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26" activeTab="0"/>
  </bookViews>
  <sheets>
    <sheet name="6.4.6.3." sheetId="1" r:id="rId1"/>
  </sheets>
  <definedNames>
    <definedName name="_xlfn.IFERROR" hidden="1">#NAME?</definedName>
  </definedNames>
  <calcPr fullCalcOnLoad="1"/>
</workbook>
</file>

<file path=xl/comments1.xml><?xml version="1.0" encoding="utf-8"?>
<comments xmlns="http://schemas.openxmlformats.org/spreadsheetml/2006/main">
  <authors>
    <author>Szerző</author>
  </authors>
  <commentList>
    <comment ref="A1" authorId="0">
      <text>
        <r>
          <rPr>
            <sz val="8"/>
            <rFont val="Tahoma"/>
            <family val="2"/>
          </rPr>
          <t>Source:  Ministry of Innovation and Technology (former NFM), data collections: OSAP 1812 Rail Infrastructure, Means of Transport, Operational and Transportation Performance</t>
        </r>
      </text>
    </comment>
    <comment ref="L2" authorId="0">
      <text>
        <r>
          <rPr>
            <sz val="8"/>
            <rFont val="Tahoma"/>
            <family val="2"/>
          </rPr>
          <t>From 2016, Hungarian State Railways (MÁV) takes into account not only the lines in operation, but also the lines in operational condition when determining the length of the lines in operation.</t>
        </r>
      </text>
    </comment>
    <comment ref="B5" authorId="0">
      <text>
        <r>
          <rPr>
            <sz val="8"/>
            <rFont val="Tahoma"/>
            <family val="2"/>
          </rPr>
          <t>According to the territorial classification system effective from 1 January 2018, capital and planning-statistical region, formerly the territorial level corresponding to the capital.</t>
        </r>
      </text>
    </comment>
    <comment ref="B6" authorId="0">
      <text>
        <r>
          <rPr>
            <sz val="8"/>
            <rFont val="Tahoma"/>
            <family val="2"/>
          </rPr>
          <t>According to the territorial classification system effective from 1 January 2018, county and planning-statistical region, formerly county level.</t>
        </r>
      </text>
    </comment>
    <comment ref="B7" authorId="0">
      <text>
        <r>
          <rPr>
            <sz val="8"/>
            <rFont val="Tahoma"/>
            <family val="2"/>
          </rPr>
          <t>According to the territorial classification system effective from 1 January 2018, it is a large statistical region, formerly a planning-statistical region and a large statistical region.</t>
        </r>
      </text>
    </comment>
    <comment ref="B36" authorId="0">
      <text>
        <r>
          <rPr>
            <sz val="8"/>
            <rFont val="Tahoma"/>
            <family val="2"/>
          </rPr>
          <t>According to the territorial classification system effective from 1 January 2018, capital and planning-statistical region, formerly the territorial level corresponding to the capital.</t>
        </r>
      </text>
    </comment>
    <comment ref="B37" authorId="0">
      <text>
        <r>
          <rPr>
            <sz val="8"/>
            <rFont val="Tahoma"/>
            <family val="2"/>
          </rPr>
          <t>According to the territorial classification system effective from 1 January 2018, county and planning-statistical region, formerly county level.</t>
        </r>
      </text>
    </comment>
    <comment ref="B38" authorId="0">
      <text>
        <r>
          <rPr>
            <sz val="8"/>
            <rFont val="Tahoma"/>
            <family val="2"/>
          </rPr>
          <t>According to the territorial classification system effective from 1 January 2018, it is a large statistical region, formerly a planning-statistical region and a large statistical region.</t>
        </r>
      </text>
    </comment>
  </commentList>
</comments>
</file>

<file path=xl/sharedStrings.xml><?xml version="1.0" encoding="utf-8"?>
<sst xmlns="http://schemas.openxmlformats.org/spreadsheetml/2006/main" count="126" uniqueCount="42">
  <si>
    <t>Budapest</t>
  </si>
  <si>
    <t>Fejér</t>
  </si>
  <si>
    <t>Veszprém</t>
  </si>
  <si>
    <t>Győr-Moson-Sopron</t>
  </si>
  <si>
    <t>Vas</t>
  </si>
  <si>
    <t>Zala</t>
  </si>
  <si>
    <t>Baranya</t>
  </si>
  <si>
    <t>Somogy</t>
  </si>
  <si>
    <t>Tolna</t>
  </si>
  <si>
    <t>Borsod-Abaúj-Zemplén</t>
  </si>
  <si>
    <t>Heves</t>
  </si>
  <si>
    <t>Nógrád</t>
  </si>
  <si>
    <t>Hajdú-Bihar</t>
  </si>
  <si>
    <t>Jász-Nagykun-Szolnok</t>
  </si>
  <si>
    <t>Szabolcs-Szatmár-Bereg</t>
  </si>
  <si>
    <t>Bács-Kiskun</t>
  </si>
  <si>
    <t>Békés</t>
  </si>
  <si>
    <t xml:space="preserve">Pest </t>
  </si>
  <si>
    <t xml:space="preserve">Komárom- Esztergom </t>
  </si>
  <si>
    <t>Territorial unit</t>
  </si>
  <si>
    <t>Central Hungary</t>
  </si>
  <si>
    <t>Central Transdanubia</t>
  </si>
  <si>
    <t>Southern Transdanubia</t>
  </si>
  <si>
    <t>Transdanubia</t>
  </si>
  <si>
    <t>Northern Hungary</t>
  </si>
  <si>
    <t>Northern Great Plain</t>
  </si>
  <si>
    <t>Southern Great Plain</t>
  </si>
  <si>
    <t>Great Plains and North</t>
  </si>
  <si>
    <t>Western Transdanubia</t>
  </si>
  <si>
    <t>denomination</t>
  </si>
  <si>
    <t>$Construction length of nationally built standard gauge railways</t>
  </si>
  <si>
    <t>Country, total</t>
  </si>
  <si>
    <t>$Of which: length of operated lines</t>
  </si>
  <si>
    <t>6.4.6.3. Length of railway lines (2007–) [kilometres]</t>
  </si>
  <si>
    <t>Csongrád-Csanád</t>
  </si>
  <si>
    <t>capital, region</t>
  </si>
  <si>
    <t>county, region</t>
  </si>
  <si>
    <t>greater region</t>
  </si>
  <si>
    <t>county</t>
  </si>
  <si>
    <t>region</t>
  </si>
  <si>
    <t>country</t>
  </si>
  <si>
    <t>level</t>
  </si>
</sst>
</file>

<file path=xl/styles.xml><?xml version="1.0" encoding="utf-8"?>
<styleSheet xmlns="http://schemas.openxmlformats.org/spreadsheetml/2006/main">
  <numFmts count="1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_(* \(#,##0.00\);_(* &quot;-&quot;??_);_(@_)"/>
    <numFmt numFmtId="165" formatCode="mmm\ yyyy"/>
    <numFmt numFmtId="166" formatCode="0.0"/>
    <numFmt numFmtId="167" formatCode="#,##0.0"/>
    <numFmt numFmtId="168" formatCode="#,##0.0000"/>
    <numFmt numFmtId="169" formatCode="#,##0__"/>
    <numFmt numFmtId="170" formatCode="#,##0.00000000"/>
    <numFmt numFmtId="171" formatCode="_-* #,##0.000\ _F_t_-;\-* #,##0.000\ _F_t_-;_-* &quot;-&quot;??\ _F_t_-;_-@_-"/>
    <numFmt numFmtId="172" formatCode="#,##0.00000"/>
    <numFmt numFmtId="173" formatCode="0.000"/>
    <numFmt numFmtId="174" formatCode="_-* #,##0\ _F_t_-;\-* #,##0\ _F_t_-;_-* &quot;-&quot;??\ _F_t_-;_-@_-"/>
  </numFmts>
  <fonts count="49">
    <font>
      <sz val="10"/>
      <color theme="3"/>
      <name val="Calibri"/>
      <family val="2"/>
    </font>
    <font>
      <sz val="10"/>
      <color indexed="8"/>
      <name val="Arial"/>
      <family val="2"/>
    </font>
    <font>
      <sz val="10"/>
      <name val="Arial CE"/>
      <family val="0"/>
    </font>
    <font>
      <b/>
      <sz val="8"/>
      <name val="Arial"/>
      <family val="2"/>
    </font>
    <font>
      <sz val="10"/>
      <name val="Arial"/>
      <family val="2"/>
    </font>
    <font>
      <sz val="8"/>
      <name val="Arial"/>
      <family val="2"/>
    </font>
    <font>
      <sz val="10"/>
      <name val="Times New Roman CE"/>
      <family val="0"/>
    </font>
    <font>
      <sz val="8"/>
      <name val="Tahoma"/>
      <family val="2"/>
    </font>
    <font>
      <sz val="10"/>
      <color indexed="63"/>
      <name val="Calibri"/>
      <family val="2"/>
    </font>
    <font>
      <sz val="10"/>
      <color indexed="9"/>
      <name val="Arial"/>
      <family val="2"/>
    </font>
    <font>
      <sz val="10"/>
      <color indexed="62"/>
      <name val="Arial"/>
      <family val="2"/>
    </font>
    <font>
      <sz val="18"/>
      <color indexed="63"/>
      <name val="Calibri"/>
      <family val="2"/>
    </font>
    <font>
      <b/>
      <sz val="15"/>
      <color indexed="63"/>
      <name val="Arial"/>
      <family val="2"/>
    </font>
    <font>
      <b/>
      <sz val="13"/>
      <color indexed="63"/>
      <name val="Arial"/>
      <family val="2"/>
    </font>
    <font>
      <b/>
      <sz val="11"/>
      <color indexed="63"/>
      <name val="Arial"/>
      <family val="2"/>
    </font>
    <font>
      <b/>
      <sz val="10"/>
      <color indexed="9"/>
      <name val="Arial"/>
      <family val="2"/>
    </font>
    <font>
      <sz val="10"/>
      <color indexed="10"/>
      <name val="Arial"/>
      <family val="2"/>
    </font>
    <font>
      <sz val="10"/>
      <color indexed="52"/>
      <name val="Arial"/>
      <family val="2"/>
    </font>
    <font>
      <sz val="10"/>
      <color indexed="17"/>
      <name val="Arial"/>
      <family val="2"/>
    </font>
    <font>
      <b/>
      <sz val="10"/>
      <color indexed="63"/>
      <name val="Arial"/>
      <family val="2"/>
    </font>
    <font>
      <i/>
      <sz val="10"/>
      <color indexed="23"/>
      <name val="Arial"/>
      <family val="2"/>
    </font>
    <font>
      <sz val="11"/>
      <color indexed="8"/>
      <name val="Calibri"/>
      <family val="2"/>
    </font>
    <font>
      <b/>
      <sz val="10"/>
      <color indexed="8"/>
      <name val="Arial"/>
      <family val="2"/>
    </font>
    <font>
      <sz val="10"/>
      <color indexed="20"/>
      <name val="Arial"/>
      <family val="2"/>
    </font>
    <font>
      <sz val="10"/>
      <color indexed="60"/>
      <name val="Arial"/>
      <family val="2"/>
    </font>
    <font>
      <sz val="8"/>
      <color indexed="12"/>
      <name val="Arial"/>
      <family val="2"/>
    </font>
    <font>
      <b/>
      <sz val="10"/>
      <color indexed="52"/>
      <name val="Arial"/>
      <family val="2"/>
    </font>
    <font>
      <sz val="8"/>
      <color indexed="10"/>
      <name val="Arial"/>
      <family val="2"/>
    </font>
    <font>
      <sz val="10"/>
      <color theme="0"/>
      <name val="Arial"/>
      <family val="2"/>
    </font>
    <font>
      <sz val="10"/>
      <color theme="1"/>
      <name val="Arial"/>
      <family val="2"/>
    </font>
    <font>
      <sz val="10"/>
      <color rgb="FF3F3F76"/>
      <name val="Arial"/>
      <family val="2"/>
    </font>
    <font>
      <sz val="18"/>
      <color theme="3"/>
      <name val="Calibri"/>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FF0000"/>
      <name val="Arial"/>
      <family val="2"/>
    </font>
    <font>
      <sz val="10"/>
      <color rgb="FFFA7D00"/>
      <name val="Arial"/>
      <family val="2"/>
    </font>
    <font>
      <sz val="10"/>
      <color rgb="FF006100"/>
      <name val="Arial"/>
      <family val="2"/>
    </font>
    <font>
      <b/>
      <sz val="10"/>
      <color rgb="FF3F3F3F"/>
      <name val="Arial"/>
      <family val="2"/>
    </font>
    <font>
      <i/>
      <sz val="10"/>
      <color rgb="FF7F7F7F"/>
      <name val="Arial"/>
      <family val="2"/>
    </font>
    <font>
      <sz val="11"/>
      <color theme="1"/>
      <name val="Calibri"/>
      <family val="2"/>
    </font>
    <font>
      <b/>
      <sz val="10"/>
      <color theme="1"/>
      <name val="Arial"/>
      <family val="2"/>
    </font>
    <font>
      <sz val="10"/>
      <color rgb="FF9C0006"/>
      <name val="Arial"/>
      <family val="2"/>
    </font>
    <font>
      <sz val="10"/>
      <color rgb="FF9C6500"/>
      <name val="Arial"/>
      <family val="2"/>
    </font>
    <font>
      <sz val="8"/>
      <color rgb="FF0000FF"/>
      <name val="Arial"/>
      <family val="2"/>
    </font>
    <font>
      <b/>
      <sz val="10"/>
      <color rgb="FFFA7D00"/>
      <name val="Arial"/>
      <family val="2"/>
    </font>
    <font>
      <sz val="8"/>
      <color rgb="FFFF0000"/>
      <name val="Arial"/>
      <family val="2"/>
    </font>
    <font>
      <b/>
      <sz val="8"/>
      <name val="Calibri"/>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right style="thin"/>
      <top/>
      <bottom/>
    </border>
    <border>
      <left style="thin"/>
      <right/>
      <top style="thin"/>
      <bottom style="thin"/>
    </border>
  </borders>
  <cellStyleXfs count="78">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7" borderId="5"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0" fillId="28" borderId="7" applyNumberFormat="0" applyFont="0" applyAlignment="0" applyProtection="0"/>
    <xf numFmtId="0" fontId="38" fillId="29" borderId="0" applyNumberFormat="0" applyBorder="0" applyAlignment="0" applyProtection="0"/>
    <xf numFmtId="0" fontId="39" fillId="30" borderId="8" applyNumberFormat="0" applyAlignment="0" applyProtection="0"/>
    <xf numFmtId="0" fontId="40" fillId="0" borderId="0" applyNumberFormat="0" applyFill="0" applyBorder="0" applyAlignment="0" applyProtection="0"/>
    <xf numFmtId="0" fontId="41" fillId="0" borderId="0">
      <alignment/>
      <protection/>
    </xf>
    <xf numFmtId="0" fontId="2" fillId="0" borderId="0">
      <alignment/>
      <protection/>
    </xf>
    <xf numFmtId="0" fontId="4" fillId="0" borderId="0">
      <alignment/>
      <protection/>
    </xf>
    <xf numFmtId="0" fontId="29" fillId="0" borderId="0">
      <alignment/>
      <protection/>
    </xf>
    <xf numFmtId="0" fontId="2" fillId="0" borderId="0">
      <alignment/>
      <protection/>
    </xf>
    <xf numFmtId="0" fontId="4" fillId="0" borderId="0">
      <alignment/>
      <protection/>
    </xf>
    <xf numFmtId="0" fontId="2" fillId="0" borderId="0">
      <alignment/>
      <protection/>
    </xf>
    <xf numFmtId="0" fontId="6" fillId="0" borderId="0">
      <alignment/>
      <protection/>
    </xf>
    <xf numFmtId="0" fontId="41" fillId="0" borderId="0">
      <alignment/>
      <protection/>
    </xf>
    <xf numFmtId="0" fontId="41" fillId="0" borderId="0">
      <alignment/>
      <protection/>
    </xf>
    <xf numFmtId="0" fontId="29" fillId="0" borderId="0">
      <alignment/>
      <protection/>
    </xf>
    <xf numFmtId="0" fontId="41" fillId="0" borderId="0">
      <alignment/>
      <protection/>
    </xf>
    <xf numFmtId="0" fontId="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44" fillId="32" borderId="0" applyNumberFormat="0" applyBorder="0" applyAlignment="0" applyProtection="0"/>
    <xf numFmtId="3" fontId="45" fillId="0" borderId="0">
      <alignment/>
      <protection/>
    </xf>
    <xf numFmtId="0" fontId="46" fillId="30" borderId="1" applyNumberFormat="0" applyAlignment="0" applyProtection="0"/>
    <xf numFmtId="9" fontId="0" fillId="0" borderId="0" applyFont="0" applyFill="0" applyBorder="0" applyAlignment="0" applyProtection="0"/>
  </cellStyleXfs>
  <cellXfs count="29">
    <xf numFmtId="0" fontId="0" fillId="0" borderId="0" xfId="0" applyFont="1" applyAlignment="1">
      <alignment vertical="center"/>
    </xf>
    <xf numFmtId="0" fontId="3" fillId="0" borderId="0" xfId="60" applyFont="1" applyFill="1" applyAlignment="1">
      <alignment vertical="center"/>
      <protection/>
    </xf>
    <xf numFmtId="0" fontId="5" fillId="0" borderId="0" xfId="60" applyFont="1" applyFill="1">
      <alignment/>
      <protection/>
    </xf>
    <xf numFmtId="0" fontId="3" fillId="0" borderId="0" xfId="60" applyFont="1" applyFill="1">
      <alignment/>
      <protection/>
    </xf>
    <xf numFmtId="49" fontId="3" fillId="0" borderId="0" xfId="60" applyNumberFormat="1" applyFont="1" applyFill="1">
      <alignment/>
      <protection/>
    </xf>
    <xf numFmtId="3" fontId="5" fillId="0" borderId="0" xfId="60" applyNumberFormat="1" applyFont="1" applyFill="1">
      <alignment/>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3" fillId="0" borderId="0" xfId="60" applyFont="1" applyFill="1" applyBorder="1" applyProtection="1">
      <alignment/>
      <protection locked="0"/>
    </xf>
    <xf numFmtId="0" fontId="3" fillId="0" borderId="0" xfId="60" applyFont="1" applyFill="1" applyBorder="1" applyAlignment="1" applyProtection="1">
      <alignment horizontal="left" indent="1"/>
      <protection locked="0"/>
    </xf>
    <xf numFmtId="0" fontId="5" fillId="0" borderId="0" xfId="60" applyFont="1" applyFill="1" applyBorder="1" applyProtection="1">
      <alignment/>
      <protection locked="0"/>
    </xf>
    <xf numFmtId="0" fontId="3" fillId="0" borderId="0" xfId="60" applyFont="1" applyFill="1" applyBorder="1" applyAlignment="1" applyProtection="1">
      <alignment horizontal="left"/>
      <protection locked="0"/>
    </xf>
    <xf numFmtId="0" fontId="3" fillId="0" borderId="0" xfId="60" applyFont="1" applyFill="1" applyAlignment="1">
      <alignment/>
      <protection/>
    </xf>
    <xf numFmtId="0" fontId="3" fillId="0" borderId="0" xfId="60" applyFont="1" applyFill="1" applyBorder="1" applyAlignment="1">
      <alignment horizontal="left" vertical="center"/>
      <protection/>
    </xf>
    <xf numFmtId="0" fontId="5" fillId="0" borderId="0" xfId="60" applyFont="1" applyFill="1" applyBorder="1" applyAlignment="1">
      <alignment horizontal="center" vertical="center" wrapText="1"/>
      <protection/>
    </xf>
    <xf numFmtId="3" fontId="3" fillId="0" borderId="0" xfId="60" applyNumberFormat="1" applyFont="1" applyFill="1" applyAlignment="1">
      <alignment wrapText="1"/>
      <protection/>
    </xf>
    <xf numFmtId="3" fontId="5" fillId="0" borderId="0" xfId="60" applyNumberFormat="1" applyFont="1" applyFill="1" applyAlignment="1">
      <alignment wrapText="1"/>
      <protection/>
    </xf>
    <xf numFmtId="1" fontId="5" fillId="0" borderId="0" xfId="60" applyNumberFormat="1" applyFont="1" applyFill="1">
      <alignment/>
      <protection/>
    </xf>
    <xf numFmtId="3" fontId="3" fillId="0" borderId="12" xfId="60" applyNumberFormat="1" applyFont="1" applyFill="1" applyBorder="1" applyAlignment="1">
      <alignment wrapText="1"/>
      <protection/>
    </xf>
    <xf numFmtId="3" fontId="5" fillId="0" borderId="12" xfId="60" applyNumberFormat="1" applyFont="1" applyFill="1" applyBorder="1" applyAlignment="1">
      <alignment wrapText="1"/>
      <protection/>
    </xf>
    <xf numFmtId="1" fontId="3" fillId="0" borderId="0" xfId="60" applyNumberFormat="1" applyFont="1" applyFill="1" applyBorder="1" applyAlignment="1">
      <alignment wrapText="1"/>
      <protection/>
    </xf>
    <xf numFmtId="1" fontId="3" fillId="0" borderId="0" xfId="60" applyNumberFormat="1" applyFont="1" applyFill="1" applyBorder="1">
      <alignment/>
      <protection/>
    </xf>
    <xf numFmtId="0" fontId="47" fillId="0" borderId="0" xfId="60" applyFont="1" applyFill="1">
      <alignment/>
      <protection/>
    </xf>
    <xf numFmtId="0" fontId="5" fillId="0" borderId="0" xfId="60" applyFont="1" applyFill="1" applyAlignment="1">
      <alignment horizontal="center" vertical="center"/>
      <protection/>
    </xf>
    <xf numFmtId="0" fontId="5" fillId="0" borderId="0" xfId="60" applyFont="1" applyFill="1" applyAlignment="1">
      <alignment vertical="top"/>
      <protection/>
    </xf>
    <xf numFmtId="3" fontId="3" fillId="0" borderId="0" xfId="60" applyNumberFormat="1" applyFont="1" applyFill="1">
      <alignment/>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3" xfId="60" applyFont="1" applyFill="1" applyBorder="1" applyAlignment="1">
      <alignment horizontal="center" vertical="center"/>
      <protection/>
    </xf>
  </cellXfs>
  <cellStyles count="64">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Ezres 2" xfId="48"/>
    <cellStyle name="Ezres 2 2" xfId="49"/>
    <cellStyle name="Ezres 2 3" xfId="50"/>
    <cellStyle name="Ezres 3" xfId="51"/>
    <cellStyle name="Figyelmeztetés" xfId="52"/>
    <cellStyle name="Hivatkozott cella" xfId="53"/>
    <cellStyle name="Jegyzet" xfId="54"/>
    <cellStyle name="Jó" xfId="55"/>
    <cellStyle name="Kimenet" xfId="56"/>
    <cellStyle name="Magyarázó szöveg" xfId="57"/>
    <cellStyle name="Normál 2" xfId="58"/>
    <cellStyle name="Normál 2 2" xfId="59"/>
    <cellStyle name="Normál 2 2 2" xfId="60"/>
    <cellStyle name="Normál 2 3" xfId="61"/>
    <cellStyle name="Normál 2 3 2" xfId="62"/>
    <cellStyle name="Normál 3" xfId="63"/>
    <cellStyle name="Normál 4" xfId="64"/>
    <cellStyle name="Normál 5" xfId="65"/>
    <cellStyle name="Normál 6" xfId="66"/>
    <cellStyle name="Normál 6 2" xfId="67"/>
    <cellStyle name="Normál 7" xfId="68"/>
    <cellStyle name="Normál 8" xfId="69"/>
    <cellStyle name="Összesen" xfId="70"/>
    <cellStyle name="Currency" xfId="71"/>
    <cellStyle name="Currency [0]" xfId="72"/>
    <cellStyle name="Rossz" xfId="73"/>
    <cellStyle name="Semleges" xfId="74"/>
    <cellStyle name="STADAT előzetes" xfId="75"/>
    <cellStyle name="Számítás" xfId="76"/>
    <cellStyle name="Percent" xfId="77"/>
  </cellStyles>
  <dxfs count="4">
    <dxf>
      <font>
        <color theme="3"/>
      </font>
      <fill>
        <patternFill>
          <bgColor theme="2"/>
        </patternFill>
      </fill>
    </dxf>
    <dxf>
      <font>
        <color theme="3"/>
      </font>
    </dxf>
    <dxf>
      <font>
        <color theme="0"/>
      </font>
      <fill>
        <patternFill patternType="solid">
          <fgColor theme="4"/>
          <bgColor theme="3"/>
        </patternFill>
      </fill>
      <border>
        <left/>
        <right/>
        <top/>
        <bottom/>
      </border>
    </dxf>
    <dxf>
      <font>
        <color theme="1"/>
      </font>
      <border>
        <left/>
        <right/>
        <top style="thin">
          <color theme="3" tint="0.5999600291252136"/>
        </top>
        <bottom style="thin">
          <color theme="3" tint="0.5999600291252136"/>
        </bottom>
      </border>
    </dxf>
  </dxfs>
  <tableStyles count="1" defaultTableStyle="TableStyleMedium2" defaultPivotStyle="PivotStyleLight8">
    <tableStyle name="Project Timeline" pivot="0" count="4">
      <tableStyleElement type="wholeTable" dxfId="3"/>
      <tableStyleElement type="header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37464D"/>
      </a:dk2>
      <a:lt2>
        <a:srgbClr val="F0ECEB"/>
      </a:lt2>
      <a:accent1>
        <a:srgbClr val="FE713B"/>
      </a:accent1>
      <a:accent2>
        <a:srgbClr val="0CA8C7"/>
      </a:accent2>
      <a:accent3>
        <a:srgbClr val="9BD174"/>
      </a:accent3>
      <a:accent4>
        <a:srgbClr val="8F6BA2"/>
      </a:accent4>
      <a:accent5>
        <a:srgbClr val="FFED56"/>
      </a:accent5>
      <a:accent6>
        <a:srgbClr val="E95877"/>
      </a:accent6>
      <a:hlink>
        <a:srgbClr val="47C2D9"/>
      </a:hlink>
      <a:folHlink>
        <a:srgbClr val="8F6BA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0"/>
  <sheetViews>
    <sheetView tabSelected="1" zoomScalePageLayoutView="0" workbookViewId="0" topLeftCell="A1">
      <selection activeCell="A1" sqref="A1"/>
    </sheetView>
  </sheetViews>
  <sheetFormatPr defaultColWidth="9.140625" defaultRowHeight="12.75"/>
  <cols>
    <col min="1" max="1" width="22.140625" style="2" customWidth="1"/>
    <col min="2" max="2" width="16.28125" style="2" customWidth="1"/>
    <col min="3" max="13" width="10.00390625" style="2" customWidth="1"/>
    <col min="14" max="14" width="10.28125" style="2" customWidth="1"/>
    <col min="15" max="16384" width="9.140625" style="2" customWidth="1"/>
  </cols>
  <sheetData>
    <row r="1" spans="1:14" ht="19.5" customHeight="1">
      <c r="A1" s="1" t="s">
        <v>33</v>
      </c>
      <c r="B1" s="1"/>
      <c r="C1" s="12"/>
      <c r="D1" s="12"/>
      <c r="E1" s="12"/>
      <c r="F1" s="12"/>
      <c r="G1" s="12"/>
      <c r="N1" s="22"/>
    </row>
    <row r="2" spans="1:15" s="23" customFormat="1" ht="11.25">
      <c r="A2" s="26" t="s">
        <v>19</v>
      </c>
      <c r="B2" s="27"/>
      <c r="C2" s="27">
        <v>2007</v>
      </c>
      <c r="D2" s="27">
        <v>2008</v>
      </c>
      <c r="E2" s="27">
        <v>2009</v>
      </c>
      <c r="F2" s="27">
        <v>2010</v>
      </c>
      <c r="G2" s="27">
        <v>2011</v>
      </c>
      <c r="H2" s="27">
        <v>2012</v>
      </c>
      <c r="I2" s="27">
        <v>2013</v>
      </c>
      <c r="J2" s="27">
        <v>2014</v>
      </c>
      <c r="K2" s="27">
        <v>2015</v>
      </c>
      <c r="L2" s="27">
        <v>2016</v>
      </c>
      <c r="M2" s="27">
        <v>2017</v>
      </c>
      <c r="N2" s="28">
        <v>2018</v>
      </c>
      <c r="O2" s="28">
        <v>2019</v>
      </c>
    </row>
    <row r="3" spans="1:15" s="23" customFormat="1" ht="11.25">
      <c r="A3" s="6" t="s">
        <v>29</v>
      </c>
      <c r="B3" s="7" t="s">
        <v>41</v>
      </c>
      <c r="C3" s="27"/>
      <c r="D3" s="27"/>
      <c r="E3" s="27"/>
      <c r="F3" s="27"/>
      <c r="G3" s="27"/>
      <c r="H3" s="27"/>
      <c r="I3" s="27"/>
      <c r="J3" s="27"/>
      <c r="K3" s="27"/>
      <c r="L3" s="27"/>
      <c r="M3" s="27"/>
      <c r="N3" s="28"/>
      <c r="O3" s="28"/>
    </row>
    <row r="4" spans="1:9" ht="11.25">
      <c r="A4" s="13" t="s">
        <v>30</v>
      </c>
      <c r="B4" s="13"/>
      <c r="C4" s="14"/>
      <c r="D4" s="14"/>
      <c r="E4" s="14"/>
      <c r="F4" s="14"/>
      <c r="G4" s="14"/>
      <c r="H4" s="14"/>
      <c r="I4" s="14"/>
    </row>
    <row r="5" spans="1:15" ht="11.25">
      <c r="A5" s="8" t="s">
        <v>0</v>
      </c>
      <c r="B5" s="3" t="s">
        <v>35</v>
      </c>
      <c r="C5" s="15">
        <v>226</v>
      </c>
      <c r="D5" s="15">
        <v>194</v>
      </c>
      <c r="E5" s="15">
        <v>194</v>
      </c>
      <c r="F5" s="15">
        <v>194.1</v>
      </c>
      <c r="G5" s="15">
        <v>194</v>
      </c>
      <c r="H5" s="15">
        <v>194.1</v>
      </c>
      <c r="I5" s="15">
        <v>194.1</v>
      </c>
      <c r="J5" s="15">
        <v>194</v>
      </c>
      <c r="K5" s="15">
        <v>194</v>
      </c>
      <c r="L5" s="15">
        <v>199</v>
      </c>
      <c r="M5" s="15">
        <v>199</v>
      </c>
      <c r="N5" s="25">
        <v>199</v>
      </c>
      <c r="O5" s="25">
        <v>199</v>
      </c>
    </row>
    <row r="6" spans="1:15" ht="11.25">
      <c r="A6" s="8" t="s">
        <v>17</v>
      </c>
      <c r="B6" s="3" t="s">
        <v>36</v>
      </c>
      <c r="C6" s="15">
        <v>587</v>
      </c>
      <c r="D6" s="15">
        <v>574</v>
      </c>
      <c r="E6" s="15">
        <v>574</v>
      </c>
      <c r="F6" s="15">
        <v>576.455</v>
      </c>
      <c r="G6" s="15">
        <v>576.5</v>
      </c>
      <c r="H6" s="15">
        <v>576.4</v>
      </c>
      <c r="I6" s="15">
        <v>576.4</v>
      </c>
      <c r="J6" s="15">
        <v>577</v>
      </c>
      <c r="K6" s="15">
        <v>577</v>
      </c>
      <c r="L6" s="15">
        <v>494</v>
      </c>
      <c r="M6" s="15">
        <v>480</v>
      </c>
      <c r="N6" s="25">
        <v>480</v>
      </c>
      <c r="O6" s="25">
        <v>480</v>
      </c>
    </row>
    <row r="7" spans="1:15" ht="11.25">
      <c r="A7" s="9" t="s">
        <v>20</v>
      </c>
      <c r="B7" s="3" t="s">
        <v>37</v>
      </c>
      <c r="C7" s="15">
        <v>813</v>
      </c>
      <c r="D7" s="15">
        <v>768</v>
      </c>
      <c r="E7" s="15">
        <f aca="true" t="shared" si="0" ref="E7:M7">SUM(E5:E6)</f>
        <v>768</v>
      </c>
      <c r="F7" s="15">
        <f t="shared" si="0"/>
        <v>770.5550000000001</v>
      </c>
      <c r="G7" s="15">
        <f t="shared" si="0"/>
        <v>770.5</v>
      </c>
      <c r="H7" s="15">
        <f t="shared" si="0"/>
        <v>770.5</v>
      </c>
      <c r="I7" s="15">
        <f t="shared" si="0"/>
        <v>770.5</v>
      </c>
      <c r="J7" s="15">
        <f t="shared" si="0"/>
        <v>771</v>
      </c>
      <c r="K7" s="15">
        <f t="shared" si="0"/>
        <v>771</v>
      </c>
      <c r="L7" s="15">
        <f t="shared" si="0"/>
        <v>693</v>
      </c>
      <c r="M7" s="15">
        <f t="shared" si="0"/>
        <v>679</v>
      </c>
      <c r="N7" s="25">
        <v>679</v>
      </c>
      <c r="O7" s="25">
        <v>679</v>
      </c>
    </row>
    <row r="8" spans="1:15" ht="11.25">
      <c r="A8" s="10" t="s">
        <v>1</v>
      </c>
      <c r="B8" s="2" t="s">
        <v>38</v>
      </c>
      <c r="C8" s="16">
        <v>401</v>
      </c>
      <c r="D8" s="16">
        <v>492</v>
      </c>
      <c r="E8" s="16">
        <v>492</v>
      </c>
      <c r="F8" s="16">
        <v>491.715</v>
      </c>
      <c r="G8" s="16">
        <v>491.7</v>
      </c>
      <c r="H8" s="16">
        <v>491.7</v>
      </c>
      <c r="I8" s="16">
        <v>491.7</v>
      </c>
      <c r="J8" s="16">
        <v>492</v>
      </c>
      <c r="K8" s="16">
        <v>492</v>
      </c>
      <c r="L8" s="16">
        <v>454</v>
      </c>
      <c r="M8" s="16">
        <v>455</v>
      </c>
      <c r="N8" s="5">
        <v>455</v>
      </c>
      <c r="O8" s="5">
        <v>455</v>
      </c>
    </row>
    <row r="9" spans="1:15" ht="11.25">
      <c r="A9" s="10" t="s">
        <v>18</v>
      </c>
      <c r="B9" s="2" t="s">
        <v>38</v>
      </c>
      <c r="C9" s="16">
        <v>117</v>
      </c>
      <c r="D9" s="16">
        <v>225</v>
      </c>
      <c r="E9" s="16">
        <v>225</v>
      </c>
      <c r="F9" s="16">
        <v>224.874</v>
      </c>
      <c r="G9" s="16">
        <v>224.9</v>
      </c>
      <c r="H9" s="16">
        <v>224.9</v>
      </c>
      <c r="I9" s="16">
        <v>224.9</v>
      </c>
      <c r="J9" s="16">
        <v>225</v>
      </c>
      <c r="K9" s="16">
        <v>225</v>
      </c>
      <c r="L9" s="16">
        <v>225</v>
      </c>
      <c r="M9" s="16">
        <v>226</v>
      </c>
      <c r="N9" s="5">
        <v>226</v>
      </c>
      <c r="O9" s="5">
        <v>226</v>
      </c>
    </row>
    <row r="10" spans="1:15" ht="11.25">
      <c r="A10" s="10" t="s">
        <v>2</v>
      </c>
      <c r="B10" s="2" t="s">
        <v>38</v>
      </c>
      <c r="C10" s="16">
        <v>562</v>
      </c>
      <c r="D10" s="16">
        <v>434</v>
      </c>
      <c r="E10" s="16">
        <v>434</v>
      </c>
      <c r="F10" s="16">
        <v>433.191</v>
      </c>
      <c r="G10" s="16">
        <v>433.2</v>
      </c>
      <c r="H10" s="16">
        <v>433.2</v>
      </c>
      <c r="I10" s="16">
        <v>433.2</v>
      </c>
      <c r="J10" s="16">
        <v>433</v>
      </c>
      <c r="K10" s="16">
        <v>433</v>
      </c>
      <c r="L10" s="16">
        <v>435</v>
      </c>
      <c r="M10" s="16">
        <v>436</v>
      </c>
      <c r="N10" s="5">
        <v>436</v>
      </c>
      <c r="O10" s="5">
        <v>436</v>
      </c>
    </row>
    <row r="11" spans="1:15" ht="11.25">
      <c r="A11" s="11" t="s">
        <v>21</v>
      </c>
      <c r="B11" s="3" t="s">
        <v>39</v>
      </c>
      <c r="C11" s="15">
        <v>1080</v>
      </c>
      <c r="D11" s="15">
        <v>1151</v>
      </c>
      <c r="E11" s="15">
        <v>1151</v>
      </c>
      <c r="F11" s="15">
        <f aca="true" t="shared" si="1" ref="F11:M11">SUM(F8:F10)</f>
        <v>1149.78</v>
      </c>
      <c r="G11" s="15">
        <f t="shared" si="1"/>
        <v>1149.8</v>
      </c>
      <c r="H11" s="15">
        <f t="shared" si="1"/>
        <v>1149.8</v>
      </c>
      <c r="I11" s="15">
        <f t="shared" si="1"/>
        <v>1149.8</v>
      </c>
      <c r="J11" s="15">
        <f t="shared" si="1"/>
        <v>1150</v>
      </c>
      <c r="K11" s="15">
        <f t="shared" si="1"/>
        <v>1150</v>
      </c>
      <c r="L11" s="15">
        <f t="shared" si="1"/>
        <v>1114</v>
      </c>
      <c r="M11" s="15">
        <f t="shared" si="1"/>
        <v>1117</v>
      </c>
      <c r="N11" s="15">
        <v>1117</v>
      </c>
      <c r="O11" s="25">
        <v>1117</v>
      </c>
    </row>
    <row r="12" spans="1:15" ht="11.25">
      <c r="A12" s="10" t="s">
        <v>3</v>
      </c>
      <c r="B12" s="2" t="s">
        <v>38</v>
      </c>
      <c r="C12" s="16">
        <v>306</v>
      </c>
      <c r="D12" s="16">
        <v>383</v>
      </c>
      <c r="E12" s="16">
        <v>383</v>
      </c>
      <c r="F12" s="16">
        <v>414.069</v>
      </c>
      <c r="G12" s="16">
        <v>402</v>
      </c>
      <c r="H12" s="16">
        <v>402</v>
      </c>
      <c r="I12" s="16">
        <v>391.2</v>
      </c>
      <c r="J12" s="16">
        <v>391</v>
      </c>
      <c r="K12" s="16">
        <v>424</v>
      </c>
      <c r="L12" s="16">
        <v>367</v>
      </c>
      <c r="M12" s="16">
        <v>367</v>
      </c>
      <c r="N12" s="5">
        <v>367</v>
      </c>
      <c r="O12" s="5">
        <v>367</v>
      </c>
    </row>
    <row r="13" spans="1:15" ht="11.25">
      <c r="A13" s="10" t="s">
        <v>4</v>
      </c>
      <c r="B13" s="2" t="s">
        <v>38</v>
      </c>
      <c r="C13" s="16">
        <v>303</v>
      </c>
      <c r="D13" s="16">
        <v>322</v>
      </c>
      <c r="E13" s="16">
        <v>322</v>
      </c>
      <c r="F13" s="16">
        <v>323.242</v>
      </c>
      <c r="G13" s="16">
        <v>324.3</v>
      </c>
      <c r="H13" s="16">
        <v>324.4</v>
      </c>
      <c r="I13" s="16">
        <v>307</v>
      </c>
      <c r="J13" s="16">
        <v>307</v>
      </c>
      <c r="K13" s="16">
        <v>305</v>
      </c>
      <c r="L13" s="16">
        <v>282</v>
      </c>
      <c r="M13" s="16">
        <v>282</v>
      </c>
      <c r="N13" s="5">
        <v>282</v>
      </c>
      <c r="O13" s="5">
        <v>282</v>
      </c>
    </row>
    <row r="14" spans="1:15" ht="11.25">
      <c r="A14" s="10" t="s">
        <v>5</v>
      </c>
      <c r="B14" s="2" t="s">
        <v>38</v>
      </c>
      <c r="C14" s="16">
        <v>267</v>
      </c>
      <c r="D14" s="16">
        <v>267</v>
      </c>
      <c r="E14" s="16">
        <v>267</v>
      </c>
      <c r="F14" s="16">
        <v>267.982</v>
      </c>
      <c r="G14" s="16">
        <v>273.9</v>
      </c>
      <c r="H14" s="16">
        <v>273.9</v>
      </c>
      <c r="I14" s="16">
        <v>273.9</v>
      </c>
      <c r="J14" s="16">
        <v>274</v>
      </c>
      <c r="K14" s="16">
        <v>271</v>
      </c>
      <c r="L14" s="16">
        <v>261</v>
      </c>
      <c r="M14" s="16">
        <v>262</v>
      </c>
      <c r="N14" s="5">
        <v>262</v>
      </c>
      <c r="O14" s="5">
        <v>262</v>
      </c>
    </row>
    <row r="15" spans="1:15" ht="11.25">
      <c r="A15" s="11" t="s">
        <v>28</v>
      </c>
      <c r="B15" s="3" t="s">
        <v>39</v>
      </c>
      <c r="C15" s="15">
        <v>875</v>
      </c>
      <c r="D15" s="15">
        <v>971</v>
      </c>
      <c r="E15" s="15">
        <v>971</v>
      </c>
      <c r="F15" s="15">
        <f aca="true" t="shared" si="2" ref="F15:M15">SUM(F12:F14)</f>
        <v>1005.2930000000001</v>
      </c>
      <c r="G15" s="15">
        <f t="shared" si="2"/>
        <v>1000.1999999999999</v>
      </c>
      <c r="H15" s="15">
        <f t="shared" si="2"/>
        <v>1000.3</v>
      </c>
      <c r="I15" s="15">
        <f t="shared" si="2"/>
        <v>972.1</v>
      </c>
      <c r="J15" s="15">
        <f t="shared" si="2"/>
        <v>972</v>
      </c>
      <c r="K15" s="15">
        <f t="shared" si="2"/>
        <v>1000</v>
      </c>
      <c r="L15" s="15">
        <f t="shared" si="2"/>
        <v>910</v>
      </c>
      <c r="M15" s="15">
        <f t="shared" si="2"/>
        <v>911</v>
      </c>
      <c r="N15" s="25">
        <v>911</v>
      </c>
      <c r="O15" s="25">
        <v>911</v>
      </c>
    </row>
    <row r="16" spans="1:15" ht="11.25">
      <c r="A16" s="10" t="s">
        <v>6</v>
      </c>
      <c r="B16" s="2" t="s">
        <v>38</v>
      </c>
      <c r="C16" s="16">
        <v>346</v>
      </c>
      <c r="D16" s="16">
        <v>384</v>
      </c>
      <c r="E16" s="16">
        <v>384</v>
      </c>
      <c r="F16" s="16">
        <v>381.206</v>
      </c>
      <c r="G16" s="16">
        <v>381.2</v>
      </c>
      <c r="H16" s="16">
        <v>381.2</v>
      </c>
      <c r="I16" s="16">
        <v>381.2</v>
      </c>
      <c r="J16" s="16">
        <v>381</v>
      </c>
      <c r="K16" s="16">
        <v>381</v>
      </c>
      <c r="L16" s="16">
        <v>344</v>
      </c>
      <c r="M16" s="16">
        <v>345</v>
      </c>
      <c r="N16" s="5">
        <v>345</v>
      </c>
      <c r="O16" s="5">
        <v>345</v>
      </c>
    </row>
    <row r="17" spans="1:15" ht="11.25">
      <c r="A17" s="10" t="s">
        <v>7</v>
      </c>
      <c r="B17" s="2" t="s">
        <v>38</v>
      </c>
      <c r="C17" s="16">
        <v>532</v>
      </c>
      <c r="D17" s="16">
        <v>475</v>
      </c>
      <c r="E17" s="16">
        <v>475</v>
      </c>
      <c r="F17" s="16">
        <v>475.233</v>
      </c>
      <c r="G17" s="16">
        <v>475.2</v>
      </c>
      <c r="H17" s="16">
        <v>475.2</v>
      </c>
      <c r="I17" s="16">
        <v>475.2</v>
      </c>
      <c r="J17" s="16">
        <v>475</v>
      </c>
      <c r="K17" s="16">
        <v>475</v>
      </c>
      <c r="L17" s="16">
        <v>493</v>
      </c>
      <c r="M17" s="16">
        <v>494</v>
      </c>
      <c r="N17" s="5">
        <v>494</v>
      </c>
      <c r="O17" s="5">
        <v>494</v>
      </c>
    </row>
    <row r="18" spans="1:15" ht="11.25">
      <c r="A18" s="10" t="s">
        <v>8</v>
      </c>
      <c r="B18" s="2" t="s">
        <v>38</v>
      </c>
      <c r="C18" s="16">
        <v>235</v>
      </c>
      <c r="D18" s="16">
        <v>237</v>
      </c>
      <c r="E18" s="16">
        <v>237</v>
      </c>
      <c r="F18" s="16">
        <v>205.874</v>
      </c>
      <c r="G18" s="16">
        <v>205.9</v>
      </c>
      <c r="H18" s="16">
        <v>205.9</v>
      </c>
      <c r="I18" s="16">
        <v>205.9</v>
      </c>
      <c r="J18" s="16">
        <v>206</v>
      </c>
      <c r="K18" s="16">
        <v>206</v>
      </c>
      <c r="L18" s="16">
        <v>245</v>
      </c>
      <c r="M18" s="16">
        <v>246</v>
      </c>
      <c r="N18" s="5">
        <v>246</v>
      </c>
      <c r="O18" s="5">
        <v>246</v>
      </c>
    </row>
    <row r="19" spans="1:15" ht="11.25">
      <c r="A19" s="11" t="s">
        <v>22</v>
      </c>
      <c r="B19" s="3" t="s">
        <v>39</v>
      </c>
      <c r="C19" s="15">
        <v>1113</v>
      </c>
      <c r="D19" s="15">
        <v>1096</v>
      </c>
      <c r="E19" s="15">
        <v>1096</v>
      </c>
      <c r="F19" s="15">
        <f aca="true" t="shared" si="3" ref="F19:L19">SUM(F16:F18)</f>
        <v>1062.313</v>
      </c>
      <c r="G19" s="15">
        <f t="shared" si="3"/>
        <v>1062.3</v>
      </c>
      <c r="H19" s="15">
        <f t="shared" si="3"/>
        <v>1062.3</v>
      </c>
      <c r="I19" s="15">
        <f t="shared" si="3"/>
        <v>1062.3</v>
      </c>
      <c r="J19" s="15">
        <f t="shared" si="3"/>
        <v>1062</v>
      </c>
      <c r="K19" s="15">
        <f t="shared" si="3"/>
        <v>1062</v>
      </c>
      <c r="L19" s="15">
        <f t="shared" si="3"/>
        <v>1082</v>
      </c>
      <c r="M19" s="15">
        <f>SUM(M16:M18)</f>
        <v>1085</v>
      </c>
      <c r="N19" s="15">
        <v>1085</v>
      </c>
      <c r="O19" s="25">
        <v>1085</v>
      </c>
    </row>
    <row r="20" spans="1:15" ht="11.25">
      <c r="A20" s="9" t="s">
        <v>23</v>
      </c>
      <c r="B20" s="3" t="s">
        <v>37</v>
      </c>
      <c r="C20" s="15">
        <f>+C11+C15+C19</f>
        <v>3068</v>
      </c>
      <c r="D20" s="15">
        <f>+D11+D15+D19</f>
        <v>3218</v>
      </c>
      <c r="E20" s="15">
        <f>+E11+E15+E19</f>
        <v>3218</v>
      </c>
      <c r="F20" s="15">
        <f aca="true" t="shared" si="4" ref="F20:L20">SUM(F11,F15,F19)</f>
        <v>3217.3860000000004</v>
      </c>
      <c r="G20" s="15">
        <f t="shared" si="4"/>
        <v>3212.3</v>
      </c>
      <c r="H20" s="15">
        <f t="shared" si="4"/>
        <v>3212.3999999999996</v>
      </c>
      <c r="I20" s="15">
        <f t="shared" si="4"/>
        <v>3184.2</v>
      </c>
      <c r="J20" s="15">
        <f t="shared" si="4"/>
        <v>3184</v>
      </c>
      <c r="K20" s="15">
        <f t="shared" si="4"/>
        <v>3212</v>
      </c>
      <c r="L20" s="15">
        <f t="shared" si="4"/>
        <v>3106</v>
      </c>
      <c r="M20" s="15">
        <f>SUM(M11,M15,M19)</f>
        <v>3113</v>
      </c>
      <c r="N20" s="15">
        <v>3113</v>
      </c>
      <c r="O20" s="25">
        <v>3113</v>
      </c>
    </row>
    <row r="21" spans="1:15" ht="11.25">
      <c r="A21" s="10" t="s">
        <v>9</v>
      </c>
      <c r="B21" s="2" t="s">
        <v>38</v>
      </c>
      <c r="C21" s="16">
        <v>528</v>
      </c>
      <c r="D21" s="16">
        <v>510</v>
      </c>
      <c r="E21" s="16">
        <v>510</v>
      </c>
      <c r="F21" s="16">
        <v>510.073</v>
      </c>
      <c r="G21" s="16">
        <v>510.1</v>
      </c>
      <c r="H21" s="16">
        <v>510.1</v>
      </c>
      <c r="I21" s="16">
        <v>510.1</v>
      </c>
      <c r="J21" s="16">
        <v>510</v>
      </c>
      <c r="K21" s="16">
        <v>510</v>
      </c>
      <c r="L21" s="16">
        <v>463</v>
      </c>
      <c r="M21" s="16">
        <v>464</v>
      </c>
      <c r="N21" s="5">
        <v>464</v>
      </c>
      <c r="O21" s="5">
        <v>464</v>
      </c>
    </row>
    <row r="22" spans="1:15" ht="11.25">
      <c r="A22" s="10" t="s">
        <v>10</v>
      </c>
      <c r="B22" s="2" t="s">
        <v>38</v>
      </c>
      <c r="C22" s="16">
        <v>292</v>
      </c>
      <c r="D22" s="16">
        <v>283</v>
      </c>
      <c r="E22" s="16">
        <v>283</v>
      </c>
      <c r="F22" s="16">
        <v>282.524</v>
      </c>
      <c r="G22" s="16">
        <v>282.5</v>
      </c>
      <c r="H22" s="16">
        <v>282.5</v>
      </c>
      <c r="I22" s="16">
        <v>282.5</v>
      </c>
      <c r="J22" s="16">
        <v>283</v>
      </c>
      <c r="K22" s="16">
        <v>283</v>
      </c>
      <c r="L22" s="16">
        <v>301</v>
      </c>
      <c r="M22" s="16">
        <v>301</v>
      </c>
      <c r="N22" s="5">
        <v>301</v>
      </c>
      <c r="O22" s="5">
        <v>301</v>
      </c>
    </row>
    <row r="23" spans="1:15" ht="11.25">
      <c r="A23" s="10" t="s">
        <v>11</v>
      </c>
      <c r="B23" s="2" t="s">
        <v>38</v>
      </c>
      <c r="C23" s="16">
        <v>128</v>
      </c>
      <c r="D23" s="16">
        <v>133</v>
      </c>
      <c r="E23" s="16">
        <v>133</v>
      </c>
      <c r="F23" s="16">
        <v>133.211</v>
      </c>
      <c r="G23" s="16">
        <v>133.2</v>
      </c>
      <c r="H23" s="16">
        <v>133.2</v>
      </c>
      <c r="I23" s="16">
        <v>133.2</v>
      </c>
      <c r="J23" s="16">
        <v>133</v>
      </c>
      <c r="K23" s="16">
        <v>133</v>
      </c>
      <c r="L23" s="16">
        <v>200</v>
      </c>
      <c r="M23" s="16">
        <v>201</v>
      </c>
      <c r="N23" s="5">
        <v>201</v>
      </c>
      <c r="O23" s="5">
        <v>201</v>
      </c>
    </row>
    <row r="24" spans="1:15" ht="11.25">
      <c r="A24" s="11" t="s">
        <v>24</v>
      </c>
      <c r="B24" s="3" t="s">
        <v>39</v>
      </c>
      <c r="C24" s="15">
        <v>948</v>
      </c>
      <c r="D24" s="15">
        <v>926</v>
      </c>
      <c r="E24" s="15">
        <v>926</v>
      </c>
      <c r="F24" s="15">
        <f aca="true" t="shared" si="5" ref="F24:M24">SUM(F21:F23)</f>
        <v>925.808</v>
      </c>
      <c r="G24" s="15">
        <f t="shared" si="5"/>
        <v>925.8</v>
      </c>
      <c r="H24" s="15">
        <f t="shared" si="5"/>
        <v>925.8</v>
      </c>
      <c r="I24" s="15">
        <f t="shared" si="5"/>
        <v>925.8</v>
      </c>
      <c r="J24" s="15">
        <f t="shared" si="5"/>
        <v>926</v>
      </c>
      <c r="K24" s="15">
        <f t="shared" si="5"/>
        <v>926</v>
      </c>
      <c r="L24" s="15">
        <f t="shared" si="5"/>
        <v>964</v>
      </c>
      <c r="M24" s="15">
        <f t="shared" si="5"/>
        <v>966</v>
      </c>
      <c r="N24" s="25">
        <v>966</v>
      </c>
      <c r="O24" s="25">
        <v>966</v>
      </c>
    </row>
    <row r="25" spans="1:15" ht="11.25">
      <c r="A25" s="10" t="s">
        <v>12</v>
      </c>
      <c r="B25" s="2" t="s">
        <v>38</v>
      </c>
      <c r="C25" s="16">
        <v>438</v>
      </c>
      <c r="D25" s="16">
        <v>496</v>
      </c>
      <c r="E25" s="16">
        <v>496</v>
      </c>
      <c r="F25" s="16">
        <v>469.272</v>
      </c>
      <c r="G25" s="16">
        <v>469.3</v>
      </c>
      <c r="H25" s="16">
        <v>469.3</v>
      </c>
      <c r="I25" s="16">
        <v>469.3</v>
      </c>
      <c r="J25" s="16">
        <v>469</v>
      </c>
      <c r="K25" s="16">
        <v>469</v>
      </c>
      <c r="L25" s="16">
        <v>470</v>
      </c>
      <c r="M25" s="16">
        <v>471</v>
      </c>
      <c r="N25" s="5">
        <v>471</v>
      </c>
      <c r="O25" s="5">
        <v>473</v>
      </c>
    </row>
    <row r="26" spans="1:15" ht="11.25">
      <c r="A26" s="10" t="s">
        <v>13</v>
      </c>
      <c r="B26" s="2" t="s">
        <v>38</v>
      </c>
      <c r="C26" s="16">
        <v>477</v>
      </c>
      <c r="D26" s="16">
        <v>477</v>
      </c>
      <c r="E26" s="16">
        <v>477</v>
      </c>
      <c r="F26" s="16">
        <v>502.856</v>
      </c>
      <c r="G26" s="16">
        <v>502.9</v>
      </c>
      <c r="H26" s="16">
        <v>502.9</v>
      </c>
      <c r="I26" s="16">
        <v>502.9</v>
      </c>
      <c r="J26" s="16">
        <v>503</v>
      </c>
      <c r="K26" s="16">
        <v>503</v>
      </c>
      <c r="L26" s="16">
        <v>452</v>
      </c>
      <c r="M26" s="16">
        <v>454</v>
      </c>
      <c r="N26" s="5">
        <v>454</v>
      </c>
      <c r="O26" s="5">
        <v>454</v>
      </c>
    </row>
    <row r="27" spans="1:15" ht="11.25">
      <c r="A27" s="10" t="s">
        <v>14</v>
      </c>
      <c r="B27" s="2" t="s">
        <v>38</v>
      </c>
      <c r="C27" s="16">
        <v>663</v>
      </c>
      <c r="D27" s="16">
        <v>391</v>
      </c>
      <c r="E27" s="16">
        <v>391</v>
      </c>
      <c r="F27" s="16">
        <v>390.861</v>
      </c>
      <c r="G27" s="16">
        <v>390.9</v>
      </c>
      <c r="H27" s="16">
        <v>390.9</v>
      </c>
      <c r="I27" s="16">
        <v>390.9</v>
      </c>
      <c r="J27" s="16">
        <v>391</v>
      </c>
      <c r="K27" s="16">
        <v>391</v>
      </c>
      <c r="L27" s="16">
        <v>495</v>
      </c>
      <c r="M27" s="16">
        <v>496</v>
      </c>
      <c r="N27" s="5">
        <v>496</v>
      </c>
      <c r="O27" s="5">
        <v>496</v>
      </c>
    </row>
    <row r="28" spans="1:15" ht="11.25">
      <c r="A28" s="11" t="s">
        <v>25</v>
      </c>
      <c r="B28" s="3" t="s">
        <v>39</v>
      </c>
      <c r="C28" s="15">
        <v>1577</v>
      </c>
      <c r="D28" s="15">
        <v>1363</v>
      </c>
      <c r="E28" s="15">
        <v>1363</v>
      </c>
      <c r="F28" s="15">
        <f aca="true" t="shared" si="6" ref="F28:M28">SUM(F25:F27)</f>
        <v>1362.989</v>
      </c>
      <c r="G28" s="15">
        <f t="shared" si="6"/>
        <v>1363.1</v>
      </c>
      <c r="H28" s="15">
        <f t="shared" si="6"/>
        <v>1363.1</v>
      </c>
      <c r="I28" s="15">
        <f t="shared" si="6"/>
        <v>1363.1</v>
      </c>
      <c r="J28" s="15">
        <f t="shared" si="6"/>
        <v>1363</v>
      </c>
      <c r="K28" s="15">
        <f t="shared" si="6"/>
        <v>1363</v>
      </c>
      <c r="L28" s="15">
        <f t="shared" si="6"/>
        <v>1417</v>
      </c>
      <c r="M28" s="15">
        <f t="shared" si="6"/>
        <v>1421</v>
      </c>
      <c r="N28" s="15">
        <v>1421</v>
      </c>
      <c r="O28" s="25">
        <v>1423</v>
      </c>
    </row>
    <row r="29" spans="1:15" ht="11.25">
      <c r="A29" s="10" t="s">
        <v>15</v>
      </c>
      <c r="B29" s="2" t="s">
        <v>38</v>
      </c>
      <c r="C29" s="16">
        <v>687</v>
      </c>
      <c r="D29" s="16">
        <v>543</v>
      </c>
      <c r="E29" s="16">
        <v>543</v>
      </c>
      <c r="F29" s="16">
        <v>543.188</v>
      </c>
      <c r="G29" s="16">
        <v>543.2</v>
      </c>
      <c r="H29" s="16">
        <v>543.2</v>
      </c>
      <c r="I29" s="16">
        <v>543.2</v>
      </c>
      <c r="J29" s="16">
        <v>543</v>
      </c>
      <c r="K29" s="16">
        <v>543</v>
      </c>
      <c r="L29" s="16">
        <v>546</v>
      </c>
      <c r="M29" s="16">
        <v>548</v>
      </c>
      <c r="N29" s="5">
        <v>548</v>
      </c>
      <c r="O29" s="5">
        <v>548</v>
      </c>
    </row>
    <row r="30" spans="1:15" ht="11.25">
      <c r="A30" s="10" t="s">
        <v>16</v>
      </c>
      <c r="B30" s="2" t="s">
        <v>38</v>
      </c>
      <c r="C30" s="16">
        <v>433</v>
      </c>
      <c r="D30" s="16">
        <v>445</v>
      </c>
      <c r="E30" s="16">
        <v>445</v>
      </c>
      <c r="F30" s="16">
        <v>445.11</v>
      </c>
      <c r="G30" s="16">
        <v>445.1</v>
      </c>
      <c r="H30" s="16">
        <v>445.1</v>
      </c>
      <c r="I30" s="16">
        <v>445.1</v>
      </c>
      <c r="J30" s="16">
        <v>445</v>
      </c>
      <c r="K30" s="16">
        <v>445</v>
      </c>
      <c r="L30" s="16">
        <v>401</v>
      </c>
      <c r="M30" s="16">
        <v>402</v>
      </c>
      <c r="N30" s="5">
        <v>402</v>
      </c>
      <c r="O30" s="5">
        <v>402</v>
      </c>
    </row>
    <row r="31" spans="1:15" ht="11.25">
      <c r="A31" s="10" t="s">
        <v>34</v>
      </c>
      <c r="B31" s="2" t="s">
        <v>38</v>
      </c>
      <c r="C31" s="16">
        <v>340</v>
      </c>
      <c r="D31" s="16">
        <v>310</v>
      </c>
      <c r="E31" s="16">
        <v>310</v>
      </c>
      <c r="F31" s="16">
        <v>309.872</v>
      </c>
      <c r="G31" s="16">
        <v>309.9</v>
      </c>
      <c r="H31" s="16">
        <v>309.9</v>
      </c>
      <c r="I31" s="16">
        <v>309.9</v>
      </c>
      <c r="J31" s="16">
        <v>310</v>
      </c>
      <c r="K31" s="16">
        <v>310</v>
      </c>
      <c r="L31" s="16">
        <v>311</v>
      </c>
      <c r="M31" s="16">
        <v>312</v>
      </c>
      <c r="N31" s="5">
        <v>312</v>
      </c>
      <c r="O31" s="5">
        <v>312</v>
      </c>
    </row>
    <row r="32" spans="1:15" ht="11.25">
      <c r="A32" s="11" t="s">
        <v>26</v>
      </c>
      <c r="B32" s="3" t="s">
        <v>39</v>
      </c>
      <c r="C32" s="15">
        <v>1460</v>
      </c>
      <c r="D32" s="15">
        <v>1298</v>
      </c>
      <c r="E32" s="15">
        <v>1298</v>
      </c>
      <c r="F32" s="15">
        <f aca="true" t="shared" si="7" ref="F32:L32">SUM(F29:F31)</f>
        <v>1298.17</v>
      </c>
      <c r="G32" s="15">
        <f t="shared" si="7"/>
        <v>1298.2</v>
      </c>
      <c r="H32" s="15">
        <f t="shared" si="7"/>
        <v>1298.2</v>
      </c>
      <c r="I32" s="15">
        <f t="shared" si="7"/>
        <v>1298.2</v>
      </c>
      <c r="J32" s="15">
        <f t="shared" si="7"/>
        <v>1298</v>
      </c>
      <c r="K32" s="15">
        <f t="shared" si="7"/>
        <v>1298</v>
      </c>
      <c r="L32" s="15">
        <f t="shared" si="7"/>
        <v>1258</v>
      </c>
      <c r="M32" s="15">
        <f>SUM(M29:M31)</f>
        <v>1262</v>
      </c>
      <c r="N32" s="15">
        <v>1262</v>
      </c>
      <c r="O32" s="25">
        <v>1262</v>
      </c>
    </row>
    <row r="33" spans="1:15" ht="11.25">
      <c r="A33" s="9" t="s">
        <v>27</v>
      </c>
      <c r="B33" s="3" t="s">
        <v>37</v>
      </c>
      <c r="C33" s="15">
        <f>+C24+C28+C32</f>
        <v>3985</v>
      </c>
      <c r="D33" s="15">
        <f>+D24+D28+D32</f>
        <v>3587</v>
      </c>
      <c r="E33" s="15">
        <f>+E24+E28+E32</f>
        <v>3587</v>
      </c>
      <c r="F33" s="15">
        <f aca="true" t="shared" si="8" ref="F33:L33">SUM(F24,F28,F32)</f>
        <v>3586.967</v>
      </c>
      <c r="G33" s="15">
        <f t="shared" si="8"/>
        <v>3587.0999999999995</v>
      </c>
      <c r="H33" s="15">
        <f t="shared" si="8"/>
        <v>3587.0999999999995</v>
      </c>
      <c r="I33" s="15">
        <f t="shared" si="8"/>
        <v>3587.0999999999995</v>
      </c>
      <c r="J33" s="15">
        <f t="shared" si="8"/>
        <v>3587</v>
      </c>
      <c r="K33" s="15">
        <f t="shared" si="8"/>
        <v>3587</v>
      </c>
      <c r="L33" s="15">
        <f t="shared" si="8"/>
        <v>3639</v>
      </c>
      <c r="M33" s="15">
        <f>SUM(M24,M28,M32)</f>
        <v>3649</v>
      </c>
      <c r="N33" s="15">
        <v>3649</v>
      </c>
      <c r="O33" s="25">
        <v>3651</v>
      </c>
    </row>
    <row r="34" spans="1:15" ht="11.25">
      <c r="A34" s="4" t="s">
        <v>31</v>
      </c>
      <c r="B34" s="3" t="s">
        <v>40</v>
      </c>
      <c r="C34" s="15">
        <v>7867</v>
      </c>
      <c r="D34" s="15">
        <v>7573</v>
      </c>
      <c r="E34" s="15">
        <v>7573</v>
      </c>
      <c r="F34" s="15">
        <f aca="true" t="shared" si="9" ref="F34:L34">F20+F33+F7</f>
        <v>7574.908000000001</v>
      </c>
      <c r="G34" s="15">
        <f t="shared" si="9"/>
        <v>7569.9</v>
      </c>
      <c r="H34" s="15">
        <f t="shared" si="9"/>
        <v>7569.999999999999</v>
      </c>
      <c r="I34" s="15">
        <f t="shared" si="9"/>
        <v>7541.799999999999</v>
      </c>
      <c r="J34" s="15">
        <f t="shared" si="9"/>
        <v>7542</v>
      </c>
      <c r="K34" s="15">
        <f t="shared" si="9"/>
        <v>7570</v>
      </c>
      <c r="L34" s="15">
        <f t="shared" si="9"/>
        <v>7438</v>
      </c>
      <c r="M34" s="15">
        <f>M20+M33+M7</f>
        <v>7441</v>
      </c>
      <c r="N34" s="15">
        <v>7441</v>
      </c>
      <c r="O34" s="25">
        <v>7443</v>
      </c>
    </row>
    <row r="35" spans="1:15" ht="11.25">
      <c r="A35" s="13" t="s">
        <v>32</v>
      </c>
      <c r="B35" s="13"/>
      <c r="C35" s="5"/>
      <c r="D35" s="5"/>
      <c r="E35" s="5"/>
      <c r="F35" s="5"/>
      <c r="G35" s="5"/>
      <c r="H35" s="5"/>
      <c r="I35" s="5"/>
      <c r="J35" s="5"/>
      <c r="K35" s="5"/>
      <c r="L35" s="5"/>
      <c r="M35" s="16"/>
      <c r="N35" s="5"/>
      <c r="O35" s="5"/>
    </row>
    <row r="36" spans="1:15" ht="11.25">
      <c r="A36" s="8" t="s">
        <v>0</v>
      </c>
      <c r="B36" s="3" t="s">
        <v>35</v>
      </c>
      <c r="C36" s="15">
        <v>226</v>
      </c>
      <c r="D36" s="15">
        <v>181</v>
      </c>
      <c r="E36" s="15">
        <v>181</v>
      </c>
      <c r="F36" s="15">
        <v>180.547</v>
      </c>
      <c r="G36" s="15">
        <v>180</v>
      </c>
      <c r="H36" s="15">
        <v>180.1</v>
      </c>
      <c r="I36" s="15">
        <v>152.8</v>
      </c>
      <c r="J36" s="15">
        <v>153</v>
      </c>
      <c r="K36" s="18">
        <v>155</v>
      </c>
      <c r="L36" s="15">
        <v>199</v>
      </c>
      <c r="M36" s="15">
        <v>199</v>
      </c>
      <c r="N36" s="25">
        <v>199</v>
      </c>
      <c r="O36" s="25">
        <v>199</v>
      </c>
    </row>
    <row r="37" spans="1:15" ht="11.25">
      <c r="A37" s="8" t="s">
        <v>17</v>
      </c>
      <c r="B37" s="3" t="s">
        <v>36</v>
      </c>
      <c r="C37" s="15">
        <v>587</v>
      </c>
      <c r="D37" s="15">
        <v>574</v>
      </c>
      <c r="E37" s="15">
        <v>574</v>
      </c>
      <c r="F37" s="15">
        <v>574</v>
      </c>
      <c r="G37" s="15">
        <v>574</v>
      </c>
      <c r="H37" s="15">
        <v>574</v>
      </c>
      <c r="I37" s="15">
        <v>555.1</v>
      </c>
      <c r="J37" s="15">
        <v>554</v>
      </c>
      <c r="K37" s="18">
        <v>556</v>
      </c>
      <c r="L37" s="15">
        <v>494</v>
      </c>
      <c r="M37" s="15">
        <v>480</v>
      </c>
      <c r="N37" s="25">
        <v>480</v>
      </c>
      <c r="O37" s="25">
        <v>480</v>
      </c>
    </row>
    <row r="38" spans="1:15" ht="11.25">
      <c r="A38" s="9" t="s">
        <v>20</v>
      </c>
      <c r="B38" s="3" t="s">
        <v>37</v>
      </c>
      <c r="C38" s="15">
        <v>813</v>
      </c>
      <c r="D38" s="15">
        <v>755</v>
      </c>
      <c r="E38" s="15">
        <f>SUM(E36:E37)</f>
        <v>755</v>
      </c>
      <c r="F38" s="15">
        <f>SUM(F36:F37)</f>
        <v>754.547</v>
      </c>
      <c r="G38" s="15">
        <v>754</v>
      </c>
      <c r="H38" s="15">
        <f>SUM(H36:H37)</f>
        <v>754.1</v>
      </c>
      <c r="I38" s="15">
        <f>SUM(I36:I37)</f>
        <v>707.9000000000001</v>
      </c>
      <c r="J38" s="15">
        <f>SUM(J36:J37)</f>
        <v>707</v>
      </c>
      <c r="K38" s="18">
        <f>SUM(K36:K37)</f>
        <v>711</v>
      </c>
      <c r="L38" s="15">
        <v>693</v>
      </c>
      <c r="M38" s="15">
        <v>679</v>
      </c>
      <c r="N38" s="25">
        <v>679</v>
      </c>
      <c r="O38" s="25">
        <v>679</v>
      </c>
    </row>
    <row r="39" spans="1:15" ht="11.25">
      <c r="A39" s="10" t="s">
        <v>1</v>
      </c>
      <c r="B39" s="2" t="s">
        <v>38</v>
      </c>
      <c r="C39" s="16">
        <v>401</v>
      </c>
      <c r="D39" s="16">
        <v>450</v>
      </c>
      <c r="E39" s="16">
        <v>450</v>
      </c>
      <c r="F39" s="16">
        <v>472.408</v>
      </c>
      <c r="G39" s="16">
        <v>450</v>
      </c>
      <c r="H39" s="16">
        <v>449.8</v>
      </c>
      <c r="I39" s="16">
        <v>449.8</v>
      </c>
      <c r="J39" s="16">
        <v>450</v>
      </c>
      <c r="K39" s="19">
        <v>450</v>
      </c>
      <c r="L39" s="16">
        <v>454</v>
      </c>
      <c r="M39" s="16">
        <v>455</v>
      </c>
      <c r="N39" s="5">
        <v>455</v>
      </c>
      <c r="O39" s="5">
        <v>455</v>
      </c>
    </row>
    <row r="40" spans="1:15" ht="11.25">
      <c r="A40" s="10" t="s">
        <v>18</v>
      </c>
      <c r="B40" s="2" t="s">
        <v>38</v>
      </c>
      <c r="C40" s="16">
        <v>96</v>
      </c>
      <c r="D40" s="16">
        <v>192</v>
      </c>
      <c r="E40" s="16">
        <v>192</v>
      </c>
      <c r="F40" s="16">
        <v>219.183</v>
      </c>
      <c r="G40" s="16">
        <v>192</v>
      </c>
      <c r="H40" s="16">
        <v>192.3</v>
      </c>
      <c r="I40" s="16">
        <v>177.4</v>
      </c>
      <c r="J40" s="16">
        <v>177</v>
      </c>
      <c r="K40" s="19">
        <v>177</v>
      </c>
      <c r="L40" s="16">
        <v>225</v>
      </c>
      <c r="M40" s="16">
        <v>226</v>
      </c>
      <c r="N40" s="5">
        <v>226</v>
      </c>
      <c r="O40" s="5">
        <v>226</v>
      </c>
    </row>
    <row r="41" spans="1:15" ht="11.25">
      <c r="A41" s="10" t="s">
        <v>2</v>
      </c>
      <c r="B41" s="2" t="s">
        <v>38</v>
      </c>
      <c r="C41" s="16">
        <v>486</v>
      </c>
      <c r="D41" s="16">
        <v>395</v>
      </c>
      <c r="E41" s="16">
        <v>395</v>
      </c>
      <c r="F41" s="16">
        <v>421.519</v>
      </c>
      <c r="G41" s="16">
        <v>395</v>
      </c>
      <c r="H41" s="16">
        <v>395.2</v>
      </c>
      <c r="I41" s="16">
        <v>395.2</v>
      </c>
      <c r="J41" s="16">
        <v>395</v>
      </c>
      <c r="K41" s="19">
        <v>395</v>
      </c>
      <c r="L41" s="16">
        <v>435</v>
      </c>
      <c r="M41" s="16">
        <v>436</v>
      </c>
      <c r="N41" s="5">
        <v>436</v>
      </c>
      <c r="O41" s="5">
        <v>436</v>
      </c>
    </row>
    <row r="42" spans="1:15" ht="11.25">
      <c r="A42" s="11" t="s">
        <v>21</v>
      </c>
      <c r="B42" s="3" t="s">
        <v>39</v>
      </c>
      <c r="C42" s="15">
        <v>983</v>
      </c>
      <c r="D42" s="15">
        <v>1037</v>
      </c>
      <c r="E42" s="15">
        <f>SUM(E39:E41)</f>
        <v>1037</v>
      </c>
      <c r="F42" s="15">
        <f>SUM(F39:F41)</f>
        <v>1113.1100000000001</v>
      </c>
      <c r="G42" s="15">
        <v>1037</v>
      </c>
      <c r="H42" s="15">
        <f>SUM(H39:H41)</f>
        <v>1037.3</v>
      </c>
      <c r="I42" s="15">
        <f>SUM(I39:I41)</f>
        <v>1022.4000000000001</v>
      </c>
      <c r="J42" s="15">
        <f>SUM(J39:J41)</f>
        <v>1022</v>
      </c>
      <c r="K42" s="18">
        <f>SUM(K39:K41)</f>
        <v>1022</v>
      </c>
      <c r="L42" s="15">
        <v>1114</v>
      </c>
      <c r="M42" s="15">
        <v>1117</v>
      </c>
      <c r="N42" s="15">
        <v>1117</v>
      </c>
      <c r="O42" s="25">
        <v>1117</v>
      </c>
    </row>
    <row r="43" spans="1:15" ht="11.25">
      <c r="A43" s="10" t="s">
        <v>3</v>
      </c>
      <c r="B43" s="2" t="s">
        <v>38</v>
      </c>
      <c r="C43" s="16">
        <v>285</v>
      </c>
      <c r="D43" s="16">
        <v>379</v>
      </c>
      <c r="E43" s="16">
        <v>379</v>
      </c>
      <c r="F43" s="16">
        <v>413.723</v>
      </c>
      <c r="G43" s="16">
        <v>432</v>
      </c>
      <c r="H43" s="16">
        <v>402</v>
      </c>
      <c r="I43" s="16">
        <v>391.2</v>
      </c>
      <c r="J43" s="16">
        <v>391</v>
      </c>
      <c r="K43" s="19">
        <v>424</v>
      </c>
      <c r="L43" s="16">
        <v>367</v>
      </c>
      <c r="M43" s="16">
        <v>367</v>
      </c>
      <c r="N43" s="5">
        <v>367</v>
      </c>
      <c r="O43" s="5">
        <v>367</v>
      </c>
    </row>
    <row r="44" spans="1:15" ht="11.25">
      <c r="A44" s="10" t="s">
        <v>4</v>
      </c>
      <c r="B44" s="2" t="s">
        <v>38</v>
      </c>
      <c r="C44" s="16">
        <v>303</v>
      </c>
      <c r="D44" s="16">
        <v>322</v>
      </c>
      <c r="E44" s="16">
        <v>322</v>
      </c>
      <c r="F44" s="16">
        <v>321.83</v>
      </c>
      <c r="G44" s="16">
        <v>453</v>
      </c>
      <c r="H44" s="16">
        <v>324.4</v>
      </c>
      <c r="I44" s="16">
        <v>307</v>
      </c>
      <c r="J44" s="16">
        <v>307</v>
      </c>
      <c r="K44" s="19">
        <v>305</v>
      </c>
      <c r="L44" s="16">
        <v>282</v>
      </c>
      <c r="M44" s="16">
        <v>282</v>
      </c>
      <c r="N44" s="5">
        <v>282</v>
      </c>
      <c r="O44" s="5">
        <v>282</v>
      </c>
    </row>
    <row r="45" spans="1:15" ht="11.25">
      <c r="A45" s="10" t="s">
        <v>5</v>
      </c>
      <c r="B45" s="2" t="s">
        <v>38</v>
      </c>
      <c r="C45" s="16">
        <v>267</v>
      </c>
      <c r="D45" s="16">
        <v>267</v>
      </c>
      <c r="E45" s="16">
        <v>267</v>
      </c>
      <c r="F45" s="16">
        <v>267</v>
      </c>
      <c r="G45" s="16">
        <v>291</v>
      </c>
      <c r="H45" s="16">
        <v>273.9</v>
      </c>
      <c r="I45" s="16">
        <v>273.9</v>
      </c>
      <c r="J45" s="16">
        <v>274</v>
      </c>
      <c r="K45" s="19">
        <v>271</v>
      </c>
      <c r="L45" s="16">
        <v>261</v>
      </c>
      <c r="M45" s="16">
        <v>262</v>
      </c>
      <c r="N45" s="5">
        <v>262</v>
      </c>
      <c r="O45" s="5">
        <v>262</v>
      </c>
    </row>
    <row r="46" spans="1:15" ht="11.25">
      <c r="A46" s="11" t="s">
        <v>28</v>
      </c>
      <c r="B46" s="3" t="s">
        <v>39</v>
      </c>
      <c r="C46" s="15">
        <v>855</v>
      </c>
      <c r="D46" s="15">
        <v>968</v>
      </c>
      <c r="E46" s="15">
        <f>SUM(E43:E45)</f>
        <v>968</v>
      </c>
      <c r="F46" s="15">
        <f>SUM(F43:F45)</f>
        <v>1002.553</v>
      </c>
      <c r="G46" s="15">
        <v>1176</v>
      </c>
      <c r="H46" s="15">
        <f>SUM(H43:H45)</f>
        <v>1000.3</v>
      </c>
      <c r="I46" s="15">
        <f>SUM(I43:I45)</f>
        <v>972.1</v>
      </c>
      <c r="J46" s="15">
        <f>SUM(J43:J45)</f>
        <v>972</v>
      </c>
      <c r="K46" s="18">
        <f>SUM(K43:K45)</f>
        <v>1000</v>
      </c>
      <c r="L46" s="15">
        <v>910</v>
      </c>
      <c r="M46" s="15">
        <v>911</v>
      </c>
      <c r="N46" s="25">
        <v>911</v>
      </c>
      <c r="O46" s="25">
        <v>911</v>
      </c>
    </row>
    <row r="47" spans="1:15" ht="11.25">
      <c r="A47" s="10" t="s">
        <v>6</v>
      </c>
      <c r="B47" s="2" t="s">
        <v>38</v>
      </c>
      <c r="C47" s="16">
        <v>254</v>
      </c>
      <c r="D47" s="16">
        <v>285</v>
      </c>
      <c r="E47" s="16">
        <v>285</v>
      </c>
      <c r="F47" s="16">
        <v>286.66</v>
      </c>
      <c r="G47" s="16">
        <v>285</v>
      </c>
      <c r="H47" s="16">
        <v>285.4</v>
      </c>
      <c r="I47" s="16">
        <v>285.4</v>
      </c>
      <c r="J47" s="16">
        <v>285</v>
      </c>
      <c r="K47" s="19">
        <v>285</v>
      </c>
      <c r="L47" s="16">
        <v>344</v>
      </c>
      <c r="M47" s="16">
        <v>345</v>
      </c>
      <c r="N47" s="5">
        <v>345</v>
      </c>
      <c r="O47" s="5">
        <v>345</v>
      </c>
    </row>
    <row r="48" spans="1:15" ht="11.25">
      <c r="A48" s="10" t="s">
        <v>7</v>
      </c>
      <c r="B48" s="2" t="s">
        <v>38</v>
      </c>
      <c r="C48" s="16">
        <v>532</v>
      </c>
      <c r="D48" s="16">
        <v>475</v>
      </c>
      <c r="E48" s="16">
        <v>475</v>
      </c>
      <c r="F48" s="16">
        <v>475</v>
      </c>
      <c r="G48" s="16">
        <v>475</v>
      </c>
      <c r="H48" s="16">
        <v>475</v>
      </c>
      <c r="I48" s="16">
        <v>475</v>
      </c>
      <c r="J48" s="16">
        <v>475</v>
      </c>
      <c r="K48" s="19">
        <v>475</v>
      </c>
      <c r="L48" s="16">
        <v>493</v>
      </c>
      <c r="M48" s="16">
        <v>494</v>
      </c>
      <c r="N48" s="5">
        <v>494</v>
      </c>
      <c r="O48" s="5">
        <v>494</v>
      </c>
    </row>
    <row r="49" spans="1:15" ht="11.25">
      <c r="A49" s="10" t="s">
        <v>8</v>
      </c>
      <c r="B49" s="2" t="s">
        <v>38</v>
      </c>
      <c r="C49" s="16">
        <v>235</v>
      </c>
      <c r="D49" s="16">
        <v>174</v>
      </c>
      <c r="E49" s="16">
        <v>174</v>
      </c>
      <c r="F49" s="16">
        <v>173.819</v>
      </c>
      <c r="G49" s="16">
        <v>173.819</v>
      </c>
      <c r="H49" s="16">
        <v>173.8</v>
      </c>
      <c r="I49" s="16">
        <v>173.8</v>
      </c>
      <c r="J49" s="16">
        <v>174</v>
      </c>
      <c r="K49" s="19">
        <v>174</v>
      </c>
      <c r="L49" s="16">
        <v>245</v>
      </c>
      <c r="M49" s="16">
        <v>246</v>
      </c>
      <c r="N49" s="5">
        <v>246</v>
      </c>
      <c r="O49" s="5">
        <v>246</v>
      </c>
    </row>
    <row r="50" spans="1:15" ht="11.25">
      <c r="A50" s="11" t="s">
        <v>22</v>
      </c>
      <c r="B50" s="3" t="s">
        <v>39</v>
      </c>
      <c r="C50" s="15">
        <v>1022</v>
      </c>
      <c r="D50" s="15">
        <v>934</v>
      </c>
      <c r="E50" s="15">
        <f>SUM(E47:E49)</f>
        <v>934</v>
      </c>
      <c r="F50" s="15">
        <f>SUM(F47:F49)</f>
        <v>935.479</v>
      </c>
      <c r="G50" s="15">
        <v>933.819</v>
      </c>
      <c r="H50" s="15">
        <f>SUM(H47:H49)</f>
        <v>934.2</v>
      </c>
      <c r="I50" s="15">
        <f>SUM(I47:I49)</f>
        <v>934.2</v>
      </c>
      <c r="J50" s="15">
        <f>SUM(J47:J49)</f>
        <v>934</v>
      </c>
      <c r="K50" s="18">
        <f>SUM(K47:K49)</f>
        <v>934</v>
      </c>
      <c r="L50" s="15">
        <v>1082</v>
      </c>
      <c r="M50" s="15">
        <v>1085</v>
      </c>
      <c r="N50" s="15">
        <v>1085</v>
      </c>
      <c r="O50" s="25">
        <v>1085</v>
      </c>
    </row>
    <row r="51" spans="1:15" ht="11.25">
      <c r="A51" s="9" t="s">
        <v>23</v>
      </c>
      <c r="B51" s="3" t="s">
        <v>37</v>
      </c>
      <c r="C51" s="15">
        <f>+C42+C46+C50</f>
        <v>2860</v>
      </c>
      <c r="D51" s="15">
        <f>+D42+D46+D50</f>
        <v>2939</v>
      </c>
      <c r="E51" s="15">
        <f>SUM(E42,E46,E50)</f>
        <v>2939</v>
      </c>
      <c r="F51" s="15">
        <f>SUM(F42,F46,F50)</f>
        <v>3051.142</v>
      </c>
      <c r="G51" s="15">
        <v>3146.819</v>
      </c>
      <c r="H51" s="15">
        <f>SUM(H42,H46,H50)</f>
        <v>2971.8</v>
      </c>
      <c r="I51" s="15">
        <f>SUM(I42,I46,I50)</f>
        <v>2928.7</v>
      </c>
      <c r="J51" s="15">
        <f>SUM(J42,J46,J50)</f>
        <v>2928</v>
      </c>
      <c r="K51" s="18">
        <f>SUM(K42,K46,K50)</f>
        <v>2956</v>
      </c>
      <c r="L51" s="15">
        <v>3106</v>
      </c>
      <c r="M51" s="15">
        <v>3113</v>
      </c>
      <c r="N51" s="15">
        <v>3113</v>
      </c>
      <c r="O51" s="25">
        <v>3113</v>
      </c>
    </row>
    <row r="52" spans="1:15" ht="11.25">
      <c r="A52" s="10" t="s">
        <v>9</v>
      </c>
      <c r="B52" s="2" t="s">
        <v>38</v>
      </c>
      <c r="C52" s="16">
        <v>528</v>
      </c>
      <c r="D52" s="16">
        <v>475</v>
      </c>
      <c r="E52" s="16">
        <v>475</v>
      </c>
      <c r="F52" s="16">
        <v>476.532</v>
      </c>
      <c r="G52" s="16">
        <v>475</v>
      </c>
      <c r="H52" s="16">
        <v>474.5</v>
      </c>
      <c r="I52" s="16">
        <v>474.5</v>
      </c>
      <c r="J52" s="16">
        <v>475</v>
      </c>
      <c r="K52" s="19">
        <v>475</v>
      </c>
      <c r="L52" s="16">
        <v>463</v>
      </c>
      <c r="M52" s="16">
        <v>464</v>
      </c>
      <c r="N52" s="5">
        <v>464</v>
      </c>
      <c r="O52" s="5">
        <v>464</v>
      </c>
    </row>
    <row r="53" spans="1:15" ht="11.25">
      <c r="A53" s="10" t="s">
        <v>10</v>
      </c>
      <c r="B53" s="2" t="s">
        <v>38</v>
      </c>
      <c r="C53" s="16">
        <v>249</v>
      </c>
      <c r="D53" s="16">
        <v>270</v>
      </c>
      <c r="E53" s="16">
        <v>270</v>
      </c>
      <c r="F53" s="16">
        <v>270.124</v>
      </c>
      <c r="G53" s="16">
        <v>270.124</v>
      </c>
      <c r="H53" s="16">
        <v>270.1</v>
      </c>
      <c r="I53" s="16">
        <v>270.1</v>
      </c>
      <c r="J53" s="16">
        <v>270</v>
      </c>
      <c r="K53" s="19">
        <v>270</v>
      </c>
      <c r="L53" s="16">
        <v>301</v>
      </c>
      <c r="M53" s="16">
        <v>301</v>
      </c>
      <c r="N53" s="5">
        <v>301</v>
      </c>
      <c r="O53" s="5">
        <v>301</v>
      </c>
    </row>
    <row r="54" spans="1:15" ht="11.25">
      <c r="A54" s="10" t="s">
        <v>11</v>
      </c>
      <c r="B54" s="2" t="s">
        <v>38</v>
      </c>
      <c r="C54" s="16">
        <v>119</v>
      </c>
      <c r="D54" s="16">
        <v>121</v>
      </c>
      <c r="E54" s="16">
        <v>121</v>
      </c>
      <c r="F54" s="16">
        <v>120.811</v>
      </c>
      <c r="G54" s="16">
        <v>120.811</v>
      </c>
      <c r="H54" s="16">
        <v>120.8</v>
      </c>
      <c r="I54" s="16">
        <v>120.8</v>
      </c>
      <c r="J54" s="16">
        <v>121</v>
      </c>
      <c r="K54" s="19">
        <v>121</v>
      </c>
      <c r="L54" s="16">
        <v>200</v>
      </c>
      <c r="M54" s="16">
        <v>201</v>
      </c>
      <c r="N54" s="5">
        <v>201</v>
      </c>
      <c r="O54" s="5">
        <v>201</v>
      </c>
    </row>
    <row r="55" spans="1:15" ht="11.25">
      <c r="A55" s="11" t="s">
        <v>24</v>
      </c>
      <c r="B55" s="3" t="s">
        <v>39</v>
      </c>
      <c r="C55" s="15">
        <v>895</v>
      </c>
      <c r="D55" s="15">
        <v>865</v>
      </c>
      <c r="E55" s="15">
        <f>SUM(E52:E54)</f>
        <v>866</v>
      </c>
      <c r="F55" s="15">
        <f>SUM(F52:F54)</f>
        <v>867.467</v>
      </c>
      <c r="G55" s="15">
        <v>865.935</v>
      </c>
      <c r="H55" s="15">
        <f>SUM(H52:H54)</f>
        <v>865.4</v>
      </c>
      <c r="I55" s="15">
        <f>SUM(I52:I54)</f>
        <v>865.4</v>
      </c>
      <c r="J55" s="15">
        <f>SUM(J52:J54)</f>
        <v>866</v>
      </c>
      <c r="K55" s="18">
        <f>SUM(K52:K54)</f>
        <v>866</v>
      </c>
      <c r="L55" s="15">
        <v>964</v>
      </c>
      <c r="M55" s="15">
        <v>966</v>
      </c>
      <c r="N55" s="25">
        <v>966</v>
      </c>
      <c r="O55" s="25">
        <v>966</v>
      </c>
    </row>
    <row r="56" spans="1:15" ht="11.25">
      <c r="A56" s="10" t="s">
        <v>12</v>
      </c>
      <c r="B56" s="2" t="s">
        <v>38</v>
      </c>
      <c r="C56" s="16">
        <v>436</v>
      </c>
      <c r="D56" s="16">
        <v>460</v>
      </c>
      <c r="E56" s="16">
        <v>460</v>
      </c>
      <c r="F56" s="16">
        <v>459.56</v>
      </c>
      <c r="G56" s="16">
        <v>270</v>
      </c>
      <c r="H56" s="16">
        <v>459.6</v>
      </c>
      <c r="I56" s="16">
        <v>459.6</v>
      </c>
      <c r="J56" s="16">
        <v>460</v>
      </c>
      <c r="K56" s="19">
        <v>460</v>
      </c>
      <c r="L56" s="16">
        <v>470</v>
      </c>
      <c r="M56" s="16">
        <v>471</v>
      </c>
      <c r="N56" s="5">
        <v>471</v>
      </c>
      <c r="O56" s="5">
        <v>473</v>
      </c>
    </row>
    <row r="57" spans="1:15" ht="11.25">
      <c r="A57" s="10" t="s">
        <v>13</v>
      </c>
      <c r="B57" s="2" t="s">
        <v>38</v>
      </c>
      <c r="C57" s="16">
        <v>477</v>
      </c>
      <c r="D57" s="16">
        <v>477</v>
      </c>
      <c r="E57" s="16">
        <v>477</v>
      </c>
      <c r="F57" s="16">
        <v>501.711</v>
      </c>
      <c r="G57" s="16">
        <v>477</v>
      </c>
      <c r="H57" s="16">
        <v>477</v>
      </c>
      <c r="I57" s="16">
        <v>477</v>
      </c>
      <c r="J57" s="16">
        <v>477</v>
      </c>
      <c r="K57" s="19">
        <v>477</v>
      </c>
      <c r="L57" s="16">
        <v>452</v>
      </c>
      <c r="M57" s="16">
        <v>454</v>
      </c>
      <c r="N57" s="5">
        <v>454</v>
      </c>
      <c r="O57" s="5">
        <v>454</v>
      </c>
    </row>
    <row r="58" spans="1:15" ht="11.25">
      <c r="A58" s="10" t="s">
        <v>14</v>
      </c>
      <c r="B58" s="2" t="s">
        <v>38</v>
      </c>
      <c r="C58" s="16">
        <v>644</v>
      </c>
      <c r="D58" s="16">
        <v>369</v>
      </c>
      <c r="E58" s="16">
        <v>369</v>
      </c>
      <c r="F58" s="16">
        <v>372.747</v>
      </c>
      <c r="G58" s="16">
        <v>369</v>
      </c>
      <c r="H58" s="16">
        <v>368.8</v>
      </c>
      <c r="I58" s="16">
        <v>368.8</v>
      </c>
      <c r="J58" s="16">
        <v>369</v>
      </c>
      <c r="K58" s="19">
        <v>369</v>
      </c>
      <c r="L58" s="16">
        <v>495</v>
      </c>
      <c r="M58" s="16">
        <v>496</v>
      </c>
      <c r="N58" s="5">
        <v>496</v>
      </c>
      <c r="O58" s="5">
        <v>496</v>
      </c>
    </row>
    <row r="59" spans="1:15" ht="11.25">
      <c r="A59" s="11" t="s">
        <v>25</v>
      </c>
      <c r="B59" s="3" t="s">
        <v>39</v>
      </c>
      <c r="C59" s="15">
        <v>1557</v>
      </c>
      <c r="D59" s="15">
        <v>1305</v>
      </c>
      <c r="E59" s="15">
        <f>SUM(E56:E58)</f>
        <v>1306</v>
      </c>
      <c r="F59" s="15">
        <f>SUM(F56:F58)</f>
        <v>1334.018</v>
      </c>
      <c r="G59" s="15">
        <v>1116</v>
      </c>
      <c r="H59" s="15">
        <f>SUM(H56:H58)</f>
        <v>1305.4</v>
      </c>
      <c r="I59" s="15">
        <f>SUM(I56:I58)</f>
        <v>1305.4</v>
      </c>
      <c r="J59" s="15">
        <f>SUM(J56:J58)</f>
        <v>1306</v>
      </c>
      <c r="K59" s="18">
        <f>SUM(K56:K58)</f>
        <v>1306</v>
      </c>
      <c r="L59" s="15">
        <v>1417</v>
      </c>
      <c r="M59" s="15">
        <v>1421</v>
      </c>
      <c r="N59" s="15">
        <v>1421</v>
      </c>
      <c r="O59" s="25">
        <v>1423</v>
      </c>
    </row>
    <row r="60" spans="1:15" ht="11.25">
      <c r="A60" s="10" t="s">
        <v>15</v>
      </c>
      <c r="B60" s="2" t="s">
        <v>38</v>
      </c>
      <c r="C60" s="16">
        <v>687</v>
      </c>
      <c r="D60" s="16">
        <v>502</v>
      </c>
      <c r="E60" s="16">
        <v>502</v>
      </c>
      <c r="F60" s="16">
        <v>521.244</v>
      </c>
      <c r="G60" s="16">
        <v>463</v>
      </c>
      <c r="H60" s="16">
        <v>463.4</v>
      </c>
      <c r="I60" s="16">
        <v>463.4</v>
      </c>
      <c r="J60" s="16">
        <v>463</v>
      </c>
      <c r="K60" s="19">
        <v>463</v>
      </c>
      <c r="L60" s="16">
        <v>546</v>
      </c>
      <c r="M60" s="16">
        <v>548</v>
      </c>
      <c r="N60" s="5">
        <v>548</v>
      </c>
      <c r="O60" s="5">
        <v>548</v>
      </c>
    </row>
    <row r="61" spans="1:15" ht="11.25">
      <c r="A61" s="10" t="s">
        <v>16</v>
      </c>
      <c r="B61" s="2" t="s">
        <v>38</v>
      </c>
      <c r="C61" s="16">
        <v>433</v>
      </c>
      <c r="D61" s="16">
        <v>437</v>
      </c>
      <c r="E61" s="16">
        <v>437</v>
      </c>
      <c r="F61" s="16">
        <v>436.61</v>
      </c>
      <c r="G61" s="16">
        <v>436.61</v>
      </c>
      <c r="H61" s="16">
        <v>436.6</v>
      </c>
      <c r="I61" s="16">
        <v>436.6</v>
      </c>
      <c r="J61" s="16">
        <v>437</v>
      </c>
      <c r="K61" s="19">
        <v>437</v>
      </c>
      <c r="L61" s="16">
        <v>401</v>
      </c>
      <c r="M61" s="16">
        <v>402</v>
      </c>
      <c r="N61" s="5">
        <v>402</v>
      </c>
      <c r="O61" s="5">
        <v>402</v>
      </c>
    </row>
    <row r="62" spans="1:15" ht="11.25">
      <c r="A62" s="10" t="s">
        <v>34</v>
      </c>
      <c r="B62" s="2" t="s">
        <v>38</v>
      </c>
      <c r="C62" s="16">
        <v>334</v>
      </c>
      <c r="D62" s="16">
        <v>310</v>
      </c>
      <c r="E62" s="16">
        <v>310</v>
      </c>
      <c r="F62" s="16">
        <v>309.872</v>
      </c>
      <c r="G62" s="16">
        <v>309.872</v>
      </c>
      <c r="H62" s="16">
        <v>309.9</v>
      </c>
      <c r="I62" s="16">
        <v>309.9</v>
      </c>
      <c r="J62" s="16">
        <v>310</v>
      </c>
      <c r="K62" s="19">
        <v>310</v>
      </c>
      <c r="L62" s="16">
        <v>311</v>
      </c>
      <c r="M62" s="16">
        <v>312</v>
      </c>
      <c r="N62" s="5">
        <v>312</v>
      </c>
      <c r="O62" s="5">
        <v>312</v>
      </c>
    </row>
    <row r="63" spans="1:15" ht="11.25">
      <c r="A63" s="11" t="s">
        <v>26</v>
      </c>
      <c r="B63" s="3" t="s">
        <v>39</v>
      </c>
      <c r="C63" s="15">
        <v>1454</v>
      </c>
      <c r="D63" s="15">
        <v>1248</v>
      </c>
      <c r="E63" s="15">
        <f>SUM(E60:E62)</f>
        <v>1249</v>
      </c>
      <c r="F63" s="15">
        <f>SUM(F60:F62)</f>
        <v>1267.726</v>
      </c>
      <c r="G63" s="15">
        <v>1209.482</v>
      </c>
      <c r="H63" s="15">
        <f>SUM(H60:H62)</f>
        <v>1209.9</v>
      </c>
      <c r="I63" s="15">
        <f>SUM(I60:I62)</f>
        <v>1209.9</v>
      </c>
      <c r="J63" s="15">
        <f>SUM(J60:J62)</f>
        <v>1210</v>
      </c>
      <c r="K63" s="18">
        <f>SUM(K60:K62)</f>
        <v>1210</v>
      </c>
      <c r="L63" s="15">
        <v>1258</v>
      </c>
      <c r="M63" s="15">
        <v>1262</v>
      </c>
      <c r="N63" s="15">
        <v>1262</v>
      </c>
      <c r="O63" s="25">
        <v>1262</v>
      </c>
    </row>
    <row r="64" spans="1:15" ht="11.25">
      <c r="A64" s="9" t="s">
        <v>27</v>
      </c>
      <c r="B64" s="3" t="s">
        <v>37</v>
      </c>
      <c r="C64" s="15">
        <f>+C55+C59+C63</f>
        <v>3906</v>
      </c>
      <c r="D64" s="15">
        <f>+D55+D59+D63</f>
        <v>3418</v>
      </c>
      <c r="E64" s="15">
        <f>SUM(E55,E59,E63)</f>
        <v>3421</v>
      </c>
      <c r="F64" s="15">
        <f>SUM(F55,F59,F63)</f>
        <v>3469.2110000000002</v>
      </c>
      <c r="G64" s="15">
        <v>3191.417</v>
      </c>
      <c r="H64" s="15">
        <f>SUM(H55,H59,H63)</f>
        <v>3380.7000000000003</v>
      </c>
      <c r="I64" s="15">
        <f>SUM(I55,I59,I63)</f>
        <v>3380.7000000000003</v>
      </c>
      <c r="J64" s="15">
        <f>SUM(J55,J59,J63)</f>
        <v>3382</v>
      </c>
      <c r="K64" s="18">
        <f>SUM(K55,K59,K63)</f>
        <v>3382</v>
      </c>
      <c r="L64" s="15">
        <v>3639</v>
      </c>
      <c r="M64" s="15">
        <v>3649</v>
      </c>
      <c r="N64" s="15">
        <v>3649</v>
      </c>
      <c r="O64" s="25">
        <v>3651</v>
      </c>
    </row>
    <row r="65" spans="1:15" ht="11.25">
      <c r="A65" s="4" t="s">
        <v>31</v>
      </c>
      <c r="B65" s="3" t="s">
        <v>40</v>
      </c>
      <c r="C65" s="15">
        <v>7577</v>
      </c>
      <c r="D65" s="15">
        <v>7113</v>
      </c>
      <c r="E65" s="15">
        <v>7113</v>
      </c>
      <c r="F65" s="15">
        <f>SUM(F64,F51,F38)</f>
        <v>7274.9</v>
      </c>
      <c r="G65" s="15">
        <v>7092.236</v>
      </c>
      <c r="H65" s="15">
        <f>SUM(H38,H51,H64)</f>
        <v>7106.6</v>
      </c>
      <c r="I65" s="15">
        <f>SUM(I38,I51,I64)</f>
        <v>7017.3</v>
      </c>
      <c r="J65" s="15">
        <f>SUM(J38,J51,J64)</f>
        <v>7017</v>
      </c>
      <c r="K65" s="18">
        <f>SUM(K38,K51,K64)</f>
        <v>7049</v>
      </c>
      <c r="L65" s="15">
        <v>7438</v>
      </c>
      <c r="M65" s="15">
        <v>7441</v>
      </c>
      <c r="N65" s="15">
        <v>7441</v>
      </c>
      <c r="O65" s="25">
        <v>7443</v>
      </c>
    </row>
    <row r="66" spans="1:9" ht="11.25">
      <c r="A66" s="20"/>
      <c r="B66" s="20"/>
      <c r="C66" s="21"/>
      <c r="H66" s="17"/>
      <c r="I66" s="17"/>
    </row>
    <row r="67" spans="1:3" ht="11.25">
      <c r="A67" s="20"/>
      <c r="B67" s="20"/>
      <c r="C67" s="21"/>
    </row>
    <row r="68" spans="1:3" ht="11.25">
      <c r="A68" s="20"/>
      <c r="B68" s="20"/>
      <c r="C68" s="21"/>
    </row>
    <row r="69" spans="1:3" ht="11.25">
      <c r="A69" s="24"/>
      <c r="B69" s="24"/>
      <c r="C69" s="24"/>
    </row>
    <row r="70" spans="1:3" ht="11.25">
      <c r="A70" s="20"/>
      <c r="B70" s="20"/>
      <c r="C70" s="21"/>
    </row>
  </sheetData>
  <sheetProtection/>
  <mergeCells count="14">
    <mergeCell ref="K2:K3"/>
    <mergeCell ref="L2:L3"/>
    <mergeCell ref="N2:N3"/>
    <mergeCell ref="M2:M3"/>
    <mergeCell ref="O2:O3"/>
    <mergeCell ref="H2:H3"/>
    <mergeCell ref="I2:I3"/>
    <mergeCell ref="J2:J3"/>
    <mergeCell ref="A2:B2"/>
    <mergeCell ref="C2:C3"/>
    <mergeCell ref="D2:D3"/>
    <mergeCell ref="E2:E3"/>
    <mergeCell ref="F2:F3"/>
    <mergeCell ref="G2:G3"/>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2011-09-08T16:30:30Z</dcterms:created>
  <dcterms:modified xsi:type="dcterms:W3CDTF">2020-08-11T14:34:06Z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0x010100ADEC13B5E4FA0F4BA72DC03E1FAE02FA04009372B5BAB9923946A28806341B445653</vt:lpwstr>
  </property>
  <property fmtid="{D5CDD505-2E9C-101B-9397-08002B2CF9AE}" pid="3" name="HiddenCategoryTags">
    <vt:lpwstr/>
  </property>
  <property fmtid="{D5CDD505-2E9C-101B-9397-08002B2CF9AE}" pid="4" name="InternalTags">
    <vt:lpwstr/>
  </property>
  <property fmtid="{D5CDD505-2E9C-101B-9397-08002B2CF9AE}" pid="5" name="FeatureTags">
    <vt:lpwstr/>
  </property>
  <property fmtid="{D5CDD505-2E9C-101B-9397-08002B2CF9AE}" pid="6" name="LocalizationTags">
    <vt:lpwstr/>
  </property>
  <property fmtid="{D5CDD505-2E9C-101B-9397-08002B2CF9AE}" pid="7" name="CategoryTags">
    <vt:lpwstr/>
  </property>
  <property fmtid="{D5CDD505-2E9C-101B-9397-08002B2CF9AE}" pid="8" name="ScenarioTags">
    <vt:lpwstr/>
  </property>
  <property fmtid="{D5CDD505-2E9C-101B-9397-08002B2CF9AE}" pid="9" name="CategoryTagsTaxHTField0">
    <vt:lpwstr/>
  </property>
  <property fmtid="{D5CDD505-2E9C-101B-9397-08002B2CF9AE}" pid="10" name="CampaignTags">
    <vt:lpwstr/>
  </property>
  <property fmtid="{D5CDD505-2E9C-101B-9397-08002B2CF9AE}" pid="11" name="HiddenCategoryTagsTaxHTField0">
    <vt:lpwstr/>
  </property>
  <property fmtid="{D5CDD505-2E9C-101B-9397-08002B2CF9AE}" pid="12" name="ApprovalLog">
    <vt:lpwstr/>
  </property>
  <property fmtid="{D5CDD505-2E9C-101B-9397-08002B2CF9AE}" pid="13" name="CrawlForDependencies">
    <vt:lpwstr>0</vt:lpwstr>
  </property>
  <property fmtid="{D5CDD505-2E9C-101B-9397-08002B2CF9AE}" pid="14" name="LegacyData">
    <vt:lpwstr/>
  </property>
  <property fmtid="{D5CDD505-2E9C-101B-9397-08002B2CF9AE}" pid="15" name="TPLaunchHelpLink">
    <vt:lpwstr/>
  </property>
  <property fmtid="{D5CDD505-2E9C-101B-9397-08002B2CF9AE}" pid="16" name="LocComments">
    <vt:lpwstr/>
  </property>
  <property fmtid="{D5CDD505-2E9C-101B-9397-08002B2CF9AE}" pid="17" name="LocManualTestRequired">
    <vt:lpwstr>0</vt:lpwstr>
  </property>
  <property fmtid="{D5CDD505-2E9C-101B-9397-08002B2CF9AE}" pid="18" name="LocMarketGroupTiers2">
    <vt:lpwstr/>
  </property>
  <property fmtid="{D5CDD505-2E9C-101B-9397-08002B2CF9AE}" pid="19" name="ScenarioTagsTaxHTField0">
    <vt:lpwstr/>
  </property>
  <property fmtid="{D5CDD505-2E9C-101B-9397-08002B2CF9AE}" pid="20" name="VoteCount">
    <vt:lpwstr/>
  </property>
  <property fmtid="{D5CDD505-2E9C-101B-9397-08002B2CF9AE}" pid="21" name="ContentItem">
    <vt:lpwstr/>
  </property>
  <property fmtid="{D5CDD505-2E9C-101B-9397-08002B2CF9AE}" pid="22" name="Downloads">
    <vt:lpwstr>0</vt:lpwstr>
  </property>
  <property fmtid="{D5CDD505-2E9C-101B-9397-08002B2CF9AE}" pid="23" name="ShowIn">
    <vt:lpwstr>Show everywhere</vt:lpwstr>
  </property>
  <property fmtid="{D5CDD505-2E9C-101B-9397-08002B2CF9AE}" pid="24" name="UALocComments">
    <vt:lpwstr/>
  </property>
  <property fmtid="{D5CDD505-2E9C-101B-9397-08002B2CF9AE}" pid="25" name="DirectSourceMarket">
    <vt:lpwstr>english</vt:lpwstr>
  </property>
  <property fmtid="{D5CDD505-2E9C-101B-9397-08002B2CF9AE}" pid="26" name="DSATActionTaken">
    <vt:lpwstr/>
  </property>
  <property fmtid="{D5CDD505-2E9C-101B-9397-08002B2CF9AE}" pid="27" name="MachineTranslated">
    <vt:lpwstr>0</vt:lpwstr>
  </property>
  <property fmtid="{D5CDD505-2E9C-101B-9397-08002B2CF9AE}" pid="28" name="OOCacheId">
    <vt:lpwstr/>
  </property>
  <property fmtid="{D5CDD505-2E9C-101B-9397-08002B2CF9AE}" pid="29" name="OutputCachingOn">
    <vt:lpwstr>0</vt:lpwstr>
  </property>
  <property fmtid="{D5CDD505-2E9C-101B-9397-08002B2CF9AE}" pid="30" name="APAuthor">
    <vt:lpwstr>941;#EUROPE\v-dchlud</vt:lpwstr>
  </property>
  <property fmtid="{D5CDD505-2E9C-101B-9397-08002B2CF9AE}" pid="31" name="OpenTemplate">
    <vt:lpwstr>1</vt:lpwstr>
  </property>
  <property fmtid="{D5CDD505-2E9C-101B-9397-08002B2CF9AE}" pid="32" name="CSXSubmissionDate">
    <vt:lpwstr/>
  </property>
  <property fmtid="{D5CDD505-2E9C-101B-9397-08002B2CF9AE}" pid="33" name="BlockPublish">
    <vt:lpwstr>0</vt:lpwstr>
  </property>
  <property fmtid="{D5CDD505-2E9C-101B-9397-08002B2CF9AE}" pid="34" name="BugNumber">
    <vt:lpwstr/>
  </property>
  <property fmtid="{D5CDD505-2E9C-101B-9397-08002B2CF9AE}" pid="35" name="MarketSpecific">
    <vt:lpwstr>0</vt:lpwstr>
  </property>
  <property fmtid="{D5CDD505-2E9C-101B-9397-08002B2CF9AE}" pid="36" name="LastHandOff">
    <vt:lpwstr/>
  </property>
  <property fmtid="{D5CDD505-2E9C-101B-9397-08002B2CF9AE}" pid="37" name="LastModifiedDateTime">
    <vt:lpwstr/>
  </property>
  <property fmtid="{D5CDD505-2E9C-101B-9397-08002B2CF9AE}" pid="38" name="TPLaunchHelpLinkType">
    <vt:lpwstr>Template</vt:lpwstr>
  </property>
  <property fmtid="{D5CDD505-2E9C-101B-9397-08002B2CF9AE}" pid="39" name="LocRecommendedHandoff">
    <vt:lpwstr/>
  </property>
  <property fmtid="{D5CDD505-2E9C-101B-9397-08002B2CF9AE}" pid="40" name="Milestone">
    <vt:lpwstr/>
  </property>
  <property fmtid="{D5CDD505-2E9C-101B-9397-08002B2CF9AE}" pid="41" name="TemplateTemplateType">
    <vt:lpwstr>Excel Spreadsheet Template</vt:lpwstr>
  </property>
  <property fmtid="{D5CDD505-2E9C-101B-9397-08002B2CF9AE}" pid="42" name="AcquiredFrom">
    <vt:lpwstr>Internal MS</vt:lpwstr>
  </property>
  <property fmtid="{D5CDD505-2E9C-101B-9397-08002B2CF9AE}" pid="43" name="IsSearchable">
    <vt:lpwstr>0</vt:lpwstr>
  </property>
  <property fmtid="{D5CDD505-2E9C-101B-9397-08002B2CF9AE}" pid="44" name="CSXSubmissionMarket">
    <vt:lpwstr/>
  </property>
  <property fmtid="{D5CDD505-2E9C-101B-9397-08002B2CF9AE}" pid="45" name="IsDeleted">
    <vt:lpwstr>0</vt:lpwstr>
  </property>
  <property fmtid="{D5CDD505-2E9C-101B-9397-08002B2CF9AE}" pid="46" name="HandoffToMSDN">
    <vt:lpwstr/>
  </property>
  <property fmtid="{D5CDD505-2E9C-101B-9397-08002B2CF9AE}" pid="47" name="ThumbnailAssetId">
    <vt:lpwstr/>
  </property>
  <property fmtid="{D5CDD505-2E9C-101B-9397-08002B2CF9AE}" pid="48" name="AssetExpire">
    <vt:lpwstr>2029-01-01T09:00:00Z</vt:lpwstr>
  </property>
  <property fmtid="{D5CDD505-2E9C-101B-9397-08002B2CF9AE}" pid="49" name="PrimaryImageGen">
    <vt:lpwstr>0</vt:lpwstr>
  </property>
  <property fmtid="{D5CDD505-2E9C-101B-9397-08002B2CF9AE}" pid="50" name="IntlLangReview">
    <vt:lpwstr>0</vt:lpwstr>
  </property>
  <property fmtid="{D5CDD505-2E9C-101B-9397-08002B2CF9AE}" pid="51" name="Manager">
    <vt:lpwstr/>
  </property>
  <property fmtid="{D5CDD505-2E9C-101B-9397-08002B2CF9AE}" pid="52" name="PlannedPubDate">
    <vt:lpwstr/>
  </property>
  <property fmtid="{D5CDD505-2E9C-101B-9397-08002B2CF9AE}" pid="53" name="CSXUpdate">
    <vt:lpwstr>0</vt:lpwstr>
  </property>
  <property fmtid="{D5CDD505-2E9C-101B-9397-08002B2CF9AE}" pid="54" name="APDescription">
    <vt:lpwstr/>
  </property>
  <property fmtid="{D5CDD505-2E9C-101B-9397-08002B2CF9AE}" pid="55" name="TaxCatchAll">
    <vt:lpwstr/>
  </property>
  <property fmtid="{D5CDD505-2E9C-101B-9397-08002B2CF9AE}" pid="56" name="TPComponent">
    <vt:lpwstr/>
  </property>
  <property fmtid="{D5CDD505-2E9C-101B-9397-08002B2CF9AE}" pid="57" name="EditorialTags">
    <vt:lpwstr/>
  </property>
  <property fmtid="{D5CDD505-2E9C-101B-9397-08002B2CF9AE}" pid="58" name="TPExecutable">
    <vt:lpwstr/>
  </property>
  <property fmtid="{D5CDD505-2E9C-101B-9397-08002B2CF9AE}" pid="59" name="InternalTagsTaxHTField0">
    <vt:lpwstr/>
  </property>
  <property fmtid="{D5CDD505-2E9C-101B-9397-08002B2CF9AE}" pid="60" name="OriginalRelease">
    <vt:lpwstr>15</vt:lpwstr>
  </property>
  <property fmtid="{D5CDD505-2E9C-101B-9397-08002B2CF9AE}" pid="61" name="RecommendationsModifier">
    <vt:lpwstr/>
  </property>
  <property fmtid="{D5CDD505-2E9C-101B-9397-08002B2CF9AE}" pid="62" name="TPAppVersion">
    <vt:lpwstr/>
  </property>
  <property fmtid="{D5CDD505-2E9C-101B-9397-08002B2CF9AE}" pid="63" name="Markets">
    <vt:lpwstr/>
  </property>
  <property fmtid="{D5CDD505-2E9C-101B-9397-08002B2CF9AE}" pid="64" name="OriginalSourceMarket">
    <vt:lpwstr>english</vt:lpwstr>
  </property>
  <property fmtid="{D5CDD505-2E9C-101B-9397-08002B2CF9AE}" pid="65" name="AssetType">
    <vt:lpwstr>TP</vt:lpwstr>
  </property>
  <property fmtid="{D5CDD505-2E9C-101B-9397-08002B2CF9AE}" pid="66" name="CampaignTagsTaxHTField0">
    <vt:lpwstr/>
  </property>
  <property fmtid="{D5CDD505-2E9C-101B-9397-08002B2CF9AE}" pid="67" name="TPClientViewer">
    <vt:lpwstr/>
  </property>
  <property fmtid="{D5CDD505-2E9C-101B-9397-08002B2CF9AE}" pid="68" name="CSXHash">
    <vt:lpwstr/>
  </property>
  <property fmtid="{D5CDD505-2E9C-101B-9397-08002B2CF9AE}" pid="69" name="TPFriendlyName">
    <vt:lpwstr/>
  </property>
  <property fmtid="{D5CDD505-2E9C-101B-9397-08002B2CF9AE}" pid="70" name="NumericId">
    <vt:lpwstr/>
  </property>
  <property fmtid="{D5CDD505-2E9C-101B-9397-08002B2CF9AE}" pid="71" name="ParentAssetId">
    <vt:lpwstr/>
  </property>
  <property fmtid="{D5CDD505-2E9C-101B-9397-08002B2CF9AE}" pid="72" name="PolicheckWords">
    <vt:lpwstr/>
  </property>
  <property fmtid="{D5CDD505-2E9C-101B-9397-08002B2CF9AE}" pid="73" name="FeatureTagsTaxHTField0">
    <vt:lpwstr/>
  </property>
  <property fmtid="{D5CDD505-2E9C-101B-9397-08002B2CF9AE}" pid="74" name="ApprovalStatus">
    <vt:lpwstr>InProgress</vt:lpwstr>
  </property>
  <property fmtid="{D5CDD505-2E9C-101B-9397-08002B2CF9AE}" pid="75" name="LocalizationTagsTaxHTField0">
    <vt:lpwstr/>
  </property>
  <property fmtid="{D5CDD505-2E9C-101B-9397-08002B2CF9AE}" pid="76" name="BusinessGroup">
    <vt:lpwstr/>
  </property>
  <property fmtid="{D5CDD505-2E9C-101B-9397-08002B2CF9AE}" pid="77" name="Providers">
    <vt:lpwstr/>
  </property>
  <property fmtid="{D5CDD505-2E9C-101B-9397-08002B2CF9AE}" pid="78" name="TimesCloned">
    <vt:lpwstr/>
  </property>
  <property fmtid="{D5CDD505-2E9C-101B-9397-08002B2CF9AE}" pid="79" name="UANotes">
    <vt:lpwstr/>
  </property>
  <property fmtid="{D5CDD505-2E9C-101B-9397-08002B2CF9AE}" pid="80" name="EditorialStatus">
    <vt:lpwstr/>
  </property>
  <property fmtid="{D5CDD505-2E9C-101B-9397-08002B2CF9AE}" pid="81" name="OriginAsset">
    <vt:lpwstr/>
  </property>
  <property fmtid="{D5CDD505-2E9C-101B-9397-08002B2CF9AE}" pid="82" name="UALocRecommendation">
    <vt:lpwstr>Localize</vt:lpwstr>
  </property>
  <property fmtid="{D5CDD505-2E9C-101B-9397-08002B2CF9AE}" pid="83" name="UACurrentWords">
    <vt:lpwstr/>
  </property>
  <property fmtid="{D5CDD505-2E9C-101B-9397-08002B2CF9AE}" pid="84" name="AssetId">
    <vt:lpwstr>TP102929977</vt:lpwstr>
  </property>
  <property fmtid="{D5CDD505-2E9C-101B-9397-08002B2CF9AE}" pid="85" name="LocLastLocAttemptVersionLookup">
    <vt:lpwstr>845883</vt:lpwstr>
  </property>
  <property fmtid="{D5CDD505-2E9C-101B-9397-08002B2CF9AE}" pid="86" name="TPCommandLine">
    <vt:lpwstr/>
  </property>
  <property fmtid="{D5CDD505-2E9C-101B-9397-08002B2CF9AE}" pid="87" name="UAProjectedTotalWords">
    <vt:lpwstr/>
  </property>
  <property fmtid="{D5CDD505-2E9C-101B-9397-08002B2CF9AE}" pid="88" name="AssetStart">
    <vt:lpwstr>2012-06-29T00:28:00Z</vt:lpwstr>
  </property>
  <property fmtid="{D5CDD505-2E9C-101B-9397-08002B2CF9AE}" pid="89" name="FriendlyTitle">
    <vt:lpwstr/>
  </property>
  <property fmtid="{D5CDD505-2E9C-101B-9397-08002B2CF9AE}" pid="90" name="TPNamespace">
    <vt:lpwstr/>
  </property>
  <property fmtid="{D5CDD505-2E9C-101B-9397-08002B2CF9AE}" pid="91" name="PublishStatusLookup">
    <vt:lpwstr>346720;#</vt:lpwstr>
  </property>
  <property fmtid="{D5CDD505-2E9C-101B-9397-08002B2CF9AE}" pid="92" name="SourceTitle">
    <vt:lpwstr/>
  </property>
  <property fmtid="{D5CDD505-2E9C-101B-9397-08002B2CF9AE}" pid="93" name="PublishTargets">
    <vt:lpwstr>OfficeOnlineVNext</vt:lpwstr>
  </property>
  <property fmtid="{D5CDD505-2E9C-101B-9397-08002B2CF9AE}" pid="94" name="ArtSampleDocs">
    <vt:lpwstr/>
  </property>
  <property fmtid="{D5CDD505-2E9C-101B-9397-08002B2CF9AE}" pid="95" name="TrustLevel">
    <vt:lpwstr>1 Microsoft Managed Content</vt:lpwstr>
  </property>
  <property fmtid="{D5CDD505-2E9C-101B-9397-08002B2CF9AE}" pid="96" name="TPApplication">
    <vt:lpwstr/>
  </property>
  <property fmtid="{D5CDD505-2E9C-101B-9397-08002B2CF9AE}" pid="97" name="IntlLangReviewDate">
    <vt:lpwstr/>
  </property>
  <property fmtid="{D5CDD505-2E9C-101B-9397-08002B2CF9AE}" pid="98" name="APEditor">
    <vt:lpwstr/>
  </property>
  <property fmtid="{D5CDD505-2E9C-101B-9397-08002B2CF9AE}" pid="99" name="TPInstallLocation">
    <vt:lpwstr/>
  </property>
  <property fmtid="{D5CDD505-2E9C-101B-9397-08002B2CF9AE}" pid="100" name="SubmitterId">
    <vt:lpwstr/>
  </property>
  <property fmtid="{D5CDD505-2E9C-101B-9397-08002B2CF9AE}" pid="101" name="TemplateStatus">
    <vt:lpwstr>Complete</vt:lpwstr>
  </property>
  <property fmtid="{D5CDD505-2E9C-101B-9397-08002B2CF9AE}" pid="102" name="ClipArtFilename">
    <vt:lpwstr/>
  </property>
  <property fmtid="{D5CDD505-2E9C-101B-9397-08002B2CF9AE}" pid="103" name="IntlLangReviewer">
    <vt:lpwstr/>
  </property>
  <property fmtid="{D5CDD505-2E9C-101B-9397-08002B2CF9AE}" pid="104" name="IntlLocPriority">
    <vt:lpwstr/>
  </property>
  <property fmtid="{D5CDD505-2E9C-101B-9397-08002B2CF9AE}" pid="105" name="Provider">
    <vt:lpwstr/>
  </property>
</Properties>
</file>