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900" windowHeight="10365" activeTab="0"/>
  </bookViews>
  <sheets>
    <sheet name="Tartalom" sheetId="1" r:id="rId1"/>
    <sheet name="1.1." sheetId="2" r:id="rId2"/>
    <sheet name="1.2." sheetId="3" r:id="rId3"/>
    <sheet name="1.3." sheetId="4" r:id="rId4"/>
    <sheet name="1.4." sheetId="5" r:id="rId5"/>
    <sheet name="1.5." sheetId="6" r:id="rId6"/>
    <sheet name="1.6." sheetId="7" r:id="rId7"/>
    <sheet name="1.7." sheetId="8" r:id="rId8"/>
    <sheet name="1.8." sheetId="9" r:id="rId9"/>
    <sheet name="1.9." sheetId="10" r:id="rId10"/>
    <sheet name="2.1." sheetId="11" r:id="rId11"/>
    <sheet name="2.2." sheetId="12" r:id="rId12"/>
    <sheet name="2.3." sheetId="13" r:id="rId13"/>
    <sheet name="2.4." sheetId="14" r:id="rId14"/>
    <sheet name="2.5." sheetId="15" r:id="rId15"/>
    <sheet name="2.6." sheetId="16" r:id="rId16"/>
    <sheet name="2.7." sheetId="17" r:id="rId17"/>
    <sheet name="2.8." sheetId="18" r:id="rId18"/>
    <sheet name="2.9." sheetId="19" r:id="rId19"/>
    <sheet name="3." sheetId="20" r:id="rId20"/>
    <sheet name="4." sheetId="21" r:id="rId21"/>
    <sheet name="5." sheetId="22" r:id="rId22"/>
    <sheet name="6." sheetId="23" r:id="rId23"/>
    <sheet name="7." sheetId="24" r:id="rId24"/>
    <sheet name="8." sheetId="25" r:id="rId25"/>
    <sheet name="9." sheetId="26" r:id="rId26"/>
    <sheet name="10." sheetId="27" r:id="rId27"/>
    <sheet name="11." sheetId="28" r:id="rId28"/>
    <sheet name="12." sheetId="29" r:id="rId29"/>
    <sheet name="13." sheetId="30" r:id="rId30"/>
    <sheet name="14." sheetId="31" r:id="rId31"/>
    <sheet name="15." sheetId="32" r:id="rId32"/>
    <sheet name="16." sheetId="33" r:id="rId33"/>
    <sheet name="17." sheetId="34" r:id="rId34"/>
    <sheet name="18." sheetId="35" r:id="rId35"/>
    <sheet name="19.1." sheetId="36" r:id="rId36"/>
    <sheet name="19.2." sheetId="37" r:id="rId37"/>
    <sheet name="19.3." sheetId="38" r:id="rId38"/>
    <sheet name="20." sheetId="39" r:id="rId39"/>
    <sheet name="21." sheetId="40" r:id="rId40"/>
    <sheet name="22." sheetId="41" r:id="rId41"/>
    <sheet name="23." sheetId="42" r:id="rId42"/>
    <sheet name="24." sheetId="43" r:id="rId43"/>
    <sheet name="25." sheetId="44" r:id="rId44"/>
    <sheet name="26." sheetId="45" r:id="rId45"/>
    <sheet name="27." sheetId="46" r:id="rId46"/>
    <sheet name="28." sheetId="47" r:id="rId47"/>
    <sheet name="29." sheetId="48" r:id="rId48"/>
    <sheet name="30." sheetId="49" r:id="rId49"/>
    <sheet name="31." sheetId="50" r:id="rId50"/>
    <sheet name="32." sheetId="51" r:id="rId51"/>
    <sheet name="33.1." sheetId="52" r:id="rId52"/>
    <sheet name="33.2." sheetId="53" r:id="rId53"/>
    <sheet name="33.3." sheetId="54" r:id="rId54"/>
    <sheet name="33.4." sheetId="55" r:id="rId55"/>
    <sheet name="33.5." sheetId="56" r:id="rId56"/>
    <sheet name="33.6." sheetId="57" r:id="rId57"/>
  </sheets>
  <definedNames>
    <definedName name="_Toc137623375" localSheetId="21">'5.'!$A$14</definedName>
    <definedName name="_Toc137623376" localSheetId="24">'8.'!$A$6</definedName>
    <definedName name="Print_Area_MI">#REF!</definedName>
    <definedName name="TableName">"Dummy"</definedName>
  </definedNames>
  <calcPr fullCalcOnLoad="1"/>
</workbook>
</file>

<file path=xl/comments10.xml><?xml version="1.0" encoding="utf-8"?>
<comments xmlns="http://schemas.openxmlformats.org/spreadsheetml/2006/main">
  <authors>
    <author>Szepesi Istv?nn?</author>
    <author>lt04388</author>
  </authors>
  <commentList>
    <comment ref="B2" authorId="0">
      <text>
        <r>
          <rPr>
            <sz val="8"/>
            <rFont val="Tahoma"/>
            <family val="2"/>
          </rPr>
          <t>Adatforrás: Nemzetgazdasági Minisztérium.</t>
        </r>
      </text>
    </comment>
    <comment ref="C3" authorId="0">
      <text>
        <r>
          <rPr>
            <sz val="8"/>
            <rFont val="Tahoma"/>
            <family val="2"/>
          </rPr>
          <t>A tárgyhó végéig.</t>
        </r>
      </text>
    </comment>
    <comment ref="D2" authorId="0">
      <text>
        <r>
          <rPr>
            <sz val="8"/>
            <rFont val="Tahoma"/>
            <family val="2"/>
          </rPr>
          <t>Adatforrás: Nemzetgazdasági Minisztérium.</t>
        </r>
      </text>
    </comment>
    <comment ref="E3" authorId="0">
      <text>
        <r>
          <rPr>
            <sz val="8"/>
            <rFont val="Tahoma"/>
            <family val="2"/>
          </rPr>
          <t>A tárgyhó végéig.</t>
        </r>
      </text>
    </comment>
    <comment ref="A17" authorId="1">
      <text>
        <r>
          <rPr>
            <sz val="8"/>
            <rFont val="Tahoma"/>
            <family val="2"/>
          </rPr>
          <t>Helyi önkormányzatokkal együtt.</t>
        </r>
      </text>
    </comment>
    <comment ref="A31" authorId="1">
      <text>
        <r>
          <rPr>
            <sz val="8"/>
            <rFont val="Tahoma"/>
            <family val="2"/>
          </rPr>
          <t>Helyi önkormányzatokkal együtt.</t>
        </r>
      </text>
    </comment>
    <comment ref="A45" authorId="1">
      <text>
        <r>
          <rPr>
            <sz val="8"/>
            <rFont val="Tahoma"/>
            <family val="2"/>
          </rPr>
          <t>Helyi önkormányzatokkal együtt.</t>
        </r>
      </text>
    </comment>
  </commentList>
</comments>
</file>

<file path=xl/comments11.xml><?xml version="1.0" encoding="utf-8"?>
<comments xmlns="http://schemas.openxmlformats.org/spreadsheetml/2006/main">
  <authors>
    <author>Szepesi Istv?nn?</author>
  </authors>
  <commentList>
    <comment ref="B3" authorId="0">
      <text>
        <r>
          <rPr>
            <sz val="8"/>
            <rFont val="Tahoma"/>
            <family val="2"/>
          </rPr>
          <t>Szezonálisan és naptárhatással kiigazított indexek 2005. évi áron. A teljes idősor minden publikációval változhat.</t>
        </r>
      </text>
    </comment>
    <comment ref="D3" authorId="0">
      <text>
        <r>
          <rPr>
            <sz val="8"/>
            <rFont val="Tahoma"/>
            <family val="2"/>
          </rPr>
          <t xml:space="preserve"> A tárgynegyedév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Szezonálisan és naptárhatással kiigazított indexek 2005. évi áron. A teljes idősor minden publikációval változhat.</t>
        </r>
      </text>
    </comment>
    <comment ref="G3" authorId="0">
      <text>
        <r>
          <rPr>
            <sz val="8"/>
            <rFont val="Tahoma"/>
            <family val="2"/>
          </rPr>
          <t xml:space="preserve"> A tárgynegyedév végéig, az előző év azonos időszaka = 100,0.</t>
        </r>
      </text>
    </comment>
  </commentList>
</comments>
</file>

<file path=xl/comments12.xml><?xml version="1.0" encoding="utf-8"?>
<comments xmlns="http://schemas.openxmlformats.org/spreadsheetml/2006/main">
  <authors>
    <author>Szepesi Istv?nn?</author>
  </authors>
  <commentList>
    <comment ref="B3" authorId="0">
      <text>
        <r>
          <rPr>
            <sz val="8"/>
            <rFont val="Tahoma"/>
            <family val="2"/>
          </rPr>
          <t xml:space="preserve"> Szezonális hatásoktól megtisztított és munkanaptényezővel korrigált index. A teljes idősor minden publikációval változhat.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
Az adatok évközi adatgyűjtésből származnak, és eltérhetnek az éves adatoktól. A 2013. évi  adatok szerint a beruházások volumene az előző évhez képest 5,9%-kal növekedett. A 2014. évi előzetes adatok szerint a volumen 14,0%-kal emelkedett.</t>
        </r>
      </text>
    </comment>
    <comment ref="F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</commentList>
</comments>
</file>

<file path=xl/comments13.xml><?xml version="1.0" encoding="utf-8"?>
<comments xmlns="http://schemas.openxmlformats.org/spreadsheetml/2006/main">
  <authors>
    <author>Szepesi Istv?nn?</author>
    <author>lt4179</author>
  </authors>
  <commentList>
    <comment ref="B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G3" authorId="0">
      <text>
        <r>
          <rPr>
            <sz val="8"/>
            <rFont val="Tahoma"/>
            <family val="2"/>
          </rPr>
          <t xml:space="preserve">A tárgynegyedév végéig, az előző év azonos időszaka = 100,0. 
Az adatok az évközi adatgyűjtésből származnak, és eltérhetnek az éves adatoktól. </t>
        </r>
      </text>
    </comment>
    <comment ref="E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B2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14.xml><?xml version="1.0" encoding="utf-8"?>
<comments xmlns="http://schemas.openxmlformats.org/spreadsheetml/2006/main">
  <authors>
    <author>Szepesi Istv?nn?</author>
  </authors>
  <commentList>
    <comment ref="E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C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</commentList>
</comments>
</file>

<file path=xl/comments15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2"/>
          </rPr>
          <t>A munkaerő-felmérés adatai alapján, a 15–64 éves népességen belül.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E2" authorId="0">
      <text>
        <r>
          <rPr>
            <sz val="8"/>
            <rFont val="Tahoma"/>
            <family val="2"/>
          </rPr>
          <t>A munkaerő-felmérés adatai alapján, a 15–64 éves népességen belül.</t>
        </r>
      </text>
    </comment>
  </commentList>
</comments>
</file>

<file path=xl/comments16.xml><?xml version="1.0" encoding="utf-8"?>
<comments xmlns="http://schemas.openxmlformats.org/spreadsheetml/2006/main">
  <authors>
    <author>g838</author>
  </authors>
  <commentList>
    <comment ref="B2" authorId="0">
      <text>
        <r>
          <rPr>
            <sz val="8"/>
            <rFont val="Tahoma"/>
            <family val="0"/>
          </rPr>
          <t xml:space="preserve">A  legalább 5 főt foglalkoztató vállalkozások, az összes költségvetési és társadalombiztosítási intézmény, valamint a kijelölt nonprofit szervezetek adatai.
</t>
        </r>
      </text>
    </comment>
    <comment ref="C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F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</commentList>
</comments>
</file>

<file path=xl/comments17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2"/>
          </rPr>
          <t>Adatforrás: MNB. Az adatok visszamenőlegesen folyamatosan változhatnak. A speciális célú – külföldön tevékenységet végző, passzív pénzközvetítői funkciót betöltő – vállalatok adatai nélkül.</t>
        </r>
      </text>
    </comment>
    <comment ref="C3" authorId="0">
      <text>
        <r>
          <rPr>
            <sz val="8"/>
            <rFont val="Tahoma"/>
            <family val="2"/>
          </rPr>
          <t>A tárgynegyedév végéig.</t>
        </r>
      </text>
    </comment>
    <comment ref="D2" authorId="0">
      <text>
        <r>
          <rPr>
            <sz val="8"/>
            <rFont val="Tahoma"/>
            <family val="2"/>
          </rPr>
          <t>Adatforrás: MNB. Az adatok visszamenőlegesen folyamatosan változhatnak. A speciális célú – külföldön tevékenységet végző, passzív pénzközvetítői funkciót betöltő – vállalatok adatai nélkül.</t>
        </r>
      </text>
    </comment>
    <comment ref="E3" authorId="0">
      <text>
        <r>
          <rPr>
            <sz val="8"/>
            <rFont val="Tahoma"/>
            <family val="2"/>
          </rPr>
          <t>A tárgynegyedév végéig.</t>
        </r>
      </text>
    </comment>
  </commentList>
</comments>
</file>

<file path=xl/comments18.xml><?xml version="1.0" encoding="utf-8"?>
<comments xmlns="http://schemas.openxmlformats.org/spreadsheetml/2006/main">
  <authors>
    <author>Szepesi Istv?nn?</author>
  </authors>
  <commentList>
    <comment ref="C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G3" authorId="0">
      <text>
        <r>
          <rPr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tárgynegyedév végéig, az előző év azonos időszaka = 100,0.</t>
        </r>
      </text>
    </comment>
  </commentList>
</comments>
</file>

<file path=xl/comments2.xml><?xml version="1.0" encoding="utf-8"?>
<comments xmlns="http://schemas.openxmlformats.org/spreadsheetml/2006/main">
  <authors>
    <author>Szepesi Istv?nn?</author>
    <author>lt4179</author>
  </authors>
  <commentList>
    <comment ref="B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G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B2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20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Negyedéves adatok alapján. A GDP 2014-ben folyó áron 31 ezer 864 milliárd Ft volt.
</t>
        </r>
      </text>
    </comment>
    <comment ref="B4" authorId="0">
      <text>
        <r>
          <rPr>
            <sz val="8"/>
            <rFont val="Tahoma"/>
            <family val="2"/>
          </rPr>
          <t>A termelés esetében ágazatok összesen, alapáron = 100,0; a felhasználás esetében GDP összesen = 100,0.</t>
        </r>
      </text>
    </comment>
  </commentList>
</comments>
</file>

<file path=xl/comments21.xml><?xml version="1.0" encoding="utf-8"?>
<comments xmlns="http://schemas.openxmlformats.org/spreadsheetml/2006/main">
  <authors>
    <author>lt4179</author>
  </authors>
  <commentList>
    <comment ref="A1" authorId="0">
      <text>
        <r>
          <rPr>
            <sz val="8"/>
            <rFont val="Tahoma"/>
            <family val="2"/>
          </rPr>
          <t xml:space="preserve">
Az adatok évközi adatgyűjtésből származnak.</t>
        </r>
      </text>
    </comment>
  </commentList>
</comments>
</file>

<file path=xl/comments23.xml><?xml version="1.0" encoding="utf-8"?>
<comments xmlns="http://schemas.openxmlformats.org/spreadsheetml/2006/main">
  <authors>
    <author>lt3434</author>
  </authors>
  <commentList>
    <comment ref="A12" authorId="0">
      <text>
        <r>
          <rPr>
            <sz val="8"/>
            <rFont val="Tahoma"/>
            <family val="0"/>
          </rPr>
          <t xml:space="preserve">Étkezési szőlővel együtt.
</t>
        </r>
      </text>
    </comment>
  </commentList>
</comments>
</file>

<file path=xl/comments24.xml><?xml version="1.0" encoding="utf-8"?>
<comments xmlns="http://schemas.openxmlformats.org/spreadsheetml/2006/main">
  <authors>
    <author>Szepesi Istv?nn?</author>
    <author>De?k Tiborn?</author>
  </authors>
  <commentList>
    <comment ref="A12" authorId="0">
      <text>
        <r>
          <rPr>
            <sz val="8"/>
            <rFont val="Tahoma"/>
            <family val="2"/>
          </rPr>
          <t>Gyöngyös nélkül.</t>
        </r>
      </text>
    </comment>
    <comment ref="I4" authorId="1">
      <text>
        <r>
          <rPr>
            <sz val="9"/>
            <rFont val="Segoe UI"/>
            <family val="0"/>
          </rPr>
          <t>Előző év azonos időpontja = 100,0</t>
        </r>
      </text>
    </comment>
  </commentList>
</comments>
</file>

<file path=xl/comments25.xml><?xml version="1.0" encoding="utf-8"?>
<comments xmlns="http://schemas.openxmlformats.org/spreadsheetml/2006/main">
  <authors>
    <author>Szepesi Istv?nn?</author>
    <author>lt4179</author>
  </authors>
  <commentList>
    <comment ref="B2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Folyó áron, a legalább 5 főt foglalkoztató gazdálkodói kör = 100,0.</t>
        </r>
      </text>
    </comment>
    <comment ref="A5" authorId="0">
      <text>
        <r>
          <rPr>
            <sz val="8"/>
            <rFont val="Tahoma"/>
            <family val="2"/>
          </rPr>
          <t>Az ipar összesen adatok teljes körűek, az ágazati adatok a legalább 5 főt foglalkoztató ipari vállalkozásokra vonatkoznak.</t>
        </r>
      </text>
    </comment>
    <comment ref="A23" authorId="0">
      <text>
        <r>
          <rPr>
            <sz val="8"/>
            <rFont val="Tahoma"/>
            <family val="2"/>
          </rPr>
          <t>Az adatok a legalább 5 főt foglalkoztató ipari vállalkozásokra vonatkoznak.</t>
        </r>
      </text>
    </comment>
    <comment ref="A22" authorId="0">
      <text>
        <r>
          <rPr>
            <sz val="8"/>
            <rFont val="Tahoma"/>
            <family val="2"/>
          </rPr>
          <t>Az ipar összesen adatok teljes körűek, az ágazati adatok a legalább 5 főt foglalkoztató ipari vállalkozásokra vonatkoznak.</t>
        </r>
      </text>
    </comment>
    <comment ref="A24" authorId="0">
      <text>
        <r>
          <rPr>
            <sz val="8"/>
            <rFont val="Tahoma"/>
            <family val="2"/>
          </rPr>
          <t>Az adatok a legalább 5 főt foglalkoztató ipari vállalkozásokra vonatkoznak.</t>
        </r>
      </text>
    </comment>
    <comment ref="A1" authorId="1">
      <text>
        <r>
          <rPr>
            <sz val="8"/>
            <rFont val="Tahoma"/>
            <family val="2"/>
          </rPr>
          <t>Víz- és hulladékgazdálkodás nélkül.</t>
        </r>
      </text>
    </comment>
  </commentList>
</comments>
</file>

<file path=xl/comments26.xml><?xml version="1.0" encoding="utf-8"?>
<comments xmlns="http://schemas.openxmlformats.org/spreadsheetml/2006/main">
  <authors>
    <author>Szepesi Istv?nn?</author>
    <author>lt4179</author>
  </authors>
  <commentList>
    <comment ref="B2" authorId="0">
      <text>
        <r>
          <rPr>
            <sz val="8"/>
            <rFont val="Tahoma"/>
            <family val="2"/>
          </rPr>
          <t>Folyó áron. Az adatok a legalább 5 főt foglalkoztató ipari vállalkozásokra vonatkoznak.</t>
        </r>
      </text>
    </comment>
    <comment ref="F2" authorId="0">
      <text>
        <r>
          <rPr>
            <sz val="8"/>
            <rFont val="Tahoma"/>
            <family val="2"/>
          </rPr>
          <t xml:space="preserve"> Folyó áron. Az adatok a legalább 5 főt foglalkoztató ipari vállalkozásokra vonatkoznak.
A belföldi értékesítés aránya az ágazat összes értékesítésében.</t>
        </r>
      </text>
    </comment>
    <comment ref="A5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 Az ipar összesen adatok teljes körűek, az ágazati adatok a legalább 5 főt foglalkoztató ipari vállalkozásokra vonatkoznak.</t>
        </r>
      </text>
    </comment>
    <comment ref="A1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27.xml><?xml version="1.0" encoding="utf-8"?>
<comments xmlns="http://schemas.openxmlformats.org/spreadsheetml/2006/main">
  <authors>
    <author>Szepesi Istv?nn?</author>
    <author>lt4179</author>
  </authors>
  <commentList>
    <comment ref="A5" authorId="0">
      <text>
        <r>
          <rPr>
            <sz val="8"/>
            <rFont val="Tahoma"/>
            <family val="2"/>
          </rPr>
          <t xml:space="preserve"> Az ipar összesen adatok teljes körűek, az ágazati adatok a legalább 5 főt foglalkoztató ipari vállalkozásokra  vonatkoznak.</t>
        </r>
      </text>
    </comment>
    <comment ref="A1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  <comment ref="B2" authorId="0">
      <text>
        <r>
          <rPr>
            <sz val="8"/>
            <rFont val="Tahoma"/>
            <family val="2"/>
          </rPr>
          <t>Folyó áron. Az adatok a legalább 5 főt foglalkoztató ipari vállalkozásokra vonatkoznak.</t>
        </r>
      </text>
    </comment>
    <comment ref="F2" authorId="0">
      <text>
        <r>
          <rPr>
            <sz val="8"/>
            <rFont val="Tahoma"/>
            <family val="2"/>
          </rPr>
          <t xml:space="preserve"> Folyó áron. Az adatok a legalább 5 főt foglalkoztató ipari vállalkozásokra vonatkoznak.
A belföldi értékesítés aránya az ágazat összes értékesítésében.</t>
        </r>
      </text>
    </comment>
  </commentList>
</comments>
</file>

<file path=xl/comments29.xml><?xml version="1.0" encoding="utf-8"?>
<comments xmlns="http://schemas.openxmlformats.org/spreadsheetml/2006/main">
  <authors>
    <author>lt05628</author>
  </authors>
  <commentList>
    <comment ref="C3" authorId="0">
      <text>
        <r>
          <rPr>
            <sz val="8"/>
            <rFont val="Tahoma"/>
            <family val="2"/>
          </rPr>
          <t>Az I–III. negyedév adatai véglegesek.</t>
        </r>
      </text>
    </comment>
  </commentList>
</comments>
</file>

<file path=xl/comments3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0"/>
          </rPr>
          <t>Adatforrás: Magyar Energetikai és Közműszabályozási Hivatal.</t>
        </r>
      </text>
    </comment>
    <comment ref="D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  <comment ref="G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</commentList>
</comments>
</file>

<file path=xl/comments30.xml><?xml version="1.0" encoding="utf-8"?>
<comments xmlns="http://schemas.openxmlformats.org/spreadsheetml/2006/main">
  <authors>
    <author>Szepesi Istv?nn?</author>
  </authors>
  <commentList>
    <comment ref="A4" authorId="0">
      <text>
        <r>
          <rPr>
            <sz val="8"/>
            <rFont val="Tahoma"/>
            <family val="2"/>
          </rPr>
          <t>Első becslés.</t>
        </r>
      </text>
    </comment>
    <comment ref="A8" authorId="0">
      <text>
        <r>
          <rPr>
            <sz val="8"/>
            <rFont val="Tahoma"/>
            <family val="2"/>
          </rPr>
          <t>Előzetes adatok.</t>
        </r>
      </text>
    </comment>
  </commentList>
</comments>
</file>

<file path=xl/comments34.xml><?xml version="1.0" encoding="utf-8"?>
<comments xmlns="http://schemas.openxmlformats.org/spreadsheetml/2006/main">
  <authors>
    <author>KSH</author>
    <author>Szepesi Istv?nn?</author>
  </authors>
  <commentList>
    <comment ref="A25" authorId="0">
      <text>
        <r>
          <rPr>
            <sz val="8"/>
            <rFont val="Tahoma"/>
            <family val="2"/>
          </rPr>
          <t>Koszovó nélkül.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sz val="8"/>
            <rFont val="Tahoma"/>
            <family val="2"/>
          </rPr>
          <t>Tajvan és Hongkong nélkül.</t>
        </r>
      </text>
    </comment>
  </commentList>
</comments>
</file>

<file path=xl/comments35.xml><?xml version="1.0" encoding="utf-8"?>
<comments xmlns="http://schemas.openxmlformats.org/spreadsheetml/2006/main">
  <authors>
    <author>lt4035</author>
  </authors>
  <commentList>
    <comment ref="C12" authorId="0">
      <text>
        <r>
          <rPr>
            <sz val="8"/>
            <rFont val="Tahoma"/>
            <family val="0"/>
          </rPr>
          <t>Az I–III. negyedév adatai véglegesek.</t>
        </r>
      </text>
    </comment>
  </commentList>
</comments>
</file>

<file path=xl/comments36.xml><?xml version="1.0" encoding="utf-8"?>
<comments xmlns="http://schemas.openxmlformats.org/spreadsheetml/2006/main">
  <authors>
    <author>Szepesi Istv?nn?</author>
    <author>Nagy Anik?</author>
    <author>De?k Tiborn?</author>
  </authors>
  <commentList>
    <comment ref="A4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A 2005. évi értékesítés súlyarányaival számolva.</t>
        </r>
      </text>
    </comment>
    <comment ref="A12" authorId="1">
      <text>
        <r>
          <rPr>
            <sz val="8"/>
            <rFont val="Tahoma"/>
            <family val="2"/>
          </rPr>
          <t xml:space="preserve">Az építőipar termelőiár-indexére negyedévente állnak rendelkezésre az adatok.
</t>
        </r>
      </text>
    </comment>
    <comment ref="D12" authorId="2">
      <text>
        <r>
          <rPr>
            <b/>
            <sz val="9"/>
            <rFont val="Segoe UI"/>
            <family val="2"/>
          </rPr>
          <t>Deák Tiborné:</t>
        </r>
        <r>
          <rPr>
            <sz val="9"/>
            <rFont val="Segoe UI"/>
            <family val="2"/>
          </rPr>
          <t xml:space="preserve">
Jan–jún.</t>
        </r>
      </text>
    </comment>
    <comment ref="F12" authorId="2">
      <text>
        <r>
          <rPr>
            <b/>
            <sz val="9"/>
            <rFont val="Segoe UI"/>
            <family val="2"/>
          </rPr>
          <t>Deák Tiborné:</t>
        </r>
        <r>
          <rPr>
            <sz val="9"/>
            <rFont val="Segoe UI"/>
            <family val="2"/>
          </rPr>
          <t xml:space="preserve">
Jan–jún.</t>
        </r>
      </text>
    </comment>
  </commentList>
</comments>
</file>

<file path=xl/comments39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0"/>
          </rPr>
          <t xml:space="preserve">A legalább 5 főt foglalkoztató vállalkozások, az összes költségvetési és társadalombiztosítási intézmény, valamint a kijelölt nonprofit szervezetek adatai.
</t>
        </r>
      </text>
    </comment>
  </commentList>
</comments>
</file>

<file path=xl/comments4.xml><?xml version="1.0" encoding="utf-8"?>
<comments xmlns="http://schemas.openxmlformats.org/spreadsheetml/2006/main">
  <authors>
    <author>lt3434</author>
  </authors>
  <commentList>
    <comment ref="E3" authorId="0">
      <text>
        <r>
          <rPr>
            <sz val="8"/>
            <rFont val="Tahoma"/>
            <family val="2"/>
          </rPr>
          <t xml:space="preserve">A tárgyhó végéig, az előző év azonos időszaka = 100,0
</t>
        </r>
      </text>
    </comment>
  </commentList>
</comments>
</file>

<file path=xl/comments40.xml><?xml version="1.0" encoding="utf-8"?>
<comments xmlns="http://schemas.openxmlformats.org/spreadsheetml/2006/main">
  <authors>
    <author>Szepesi Istv?nn?</author>
    <author>Kelemen N?ra</author>
  </authors>
  <commentList>
    <comment ref="A1" authorId="0">
      <text>
        <r>
          <rPr>
            <sz val="8"/>
            <rFont val="Tahoma"/>
            <family val="2"/>
          </rPr>
          <t>A Nemzeti Foglalkoztatási Szolgálatnak az időszak utolsó hónapjának 20-ára vonatkozó adatai.</t>
        </r>
      </text>
    </comment>
    <comment ref="A4" authorId="1">
      <text>
        <r>
          <rPr>
            <sz val="8"/>
            <rFont val="Tahoma"/>
            <family val="2"/>
          </rPr>
          <t>A foglalkoztatás elősegítéséről és a munkanélküliek ellátásáról szóló 1991. évi IV. törvény 2005. nov. 1-jei változásaival összhangban.</t>
        </r>
      </text>
    </comment>
    <comment ref="A7" authorId="1">
      <text>
        <r>
          <rPr>
            <b/>
            <sz val="9"/>
            <rFont val="Segoe UI"/>
            <family val="0"/>
          </rPr>
          <t>Kelemen Nóra:</t>
        </r>
        <r>
          <rPr>
            <sz val="9"/>
            <rFont val="Segoe UI"/>
            <family val="0"/>
          </rPr>
          <t xml:space="preserve">
A szakképzetlenek köze sorolják a legfeljebb 8 általánost és gimnáziumot végzett álláskeresőket.</t>
        </r>
      </text>
    </comment>
  </commentList>
</comments>
</file>

<file path=xl/comments41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 munkaerő-felmérés adatai alapján, a 15–64 éves népességen belül.</t>
        </r>
      </text>
    </comment>
  </commentList>
</comments>
</file>

<file path=xl/comments42.xml><?xml version="1.0" encoding="utf-8"?>
<comments xmlns="http://schemas.openxmlformats.org/spreadsheetml/2006/main">
  <authors>
    <author>Szepesi Istv?nn?</author>
    <author>KSH</author>
  </authors>
  <commentList>
    <comment ref="A1" authorId="0">
      <text>
        <r>
          <rPr>
            <sz val="8"/>
            <rFont val="Tahoma"/>
            <family val="2"/>
          </rPr>
          <t>Az adatok a teljes munkaidőben alkalmazásban állókra vonatkoznak.</t>
        </r>
      </text>
    </comment>
    <comment ref="C2" authorId="1">
      <text>
        <r>
          <rPr>
            <sz val="8"/>
            <rFont val="Tahoma"/>
            <family val="0"/>
          </rPr>
          <t>A korábbi évek módszertanának megfelelően családi kedvezmény nélkül számított.</t>
        </r>
      </text>
    </comment>
    <comment ref="E2" authorId="1">
      <text>
        <r>
          <rPr>
            <sz val="8"/>
            <rFont val="Tahoma"/>
            <family val="0"/>
          </rPr>
          <t>A korábbi évek módszertanának megfelelően családi kedvezmény nélkül számított.</t>
        </r>
      </text>
    </comment>
  </commentList>
</comments>
</file>

<file path=xl/comments43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Adatforrás: Magyar Nemzeti Bank.</t>
        </r>
      </text>
    </comment>
  </commentList>
</comments>
</file>

<file path=xl/comments44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Adatforrás: Nemzetgazdasági Minisztérium. </t>
        </r>
      </text>
    </comment>
    <comment ref="A4" authorId="0">
      <text>
        <r>
          <rPr>
            <sz val="8"/>
            <rFont val="Tahoma"/>
            <family val="2"/>
          </rPr>
          <t>Helyi önkormányzatok nélkül.</t>
        </r>
      </text>
    </comment>
  </commentList>
</comments>
</file>

<file path=xl/comments45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Adatforrás: Magyar Nemzeti Bank. Az adatok meghatározott időrend szerint revideáltak. A speciális célú – külföldön tevékenységet végző, passzív pénzközvetítői funkciót betöltő –  vállalatok adatai nélkül.</t>
        </r>
      </text>
    </comment>
  </commentList>
</comments>
</file>

<file path=xl/comments46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Adatforrás: Magyar Nemzeti Bank. A speciális célú – külföldön tevékenységet végző, passzív pénzközvetítői funkciót betöltő – vállalatok adatai nélkül, és a közvetlen tőkebefektetéseken belüli egyéb tőke nélkül.</t>
        </r>
      </text>
    </comment>
  </commentList>
</comments>
</file>

<file path=xl/comments47.xml><?xml version="1.0" encoding="utf-8"?>
<comments xmlns="http://schemas.openxmlformats.org/spreadsheetml/2006/main">
  <authors>
    <author>Szepesi Istv?nn?</author>
    <author>vg3948</author>
  </authors>
  <commentList>
    <comment ref="A1" authorId="0">
      <text>
        <r>
          <rPr>
            <sz val="8"/>
            <rFont val="Tahoma"/>
            <family val="2"/>
          </rPr>
          <t>Adatforrás: Budapesti Értéktőzsde.</t>
        </r>
      </text>
    </comment>
    <comment ref="A7" authorId="1">
      <text>
        <r>
          <rPr>
            <sz val="8"/>
            <rFont val="Tahoma"/>
            <family val="2"/>
          </rPr>
          <t>A certifikátok olyan értékpapírosított, bank által kibocsátott származékos termékek, amelyek árfolyama előre meghatározott módon követi a mögöttes termék (értékpapír, index, származékos ügylet, deviza- vagy árupiaci termék) árfolyamát.</t>
        </r>
      </text>
    </comment>
  </commentList>
</comments>
</file>

<file path=xl/comments48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Adatforrás: Budapesti Értéktőzsde.
</t>
        </r>
      </text>
    </comment>
  </commentList>
</comments>
</file>

<file path=xl/comments49.xml><?xml version="1.0" encoding="utf-8"?>
<comments xmlns="http://schemas.openxmlformats.org/spreadsheetml/2006/main">
  <authors>
    <author>Szepesi Istv?nn?</author>
    <author>KSH</author>
  </authors>
  <commentList>
    <comment ref="B2" authorId="0">
      <text>
        <r>
          <rPr>
            <sz val="8"/>
            <rFont val="Tahoma"/>
            <family val="2"/>
          </rPr>
          <t>2015. január 1-jei népességgel számolva.</t>
        </r>
      </text>
    </comment>
    <comment ref="E2" authorId="0">
      <text>
        <r>
          <rPr>
            <sz val="8"/>
            <rFont val="Tahoma"/>
            <family val="2"/>
          </rPr>
          <t>Víz- és hulladékgazdálkodás nélkül. A legalább 5 főt foglalkoztató vállalkozások adatai, az összesen azonban teljes körre vonatkozik.</t>
        </r>
      </text>
    </comment>
    <comment ref="F2" authorId="0">
      <text>
        <r>
          <rPr>
            <sz val="8"/>
            <rFont val="Tahoma"/>
            <family val="2"/>
          </rPr>
          <t>Székhely szerinti adatok.
A legalább 5 főt foglalkoztató vállalkozások adatai, az összesen azonban teljes körre vonatkozik.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Székhely szerinti adatok.</t>
        </r>
        <r>
          <rPr>
            <sz val="8"/>
            <rFont val="Tahoma"/>
            <family val="2"/>
          </rPr>
          <t xml:space="preserve">
</t>
        </r>
      </text>
    </comment>
    <comment ref="K3" authorId="1">
      <text>
        <r>
          <rPr>
            <sz val="8"/>
            <rFont val="Tahoma"/>
            <family val="2"/>
          </rPr>
          <t xml:space="preserve">2015. január 1–jei népességgel számolva.
</t>
        </r>
      </text>
    </comment>
    <comment ref="C2" authorId="0">
      <text>
        <r>
          <rPr>
            <sz val="8"/>
            <rFont val="Tahoma"/>
            <family val="2"/>
          </rPr>
          <t>Székhely szerinti adatok.</t>
        </r>
      </text>
    </comment>
  </commentList>
</comments>
</file>

<file path=xl/comments5.xml><?xml version="1.0" encoding="utf-8"?>
<comments xmlns="http://schemas.openxmlformats.org/spreadsheetml/2006/main">
  <authors>
    <author>Szepesi Istv?nn?</author>
  </authors>
  <commentList>
    <comment ref="D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G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</commentList>
</comments>
</file>

<file path=xl/comments50.xml><?xml version="1.0" encoding="utf-8"?>
<comments xmlns="http://schemas.openxmlformats.org/spreadsheetml/2006/main">
  <authors>
    <author>T?thn? Perlaky M?ria</author>
  </authors>
  <commentList>
    <comment ref="A1" authorId="0">
      <text>
        <r>
          <rPr>
            <sz val="8"/>
            <rFont val="Tahoma"/>
            <family val="2"/>
          </rPr>
          <t xml:space="preserve">Születéskor várható élettartam, </t>
        </r>
        <r>
          <rPr>
            <sz val="8"/>
            <color indexed="10"/>
            <rFont val="Tahoma"/>
            <family val="2"/>
          </rPr>
          <t>2014: férfi: 72,13 év, nő: 78,91 év, együtt: 75,61 év.</t>
        </r>
        <r>
          <rPr>
            <sz val="8"/>
            <rFont val="Tahoma"/>
            <family val="2"/>
          </rPr>
          <t xml:space="preserve">
Nettó  (tisztított) reprodukciós együttható </t>
        </r>
        <r>
          <rPr>
            <sz val="8"/>
            <color indexed="10"/>
            <rFont val="Tahoma"/>
            <family val="2"/>
          </rPr>
          <t>2014-ban 0,681. (A 2014</t>
        </r>
        <r>
          <rPr>
            <sz val="8"/>
            <rFont val="Tahoma"/>
            <family val="2"/>
          </rPr>
          <t>. évi halandósági tábla alapján számítva.)</t>
        </r>
      </text>
    </comment>
  </commentList>
</comments>
</file>

<file path=xl/comments51.xml><?xml version="1.0" encoding="utf-8"?>
<comments xmlns="http://schemas.openxmlformats.org/spreadsheetml/2006/main">
  <authors>
    <author>Szepesi Istv?nn?</author>
    <author>Kelemen N?ra</author>
  </authors>
  <commentList>
    <comment ref="A1" authorId="0">
      <text>
        <r>
          <rPr>
            <sz val="8"/>
            <rFont val="Tahoma"/>
            <family val="2"/>
          </rPr>
          <t xml:space="preserve">Adatforrás: www.bsr.bm.hu, Kriminálstatisztikai Értesítő, ENYÜBS. 
A 2013. július 1-től hatályba lépő, a Büntető Törvénykönyvről szóló 2012. évi C. törvény szerint gyűjtött adatokat is tartalmazza.
Az új Btk. szerinti adatok az ENyÜBS 2015. 10. 01-i állapota szerinti adatok.      
</t>
        </r>
      </text>
    </comment>
    <comment ref="A8" authorId="1">
      <text>
        <r>
          <rPr>
            <b/>
            <sz val="9"/>
            <rFont val="Segoe UI"/>
            <family val="2"/>
          </rPr>
          <t>Kelemen Nóra:</t>
        </r>
        <r>
          <rPr>
            <sz val="9"/>
            <rFont val="Segoe UI"/>
            <family val="2"/>
          </rPr>
          <t xml:space="preserve">
Évközepi népességgel számolva.</t>
        </r>
      </text>
    </comment>
  </commentList>
</comments>
</file>

<file path=xl/comments52.xml><?xml version="1.0" encoding="utf-8"?>
<comments xmlns="http://schemas.openxmlformats.org/spreadsheetml/2006/main">
  <authors>
    <author>Szepesi Istv?nn?</author>
    <author>lt3284</author>
  </authors>
  <commentList>
    <comment ref="A1" authorId="0">
      <text>
        <r>
          <rPr>
            <sz val="8"/>
            <rFont val="Tahoma"/>
            <family val="2"/>
          </rPr>
          <t>* Adatforrás:  Eurostat, OECD, Nemzetközi Valutaalap.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 bruttó hazai termék  adatok az  ESA 2010 módszertan szerint szerepelnek. </t>
        </r>
        <r>
          <rPr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negyedéves volumenindexek szezonálisan és munkanaptényezővel kiigazítottak.  
Szlovákia, Japán és az Egyesült Államok esetében a negyedéves volumenindexek szezonálisan kiigazítottak.</t>
        </r>
      </text>
    </comment>
    <comment ref="C3" authorId="0">
      <text>
        <r>
          <rPr>
            <sz val="8"/>
            <rFont val="Tahoma"/>
            <family val="2"/>
          </rPr>
          <t xml:space="preserve">Vásárlóerő-egység. 
</t>
        </r>
      </text>
    </comment>
    <comment ref="A20" authorId="1">
      <text>
        <r>
          <rPr>
            <sz val="8"/>
            <rFont val="Tahoma"/>
            <family val="2"/>
          </rPr>
          <t xml:space="preserve">Japán bruttó hazai termék adatai az SNA 1993 módszertan szerint szerepelnek. 
</t>
        </r>
      </text>
    </comment>
    <comment ref="A9" authorId="1">
      <text>
        <r>
          <rPr>
            <sz val="8"/>
            <rFont val="Tahoma"/>
            <family val="2"/>
          </rPr>
          <t xml:space="preserve">Előzetes adat.
</t>
        </r>
      </text>
    </comment>
    <comment ref="A10" authorId="1">
      <text>
        <r>
          <rPr>
            <sz val="8"/>
            <rFont val="Tahoma"/>
            <family val="2"/>
          </rPr>
          <t xml:space="preserve">Előzetes adat.
</t>
        </r>
      </text>
    </comment>
    <comment ref="A16" authorId="1">
      <text>
        <r>
          <rPr>
            <sz val="8"/>
            <rFont val="Tahoma"/>
            <family val="2"/>
          </rPr>
          <t xml:space="preserve">Előzetes adat.
</t>
        </r>
      </text>
    </comment>
    <comment ref="B20" authorId="1">
      <text>
        <r>
          <rPr>
            <sz val="8"/>
            <rFont val="Tahoma"/>
            <family val="2"/>
          </rPr>
          <t xml:space="preserve">Milliárd dollár.
</t>
        </r>
      </text>
    </comment>
    <comment ref="C20" authorId="1">
      <text>
        <r>
          <rPr>
            <sz val="8"/>
            <rFont val="Tahoma"/>
            <family val="2"/>
          </rPr>
          <t xml:space="preserve">Egy főre jutó PPP.
</t>
        </r>
      </text>
    </comment>
    <comment ref="C12" authorId="1">
      <text>
        <r>
          <rPr>
            <sz val="8"/>
            <rFont val="Tahoma"/>
            <family val="2"/>
          </rPr>
          <t xml:space="preserve">Becsült adat.
</t>
        </r>
      </text>
    </comment>
    <comment ref="B19" authorId="1">
      <text>
        <r>
          <rPr>
            <sz val="8"/>
            <rFont val="Tahoma"/>
            <family val="0"/>
          </rPr>
          <t xml:space="preserve">Milliárd dollár.
</t>
        </r>
      </text>
    </comment>
    <comment ref="C19" authorId="1">
      <text>
        <r>
          <rPr>
            <sz val="8"/>
            <rFont val="Tahoma"/>
            <family val="0"/>
          </rPr>
          <t xml:space="preserve">Egy főre jutó PPP.
</t>
        </r>
      </text>
    </comment>
  </commentList>
</comments>
</file>

<file path=xl/comments53.xml><?xml version="1.0" encoding="utf-8"?>
<comments xmlns="http://schemas.openxmlformats.org/spreadsheetml/2006/main">
  <authors>
    <author>Szepesi Istv?nn?</author>
  </authors>
  <commentList>
    <comment ref="C3" authorId="0">
      <text>
        <r>
          <rPr>
            <sz val="8"/>
            <rFont val="Tahoma"/>
            <family val="2"/>
          </rPr>
          <t xml:space="preserve"> Folyó euróárak alapján.</t>
        </r>
        <r>
          <rPr>
            <sz val="8"/>
            <rFont val="Tahoma"/>
            <family val="2"/>
          </rPr>
          <t xml:space="preserve">
</t>
        </r>
      </text>
    </comment>
    <comment ref="E3" authorId="0">
      <text>
        <r>
          <rPr>
            <sz val="8"/>
            <rFont val="Tahoma"/>
            <family val="2"/>
          </rPr>
          <t xml:space="preserve"> Folyó euróárak alapján.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sz val="8"/>
            <rFont val="Tahoma"/>
            <family val="2"/>
          </rPr>
          <t xml:space="preserve">* Adatforrás:  Eurostat. </t>
        </r>
      </text>
    </comment>
  </commentList>
</comments>
</file>

<file path=xl/comments54.xml><?xml version="1.0" encoding="utf-8"?>
<comments xmlns="http://schemas.openxmlformats.org/spreadsheetml/2006/main">
  <authors>
    <author>Szepesi Istv?nn?</author>
    <author>lt3284</author>
    <author>Szab? Vilma</author>
  </authors>
  <commentList>
    <comment ref="A1" authorId="0">
      <text>
        <r>
          <rPr>
            <sz val="8"/>
            <rFont val="Tahoma"/>
            <family val="2"/>
          </rPr>
          <t>* Víz- és hulladékgazdálkodás nélkül. A havi és a negyedéves adatok munkanaptényezővel kiigazítottak.
Adatforrás: Eurostat, OECD.</t>
        </r>
      </text>
    </comment>
    <comment ref="G4" authorId="1">
      <text>
        <r>
          <rPr>
            <sz val="8"/>
            <rFont val="Tahoma"/>
            <family val="2"/>
          </rPr>
          <t xml:space="preserve">Eurostat becslés.
</t>
        </r>
      </text>
    </comment>
    <comment ref="G16" authorId="1">
      <text>
        <r>
          <rPr>
            <sz val="8"/>
            <rFont val="Tahoma"/>
            <family val="2"/>
          </rPr>
          <t>Előzetes adat.</t>
        </r>
      </text>
    </comment>
    <comment ref="A18" authorId="1">
      <text>
        <r>
          <rPr>
            <sz val="8"/>
            <rFont val="Tahoma"/>
            <family val="2"/>
          </rPr>
          <t xml:space="preserve">Előzetes adat.
</t>
        </r>
      </text>
    </comment>
    <comment ref="D10" authorId="1">
      <text>
        <r>
          <rPr>
            <sz val="8"/>
            <rFont val="Tahoma"/>
            <family val="2"/>
          </rPr>
          <t xml:space="preserve">Előzetes adat.
</t>
        </r>
      </text>
    </comment>
    <comment ref="G10" authorId="1">
      <text>
        <r>
          <rPr>
            <sz val="8"/>
            <rFont val="Tahoma"/>
            <family val="2"/>
          </rPr>
          <t xml:space="preserve">Előzetes adat.
</t>
        </r>
      </text>
    </comment>
    <comment ref="C10" authorId="1">
      <text>
        <r>
          <rPr>
            <sz val="8"/>
            <rFont val="Tahoma"/>
            <family val="2"/>
          </rPr>
          <t xml:space="preserve">Előzetes adat.
</t>
        </r>
      </text>
    </comment>
    <comment ref="B9" authorId="1">
      <text>
        <r>
          <rPr>
            <sz val="8"/>
            <rFont val="Tahoma"/>
            <family val="2"/>
          </rPr>
          <t xml:space="preserve">Előzetes adat.
</t>
        </r>
      </text>
    </comment>
    <comment ref="G9" authorId="1">
      <text>
        <r>
          <rPr>
            <sz val="8"/>
            <rFont val="Tahoma"/>
            <family val="2"/>
          </rPr>
          <t xml:space="preserve">Előzetes adat.
</t>
        </r>
      </text>
    </comment>
    <comment ref="F10" authorId="1">
      <text>
        <r>
          <rPr>
            <sz val="8"/>
            <rFont val="Tahoma"/>
            <family val="2"/>
          </rPr>
          <t xml:space="preserve">Előzetes adat.
</t>
        </r>
      </text>
    </comment>
    <comment ref="E10" authorId="1">
      <text>
        <r>
          <rPr>
            <sz val="8"/>
            <rFont val="Tahoma"/>
            <family val="2"/>
          </rPr>
          <t xml:space="preserve">Előzetes adat.
</t>
        </r>
      </text>
    </comment>
    <comment ref="F5" authorId="2">
      <text>
        <r>
          <rPr>
            <sz val="9"/>
            <rFont val="Segoe UI"/>
            <family val="2"/>
          </rPr>
          <t xml:space="preserve">Előzetes adat.
</t>
        </r>
      </text>
    </comment>
  </commentList>
</comments>
</file>

<file path=xl/comments55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* Harmonizált fogyasztóiár-indexek (HICP) az Európai Unióra és tagállamaira.
Adatforrás: Eurostat, OECD. </t>
        </r>
      </text>
    </comment>
  </commentList>
</comments>
</file>

<file path=xl/comments56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*  A negyedéves és a havi adatok szezonálisan kiigazított, harmonizált ráták.
Adatforrás: Eurostat.</t>
        </r>
      </text>
    </comment>
  </commentList>
</comments>
</file>

<file path=xl/comments57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* Nemzeti valuta/EUR-középárfolyam, az időszak végén.
Adatforrás:  Eurostat. </t>
        </r>
      </text>
    </comment>
  </commentList>
</comments>
</file>

<file path=xl/comments6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2"/>
          </rPr>
          <t>A  legalább 5 főt foglalkoztató vállalkozások, az összes költségvetési és társadalombiztosítási intézmény, valamint a kijelölt nonprofit szervezetek adatai.</t>
        </r>
      </text>
    </comment>
    <comment ref="C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  <comment ref="D2" authorId="0">
      <text>
        <r>
          <rPr>
            <sz val="8"/>
            <rFont val="Tahoma"/>
            <family val="2"/>
          </rPr>
          <t>A  legalább 5 főt foglalkoztató vállalkozások, az összes költségvetési és társadalombiztosítási intézmény, valamint a kijelölt nonprofit szervezetek adatai.</t>
        </r>
      </text>
    </comment>
    <comment ref="E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</commentList>
</comments>
</file>

<file path=xl/comments7.xml><?xml version="1.0" encoding="utf-8"?>
<comments xmlns="http://schemas.openxmlformats.org/spreadsheetml/2006/main">
  <authors>
    <author>Szepesi Istv?nn?</author>
    <author>Nagyn? Pakula Urszula</author>
  </authors>
  <commentList>
    <comment ref="E3" authorId="0">
      <text>
        <r>
          <rPr>
            <sz val="8"/>
            <rFont val="Tahoma"/>
            <family val="2"/>
          </rPr>
          <t>A tárgyhó végéig.</t>
        </r>
      </text>
    </comment>
    <comment ref="G3" authorId="0">
      <text>
        <r>
          <rPr>
            <sz val="8"/>
            <rFont val="Tahoma"/>
            <family val="2"/>
          </rPr>
          <t>A tárgyhó végéig.</t>
        </r>
      </text>
    </comment>
    <comment ref="C3" authorId="0">
      <text>
        <r>
          <rPr>
            <sz val="8"/>
            <rFont val="Tahoma"/>
            <family val="2"/>
          </rPr>
          <t>A tárgyhó végéig.</t>
        </r>
      </text>
    </comment>
    <comment ref="A38" authorId="1">
      <text>
        <r>
          <rPr>
            <sz val="8"/>
            <rFont val="Arial"/>
            <family val="2"/>
          </rPr>
          <t>Első becslés.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Szepesi Istv?nn?</author>
  </authors>
  <commentList>
    <comment ref="C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B2" authorId="0">
      <text>
        <r>
          <rPr>
            <sz val="8"/>
            <rFont val="Tahoma"/>
            <family val="2"/>
          </rPr>
          <t>Az árindexek a forintárszint változását jelzik.</t>
        </r>
      </text>
    </comment>
    <comment ref="D2" authorId="0">
      <text>
        <r>
          <rPr>
            <sz val="8"/>
            <rFont val="Tahoma"/>
            <family val="2"/>
          </rPr>
          <t>Az árindexek a forintárszint változását jelzik.</t>
        </r>
      </text>
    </comment>
    <comment ref="F2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</commentList>
</comments>
</file>

<file path=xl/comments9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2"/>
          </rPr>
          <t xml:space="preserve">Gépjármű-kiskereskedelem nélkül, a korábbi közléstől eltérően üzemanyag-forgalommal együtt.
</t>
        </r>
      </text>
    </comment>
    <comment ref="B3" authorId="0">
      <text>
        <r>
          <rPr>
            <sz val="8"/>
            <rFont val="Tahoma"/>
            <family val="2"/>
          </rPr>
          <t>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F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</commentList>
</comments>
</file>

<file path=xl/sharedStrings.xml><?xml version="1.0" encoding="utf-8"?>
<sst xmlns="http://schemas.openxmlformats.org/spreadsheetml/2006/main" count="1651" uniqueCount="580">
  <si>
    <t>1.1. Ipari, építőipari termelés</t>
  </si>
  <si>
    <t>Időszak</t>
  </si>
  <si>
    <t>Ipari termelés</t>
  </si>
  <si>
    <t>Építőipari termelés</t>
  </si>
  <si>
    <t>előző hó = 100,0</t>
  </si>
  <si>
    <t>előző év azonos hó = 100,0</t>
  </si>
  <si>
    <t>évkezdettől</t>
  </si>
  <si>
    <t>2013.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</si>
  <si>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</si>
  <si>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</si>
  <si>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</si>
  <si>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</si>
  <si>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</si>
  <si>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</si>
  <si>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</si>
  <si>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</si>
  <si>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</si>
  <si>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</si>
  <si>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</si>
  <si>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</si>
  <si>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2014.</t>
  </si>
  <si>
    <t>2015.</t>
  </si>
  <si>
    <t>1.2. Energiafelhasználás, fogyasztóiár-index</t>
  </si>
  <si>
    <t>Energiafelhasználás</t>
  </si>
  <si>
    <t>Fogyasztóiár-index</t>
  </si>
  <si>
    <t>petajoule</t>
  </si>
  <si>
    <t>1.3. A mezőgazdaság termelőiár-indexe</t>
  </si>
  <si>
    <t>Növényi termékek</t>
  </si>
  <si>
    <t xml:space="preserve">Élő állatok és állati termékek </t>
  </si>
  <si>
    <t>Összesen</t>
  </si>
  <si>
    <t>1.4. Az ipar termelőiár- és belföldi értékesítésiár-indexe</t>
  </si>
  <si>
    <t>Az ipar termelőiár-indexe</t>
  </si>
  <si>
    <t>Az ipar belföldi értékesítésiár-indexe</t>
  </si>
  <si>
    <r>
      <t>évkezdettől</t>
    </r>
  </si>
  <si>
    <t>1.5. Kereset</t>
  </si>
  <si>
    <t>Alkalmazásban állók bruttó nominális keresete</t>
  </si>
  <si>
    <t>Alkalmazásban állók nettó nominális keresete</t>
  </si>
  <si>
    <t xml:space="preserve">előző év azonos hó = 100,0 </t>
  </si>
  <si>
    <t>1.6. Külkereskedelmi termékforgalom [millió euró]</t>
  </si>
  <si>
    <t>Behozatal</t>
  </si>
  <si>
    <t>Kivitel</t>
  </si>
  <si>
    <t>Egyenleg</t>
  </si>
  <si>
    <t>tárgyhóban</t>
  </si>
  <si>
    <t>1.7. A külkereskedelmi termékforgalom ár- és volumenindexei</t>
  </si>
  <si>
    <t>Behozatali árindex</t>
  </si>
  <si>
    <t>Kiviteli árindex</t>
  </si>
  <si>
    <t>Volumenindex évkezdettől</t>
  </si>
  <si>
    <t>behozatal</t>
  </si>
  <si>
    <t>kivitel</t>
  </si>
  <si>
    <t>1.8. Kiskereskedelmi forgalom</t>
  </si>
  <si>
    <t>A kiskereskedelmi forgalom volumenindexe</t>
  </si>
  <si>
    <t>előző hó = 100,0 (szezonális és naptárhatástól megtisztítva)</t>
  </si>
  <si>
    <t>naptárhatástól megtisztítva</t>
  </si>
  <si>
    <t>kiigazítás nélkül</t>
  </si>
  <si>
    <t>1.9. Az államháztartás központi alrendszerének egyenlege [milliárd forint]</t>
  </si>
  <si>
    <t>Az államháztartás egyenlege</t>
  </si>
  <si>
    <t>Ebből: a központi költségvetés egyenlege</t>
  </si>
  <si>
    <t>..</t>
  </si>
  <si>
    <t>–</t>
  </si>
  <si>
    <t>2.1. Bruttó hazai termék és a háztartások fogyasztása</t>
  </si>
  <si>
    <t>Bruttó hazai termék (GDP)</t>
  </si>
  <si>
    <t>Háztartások tényleges fogyasztása (makroadat)</t>
  </si>
  <si>
    <t>előző negyedév = 100,0</t>
  </si>
  <si>
    <t>előző év azonos negyedév = 100,0</t>
  </si>
  <si>
    <t xml:space="preserve">   I. n.év</t>
  </si>
  <si>
    <t xml:space="preserve">  II. n.év</t>
  </si>
  <si>
    <t xml:space="preserve"> III. n.év</t>
  </si>
  <si>
    <t xml:space="preserve"> IV. n.év</t>
  </si>
  <si>
    <t xml:space="preserve"> </t>
  </si>
  <si>
    <t>2.2. Beruházás és a mezőgazdasági termékek felvásárlása</t>
  </si>
  <si>
    <t>Beruházás</t>
  </si>
  <si>
    <t>Mezőgazdasági termékek felvásárlása</t>
  </si>
  <si>
    <t>2.3. Ipari és építőipari termelés</t>
  </si>
  <si>
    <t>2.4. Külkereskedelmi termékforgalom</t>
  </si>
  <si>
    <t>Behozatal volumene</t>
  </si>
  <si>
    <t>Kivitel volumene</t>
  </si>
  <si>
    <r>
      <t xml:space="preserve">   I. n.év</t>
    </r>
    <r>
      <rPr>
        <vertAlign val="superscript"/>
        <sz val="8"/>
        <rFont val="Arial"/>
        <family val="2"/>
      </rPr>
      <t xml:space="preserve"> </t>
    </r>
  </si>
  <si>
    <r>
      <t xml:space="preserve"> III. n.év</t>
    </r>
    <r>
      <rPr>
        <vertAlign val="superscript"/>
        <sz val="8"/>
        <rFont val="Arial"/>
        <family val="2"/>
      </rPr>
      <t xml:space="preserve"> </t>
    </r>
  </si>
  <si>
    <r>
      <t xml:space="preserve"> IV. n.év</t>
    </r>
    <r>
      <rPr>
        <vertAlign val="superscript"/>
        <sz val="8"/>
        <rFont val="Arial"/>
        <family val="2"/>
      </rPr>
      <t xml:space="preserve"> </t>
    </r>
  </si>
  <si>
    <t>2.5. Foglalkoztatottak száma és a munkanélküliség</t>
  </si>
  <si>
    <t>Foglalkoztatottak száma</t>
  </si>
  <si>
    <t>Munkanélküliség</t>
  </si>
  <si>
    <t>ezer fő</t>
  </si>
  <si>
    <t>rátája (%)</t>
  </si>
  <si>
    <t>2.6. Alkalmazásban állók nettó nominális keresete és fogyasztóiár-index</t>
  </si>
  <si>
    <t>2.7. A folyó fizetési mérleg és a tőkemérleg egyenlege [millió euró]</t>
  </si>
  <si>
    <t>Folyó fizetési mérleg egyenlege</t>
  </si>
  <si>
    <t>Tőkemérleg egyenlege</t>
  </si>
  <si>
    <t>tárgynegyed- évben</t>
  </si>
  <si>
    <t>I. n.év</t>
  </si>
  <si>
    <t>II.n.év</t>
  </si>
  <si>
    <t>III.n.év</t>
  </si>
  <si>
    <t>IV.n.év</t>
  </si>
  <si>
    <t>2.8. Szállítás</t>
  </si>
  <si>
    <t>Áruszállítás, árutonna-kilométer alapján</t>
  </si>
  <si>
    <t>Helyközi személyszállítás, utaskilométer alapján</t>
  </si>
  <si>
    <t>Helyi személyszállítás, utaskilométer alapján</t>
  </si>
  <si>
    <t>2.9. Telefon- és internet-előfizetések száma</t>
  </si>
  <si>
    <t>Vezetékestelefon-</t>
  </si>
  <si>
    <t>Mobiltelefon-</t>
  </si>
  <si>
    <t>Internet-előfizetések az időszak végén (ezer)</t>
  </si>
  <si>
    <t>fővonalak száma az időszak végén (ezer)</t>
  </si>
  <si>
    <t>előfizetések száma az időszak végén (ezer)</t>
  </si>
  <si>
    <t xml:space="preserve">hívások időtartama 
(millió perc) </t>
  </si>
  <si>
    <r>
      <t>hívások időtartama</t>
    </r>
    <r>
      <rPr>
        <i/>
        <vertAlign val="superscript"/>
        <sz val="7"/>
        <rFont val="Arial"/>
        <family val="2"/>
      </rPr>
      <t xml:space="preserve"> 
</t>
    </r>
    <r>
      <rPr>
        <sz val="8"/>
        <rFont val="Arial"/>
        <family val="2"/>
      </rPr>
      <t xml:space="preserve">(millió perc) </t>
    </r>
  </si>
  <si>
    <t>3. A bruttó hazai termék (GDP) alakulása</t>
  </si>
  <si>
    <t>Megnevezés</t>
  </si>
  <si>
    <t>Megoszlás, 2014 (%)</t>
  </si>
  <si>
    <t>2015. I. n.év</t>
  </si>
  <si>
    <t>2015. II. n.év</t>
  </si>
  <si>
    <t>az előző év azonos időszaka = 100,0</t>
  </si>
  <si>
    <t>GDP összesen</t>
  </si>
  <si>
    <t>$A GDP termelése</t>
  </si>
  <si>
    <t>Mezőgazdaság, vad- és erdőgazdálkodás, halászat</t>
  </si>
  <si>
    <t>Ipar</t>
  </si>
  <si>
    <t>Építőipar</t>
  </si>
  <si>
    <t>Kereskedelem, javítás, szálláshely-szolgáltatás és vendéglátás</t>
  </si>
  <si>
    <t>Szállítás, raktározás</t>
  </si>
  <si>
    <t>Információ, kommunikáció</t>
  </si>
  <si>
    <t>Pénzügyi, biztosítási tevékenység</t>
  </si>
  <si>
    <t>Ingatlanügyletek</t>
  </si>
  <si>
    <t>Szakmai, tudományos, műszaki tevékenység, adminisztratív és szolgáltatást támogató tevékenység</t>
  </si>
  <si>
    <t>Közigazgatás, védelem; kötelező társadalombiztosítás, oktatás, humán-egészségügyi, szociális ellátás</t>
  </si>
  <si>
    <t>Művészet, szórakozás, szabadidő, egyéb szolgáltatás</t>
  </si>
  <si>
    <t>$A GDP felhasználása</t>
  </si>
  <si>
    <t>Belföldi felhasználás</t>
  </si>
  <si>
    <t>Ebből:</t>
  </si>
  <si>
    <t>végső fogyasztás összesen</t>
  </si>
  <si>
    <t>– háztartások tényleges fogyasztása</t>
  </si>
  <si>
    <t>háztartások fogyasztási kiadása</t>
  </si>
  <si>
    <t>természetbeni társadalmi juttatás a kormányzattól</t>
  </si>
  <si>
    <t>természetbeni társadalmi juttatás a háztartásokat segítő nonprofit intézményektől</t>
  </si>
  <si>
    <t>– közösségi fogyasztás</t>
  </si>
  <si>
    <t>bruttó felhalmozás</t>
  </si>
  <si>
    <t>– bruttó állóeszköz-felhalmozás</t>
  </si>
  <si>
    <t>Termékek és szolgáltatások</t>
  </si>
  <si>
    <t>export</t>
  </si>
  <si>
    <t>import</t>
  </si>
  <si>
    <t>kiviteli (+), illetve behozatali (-) többlet</t>
  </si>
  <si>
    <t>x</t>
  </si>
  <si>
    <t>4. A nemzetgazdaság beruházásai</t>
  </si>
  <si>
    <t>Ág</t>
  </si>
  <si>
    <t>2014 (milliárd forint)</t>
  </si>
  <si>
    <t>Mezőgazdaság, erdőgazdálkodás, halászat</t>
  </si>
  <si>
    <t>Bányászat, kőfejtés</t>
  </si>
  <si>
    <t>Feldolgozóipar</t>
  </si>
  <si>
    <t>Villamosenergia-, gáz-, gőzellátás, légkondicionálás</t>
  </si>
  <si>
    <t>Vízellátás, szennyvíz gyűjtése, kezelése, hulladékgazdálkodás, szennyeződésmentesítés</t>
  </si>
  <si>
    <t>Kereskedelem, gépjárműjavítás</t>
  </si>
  <si>
    <t xml:space="preserve">Szállítás, raktározás </t>
  </si>
  <si>
    <t>Szálláshely-szolgáltatás, vendéglátás</t>
  </si>
  <si>
    <t>Szakmai, tudományos, műszaki tevékenység</t>
  </si>
  <si>
    <t>Adminisztratív és szolgáltatást támogató tevékenység</t>
  </si>
  <si>
    <t>Közigazgatás, védelem; kötelező társadalombiztosítás</t>
  </si>
  <si>
    <t>Oktatás</t>
  </si>
  <si>
    <t>Humán-egészségügyi, szociális ellátás</t>
  </si>
  <si>
    <t>Művészet, szórakoztatás, szabadidő</t>
  </si>
  <si>
    <t>Egyéb szolgáltatás</t>
  </si>
  <si>
    <t>5. A mezőgazdasági termékek felvásárlása</t>
  </si>
  <si>
    <t>Megoszlás, 2015. jan–aug. (%)</t>
  </si>
  <si>
    <t xml:space="preserve">2014. </t>
  </si>
  <si>
    <t xml:space="preserve">2015. </t>
  </si>
  <si>
    <t>év</t>
  </si>
  <si>
    <t>jan–aug.</t>
  </si>
  <si>
    <t>aug.</t>
  </si>
  <si>
    <t>Növénytermesztési és kertészeti termékek</t>
  </si>
  <si>
    <t xml:space="preserve">Ebből: </t>
  </si>
  <si>
    <t>gabonafélék</t>
  </si>
  <si>
    <t>zöldségfélék</t>
  </si>
  <si>
    <t>gyümölcsök</t>
  </si>
  <si>
    <t>Élő állatok és állati termékek</t>
  </si>
  <si>
    <t>élő állatok</t>
  </si>
  <si>
    <t>állati termékek</t>
  </si>
  <si>
    <t>6. A fontosabb növények összes termésmennyisége</t>
  </si>
  <si>
    <t>2009–2013. évek átlaga</t>
  </si>
  <si>
    <t>termésmennyiség, ezer tonna</t>
  </si>
  <si>
    <t>Búza</t>
  </si>
  <si>
    <t>Kukorica</t>
  </si>
  <si>
    <t>Árpa</t>
  </si>
  <si>
    <t>Cukorrépa</t>
  </si>
  <si>
    <t>Napraforgó</t>
  </si>
  <si>
    <t>Repce</t>
  </si>
  <si>
    <t>Burgonya</t>
  </si>
  <si>
    <t>Zöldség</t>
  </si>
  <si>
    <t>Gyümölcs</t>
  </si>
  <si>
    <t>Szőlő</t>
  </si>
  <si>
    <r>
      <t>2014</t>
    </r>
    <r>
      <rPr>
        <vertAlign val="superscript"/>
        <sz val="8"/>
        <rFont val="Arial"/>
        <family val="2"/>
      </rPr>
      <t>+</t>
    </r>
  </si>
  <si>
    <t>7. Állatállomány</t>
  </si>
  <si>
    <t>2012.</t>
  </si>
  <si>
    <t>jún. 1.</t>
  </si>
  <si>
    <t>dec. 1.</t>
  </si>
  <si>
    <t>jún.1.</t>
  </si>
  <si>
    <t>dec.1.</t>
  </si>
  <si>
    <t>ezer db</t>
  </si>
  <si>
    <t>index</t>
  </si>
  <si>
    <t>Szarvasmarha</t>
  </si>
  <si>
    <t>tehén</t>
  </si>
  <si>
    <t>Sertés</t>
  </si>
  <si>
    <t>anyakoca</t>
  </si>
  <si>
    <t>Juh</t>
  </si>
  <si>
    <t>Baromfi</t>
  </si>
  <si>
    <t>tyúk</t>
  </si>
  <si>
    <r>
      <t>2015</t>
    </r>
    <r>
      <rPr>
        <vertAlign val="superscript"/>
        <sz val="8"/>
        <rFont val="Arial"/>
        <family val="2"/>
      </rPr>
      <t>+</t>
    </r>
  </si>
  <si>
    <t>8. Az ipar főbb adatai</t>
  </si>
  <si>
    <t>Az előző év azonos időszaka = 100,0</t>
  </si>
  <si>
    <t>Élelmiszer, ital, dohánytermék gyártása</t>
  </si>
  <si>
    <t>Textília, ruházat, bőr és bőrtermék gyártása</t>
  </si>
  <si>
    <t>Fafeldolgozás, papírtermék gyártása, nyomdai tevékenység</t>
  </si>
  <si>
    <t>Kokszgyártás, kőolaj-feldolgozás</t>
  </si>
  <si>
    <t>Vegyi anyag, termék gyártása</t>
  </si>
  <si>
    <t>Gyógyszergyártás</t>
  </si>
  <si>
    <t>Gumi-, műanyag és nemfém ásványi termék gyártása</t>
  </si>
  <si>
    <t>Fémalapanyag, fémfeldolgozási termék gyártása</t>
  </si>
  <si>
    <t>Számítógép, elektronikai, optikai termék gyártása</t>
  </si>
  <si>
    <t>Villamos berendezés gyártása</t>
  </si>
  <si>
    <t>Gép, gépi berendezés gyártása</t>
  </si>
  <si>
    <t>Járműgyártás</t>
  </si>
  <si>
    <t>Egyéb feldolgozóipar; ipari gép, berendezés üzembehelyezése, javítása</t>
  </si>
  <si>
    <t>Ipari értékesítés</t>
  </si>
  <si>
    <t>Alkalmazásban állók száma</t>
  </si>
  <si>
    <t>A termelékenység indexe</t>
  </si>
  <si>
    <t>9. Az ipar belföldi értékesítése</t>
  </si>
  <si>
    <t>Arány,     2015. jan–aug.
 (%)</t>
  </si>
  <si>
    <t>2014. jan–aug.</t>
  </si>
  <si>
    <t>Belföldi értékesítés összesen</t>
  </si>
  <si>
    <t xml:space="preserve">10. Az ipar exportértékesítése </t>
  </si>
  <si>
    <t>Exportértékesítés összesen</t>
  </si>
  <si>
    <t>11. Építőipar</t>
  </si>
  <si>
    <t>aug</t>
  </si>
  <si>
    <t>Épületeken végzett munka</t>
  </si>
  <si>
    <t>Egyéb építményeken végzett munka</t>
  </si>
  <si>
    <t>Építőipar összesen (építőipari termelés)</t>
  </si>
  <si>
    <t xml:space="preserve">épületek építése </t>
  </si>
  <si>
    <t>egyéb építmények építése</t>
  </si>
  <si>
    <t>speciális szaképítés</t>
  </si>
  <si>
    <t>12. Kiskereskedelmi forgalom</t>
  </si>
  <si>
    <t>2015. jan–aug., 
folyó áron
(milliárd forint)</t>
  </si>
  <si>
    <t>Élelmiszer- és élelmiszer jellegű vegyes kiskereskedelem</t>
  </si>
  <si>
    <t>élelmiszer jellegű vegyes kiskereskedelem</t>
  </si>
  <si>
    <t>élelmiszer-, ital-, dohányáru- kiskereskedelem</t>
  </si>
  <si>
    <t>Nem élelmiszertermék</t>
  </si>
  <si>
    <t>iparcikk jellegű vegyes kiskereskedelem</t>
  </si>
  <si>
    <t>textil-, ruházati és lábbeli-kiskereskedelem</t>
  </si>
  <si>
    <t>bútor-, műszakicikk-kiskereskedelem</t>
  </si>
  <si>
    <t>könyv-, számítástechnika-, és egyébiparcikk-kiskereskedelem</t>
  </si>
  <si>
    <t>gyógyszer-, gyógyászatitermék-, illatszer-kiskereskedelem</t>
  </si>
  <si>
    <t>használtcikk-kiskereskedelem</t>
  </si>
  <si>
    <t>csomagküldő és internet kiskereskedelem</t>
  </si>
  <si>
    <t>Üzemanyag-kiskereskedelem</t>
  </si>
  <si>
    <t>Kiskereskedelem összesen</t>
  </si>
  <si>
    <t>Gépjármű- és járműalkatrész-kiskereskedelem</t>
  </si>
  <si>
    <t>13. Külkereskedelmi termékforgalom [folyó áron]</t>
  </si>
  <si>
    <t>Devizanem</t>
  </si>
  <si>
    <t>Az egyenleg értéke</t>
  </si>
  <si>
    <t>érték</t>
  </si>
  <si>
    <t>a tárgyidő-szakban</t>
  </si>
  <si>
    <t>az előző év azonos időszakában</t>
  </si>
  <si>
    <t>$2015. augusztus</t>
  </si>
  <si>
    <t>Millió euró</t>
  </si>
  <si>
    <t>Millió dollár</t>
  </si>
  <si>
    <t>Milliárd forint</t>
  </si>
  <si>
    <t>$2015. január–augusztus</t>
  </si>
  <si>
    <t>14. Külkereskedelmi termékforgalom országcsoportok szerint, 2015. január–július [folyó áron, millió euró]</t>
  </si>
  <si>
    <t>Országcsoport</t>
  </si>
  <si>
    <t>a tárgyidőszakban</t>
  </si>
  <si>
    <t>Európai Unió (EU-28)</t>
  </si>
  <si>
    <t>EU-15</t>
  </si>
  <si>
    <t xml:space="preserve">új tagállamok </t>
  </si>
  <si>
    <t>EU-n kívüli országok</t>
  </si>
  <si>
    <t>európai országok</t>
  </si>
  <si>
    <t>ázsiai országok</t>
  </si>
  <si>
    <t>többi ország</t>
  </si>
  <si>
    <t>15. A külkereskedelmi termékforgalom árufőcsoportok és országcsoportok szerint,  2015. január–július [millió euró]</t>
  </si>
  <si>
    <t>Árufőcsoport</t>
  </si>
  <si>
    <t>Európai Unió 
(EU-28)</t>
  </si>
  <si>
    <t>Ebből</t>
  </si>
  <si>
    <t>új tagállamok</t>
  </si>
  <si>
    <t>$Behozatal</t>
  </si>
  <si>
    <t>Élelmiszerek, italok, dohány</t>
  </si>
  <si>
    <t>Nyersanyagok</t>
  </si>
  <si>
    <t>Energiahordozók</t>
  </si>
  <si>
    <t>Feldolgozott termékek</t>
  </si>
  <si>
    <t>Gépek és szállítóeszközök</t>
  </si>
  <si>
    <t>$Kivitel</t>
  </si>
  <si>
    <t>16. A külkereskedelmi termékforgalom volumenindexei árufőcsoportok és országcsoportok szerint,  2015. január–július [az előző év azonos időszaka = 100,0]</t>
  </si>
  <si>
    <t>17. A külkereskedelmi termékforgalom fontosabb országok szerint,  2015. január–július [folyó áron]</t>
  </si>
  <si>
    <t>Ország</t>
  </si>
  <si>
    <t>millió euró</t>
  </si>
  <si>
    <t>Összes forgalom</t>
  </si>
  <si>
    <t>Ausztria</t>
  </si>
  <si>
    <t>Belgium</t>
  </si>
  <si>
    <t>Csehország</t>
  </si>
  <si>
    <t>Dánia</t>
  </si>
  <si>
    <t>Egyesült Királyság</t>
  </si>
  <si>
    <t>Finnország</t>
  </si>
  <si>
    <t>Franciaország</t>
  </si>
  <si>
    <t>Görögország</t>
  </si>
  <si>
    <t>Hollandia</t>
  </si>
  <si>
    <t>Horvátország</t>
  </si>
  <si>
    <t>Lengyelország</t>
  </si>
  <si>
    <t>Németország</t>
  </si>
  <si>
    <t>Olaszország</t>
  </si>
  <si>
    <t>Oroszország</t>
  </si>
  <si>
    <t>Portugália</t>
  </si>
  <si>
    <t>Románia</t>
  </si>
  <si>
    <t>Spanyolország</t>
  </si>
  <si>
    <t>Svájc</t>
  </si>
  <si>
    <t>Svédország</t>
  </si>
  <si>
    <t>Szerbia</t>
  </si>
  <si>
    <t>Szlovákia</t>
  </si>
  <si>
    <t>Szlovénia</t>
  </si>
  <si>
    <t>Ukrajna</t>
  </si>
  <si>
    <t>Japán</t>
  </si>
  <si>
    <t>Kína</t>
  </si>
  <si>
    <t>Koreai Köztársaság</t>
  </si>
  <si>
    <t>Malajzia</t>
  </si>
  <si>
    <t>Szingapúr</t>
  </si>
  <si>
    <t>Tajvan</t>
  </si>
  <si>
    <t>Egyesült Államok</t>
  </si>
  <si>
    <t>18. Turizmus, vendéglátás</t>
  </si>
  <si>
    <t>2015. 
jan–aug.</t>
  </si>
  <si>
    <t>2014.
év</t>
  </si>
  <si>
    <t>Kereskedelmi szálláshelyek</t>
  </si>
  <si>
    <t>vendégeinek száma, ezer fő</t>
  </si>
  <si>
    <t>vendégéjszakáinak száma, ezer</t>
  </si>
  <si>
    <t>külföldi vendégek száma, ezer fő</t>
  </si>
  <si>
    <t xml:space="preserve">külföldiek vendégéjszakáinak száma, ezer </t>
  </si>
  <si>
    <t>belföldi vendégek száma, ezer fő</t>
  </si>
  <si>
    <t xml:space="preserve">belföldiek vendégéjszakáinak száma, ezer </t>
  </si>
  <si>
    <t>Vendéglátóhelyek forgalma, milliárd Ft</t>
  </si>
  <si>
    <t>19.1. Termelőiár-indexek [az előző év azonos időszaka = 100,0]</t>
  </si>
  <si>
    <t>Mezőgazdasági termékek termelőiár-indexe</t>
  </si>
  <si>
    <t>Ezen belül:</t>
  </si>
  <si>
    <t>növénytermesztési és kertészeti termékek</t>
  </si>
  <si>
    <t>élő állatok és állati termékek</t>
  </si>
  <si>
    <t>belföldi értékesítés árindexe</t>
  </si>
  <si>
    <t>exportértékesítésiár-index</t>
  </si>
  <si>
    <t>Az építőipar termelőiár-indexe</t>
  </si>
  <si>
    <t>19.2. Külkereskedelmi árindexek [az előző év azonos időszaka = 100,0]</t>
  </si>
  <si>
    <t>jan–júl.</t>
  </si>
  <si>
    <t>júl.</t>
  </si>
  <si>
    <t>19.3. Fogyasztóiár-indexek [az előző év azonos időszaka = 100,0]</t>
  </si>
  <si>
    <t>jan–szept.</t>
  </si>
  <si>
    <t>szept.</t>
  </si>
  <si>
    <t>Élelmiszerek</t>
  </si>
  <si>
    <t>Szeszes italok, dohányáruk</t>
  </si>
  <si>
    <t>Ruházkodási cikkek</t>
  </si>
  <si>
    <t>Tartós fogyasztási cikkek</t>
  </si>
  <si>
    <t>Háztartási energia</t>
  </si>
  <si>
    <t>Egyéb cikkek, üzemanyagok</t>
  </si>
  <si>
    <t>Szolgáltatások</t>
  </si>
  <si>
    <t>20. Az alkalmazásban állók száma</t>
  </si>
  <si>
    <t>Ágazat</t>
  </si>
  <si>
    <t>Átlagos létszám (ezer fő)</t>
  </si>
  <si>
    <t>2015. jan–aug.</t>
  </si>
  <si>
    <t>feldolgozóipar</t>
  </si>
  <si>
    <t>villamosenergia-, gáz-, gőzellátás, légkondicionálás</t>
  </si>
  <si>
    <t>Információ és kommunikáció</t>
  </si>
  <si>
    <t xml:space="preserve">Pénzügyi, biztosítási tevékenység </t>
  </si>
  <si>
    <t>Közigazgatás, védelem, kötelező társadalombiztosítása</t>
  </si>
  <si>
    <t>Nemzetgazdaság összesen</t>
  </si>
  <si>
    <t xml:space="preserve">   versenyszféra</t>
  </si>
  <si>
    <t xml:space="preserve">   költségvetés (közfoglalkoztatottak együtt)</t>
  </si>
  <si>
    <t xml:space="preserve">   költségvetés (közfoglalkoztatottak nélkül)</t>
  </si>
  <si>
    <t>21. Nyilvántartott álláskeresők</t>
  </si>
  <si>
    <t>Létszám (ezer fő)</t>
  </si>
  <si>
    <t>2015. II. n. év</t>
  </si>
  <si>
    <t xml:space="preserve">Nyilvántartott álláskeresők (regisztrált munkanélküliek) száma </t>
  </si>
  <si>
    <t xml:space="preserve">    pályakezdő</t>
  </si>
  <si>
    <t xml:space="preserve">    szakképzetlen</t>
  </si>
  <si>
    <t xml:space="preserve">    diplomás</t>
  </si>
  <si>
    <t xml:space="preserve">    nyilvántartásba belépők</t>
  </si>
  <si>
    <t>22. Regionális munkaügyi adatok, 2015. II. negyedév</t>
  </si>
  <si>
    <t>Területi egység</t>
  </si>
  <si>
    <t xml:space="preserve">Foglalkoztatottak </t>
  </si>
  <si>
    <t>Munkanélküliek</t>
  </si>
  <si>
    <t xml:space="preserve">Foglalkoztatási </t>
  </si>
  <si>
    <t>Munkanélküliségi</t>
  </si>
  <si>
    <t>száma (ezer fő)</t>
  </si>
  <si>
    <t>ráta (%)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</si>
  <si>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</si>
  <si>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</si>
  <si>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</si>
  <si>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</si>
  <si>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</si>
  <si>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</si>
  <si>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</si>
  <si>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23. Az alkalmazásban állók havi nominális átlagkeresete, 2015. január–augusztus</t>
  </si>
  <si>
    <t>Bruttó</t>
  </si>
  <si>
    <t>Nettó</t>
  </si>
  <si>
    <t>havi átlagkereset (forint)</t>
  </si>
  <si>
    <t>kereset indexe (az előző év azonos időszaka = 100,0)</t>
  </si>
  <si>
    <t>Közigazgatás, védelem, kötelező társadalombiztosítás</t>
  </si>
  <si>
    <t>24. A háztartások pénzügyi vagyona [folyó áron, milliárd forint]</t>
  </si>
  <si>
    <t>2014. jún. 30.</t>
  </si>
  <si>
    <t>2014. dec. 31.</t>
  </si>
  <si>
    <t>2015. jún. 30.</t>
  </si>
  <si>
    <t>Készpénz és betétek</t>
  </si>
  <si>
    <t>készpénz, forint</t>
  </si>
  <si>
    <t>betét, forint</t>
  </si>
  <si>
    <t>Hitelviszonyt megtestesítő értékpapírok</t>
  </si>
  <si>
    <t>Hitelek</t>
  </si>
  <si>
    <t>Részvények és részesedések</t>
  </si>
  <si>
    <t>részvények, egyéb tulajdonosi részesedések</t>
  </si>
  <si>
    <t>befektetési jegyek</t>
  </si>
  <si>
    <t>Biztosítástechnikai tartalékok</t>
  </si>
  <si>
    <t>életbiztosítási díjtartalékok</t>
  </si>
  <si>
    <t>nyugdíjpénztári díjtartalékok</t>
  </si>
  <si>
    <t>Egyéb követelések</t>
  </si>
  <si>
    <t>Háztartások pénzügyi eszközei</t>
  </si>
  <si>
    <t>hitelintézetek ingatlanhitele</t>
  </si>
  <si>
    <t>hitelintézetek fogyasztási és egyéb hitele</t>
  </si>
  <si>
    <t>hitel nem hitelintézettől</t>
  </si>
  <si>
    <t>Háztartások kötelezettségei</t>
  </si>
  <si>
    <t>Háztartások nettó pénzügyi vagyona</t>
  </si>
  <si>
    <t>25. Az államháztartás központi alrendszere, 2015. január–szeptember [folyó áron]</t>
  </si>
  <si>
    <t>Bevételek, kiadások</t>
  </si>
  <si>
    <t>Az éves előirányzat</t>
  </si>
  <si>
    <t>2014. jan–szept.</t>
  </si>
  <si>
    <t>százalékában</t>
  </si>
  <si>
    <t>Központi költségvetés</t>
  </si>
  <si>
    <t>Bevételek</t>
  </si>
  <si>
    <t>gazdálkodó szervezetek befizetései</t>
  </si>
  <si>
    <t>fogyasztáshoz kapcsolt adók</t>
  </si>
  <si>
    <t>lakosság befizetései</t>
  </si>
  <si>
    <t xml:space="preserve">költségvetési szervek bevételei </t>
  </si>
  <si>
    <t>fejezeti kezelésű előirányzatok EU támogatása</t>
  </si>
  <si>
    <t>állami vagyonnal kapcsolatos befizetések</t>
  </si>
  <si>
    <t>Kiadások</t>
  </si>
  <si>
    <t>egyedi és normatív támogatások</t>
  </si>
  <si>
    <t>szociálpolitikai menetdíj támogatás</t>
  </si>
  <si>
    <t>lakásépítési támogatások</t>
  </si>
  <si>
    <t>Nemzeti Család- és Szociálpolitikai Alap</t>
  </si>
  <si>
    <t>költségvetési szervek kiadásai</t>
  </si>
  <si>
    <t>szakmai fejezeti kezelésű előirányzatok kiadásai</t>
  </si>
  <si>
    <t>szakmai fejezeti kezelésű előirányzatok uniós kiadásai</t>
  </si>
  <si>
    <t>garancia és hozzájárulás a társadalombiztosítási ellátásokhoz</t>
  </si>
  <si>
    <t>helyi önkormányzatok támogatása</t>
  </si>
  <si>
    <t>kamatkiadások</t>
  </si>
  <si>
    <t>hozzájárulás az EU költségvetéséhez</t>
  </si>
  <si>
    <t>Egyenleg (privatizációs bevétel nélkül)</t>
  </si>
  <si>
    <t>26. Folyó fizetési mérleg [millió euró]</t>
  </si>
  <si>
    <t>2014. I–II. n. év</t>
  </si>
  <si>
    <t>2015. I–II. n. év</t>
  </si>
  <si>
    <t>Áruk és szolgáltatások, egyenleg</t>
  </si>
  <si>
    <t>Áruk</t>
  </si>
  <si>
    <t>egyenleg</t>
  </si>
  <si>
    <t>ebből:</t>
  </si>
  <si>
    <t>utazás</t>
  </si>
  <si>
    <t>Elsődleges jövedelmek</t>
  </si>
  <si>
    <t>bevétel</t>
  </si>
  <si>
    <t>kiadás</t>
  </si>
  <si>
    <t>munkavállalók jövedelmei</t>
  </si>
  <si>
    <t>befektetések jövedelmei</t>
  </si>
  <si>
    <t>Másodlagos jövedelmek, egyenleg</t>
  </si>
  <si>
    <t>A folyó fizetési mérleg egyenlege</t>
  </si>
  <si>
    <t>Nem adóssággeneráló finanszírozás, egyenleg</t>
  </si>
  <si>
    <t>Közvetlentőke-befektetésekhez kapcsolódóan</t>
  </si>
  <si>
    <t>Részesedésekkel kapcsolatos követelések</t>
  </si>
  <si>
    <t>Részesedésekkel kapcsolatos tartozások</t>
  </si>
  <si>
    <t>Portfólióbefektetésekhez kapcsolódóan</t>
  </si>
  <si>
    <t>27. Külföldi adósságállomány [millió euró]</t>
  </si>
  <si>
    <t>államháztartás és MNB</t>
  </si>
  <si>
    <t>28. A Budapesti Értéktőzsde összefoglaló adatai [milliárd forint]</t>
  </si>
  <si>
    <t>Értékpapír</t>
  </si>
  <si>
    <t>Piaci tőkeérték (az időszak végén)</t>
  </si>
  <si>
    <t>Az azonnali piac forgalma</t>
  </si>
  <si>
    <t>2014. szept.</t>
  </si>
  <si>
    <t>2015. szept.</t>
  </si>
  <si>
    <t>2015. jan–szept.</t>
  </si>
  <si>
    <t>részvények</t>
  </si>
  <si>
    <t>certifikátok</t>
  </si>
  <si>
    <t>vállalati kötvények</t>
  </si>
  <si>
    <t>jelzáloglevelek</t>
  </si>
  <si>
    <t>29. A Budapesti Értéktőzsde részvényindexe (BUX) [1991. január 2. = 1000,00]</t>
  </si>
  <si>
    <t>Maximum</t>
  </si>
  <si>
    <t>Minimum</t>
  </si>
  <si>
    <t>Záró érték (az időszak végén)</t>
  </si>
  <si>
    <t>30. Területi adatok</t>
  </si>
  <si>
    <t>A népesség megoszlása (%)</t>
  </si>
  <si>
    <t>Gazdasági szervezetek beruházásainak  teljesítményértéke,
2015. I. félév</t>
  </si>
  <si>
    <t>Ipari termelés,
2015. jan–aug.</t>
  </si>
  <si>
    <t>Építőipari termelés,
2015. jan–aug.</t>
  </si>
  <si>
    <t>Nettó nominális kereset, 2015. I. félév</t>
  </si>
  <si>
    <t>Lakásépítés,
2015. I.félév</t>
  </si>
  <si>
    <t>milliárd forint</t>
  </si>
  <si>
    <t>egy lakosra jut (ezer forint)</t>
  </si>
  <si>
    <t>forint</t>
  </si>
  <si>
    <t>használatba vett lakások száma</t>
  </si>
  <si>
    <t>tízezer lakosra jutó</t>
  </si>
  <si>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</si>
  <si>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</si>
  <si>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</si>
  <si>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</si>
  <si>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</si>
  <si>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</si>
  <si>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</si>
  <si>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</si>
  <si>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 xml:space="preserve"> Nyugat-Dunántúl</t>
  </si>
  <si>
    <t>Baranya</t>
  </si>
  <si>
    <t>Somogy</t>
  </si>
  <si>
    <t>Tolna</t>
  </si>
  <si>
    <t xml:space="preserve"> Dél-Dunántúl</t>
  </si>
  <si>
    <t>Borsod-Abaúj-Zemplén</t>
  </si>
  <si>
    <t>Heves</t>
  </si>
  <si>
    <t>Nógrád</t>
  </si>
  <si>
    <t xml:space="preserve"> Észak-Magyarország</t>
  </si>
  <si>
    <t>Hajdú-Bihar</t>
  </si>
  <si>
    <t>Jász-Nagykun-Szolnok</t>
  </si>
  <si>
    <t>Szabolcs-Szatmár-Bereg</t>
  </si>
  <si>
    <t xml:space="preserve"> Észak-Alföld</t>
  </si>
  <si>
    <t>Bács-Kiskun</t>
  </si>
  <si>
    <t>Békés</t>
  </si>
  <si>
    <t>Csongrád</t>
  </si>
  <si>
    <t xml:space="preserve"> Dél-Alföld</t>
  </si>
  <si>
    <t>31. A népmozgalom összefoglaló adatai</t>
  </si>
  <si>
    <t>Év, hónap</t>
  </si>
  <si>
    <t>Élveszületések</t>
  </si>
  <si>
    <t>Halálozások</t>
  </si>
  <si>
    <t>Természetes szaporodás, fogyás (–)</t>
  </si>
  <si>
    <t>Ezer élve-szülöttre jutó egy éven aluli meghalt</t>
  </si>
  <si>
    <t>száma</t>
  </si>
  <si>
    <t>ezer lakosra</t>
  </si>
  <si>
    <t>2015.+</t>
  </si>
  <si>
    <t>2015. jan–aug.
2014. jan–aug. százalékában</t>
  </si>
  <si>
    <t>32. Regisztrált bűncselekmények</t>
  </si>
  <si>
    <t>ezen belül: Budapesten</t>
  </si>
  <si>
    <t>Bűncselekmények száma, ezer</t>
  </si>
  <si>
    <t>bűntett</t>
  </si>
  <si>
    <t>vétség</t>
  </si>
  <si>
    <t>Százezer lakosra jutó bűncselekmény</t>
  </si>
  <si>
    <t>Sértett természetes személyek száma, ezer</t>
  </si>
  <si>
    <t>gyermekkorú sértett, ezer fő</t>
  </si>
  <si>
    <t>Regisztrált bűncselekmények által okozott kár, milliárd forint</t>
  </si>
  <si>
    <t>Az eljárások során megtérült kár, milliárd forint</t>
  </si>
  <si>
    <t>Lopással okozott kár, milliárd forint</t>
  </si>
  <si>
    <t>Megtérült kár, milliárd forint</t>
  </si>
  <si>
    <t>Költségvetési csalással okozott kár, milliárd forint</t>
  </si>
  <si>
    <t>Bűnelkövetők száma, ezer</t>
  </si>
  <si>
    <t>fiatalkorú, ezer fő</t>
  </si>
  <si>
    <t>külföldi állampolgár, ezer fő</t>
  </si>
  <si>
    <t>33.1. Bruttó hazai termék (GDP)</t>
  </si>
  <si>
    <t>Ország, országcsoport</t>
  </si>
  <si>
    <t>2014. év</t>
  </si>
  <si>
    <t>2014. IV. n. év</t>
  </si>
  <si>
    <t>2015. I. n. év</t>
  </si>
  <si>
    <t>összesen (milliárd euró)</t>
  </si>
  <si>
    <t>egy főre jutó (PPS)</t>
  </si>
  <si>
    <t>volumenindex, 
előző év azonos időszaka = 100,0</t>
  </si>
  <si>
    <t>EU-28</t>
  </si>
  <si>
    <t>Magyarország</t>
  </si>
  <si>
    <t>33.2. Külkereskedelmi termékforgalom, 2015. január–július</t>
  </si>
  <si>
    <t>Egyenleg, milliárd euró</t>
  </si>
  <si>
    <t>milliárd euró</t>
  </si>
  <si>
    <t>előző év azonos időszaka = 100,0</t>
  </si>
  <si>
    <t>EU–28</t>
  </si>
  <si>
    <t>33.3. Ipari termelés volumenindexe [előző év azonos időszaka = 100,0]</t>
  </si>
  <si>
    <t>2014.                    év</t>
  </si>
  <si>
    <t>II. n.év</t>
  </si>
  <si>
    <t>jún.</t>
  </si>
  <si>
    <t>33.4. Fogyasztóiár-index [előző év azonos időszaka = 100,0]</t>
  </si>
  <si>
    <t>2014.               év</t>
  </si>
  <si>
    <t>I. n.év.</t>
  </si>
  <si>
    <t>II. n.év.</t>
  </si>
  <si>
    <t>.</t>
  </si>
  <si>
    <t>33.5. Munkanélküliségi ráta [%]</t>
  </si>
  <si>
    <t>Egyeült Királyság</t>
  </si>
  <si>
    <t>33.6. Devizaárfolyamok</t>
  </si>
  <si>
    <t>I. n. év</t>
  </si>
  <si>
    <t>Egyesült Államok, dollár</t>
  </si>
  <si>
    <t>Bulgária, leva</t>
  </si>
  <si>
    <t>Csehország, korona</t>
  </si>
  <si>
    <t>Dánia, korona</t>
  </si>
  <si>
    <t>Egyesült Királyság, font</t>
  </si>
  <si>
    <t>Horvátország, kuna</t>
  </si>
  <si>
    <t>Lengyelország, zloty</t>
  </si>
  <si>
    <t>Magyarország, forint</t>
  </si>
  <si>
    <t>Románia, lej</t>
  </si>
  <si>
    <t>Svédország, korona</t>
  </si>
  <si>
    <t>Japán, jen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</si>
</sst>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72" formatCode="0.0"/>
    <numFmt numFmtId="173" formatCode="#,##0.0"/>
    <numFmt numFmtId="174" formatCode="##,#00.0;\-##,#00.0"/>
    <numFmt numFmtId="195" formatCode="#,##0.000"/>
    <numFmt numFmtId="199" formatCode="##,##0.0;\-##,##0.0"/>
    <numFmt numFmtId="205" formatCode="_-* #,##0.00\ [$€-1]_-;\-* #,##0.00\ [$€-1]_-;_-* &quot;-&quot;??\ [$€-1]_-"/>
    <numFmt numFmtId="206" formatCode="_-* #,##0.0\ _F_t_-;\-* #,##0.0\ _F_t_-;_-* &quot;-&quot;??\ _F_t_-;_-@_-"/>
    <numFmt numFmtId="207" formatCode="_-* #,##0\ _F_t_-;\-* #,##0\ _F_t_-;_-* &quot;-&quot;??\ _F_t_-;_-@_-"/>
    <numFmt numFmtId="219" formatCode="#,##0.0,,,"/>
    <numFmt numFmtId="223" formatCode="#,##0.0________"/>
    <numFmt numFmtId="228" formatCode="#\ ###\ ###__;"/>
    <numFmt numFmtId="231" formatCode="&quot;H-&quot;0000"/>
  </numFmts>
  <fonts count="7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name val="Times New Roman CE"/>
      <family val="0"/>
    </font>
    <font>
      <i/>
      <vertAlign val="superscript"/>
      <sz val="7"/>
      <name val="Arial"/>
      <family val="2"/>
    </font>
    <font>
      <sz val="8"/>
      <name val="Arial CE"/>
      <family val="0"/>
    </font>
    <font>
      <sz val="10"/>
      <color indexed="57"/>
      <name val="Arial"/>
      <family val="2"/>
    </font>
    <font>
      <sz val="9"/>
      <name val="Segoe UI"/>
      <family val="0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58"/>
      <name val="Arial"/>
      <family val="2"/>
    </font>
    <font>
      <sz val="10"/>
      <color indexed="32"/>
      <name val="Arial"/>
      <family val="2"/>
    </font>
    <font>
      <sz val="11"/>
      <name val="Times New Roman"/>
      <family val="1"/>
    </font>
    <font>
      <sz val="10"/>
      <color indexed="58"/>
      <name val="Arial"/>
      <family val="2"/>
    </font>
    <font>
      <sz val="11"/>
      <color indexed="32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b/>
      <sz val="8"/>
      <name val="Arial CE"/>
      <family val="0"/>
    </font>
    <font>
      <sz val="10"/>
      <name val="MS Sans Serif"/>
      <family val="2"/>
    </font>
    <font>
      <b/>
      <sz val="9"/>
      <name val="Segoe U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 CE"/>
      <family val="0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8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1" borderId="0">
      <alignment horizontal="center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2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1" borderId="8" applyNumberFormat="0" applyAlignment="0" applyProtection="0"/>
    <xf numFmtId="0" fontId="45" fillId="6" borderId="9">
      <alignment horizontal="right" vertical="center" wrapText="1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65" fillId="0" borderId="0">
      <alignment/>
      <protection/>
    </xf>
    <xf numFmtId="0" fontId="46" fillId="0" borderId="0">
      <alignment/>
      <protection/>
    </xf>
    <xf numFmtId="0" fontId="54" fillId="0" borderId="0">
      <alignment/>
      <protection/>
    </xf>
    <xf numFmtId="0" fontId="16" fillId="0" borderId="10" applyNumberFormat="0" applyFill="0" applyAlignment="0" applyProtection="0"/>
    <xf numFmtId="0" fontId="47" fillId="23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11">
      <alignment horizontal="right" vertical="center" wrapText="1"/>
      <protection locked="0"/>
    </xf>
    <xf numFmtId="0" fontId="17" fillId="5" borderId="0" applyNumberFormat="0" applyBorder="0" applyAlignment="0" applyProtection="0"/>
    <xf numFmtId="0" fontId="18" fillId="24" borderId="0" applyNumberFormat="0" applyBorder="0" applyAlignment="0" applyProtection="0"/>
    <xf numFmtId="0" fontId="19" fillId="21" borderId="1" applyNumberFormat="0" applyAlignment="0" applyProtection="0"/>
    <xf numFmtId="0" fontId="48" fillId="6" borderId="11">
      <alignment horizontal="right" vertical="center"/>
      <protection/>
    </xf>
    <xf numFmtId="9" fontId="0" fillId="0" borderId="0" applyFont="0" applyFill="0" applyBorder="0" applyAlignment="0" applyProtection="0"/>
    <xf numFmtId="0" fontId="49" fillId="21" borderId="0" applyBorder="0">
      <alignment horizontal="left" vertical="top" wrapText="1"/>
      <protection/>
    </xf>
    <xf numFmtId="0" fontId="49" fillId="21" borderId="12">
      <alignment horizontal="center" vertical="center" wrapText="1"/>
      <protection/>
    </xf>
    <xf numFmtId="0" fontId="49" fillId="21" borderId="12">
      <alignment horizontal="center" vertical="center" textRotation="90" wrapText="1"/>
      <protection/>
    </xf>
    <xf numFmtId="0" fontId="50" fillId="13" borderId="13" applyAlignment="0">
      <protection/>
    </xf>
    <xf numFmtId="0" fontId="45" fillId="22" borderId="14">
      <alignment horizontal="left" vertical="center"/>
      <protection locked="0"/>
    </xf>
  </cellStyleXfs>
  <cellXfs count="498">
    <xf numFmtId="0" fontId="0" fillId="0" borderId="0" xfId="0" applyAlignment="1">
      <alignment/>
    </xf>
    <xf numFmtId="0" fontId="21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0" fillId="0" borderId="0" xfId="0" applyFont="1" applyAlignment="1">
      <alignment vertical="top" wrapText="1"/>
    </xf>
    <xf numFmtId="173" fontId="20" fillId="0" borderId="0" xfId="0" applyNumberFormat="1" applyFont="1" applyAlignment="1">
      <alignment horizontal="right"/>
    </xf>
    <xf numFmtId="174" fontId="2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3" fontId="20" fillId="0" borderId="0" xfId="0" applyNumberFormat="1" applyFont="1" applyAlignment="1">
      <alignment/>
    </xf>
    <xf numFmtId="173" fontId="20" fillId="0" borderId="0" xfId="0" applyNumberFormat="1" applyFont="1" applyFill="1" applyAlignment="1">
      <alignment horizontal="right"/>
    </xf>
    <xf numFmtId="173" fontId="23" fillId="0" borderId="0" xfId="0" applyNumberFormat="1" applyFont="1" applyAlignment="1">
      <alignment horizontal="right"/>
    </xf>
    <xf numFmtId="0" fontId="21" fillId="0" borderId="15" xfId="0" applyFont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172" fontId="20" fillId="0" borderId="0" xfId="0" applyNumberFormat="1" applyFont="1" applyFill="1" applyAlignment="1">
      <alignment/>
    </xf>
    <xf numFmtId="172" fontId="20" fillId="0" borderId="0" xfId="0" applyNumberFormat="1" applyFont="1" applyAlignment="1">
      <alignment horizontal="right" vertical="top"/>
    </xf>
    <xf numFmtId="172" fontId="20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72" fontId="20" fillId="0" borderId="0" xfId="0" applyNumberFormat="1" applyFont="1" applyAlignment="1">
      <alignment horizontal="right"/>
    </xf>
    <xf numFmtId="0" fontId="21" fillId="0" borderId="15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0" xfId="0" applyFont="1" applyBorder="1" applyAlignment="1">
      <alignment/>
    </xf>
    <xf numFmtId="0" fontId="30" fillId="0" borderId="0" xfId="0" applyFont="1" applyBorder="1" applyAlignment="1">
      <alignment vertical="center" wrapText="1"/>
    </xf>
    <xf numFmtId="0" fontId="20" fillId="0" borderId="20" xfId="0" applyFont="1" applyBorder="1" applyAlignment="1">
      <alignment horizontal="center" wrapText="1"/>
    </xf>
    <xf numFmtId="0" fontId="20" fillId="0" borderId="0" xfId="0" applyFont="1" applyBorder="1" applyAlignment="1">
      <alignment vertical="center" wrapText="1"/>
    </xf>
    <xf numFmtId="0" fontId="22" fillId="0" borderId="22" xfId="0" applyFont="1" applyBorder="1" applyAlignment="1">
      <alignment vertical="top" wrapText="1"/>
    </xf>
    <xf numFmtId="173" fontId="22" fillId="0" borderId="22" xfId="0" applyNumberFormat="1" applyFont="1" applyBorder="1" applyAlignment="1">
      <alignment horizontal="center" vertical="top" wrapText="1"/>
    </xf>
    <xf numFmtId="173" fontId="22" fillId="0" borderId="0" xfId="0" applyNumberFormat="1" applyFont="1" applyBorder="1" applyAlignment="1">
      <alignment horizontal="center" vertical="top" wrapText="1"/>
    </xf>
    <xf numFmtId="172" fontId="20" fillId="0" borderId="0" xfId="0" applyNumberFormat="1" applyFont="1" applyAlignment="1">
      <alignment horizontal="right" vertical="top" wrapText="1"/>
    </xf>
    <xf numFmtId="172" fontId="20" fillId="0" borderId="0" xfId="0" applyNumberFormat="1" applyFont="1" applyBorder="1" applyAlignment="1">
      <alignment horizontal="right" vertical="top" wrapText="1"/>
    </xf>
    <xf numFmtId="173" fontId="20" fillId="0" borderId="0" xfId="0" applyNumberFormat="1" applyFont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173" fontId="0" fillId="0" borderId="0" xfId="0" applyNumberFormat="1" applyBorder="1" applyAlignment="1">
      <alignment horizontal="center" vertical="top" wrapText="1"/>
    </xf>
    <xf numFmtId="173" fontId="0" fillId="0" borderId="0" xfId="0" applyNumberFormat="1" applyFont="1" applyBorder="1" applyAlignment="1">
      <alignment horizontal="center" vertical="top" wrapText="1"/>
    </xf>
    <xf numFmtId="173" fontId="23" fillId="0" borderId="0" xfId="0" applyNumberFormat="1" applyFont="1" applyAlignment="1">
      <alignment horizontal="right" vertical="top" wrapText="1"/>
    </xf>
    <xf numFmtId="0" fontId="20" fillId="0" borderId="15" xfId="0" applyFont="1" applyBorder="1" applyAlignment="1">
      <alignment horizontal="center" wrapText="1"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0" fillId="0" borderId="20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172" fontId="32" fillId="0" borderId="0" xfId="0" applyNumberFormat="1" applyFont="1" applyFill="1" applyAlignment="1">
      <alignment horizontal="right" vertical="center"/>
    </xf>
    <xf numFmtId="172" fontId="3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172" fontId="20" fillId="0" borderId="0" xfId="0" applyNumberFormat="1" applyFont="1" applyBorder="1" applyAlignment="1">
      <alignment/>
    </xf>
    <xf numFmtId="172" fontId="0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Alignment="1">
      <alignment/>
    </xf>
    <xf numFmtId="172" fontId="20" fillId="0" borderId="0" xfId="0" applyNumberFormat="1" applyFont="1" applyAlignment="1">
      <alignment horizontal="right" vertical="center"/>
    </xf>
    <xf numFmtId="172" fontId="20" fillId="0" borderId="27" xfId="0" applyNumberFormat="1" applyFont="1" applyBorder="1" applyAlignment="1">
      <alignment horizontal="right" vertical="center"/>
    </xf>
    <xf numFmtId="172" fontId="20" fillId="0" borderId="27" xfId="0" applyNumberFormat="1" applyFont="1" applyFill="1" applyBorder="1" applyAlignment="1">
      <alignment horizontal="right" vertical="center"/>
    </xf>
    <xf numFmtId="172" fontId="20" fillId="0" borderId="0" xfId="0" applyNumberFormat="1" applyFont="1" applyAlignment="1">
      <alignment vertical="center" wrapText="1"/>
    </xf>
    <xf numFmtId="172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0" fontId="20" fillId="0" borderId="2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172" fontId="0" fillId="0" borderId="0" xfId="0" applyNumberFormat="1" applyFont="1" applyAlignment="1">
      <alignment horizontal="right"/>
    </xf>
    <xf numFmtId="172" fontId="20" fillId="0" borderId="0" xfId="0" applyNumberFormat="1" applyFont="1" applyFill="1" applyAlignment="1">
      <alignment horizontal="right" vertical="top" wrapText="1"/>
    </xf>
    <xf numFmtId="173" fontId="0" fillId="0" borderId="0" xfId="0" applyNumberFormat="1" applyAlignment="1">
      <alignment/>
    </xf>
    <xf numFmtId="0" fontId="22" fillId="0" borderId="0" xfId="0" applyFont="1" applyFill="1" applyBorder="1" applyAlignment="1">
      <alignment horizontal="left" vertical="top" wrapText="1"/>
    </xf>
    <xf numFmtId="172" fontId="20" fillId="0" borderId="0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/>
    </xf>
    <xf numFmtId="0" fontId="22" fillId="0" borderId="15" xfId="0" applyFont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 horizontal="center" wrapText="1"/>
    </xf>
    <xf numFmtId="173" fontId="20" fillId="0" borderId="0" xfId="0" applyNumberFormat="1" applyFont="1" applyFill="1" applyAlignment="1">
      <alignment/>
    </xf>
    <xf numFmtId="173" fontId="3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72" fontId="35" fillId="0" borderId="0" xfId="67" applyNumberFormat="1">
      <alignment/>
      <protection/>
    </xf>
    <xf numFmtId="173" fontId="20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73" fontId="2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0" fillId="0" borderId="28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top" wrapText="1"/>
    </xf>
    <xf numFmtId="3" fontId="23" fillId="0" borderId="0" xfId="0" applyNumberFormat="1" applyFont="1" applyAlignment="1">
      <alignment horizontal="right" vertical="top" wrapText="1"/>
    </xf>
    <xf numFmtId="3" fontId="20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23" fillId="0" borderId="0" xfId="0" applyNumberFormat="1" applyFont="1" applyFill="1" applyBorder="1" applyAlignment="1">
      <alignment horizontal="right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0" fontId="0" fillId="0" borderId="20" xfId="0" applyBorder="1" applyAlignment="1">
      <alignment/>
    </xf>
    <xf numFmtId="173" fontId="0" fillId="0" borderId="0" xfId="0" applyNumberFormat="1" applyAlignment="1">
      <alignment/>
    </xf>
    <xf numFmtId="173" fontId="20" fillId="0" borderId="0" xfId="0" applyNumberFormat="1" applyFont="1" applyFill="1" applyBorder="1" applyAlignment="1">
      <alignment horizontal="right" vertical="top" wrapText="1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/>
    </xf>
    <xf numFmtId="3" fontId="37" fillId="0" borderId="0" xfId="0" applyNumberFormat="1" applyFont="1" applyFill="1" applyAlignment="1">
      <alignment/>
    </xf>
    <xf numFmtId="3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2" fontId="22" fillId="0" borderId="0" xfId="0" applyNumberFormat="1" applyFont="1" applyAlignment="1">
      <alignment horizontal="right" vertical="top" wrapText="1"/>
    </xf>
    <xf numFmtId="172" fontId="22" fillId="0" borderId="0" xfId="0" applyNumberFormat="1" applyFont="1" applyAlignment="1">
      <alignment horizontal="right" vertical="top"/>
    </xf>
    <xf numFmtId="172" fontId="22" fillId="0" borderId="0" xfId="0" applyNumberFormat="1" applyFont="1" applyAlignment="1">
      <alignment horizontal="left" vertical="top"/>
    </xf>
    <xf numFmtId="172" fontId="20" fillId="0" borderId="0" xfId="0" applyNumberFormat="1" applyFont="1" applyAlignment="1">
      <alignment horizontal="right" wrapText="1"/>
    </xf>
    <xf numFmtId="172" fontId="20" fillId="0" borderId="0" xfId="0" applyNumberFormat="1" applyFont="1" applyAlignment="1">
      <alignment vertical="top"/>
    </xf>
    <xf numFmtId="0" fontId="20" fillId="0" borderId="0" xfId="0" applyFont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2"/>
    </xf>
    <xf numFmtId="0" fontId="20" fillId="0" borderId="0" xfId="0" applyFont="1" applyAlignment="1">
      <alignment horizontal="left" vertical="top" wrapText="1" indent="3"/>
    </xf>
    <xf numFmtId="0" fontId="21" fillId="0" borderId="0" xfId="0" applyFont="1" applyAlignment="1">
      <alignment horizontal="left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73" fontId="20" fillId="0" borderId="0" xfId="0" applyNumberFormat="1" applyFont="1" applyAlignment="1">
      <alignment horizontal="right" wrapText="1"/>
    </xf>
    <xf numFmtId="173" fontId="20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0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/>
    </xf>
    <xf numFmtId="0" fontId="20" fillId="0" borderId="2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 vertical="justify" wrapText="1" indent="1"/>
    </xf>
    <xf numFmtId="0" fontId="21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20" fillId="0" borderId="21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0" fillId="0" borderId="17" xfId="0" applyFont="1" applyBorder="1" applyAlignment="1">
      <alignment horizontal="center"/>
    </xf>
    <xf numFmtId="3" fontId="32" fillId="0" borderId="0" xfId="0" applyNumberFormat="1" applyFont="1" applyAlignment="1">
      <alignment horizontal="right" vertical="top" wrapText="1"/>
    </xf>
    <xf numFmtId="173" fontId="32" fillId="0" borderId="0" xfId="0" applyNumberFormat="1" applyFont="1" applyAlignment="1">
      <alignment horizontal="right" vertical="top" wrapText="1"/>
    </xf>
    <xf numFmtId="173" fontId="20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right" vertical="top"/>
    </xf>
    <xf numFmtId="17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/>
    </xf>
    <xf numFmtId="172" fontId="22" fillId="0" borderId="0" xfId="0" applyNumberFormat="1" applyFont="1" applyBorder="1" applyAlignment="1">
      <alignment horizontal="right" wrapText="1"/>
    </xf>
    <xf numFmtId="172" fontId="22" fillId="0" borderId="0" xfId="0" applyNumberFormat="1" applyFont="1" applyAlignment="1">
      <alignment/>
    </xf>
    <xf numFmtId="0" fontId="40" fillId="0" borderId="0" xfId="0" applyFont="1" applyAlignment="1">
      <alignment/>
    </xf>
    <xf numFmtId="0" fontId="22" fillId="0" borderId="0" xfId="0" applyFont="1" applyBorder="1" applyAlignment="1">
      <alignment horizontal="left" vertical="top" wrapText="1" indent="1"/>
    </xf>
    <xf numFmtId="172" fontId="22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left" vertical="top" wrapText="1" indent="2"/>
    </xf>
    <xf numFmtId="172" fontId="20" fillId="0" borderId="0" xfId="0" applyNumberFormat="1" applyFont="1" applyBorder="1" applyAlignment="1">
      <alignment horizontal="right" wrapText="1"/>
    </xf>
    <xf numFmtId="172" fontId="20" fillId="0" borderId="0" xfId="0" applyNumberFormat="1" applyFont="1" applyAlignment="1">
      <alignment wrapText="1"/>
    </xf>
    <xf numFmtId="172" fontId="20" fillId="0" borderId="0" xfId="0" applyNumberFormat="1" applyFont="1" applyBorder="1" applyAlignment="1">
      <alignment horizontal="right"/>
    </xf>
    <xf numFmtId="172" fontId="22" fillId="0" borderId="0" xfId="0" applyNumberFormat="1" applyFont="1" applyAlignment="1">
      <alignment wrapText="1"/>
    </xf>
    <xf numFmtId="173" fontId="22" fillId="0" borderId="0" xfId="0" applyNumberFormat="1" applyFont="1" applyBorder="1" applyAlignment="1">
      <alignment horizontal="right" wrapText="1"/>
    </xf>
    <xf numFmtId="17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3" fontId="20" fillId="0" borderId="0" xfId="0" applyNumberFormat="1" applyFont="1" applyBorder="1" applyAlignment="1">
      <alignment horizontal="right" wrapText="1"/>
    </xf>
    <xf numFmtId="174" fontId="20" fillId="0" borderId="0" xfId="0" applyNumberFormat="1" applyFont="1" applyFill="1" applyAlignment="1">
      <alignment/>
    </xf>
    <xf numFmtId="172" fontId="20" fillId="0" borderId="0" xfId="0" applyNumberFormat="1" applyFont="1" applyFill="1" applyAlignment="1">
      <alignment wrapText="1"/>
    </xf>
    <xf numFmtId="172" fontId="20" fillId="0" borderId="0" xfId="0" applyNumberFormat="1" applyFont="1" applyFill="1" applyAlignment="1">
      <alignment/>
    </xf>
    <xf numFmtId="0" fontId="20" fillId="0" borderId="2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20" fillId="0" borderId="30" xfId="0" applyFont="1" applyBorder="1" applyAlignment="1">
      <alignment horizontal="center" vertical="center" wrapText="1"/>
    </xf>
    <xf numFmtId="173" fontId="22" fillId="0" borderId="0" xfId="0" applyNumberFormat="1" applyFont="1" applyAlignment="1">
      <alignment horizontal="right" wrapText="1"/>
    </xf>
    <xf numFmtId="172" fontId="22" fillId="0" borderId="0" xfId="0" applyNumberFormat="1" applyFont="1" applyFill="1" applyAlignment="1">
      <alignment/>
    </xf>
    <xf numFmtId="172" fontId="22" fillId="0" borderId="0" xfId="0" applyNumberFormat="1" applyFont="1" applyAlignment="1">
      <alignment horizontal="right" wrapText="1"/>
    </xf>
    <xf numFmtId="199" fontId="20" fillId="0" borderId="0" xfId="0" applyNumberFormat="1" applyFont="1" applyFill="1" applyAlignment="1">
      <alignment/>
    </xf>
    <xf numFmtId="199" fontId="20" fillId="0" borderId="0" xfId="0" applyNumberFormat="1" applyFont="1" applyAlignment="1">
      <alignment/>
    </xf>
    <xf numFmtId="0" fontId="34" fillId="0" borderId="0" xfId="0" applyFont="1" applyAlignment="1">
      <alignment horizontal="left" vertical="top" wrapText="1" indent="2"/>
    </xf>
    <xf numFmtId="172" fontId="34" fillId="0" borderId="0" xfId="0" applyNumberFormat="1" applyFont="1" applyAlignment="1">
      <alignment horizontal="right" wrapText="1"/>
    </xf>
    <xf numFmtId="199" fontId="34" fillId="0" borderId="0" xfId="0" applyNumberFormat="1" applyFont="1" applyFill="1" applyAlignment="1">
      <alignment/>
    </xf>
    <xf numFmtId="199" fontId="34" fillId="0" borderId="0" xfId="0" applyNumberFormat="1" applyFont="1" applyAlignment="1">
      <alignment/>
    </xf>
    <xf numFmtId="0" fontId="22" fillId="0" borderId="0" xfId="0" applyFont="1" applyAlignment="1">
      <alignment horizontal="left" vertical="top" wrapText="1" indent="1"/>
    </xf>
    <xf numFmtId="199" fontId="22" fillId="0" borderId="0" xfId="0" applyNumberFormat="1" applyFont="1" applyFill="1" applyAlignment="1">
      <alignment/>
    </xf>
    <xf numFmtId="199" fontId="22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174" fontId="20" fillId="0" borderId="0" xfId="0" applyNumberFormat="1" applyFont="1" applyBorder="1" applyAlignment="1">
      <alignment vertical="center" wrapText="1"/>
    </xf>
    <xf numFmtId="172" fontId="34" fillId="0" borderId="0" xfId="0" applyNumberFormat="1" applyFont="1" applyAlignment="1">
      <alignment/>
    </xf>
    <xf numFmtId="174" fontId="34" fillId="0" borderId="0" xfId="0" applyNumberFormat="1" applyFont="1" applyBorder="1" applyAlignment="1">
      <alignment vertical="center" wrapText="1"/>
    </xf>
    <xf numFmtId="174" fontId="22" fillId="0" borderId="0" xfId="0" applyNumberFormat="1" applyFont="1" applyBorder="1" applyAlignment="1">
      <alignment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72" fontId="20" fillId="0" borderId="0" xfId="0" applyNumberFormat="1" applyFont="1" applyAlignment="1">
      <alignment horizontal="right" vertical="center" wrapText="1"/>
    </xf>
    <xf numFmtId="173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72" fontId="22" fillId="0" borderId="0" xfId="0" applyNumberFormat="1" applyFont="1" applyAlignment="1">
      <alignment horizontal="right" vertical="center" wrapText="1"/>
    </xf>
    <xf numFmtId="173" fontId="22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 indent="1"/>
    </xf>
    <xf numFmtId="0" fontId="43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73" fontId="0" fillId="0" borderId="0" xfId="0" applyNumberFormat="1" applyFont="1" applyAlignment="1">
      <alignment horizontal="right" vertical="center" wrapText="1"/>
    </xf>
    <xf numFmtId="17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173" fontId="20" fillId="0" borderId="0" xfId="0" applyNumberFormat="1" applyFont="1" applyFill="1" applyAlignment="1">
      <alignment horizontal="right" vertical="center" wrapText="1"/>
    </xf>
    <xf numFmtId="1" fontId="22" fillId="0" borderId="0" xfId="0" applyNumberFormat="1" applyFont="1" applyAlignment="1">
      <alignment horizontal="right" vertical="center" wrapText="1"/>
    </xf>
    <xf numFmtId="49" fontId="22" fillId="0" borderId="22" xfId="0" applyNumberFormat="1" applyFont="1" applyBorder="1" applyAlignment="1">
      <alignment vertical="top" wrapText="1"/>
    </xf>
    <xf numFmtId="173" fontId="20" fillId="0" borderId="22" xfId="0" applyNumberFormat="1" applyFont="1" applyBorder="1" applyAlignment="1">
      <alignment horizontal="right" vertical="top" wrapText="1"/>
    </xf>
    <xf numFmtId="173" fontId="0" fillId="0" borderId="0" xfId="0" applyNumberFormat="1" applyAlignment="1">
      <alignment horizontal="right"/>
    </xf>
    <xf numFmtId="49" fontId="22" fillId="0" borderId="0" xfId="0" applyNumberFormat="1" applyFont="1" applyBorder="1" applyAlignment="1">
      <alignment vertical="top" wrapText="1"/>
    </xf>
    <xf numFmtId="0" fontId="21" fillId="0" borderId="15" xfId="0" applyFont="1" applyFill="1" applyBorder="1" applyAlignment="1">
      <alignment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173" fontId="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vertical="justify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/>
    </xf>
    <xf numFmtId="173" fontId="22" fillId="0" borderId="0" xfId="0" applyNumberFormat="1" applyFont="1" applyFill="1" applyBorder="1" applyAlignment="1">
      <alignment horizontal="right" vertical="center" wrapText="1"/>
    </xf>
    <xf numFmtId="173" fontId="0" fillId="0" borderId="0" xfId="0" applyNumberFormat="1" applyFill="1" applyAlignment="1">
      <alignment/>
    </xf>
    <xf numFmtId="49" fontId="21" fillId="0" borderId="15" xfId="0" applyNumberFormat="1" applyFont="1" applyFill="1" applyBorder="1" applyAlignment="1">
      <alignment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2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173" fontId="20" fillId="0" borderId="0" xfId="0" applyNumberFormat="1" applyFont="1" applyFill="1" applyBorder="1" applyAlignment="1">
      <alignment horizontal="right" wrapText="1"/>
    </xf>
    <xf numFmtId="173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vertical="center" wrapText="1"/>
    </xf>
    <xf numFmtId="49" fontId="21" fillId="0" borderId="15" xfId="0" applyNumberFormat="1" applyFont="1" applyBorder="1" applyAlignment="1">
      <alignment wrapText="1"/>
    </xf>
    <xf numFmtId="0" fontId="20" fillId="0" borderId="0" xfId="0" applyFont="1" applyBorder="1" applyAlignment="1">
      <alignment vertical="center"/>
    </xf>
    <xf numFmtId="173" fontId="2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73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73" fontId="0" fillId="0" borderId="0" xfId="0" applyNumberFormat="1" applyFont="1" applyAlignment="1">
      <alignment horizontal="right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73" fontId="22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173" fontId="32" fillId="0" borderId="0" xfId="0" applyNumberFormat="1" applyFont="1" applyFill="1" applyBorder="1" applyAlignment="1">
      <alignment horizontal="right" vertical="center" wrapText="1"/>
    </xf>
    <xf numFmtId="0" fontId="21" fillId="0" borderId="38" xfId="0" applyFont="1" applyBorder="1" applyAlignment="1">
      <alignment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2" fontId="20" fillId="0" borderId="46" xfId="0" applyNumberFormat="1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207" fontId="20" fillId="0" borderId="0" xfId="47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vertical="center" wrapText="1"/>
    </xf>
    <xf numFmtId="206" fontId="22" fillId="0" borderId="0" xfId="49" applyNumberFormat="1" applyFont="1" applyFill="1" applyBorder="1" applyAlignment="1">
      <alignment horizontal="right" vertical="center" wrapText="1"/>
    </xf>
    <xf numFmtId="206" fontId="51" fillId="0" borderId="0" xfId="47" applyNumberFormat="1" applyFont="1" applyFill="1" applyBorder="1" applyAlignment="1">
      <alignment horizontal="right" vertical="center" wrapText="1"/>
    </xf>
    <xf numFmtId="173" fontId="52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53" fillId="0" borderId="0" xfId="0" applyNumberFormat="1" applyFont="1" applyBorder="1" applyAlignment="1">
      <alignment horizontal="right" vertical="center" wrapText="1"/>
    </xf>
    <xf numFmtId="173" fontId="53" fillId="0" borderId="0" xfId="0" applyNumberFormat="1" applyFont="1" applyBorder="1" applyAlignment="1">
      <alignment horizontal="right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172" fontId="22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 indent="1"/>
    </xf>
    <xf numFmtId="172" fontId="20" fillId="0" borderId="0" xfId="0" applyNumberFormat="1" applyFont="1" applyBorder="1" applyAlignment="1">
      <alignment horizontal="right" vertical="center" wrapText="1"/>
    </xf>
    <xf numFmtId="172" fontId="22" fillId="0" borderId="0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20" fillId="0" borderId="2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17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172" fontId="20" fillId="0" borderId="0" xfId="0" applyNumberFormat="1" applyFont="1" applyFill="1" applyBorder="1" applyAlignment="1" quotePrefix="1">
      <alignment horizontal="right" vertical="center" indent="2"/>
    </xf>
    <xf numFmtId="172" fontId="22" fillId="0" borderId="0" xfId="0" applyNumberFormat="1" applyFont="1" applyFill="1" applyBorder="1" applyAlignment="1" quotePrefix="1">
      <alignment horizontal="right" vertical="center" indent="2"/>
    </xf>
    <xf numFmtId="172" fontId="20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173" fontId="20" fillId="0" borderId="0" xfId="0" applyNumberFormat="1" applyFont="1" applyBorder="1" applyAlignment="1">
      <alignment horizontal="right" vertical="center" wrapText="1"/>
    </xf>
    <xf numFmtId="173" fontId="22" fillId="0" borderId="0" xfId="0" applyNumberFormat="1" applyFont="1" applyAlignment="1">
      <alignment horizontal="right"/>
    </xf>
    <xf numFmtId="173" fontId="22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left" vertical="center" wrapText="1" indent="1"/>
    </xf>
    <xf numFmtId="3" fontId="20" fillId="0" borderId="0" xfId="0" applyNumberFormat="1" applyFont="1" applyBorder="1" applyAlignment="1">
      <alignment/>
    </xf>
    <xf numFmtId="17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32" fillId="0" borderId="0" xfId="0" applyNumberFormat="1" applyFont="1" applyBorder="1" applyAlignment="1">
      <alignment horizontal="right" vertical="center" wrapText="1"/>
    </xf>
    <xf numFmtId="173" fontId="3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195" fontId="20" fillId="0" borderId="0" xfId="0" applyNumberFormat="1" applyFont="1" applyAlignment="1">
      <alignment/>
    </xf>
    <xf numFmtId="3" fontId="32" fillId="0" borderId="0" xfId="0" applyNumberFormat="1" applyFont="1" applyBorder="1" applyAlignment="1">
      <alignment horizontal="right" vertical="center" wrapText="1"/>
    </xf>
    <xf numFmtId="173" fontId="32" fillId="0" borderId="0" xfId="0" applyNumberFormat="1" applyFont="1" applyBorder="1" applyAlignment="1">
      <alignment horizontal="right" vertical="center" wrapText="1"/>
    </xf>
    <xf numFmtId="1" fontId="22" fillId="0" borderId="0" xfId="0" applyNumberFormat="1" applyFont="1" applyAlignment="1">
      <alignment/>
    </xf>
    <xf numFmtId="0" fontId="21" fillId="0" borderId="15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173" fontId="32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top" wrapText="1"/>
    </xf>
    <xf numFmtId="173" fontId="23" fillId="0" borderId="0" xfId="70" applyNumberFormat="1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left" vertical="top" wrapText="1"/>
    </xf>
    <xf numFmtId="173" fontId="20" fillId="0" borderId="0" xfId="70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justify" vertical="top" wrapText="1"/>
    </xf>
    <xf numFmtId="173" fontId="59" fillId="0" borderId="0" xfId="70" applyNumberFormat="1" applyFont="1" applyFill="1" applyBorder="1" applyAlignment="1">
      <alignment horizontal="right" vertical="center"/>
      <protection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73" fontId="22" fillId="0" borderId="0" xfId="0" applyNumberFormat="1" applyFont="1" applyFill="1" applyAlignment="1">
      <alignment horizontal="right" vertical="top" wrapText="1"/>
    </xf>
    <xf numFmtId="173" fontId="22" fillId="0" borderId="22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173" fontId="20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173" fontId="22" fillId="0" borderId="0" xfId="0" applyNumberFormat="1" applyFont="1" applyFill="1" applyAlignment="1">
      <alignment vertical="top" wrapText="1"/>
    </xf>
    <xf numFmtId="173" fontId="20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 indent="1"/>
    </xf>
    <xf numFmtId="173" fontId="20" fillId="0" borderId="0" xfId="0" applyNumberFormat="1" applyFont="1" applyFill="1" applyAlignment="1">
      <alignment wrapText="1"/>
    </xf>
    <xf numFmtId="0" fontId="20" fillId="0" borderId="0" xfId="0" applyFont="1" applyFill="1" applyAlignment="1">
      <alignment horizontal="left" vertical="justify" wrapText="1" indent="1"/>
    </xf>
    <xf numFmtId="0" fontId="34" fillId="0" borderId="0" xfId="0" applyFont="1" applyFill="1" applyAlignment="1">
      <alignment vertical="top" wrapText="1"/>
    </xf>
    <xf numFmtId="173" fontId="34" fillId="0" borderId="0" xfId="0" applyNumberFormat="1" applyFont="1" applyFill="1" applyAlignment="1">
      <alignment horizontal="right" vertical="top" wrapText="1"/>
    </xf>
    <xf numFmtId="0" fontId="43" fillId="0" borderId="0" xfId="0" applyFont="1" applyAlignment="1">
      <alignment/>
    </xf>
    <xf numFmtId="0" fontId="20" fillId="0" borderId="0" xfId="0" applyFont="1" applyAlignment="1">
      <alignment horizontal="left" vertical="top" wrapText="1" indent="4"/>
    </xf>
    <xf numFmtId="3" fontId="59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3" fontId="59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 indent="2"/>
    </xf>
    <xf numFmtId="3" fontId="23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 indent="3"/>
    </xf>
    <xf numFmtId="0" fontId="20" fillId="0" borderId="0" xfId="0" applyFont="1" applyAlignment="1">
      <alignment wrapText="1"/>
    </xf>
    <xf numFmtId="3" fontId="20" fillId="0" borderId="22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1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18" xfId="0" applyFont="1" applyBorder="1" applyAlignment="1">
      <alignment horizontal="center" wrapText="1"/>
    </xf>
    <xf numFmtId="173" fontId="22" fillId="0" borderId="0" xfId="0" applyNumberFormat="1" applyFont="1" applyAlignment="1">
      <alignment horizontal="right" vertical="top" wrapText="1"/>
    </xf>
    <xf numFmtId="219" fontId="60" fillId="0" borderId="0" xfId="0" applyNumberFormat="1" applyFont="1" applyFill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22" xfId="0" applyFont="1" applyBorder="1" applyAlignment="1">
      <alignment vertical="top" wrapText="1"/>
    </xf>
    <xf numFmtId="4" fontId="20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right" vertical="top" wrapText="1"/>
    </xf>
    <xf numFmtId="4" fontId="20" fillId="0" borderId="22" xfId="0" applyNumberFormat="1" applyFont="1" applyFill="1" applyBorder="1" applyAlignment="1">
      <alignment horizontal="right" vertical="top" wrapText="1"/>
    </xf>
    <xf numFmtId="4" fontId="0" fillId="0" borderId="0" xfId="68" applyNumberFormat="1" applyFont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68" applyNumberFormat="1" applyFont="1" applyFill="1" applyBorder="1">
      <alignment/>
      <protection/>
    </xf>
    <xf numFmtId="173" fontId="20" fillId="0" borderId="0" xfId="0" applyNumberFormat="1" applyFont="1" applyFill="1" applyAlignment="1">
      <alignment horizontal="right" wrapText="1"/>
    </xf>
    <xf numFmtId="173" fontId="20" fillId="0" borderId="22" xfId="0" applyNumberFormat="1" applyFont="1" applyFill="1" applyBorder="1" applyAlignment="1">
      <alignment horizontal="right" wrapText="1"/>
    </xf>
    <xf numFmtId="173" fontId="32" fillId="0" borderId="0" xfId="0" applyNumberFormat="1" applyFont="1" applyFill="1" applyAlignment="1">
      <alignment horizontal="right" wrapText="1"/>
    </xf>
    <xf numFmtId="223" fontId="20" fillId="0" borderId="0" xfId="0" applyNumberFormat="1" applyFont="1" applyAlignment="1">
      <alignment horizontal="right" wrapText="1"/>
    </xf>
    <xf numFmtId="3" fontId="2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4" fillId="0" borderId="0" xfId="0" applyFont="1" applyAlignment="1">
      <alignment horizontal="left" wrapText="1" indent="1"/>
    </xf>
    <xf numFmtId="173" fontId="34" fillId="0" borderId="0" xfId="0" applyNumberFormat="1" applyFont="1" applyFill="1" applyAlignment="1">
      <alignment horizontal="right" wrapText="1"/>
    </xf>
    <xf numFmtId="173" fontId="68" fillId="0" borderId="0" xfId="0" applyNumberFormat="1" applyFont="1" applyFill="1" applyAlignment="1">
      <alignment horizontal="right" wrapText="1"/>
    </xf>
    <xf numFmtId="223" fontId="34" fillId="0" borderId="0" xfId="0" applyNumberFormat="1" applyFont="1" applyAlignment="1">
      <alignment horizontal="right" wrapText="1"/>
    </xf>
    <xf numFmtId="172" fontId="34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Alignment="1">
      <alignment/>
    </xf>
    <xf numFmtId="172" fontId="34" fillId="0" borderId="0" xfId="0" applyNumberFormat="1" applyFont="1" applyAlignment="1">
      <alignment/>
    </xf>
    <xf numFmtId="0" fontId="69" fillId="0" borderId="0" xfId="0" applyFont="1" applyAlignment="1">
      <alignment/>
    </xf>
    <xf numFmtId="173" fontId="68" fillId="0" borderId="0" xfId="0" applyNumberFormat="1" applyFont="1" applyAlignment="1">
      <alignment horizontal="right" wrapText="1"/>
    </xf>
    <xf numFmtId="0" fontId="32" fillId="0" borderId="0" xfId="0" applyFont="1" applyAlignment="1">
      <alignment horizontal="right" wrapText="1"/>
    </xf>
    <xf numFmtId="172" fontId="32" fillId="0" borderId="0" xfId="0" applyNumberFormat="1" applyFont="1" applyAlignment="1">
      <alignment horizontal="right" wrapText="1"/>
    </xf>
    <xf numFmtId="172" fontId="68" fillId="0" borderId="0" xfId="0" applyNumberFormat="1" applyFont="1" applyAlignment="1">
      <alignment horizontal="right" wrapText="1"/>
    </xf>
    <xf numFmtId="223" fontId="32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  <xf numFmtId="173" fontId="22" fillId="0" borderId="0" xfId="0" applyNumberFormat="1" applyFont="1" applyFill="1" applyAlignment="1">
      <alignment horizontal="right" wrapText="1"/>
    </xf>
    <xf numFmtId="173" fontId="58" fillId="0" borderId="0" xfId="0" applyNumberFormat="1" applyFont="1" applyFill="1" applyAlignment="1">
      <alignment horizontal="right" wrapText="1"/>
    </xf>
    <xf numFmtId="172" fontId="58" fillId="0" borderId="0" xfId="0" applyNumberFormat="1" applyFont="1" applyAlignment="1">
      <alignment horizontal="right" wrapText="1"/>
    </xf>
    <xf numFmtId="172" fontId="22" fillId="0" borderId="0" xfId="0" applyNumberFormat="1" applyFont="1" applyBorder="1" applyAlignment="1">
      <alignment/>
    </xf>
    <xf numFmtId="3" fontId="32" fillId="0" borderId="0" xfId="0" applyNumberFormat="1" applyFont="1" applyAlignment="1">
      <alignment horizontal="right" wrapText="1"/>
    </xf>
    <xf numFmtId="173" fontId="32" fillId="0" borderId="0" xfId="0" applyNumberFormat="1" applyFont="1" applyAlignment="1">
      <alignment horizontal="right" wrapText="1"/>
    </xf>
    <xf numFmtId="0" fontId="20" fillId="0" borderId="25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73" fontId="23" fillId="0" borderId="0" xfId="0" applyNumberFormat="1" applyFont="1" applyAlignment="1">
      <alignment horizontal="right" wrapText="1"/>
    </xf>
    <xf numFmtId="172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Fill="1" applyAlignment="1">
      <alignment horizontal="right" vertical="center"/>
    </xf>
    <xf numFmtId="173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wrapText="1"/>
    </xf>
    <xf numFmtId="228" fontId="20" fillId="0" borderId="0" xfId="0" applyNumberFormat="1" applyFont="1" applyFill="1" applyAlignment="1">
      <alignment horizontal="right" wrapText="1"/>
    </xf>
    <xf numFmtId="173" fontId="20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left" vertical="top" wrapText="1"/>
    </xf>
    <xf numFmtId="173" fontId="20" fillId="0" borderId="0" xfId="0" applyNumberFormat="1" applyFont="1" applyAlignment="1">
      <alignment wrapText="1"/>
    </xf>
    <xf numFmtId="173" fontId="20" fillId="0" borderId="0" xfId="0" applyNumberFormat="1" applyFont="1" applyBorder="1" applyAlignment="1">
      <alignment wrapText="1"/>
    </xf>
    <xf numFmtId="3" fontId="20" fillId="0" borderId="22" xfId="0" applyNumberFormat="1" applyFont="1" applyBorder="1" applyAlignment="1">
      <alignment horizontal="right" vertical="top" wrapText="1"/>
    </xf>
    <xf numFmtId="173" fontId="20" fillId="0" borderId="22" xfId="0" applyNumberFormat="1" applyFont="1" applyBorder="1" applyAlignment="1">
      <alignment vertical="top" wrapText="1"/>
    </xf>
    <xf numFmtId="3" fontId="20" fillId="0" borderId="0" xfId="0" applyNumberFormat="1" applyFont="1" applyAlignment="1">
      <alignment vertical="top" wrapText="1"/>
    </xf>
    <xf numFmtId="173" fontId="20" fillId="0" borderId="0" xfId="0" applyNumberFormat="1" applyFont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173" fontId="20" fillId="0" borderId="0" xfId="0" applyNumberFormat="1" applyFont="1" applyBorder="1" applyAlignment="1" quotePrefix="1">
      <alignment horizontal="right" vertical="top" wrapText="1"/>
    </xf>
    <xf numFmtId="231" fontId="0" fillId="0" borderId="0" xfId="0" applyNumberFormat="1" applyAlignment="1">
      <alignment/>
    </xf>
    <xf numFmtId="0" fontId="20" fillId="0" borderId="25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 vertical="center" wrapText="1"/>
    </xf>
    <xf numFmtId="173" fontId="32" fillId="0" borderId="0" xfId="0" applyNumberFormat="1" applyFont="1" applyFill="1" applyAlignment="1">
      <alignment horizontal="right" vertical="top" wrapText="1"/>
    </xf>
    <xf numFmtId="173" fontId="32" fillId="0" borderId="0" xfId="0" applyNumberFormat="1" applyFont="1" applyAlignment="1">
      <alignment horizontal="right" vertical="top" wrapText="1"/>
    </xf>
    <xf numFmtId="0" fontId="0" fillId="0" borderId="15" xfId="0" applyBorder="1" applyAlignment="1">
      <alignment/>
    </xf>
    <xf numFmtId="49" fontId="20" fillId="0" borderId="2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0" fillId="0" borderId="26" xfId="0" applyFont="1" applyBorder="1" applyAlignment="1">
      <alignment horizontal="center"/>
    </xf>
    <xf numFmtId="4" fontId="20" fillId="0" borderId="0" xfId="0" applyNumberFormat="1" applyFont="1" applyAlignment="1">
      <alignment horizontal="right" vertical="top" wrapText="1"/>
    </xf>
    <xf numFmtId="0" fontId="10" fillId="0" borderId="0" xfId="52" applyAlignment="1">
      <alignment/>
    </xf>
  </cellXfs>
  <cellStyles count="7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uro" xfId="46"/>
    <cellStyle name="Comma" xfId="47"/>
    <cellStyle name="Comma [0]" xfId="48"/>
    <cellStyle name="Ezres 2" xfId="49"/>
    <cellStyle name="felirat_index_c" xfId="50"/>
    <cellStyle name="Figyelmezteté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letiltott_szám" xfId="63"/>
    <cellStyle name="Magyarázó szöveg" xfId="64"/>
    <cellStyle name="Followed Hyperlink" xfId="65"/>
    <cellStyle name="Normál 2" xfId="66"/>
    <cellStyle name="Normál_2.4." xfId="67"/>
    <cellStyle name="Normál_BUX" xfId="68"/>
    <cellStyle name="Normal_M_T_98N4" xfId="69"/>
    <cellStyle name="Normal_pszisalnk_hu" xfId="70"/>
    <cellStyle name="Összesen" xfId="71"/>
    <cellStyle name="papír" xfId="72"/>
    <cellStyle name="Currency" xfId="73"/>
    <cellStyle name="Currency [0]" xfId="74"/>
    <cellStyle name="pozitív_egész" xfId="75"/>
    <cellStyle name="Rossz" xfId="76"/>
    <cellStyle name="Semleges" xfId="77"/>
    <cellStyle name="Számítás" xfId="78"/>
    <cellStyle name="számított" xfId="79"/>
    <cellStyle name="Percent" xfId="80"/>
    <cellStyle name="táblacím" xfId="81"/>
    <cellStyle name="táblafejH_c" xfId="82"/>
    <cellStyle name="táblafejV" xfId="83"/>
    <cellStyle name="táblázat" xfId="84"/>
    <cellStyle name="választó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48.vml" /><Relationship Id="rId3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5.421875" style="0" bestFit="1" customWidth="1"/>
  </cols>
  <sheetData>
    <row r="1" ht="12.75">
      <c r="A1" s="497" t="s">
        <v>0</v>
      </c>
    </row>
    <row r="2" ht="12.75">
      <c r="A2" s="497" t="s">
        <v>22</v>
      </c>
    </row>
    <row r="3" ht="12.75">
      <c r="A3" s="497" t="s">
        <v>26</v>
      </c>
    </row>
    <row r="4" ht="12.75">
      <c r="A4" s="497" t="s">
        <v>30</v>
      </c>
    </row>
    <row r="5" ht="12.75">
      <c r="A5" s="497" t="s">
        <v>34</v>
      </c>
    </row>
    <row r="6" ht="12.75">
      <c r="A6" s="497" t="s">
        <v>38</v>
      </c>
    </row>
    <row r="7" ht="12.75">
      <c r="A7" s="497" t="s">
        <v>43</v>
      </c>
    </row>
    <row r="8" ht="12.75">
      <c r="A8" s="497" t="s">
        <v>49</v>
      </c>
    </row>
    <row r="9" ht="12.75">
      <c r="A9" s="497" t="s">
        <v>54</v>
      </c>
    </row>
    <row r="10" ht="12.75">
      <c r="A10" s="497" t="s">
        <v>59</v>
      </c>
    </row>
    <row r="11" ht="12.75">
      <c r="A11" s="497" t="s">
        <v>69</v>
      </c>
    </row>
    <row r="12" ht="12.75">
      <c r="A12" s="497" t="s">
        <v>72</v>
      </c>
    </row>
    <row r="13" ht="12.75">
      <c r="A13" s="497" t="s">
        <v>73</v>
      </c>
    </row>
    <row r="14" ht="12.75">
      <c r="A14" s="497" t="s">
        <v>79</v>
      </c>
    </row>
    <row r="15" ht="12.75">
      <c r="A15" s="497" t="s">
        <v>84</v>
      </c>
    </row>
    <row r="16" ht="12.75">
      <c r="A16" s="497" t="s">
        <v>85</v>
      </c>
    </row>
    <row r="17" ht="12.75">
      <c r="A17" s="497" t="s">
        <v>93</v>
      </c>
    </row>
    <row r="18" ht="12.75">
      <c r="A18" s="497" t="s">
        <v>97</v>
      </c>
    </row>
    <row r="19" ht="12.75">
      <c r="A19" s="497" t="s">
        <v>105</v>
      </c>
    </row>
    <row r="20" ht="12.75">
      <c r="A20" s="497" t="s">
        <v>140</v>
      </c>
    </row>
    <row r="21" ht="12.75">
      <c r="A21" s="497" t="s">
        <v>158</v>
      </c>
    </row>
    <row r="22" ht="12.75">
      <c r="A22" s="497" t="s">
        <v>173</v>
      </c>
    </row>
    <row r="23" ht="12.75">
      <c r="A23" s="497" t="s">
        <v>187</v>
      </c>
    </row>
    <row r="24" ht="12.75">
      <c r="A24" s="497" t="s">
        <v>203</v>
      </c>
    </row>
    <row r="25" ht="12.75">
      <c r="A25" s="497" t="s">
        <v>221</v>
      </c>
    </row>
    <row r="26" ht="12.75">
      <c r="A26" s="497" t="s">
        <v>225</v>
      </c>
    </row>
    <row r="27" ht="12.75">
      <c r="A27" s="497" t="s">
        <v>227</v>
      </c>
    </row>
    <row r="28" ht="12.75">
      <c r="A28" s="497" t="s">
        <v>235</v>
      </c>
    </row>
    <row r="29" ht="12.75">
      <c r="A29" s="497" t="s">
        <v>251</v>
      </c>
    </row>
    <row r="30" ht="12.75">
      <c r="A30" s="497" t="s">
        <v>262</v>
      </c>
    </row>
    <row r="31" ht="12.75">
      <c r="A31" s="497" t="s">
        <v>272</v>
      </c>
    </row>
    <row r="32" ht="12.75">
      <c r="A32" s="497" t="s">
        <v>284</v>
      </c>
    </row>
    <row r="33" ht="12.75">
      <c r="A33" s="497" t="s">
        <v>285</v>
      </c>
    </row>
    <row r="34" ht="12.75">
      <c r="A34" s="497" t="s">
        <v>319</v>
      </c>
    </row>
    <row r="35" ht="12.75">
      <c r="A35" s="497" t="s">
        <v>330</v>
      </c>
    </row>
    <row r="36" ht="12.75">
      <c r="A36" s="497" t="s">
        <v>338</v>
      </c>
    </row>
    <row r="37" ht="12.75">
      <c r="A37" s="497" t="s">
        <v>341</v>
      </c>
    </row>
    <row r="38" ht="12.75">
      <c r="A38" s="497" t="s">
        <v>351</v>
      </c>
    </row>
    <row r="39" ht="12.75">
      <c r="A39" s="497" t="s">
        <v>364</v>
      </c>
    </row>
    <row r="40" ht="12.75">
      <c r="A40" s="497" t="s">
        <v>372</v>
      </c>
    </row>
    <row r="41" ht="12.75">
      <c r="A41" s="497" t="s">
        <v>387</v>
      </c>
    </row>
    <row r="42" ht="12.75">
      <c r="A42" s="497" t="s">
        <v>393</v>
      </c>
    </row>
    <row r="43" ht="12.75">
      <c r="A43" s="497" t="s">
        <v>415</v>
      </c>
    </row>
    <row r="44" ht="12.75">
      <c r="A44" s="497" t="s">
        <v>441</v>
      </c>
    </row>
    <row r="45" ht="12.75">
      <c r="A45" s="497" t="s">
        <v>461</v>
      </c>
    </row>
    <row r="46" ht="12.75">
      <c r="A46" s="497" t="s">
        <v>463</v>
      </c>
    </row>
    <row r="47" ht="12.75">
      <c r="A47" s="497" t="s">
        <v>474</v>
      </c>
    </row>
    <row r="48" ht="12.75">
      <c r="A48" s="497" t="s">
        <v>478</v>
      </c>
    </row>
    <row r="49" ht="12.75">
      <c r="A49" s="497" t="s">
        <v>515</v>
      </c>
    </row>
    <row r="50" ht="12.75">
      <c r="A50" s="497" t="s">
        <v>525</v>
      </c>
    </row>
    <row r="51" ht="12.75">
      <c r="A51" s="497" t="s">
        <v>541</v>
      </c>
    </row>
    <row r="52" ht="12.75">
      <c r="A52" s="497" t="s">
        <v>551</v>
      </c>
    </row>
    <row r="53" ht="12.75">
      <c r="A53" s="497" t="s">
        <v>556</v>
      </c>
    </row>
    <row r="54" ht="12.75">
      <c r="A54" s="497" t="s">
        <v>560</v>
      </c>
    </row>
    <row r="55" ht="12.75">
      <c r="A55" s="497" t="s">
        <v>565</v>
      </c>
    </row>
    <row r="56" ht="12.75">
      <c r="A56" s="497" t="s">
        <v>567</v>
      </c>
    </row>
  </sheetData>
  <hyperlinks>
    <hyperlink ref="A1" location="1.1.!A1" display="1.1.!A1"/>
    <hyperlink ref="A2" location="1.2.!A1" display="1.2.!A1"/>
    <hyperlink ref="A3" location="1.3.!A1" display="1.3.!A1"/>
    <hyperlink ref="A4" location="1.4.!A1" display="1.4.!A1"/>
    <hyperlink ref="A5" location="1.5.!A1" display="1.5.!A1"/>
    <hyperlink ref="A6" location="1.6.!A1" display="1.6.!A1"/>
    <hyperlink ref="A7" location="1.7.!A1" display="1.7.!A1"/>
    <hyperlink ref="A8" location="1.8.!A1" display="1.8.!A1"/>
    <hyperlink ref="A9" location="1.9.!A1" display="1.9.!A1"/>
    <hyperlink ref="A10" location="2.1.!A1" display="2.1.!A1"/>
    <hyperlink ref="A11" location="2.2.!A1" display="2.2.!A1"/>
    <hyperlink ref="A12" location="2.3.!A1" display="2.3.!A1"/>
    <hyperlink ref="A13" location="2.4.!A1" display="2.4.!A1"/>
    <hyperlink ref="A14" location="2.5.!A1" display="2.5.!A1"/>
    <hyperlink ref="A15" location="2.6.!A1" display="2.6.!A1"/>
    <hyperlink ref="A16" location="2.7.!A1" display="2.7.!A1"/>
    <hyperlink ref="A17" location="2.8.!A1" display="2.8.!A1"/>
    <hyperlink ref="A18" location="2.9.!A1" display="2.9.!A1"/>
    <hyperlink ref="A19" location="3.!A1" display="3.!A1"/>
    <hyperlink ref="A20" location="4.!A1" display="4.!A1"/>
    <hyperlink ref="A21" location="5.!A1" display="5.!A1"/>
    <hyperlink ref="A22" location="6.!A1" display="6.!A1"/>
    <hyperlink ref="A23" location="7.!A1" display="7.!A1"/>
    <hyperlink ref="A24" location="8.!A1" display="8.!A1"/>
    <hyperlink ref="A25" location="9.!A1" display="9.!A1"/>
    <hyperlink ref="A26" location="10.!A1" display="10.!A1"/>
    <hyperlink ref="A27" location="11.!A1" display="11.!A1"/>
    <hyperlink ref="A28" location="12.!A1" display="12.!A1"/>
    <hyperlink ref="A29" location="13.!A1" display="13.!A1"/>
    <hyperlink ref="A30" location="14.!A1" display="14.!A1"/>
    <hyperlink ref="A31" location="15.!A1" display="15.!A1"/>
    <hyperlink ref="A32" location="16.!A1" display="16.!A1"/>
    <hyperlink ref="A33" location="17.!A1" display="17.!A1"/>
    <hyperlink ref="A34" location="18.!A1" display="18.!A1"/>
    <hyperlink ref="A35" location="19.1.!A1" display="19.1.!A1"/>
    <hyperlink ref="A36" location="19.2.!A1" display="19.2.!A1"/>
    <hyperlink ref="A37" location="19.3.!A1" display="19.3.!A1"/>
    <hyperlink ref="A38" location="20.!A1" display="20.!A1"/>
    <hyperlink ref="A39" location="21.!A1" display="21.!A1"/>
    <hyperlink ref="A40" location="22.!A1" display="22.!A1"/>
    <hyperlink ref="A41" location="23.!A1" display="23.!A1"/>
    <hyperlink ref="A42" location="24.!A1" display="24.!A1"/>
    <hyperlink ref="A43" location="25.!A1" display="25.!A1"/>
    <hyperlink ref="A44" location="26.!A1" display="26.!A1"/>
    <hyperlink ref="A45" location="27.!A1" display="27.!A1"/>
    <hyperlink ref="A46" location="28.!A1" display="28.!A1"/>
    <hyperlink ref="A47" location="29.!A1" display="29.!A1"/>
    <hyperlink ref="A48" location="30.!A1" display="30.!A1"/>
    <hyperlink ref="A49" location="31.!A1" display="31.!A1"/>
    <hyperlink ref="A50" location="32.!A1" display="32.!A1"/>
    <hyperlink ref="A51" location="33.1.!A1" display="33.1.!A1"/>
    <hyperlink ref="A52" location="33.2.!A1" display="33.2.!A1"/>
    <hyperlink ref="A53" location="33.3.!A1" display="33.3.!A1"/>
    <hyperlink ref="A54" location="33.4.!A1" display="33.4.!A1"/>
    <hyperlink ref="A55" location="33.5.!A1" display="33.5.!A1"/>
    <hyperlink ref="A56" location="33.6.!A1" display="33.6.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showZeros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2.00390625" style="0" customWidth="1"/>
    <col min="3" max="3" width="11.8515625" style="0" customWidth="1"/>
    <col min="4" max="4" width="10.7109375" style="0" customWidth="1"/>
    <col min="5" max="5" width="11.28125" style="0" customWidth="1"/>
  </cols>
  <sheetData>
    <row r="1" spans="1:5" ht="13.5" thickBot="1">
      <c r="A1" s="18" t="s">
        <v>54</v>
      </c>
      <c r="B1" s="18"/>
      <c r="C1" s="18"/>
      <c r="D1" s="18"/>
      <c r="E1" s="18"/>
    </row>
    <row r="2" spans="1:5" ht="22.5" customHeight="1" thickBot="1">
      <c r="A2" s="2" t="s">
        <v>1</v>
      </c>
      <c r="B2" s="19" t="s">
        <v>55</v>
      </c>
      <c r="C2" s="21"/>
      <c r="D2" s="19" t="s">
        <v>56</v>
      </c>
      <c r="E2" s="20"/>
    </row>
    <row r="3" spans="1:5" ht="13.5" thickBot="1">
      <c r="A3" s="6"/>
      <c r="B3" s="88" t="s">
        <v>42</v>
      </c>
      <c r="C3" s="88" t="s">
        <v>6</v>
      </c>
      <c r="D3" s="88" t="s">
        <v>42</v>
      </c>
      <c r="E3" s="89" t="s">
        <v>6</v>
      </c>
    </row>
    <row r="4" ht="12.75">
      <c r="A4" s="40" t="s">
        <v>7</v>
      </c>
    </row>
    <row r="5" spans="1:5" ht="12.75">
      <c r="A5" s="90" t="s">
        <v>8</v>
      </c>
      <c r="B5" s="48">
        <v>-2.5</v>
      </c>
      <c r="C5" s="48">
        <v>-2.5</v>
      </c>
      <c r="D5" s="48">
        <v>-90.7</v>
      </c>
      <c r="E5" s="48">
        <v>-90.7</v>
      </c>
    </row>
    <row r="6" spans="1:5" ht="12.75">
      <c r="A6" s="90" t="s">
        <v>9</v>
      </c>
      <c r="B6" s="48">
        <v>-337</v>
      </c>
      <c r="C6" s="48">
        <v>-339.5</v>
      </c>
      <c r="D6" s="48">
        <v>-360.4</v>
      </c>
      <c r="E6" s="48">
        <v>-451.1</v>
      </c>
    </row>
    <row r="7" spans="1:6" ht="12.75">
      <c r="A7" s="90" t="s">
        <v>10</v>
      </c>
      <c r="B7" s="48">
        <v>-154.1</v>
      </c>
      <c r="C7" s="48">
        <v>-493.6</v>
      </c>
      <c r="D7" s="48">
        <v>-137.6</v>
      </c>
      <c r="E7" s="48">
        <v>-588.7</v>
      </c>
      <c r="F7" s="14"/>
    </row>
    <row r="8" spans="1:5" ht="12.75">
      <c r="A8" s="90" t="s">
        <v>11</v>
      </c>
      <c r="B8" s="48">
        <v>-35</v>
      </c>
      <c r="C8" s="48">
        <v>-528.6</v>
      </c>
      <c r="D8" s="48">
        <v>-79.4</v>
      </c>
      <c r="E8" s="48">
        <v>-668.1</v>
      </c>
    </row>
    <row r="9" spans="1:5" ht="12.75">
      <c r="A9" s="90" t="s">
        <v>12</v>
      </c>
      <c r="B9" s="48">
        <v>-30.8</v>
      </c>
      <c r="C9" s="48">
        <v>-559.4</v>
      </c>
      <c r="D9" s="48">
        <v>-59.8</v>
      </c>
      <c r="E9" s="48">
        <v>-727.9</v>
      </c>
    </row>
    <row r="10" spans="1:5" ht="12.75">
      <c r="A10" s="90" t="s">
        <v>13</v>
      </c>
      <c r="B10" s="48">
        <v>-162.3</v>
      </c>
      <c r="C10" s="48">
        <v>-721.7</v>
      </c>
      <c r="D10" s="48">
        <v>-186.4</v>
      </c>
      <c r="E10" s="48">
        <v>-914.3</v>
      </c>
    </row>
    <row r="11" spans="1:5" ht="12.75">
      <c r="A11" s="90" t="s">
        <v>14</v>
      </c>
      <c r="B11" s="48">
        <v>-129.5</v>
      </c>
      <c r="C11" s="48">
        <v>-851.2</v>
      </c>
      <c r="D11" s="48">
        <v>-179.1</v>
      </c>
      <c r="E11" s="50">
        <v>-1093.3</v>
      </c>
    </row>
    <row r="12" spans="1:5" ht="12.75">
      <c r="A12" s="90" t="s">
        <v>15</v>
      </c>
      <c r="B12" s="48">
        <v>-110</v>
      </c>
      <c r="C12" s="48">
        <v>-961.2</v>
      </c>
      <c r="D12" s="48">
        <v>-137.4</v>
      </c>
      <c r="E12" s="50">
        <v>-1230.8</v>
      </c>
    </row>
    <row r="13" spans="1:5" ht="12.75">
      <c r="A13" s="90" t="s">
        <v>16</v>
      </c>
      <c r="B13" s="48">
        <v>12.1</v>
      </c>
      <c r="C13" s="48">
        <v>-949</v>
      </c>
      <c r="D13" s="48">
        <v>13.9</v>
      </c>
      <c r="E13" s="50">
        <v>-1216.9</v>
      </c>
    </row>
    <row r="14" spans="1:5" ht="12.75">
      <c r="A14" s="90" t="s">
        <v>17</v>
      </c>
      <c r="B14" s="48">
        <v>61.4</v>
      </c>
      <c r="C14" s="48">
        <v>-887.7</v>
      </c>
      <c r="D14" s="48">
        <v>24.5</v>
      </c>
      <c r="E14" s="50">
        <v>-1192.4</v>
      </c>
    </row>
    <row r="15" spans="1:5" ht="12.75">
      <c r="A15" s="90" t="s">
        <v>18</v>
      </c>
      <c r="B15" s="48">
        <v>11.3</v>
      </c>
      <c r="C15" s="48">
        <v>-876.3</v>
      </c>
      <c r="D15" s="48">
        <v>195.5</v>
      </c>
      <c r="E15" s="48">
        <v>-996.8</v>
      </c>
    </row>
    <row r="16" spans="1:6" ht="12.75">
      <c r="A16" s="90" t="s">
        <v>19</v>
      </c>
      <c r="B16" s="48">
        <v>-56.5</v>
      </c>
      <c r="C16" s="48">
        <v>-932.8</v>
      </c>
      <c r="D16" s="48">
        <v>11.5</v>
      </c>
      <c r="E16" s="48">
        <v>-985.3</v>
      </c>
      <c r="F16" s="14"/>
    </row>
    <row r="17" spans="1:5" ht="12.75">
      <c r="A17" s="91" t="s">
        <v>19</v>
      </c>
      <c r="B17" s="92" t="s">
        <v>57</v>
      </c>
      <c r="C17" s="48">
        <v>-820</v>
      </c>
      <c r="D17" s="50" t="s">
        <v>58</v>
      </c>
      <c r="E17" s="50" t="s">
        <v>58</v>
      </c>
    </row>
    <row r="18" ht="12.75">
      <c r="A18" s="40" t="s">
        <v>20</v>
      </c>
    </row>
    <row r="19" spans="1:5" ht="12.75">
      <c r="A19" s="90" t="s">
        <v>8</v>
      </c>
      <c r="B19" s="48">
        <v>-75.4</v>
      </c>
      <c r="C19" s="48">
        <v>-75.4</v>
      </c>
      <c r="D19" s="48">
        <v>-166.6</v>
      </c>
      <c r="E19" s="48">
        <v>-166.6</v>
      </c>
    </row>
    <row r="20" spans="1:5" ht="12.75">
      <c r="A20" s="90" t="s">
        <v>9</v>
      </c>
      <c r="B20" s="48">
        <v>-407.9</v>
      </c>
      <c r="C20" s="48">
        <v>-483.3</v>
      </c>
      <c r="D20" s="48">
        <v>-415.4</v>
      </c>
      <c r="E20" s="48">
        <v>-582</v>
      </c>
    </row>
    <row r="21" spans="1:5" ht="12.75">
      <c r="A21" s="90" t="s">
        <v>10</v>
      </c>
      <c r="B21" s="48">
        <v>-217.9</v>
      </c>
      <c r="C21" s="48">
        <v>-701.2</v>
      </c>
      <c r="D21" s="48">
        <v>-214.1</v>
      </c>
      <c r="E21" s="48">
        <v>-796.1</v>
      </c>
    </row>
    <row r="22" spans="1:5" ht="12.75">
      <c r="A22" s="90" t="s">
        <v>11</v>
      </c>
      <c r="B22" s="93">
        <v>-249.9</v>
      </c>
      <c r="C22" s="48">
        <v>-951.2</v>
      </c>
      <c r="D22" s="93">
        <v>-235.4</v>
      </c>
      <c r="E22" s="50">
        <v>-1031.5</v>
      </c>
    </row>
    <row r="23" spans="1:5" ht="12.75">
      <c r="A23" s="90" t="s">
        <v>12</v>
      </c>
      <c r="B23" s="93">
        <v>269.4</v>
      </c>
      <c r="C23" s="48">
        <v>-681.7</v>
      </c>
      <c r="D23" s="93">
        <v>214.2</v>
      </c>
      <c r="E23" s="50">
        <v>-817.3</v>
      </c>
    </row>
    <row r="24" spans="1:5" ht="12.75">
      <c r="A24" s="90" t="s">
        <v>13</v>
      </c>
      <c r="B24" s="93">
        <v>-132</v>
      </c>
      <c r="C24" s="48">
        <v>-813.7</v>
      </c>
      <c r="D24" s="93">
        <v>-148.6</v>
      </c>
      <c r="E24" s="50">
        <v>-965.9</v>
      </c>
    </row>
    <row r="25" spans="1:6" ht="12.75">
      <c r="A25" s="90" t="s">
        <v>14</v>
      </c>
      <c r="B25" s="93">
        <v>-37.7</v>
      </c>
      <c r="C25" s="48">
        <v>-851.4</v>
      </c>
      <c r="D25" s="93">
        <v>-65.2</v>
      </c>
      <c r="E25" s="50">
        <v>-1031.1</v>
      </c>
      <c r="F25" s="14"/>
    </row>
    <row r="26" spans="1:5" ht="12.75">
      <c r="A26" s="90" t="s">
        <v>15</v>
      </c>
      <c r="B26" s="93">
        <v>-7.4</v>
      </c>
      <c r="C26" s="48">
        <v>-858.8</v>
      </c>
      <c r="D26" s="93">
        <v>-22</v>
      </c>
      <c r="E26" s="50">
        <v>-1053.1</v>
      </c>
    </row>
    <row r="27" spans="1:5" ht="12.75">
      <c r="A27" s="90" t="s">
        <v>16</v>
      </c>
      <c r="B27" s="93">
        <v>14.2</v>
      </c>
      <c r="C27" s="48">
        <v>-844.6</v>
      </c>
      <c r="D27" s="93">
        <v>16.299999999999955</v>
      </c>
      <c r="E27" s="50">
        <v>-1036.8</v>
      </c>
    </row>
    <row r="28" spans="1:6" ht="12.75">
      <c r="A28" s="90" t="s">
        <v>17</v>
      </c>
      <c r="B28" s="93">
        <v>35</v>
      </c>
      <c r="C28" s="48">
        <v>-809.6</v>
      </c>
      <c r="D28" s="93">
        <v>9.5</v>
      </c>
      <c r="E28" s="50">
        <v>-1027.3</v>
      </c>
      <c r="F28" s="94"/>
    </row>
    <row r="29" spans="1:5" ht="12.75">
      <c r="A29" s="90" t="s">
        <v>18</v>
      </c>
      <c r="B29" s="93">
        <v>95.9</v>
      </c>
      <c r="C29" s="48">
        <v>-713.7</v>
      </c>
      <c r="D29" s="93">
        <v>89</v>
      </c>
      <c r="E29" s="50">
        <v>-938.2</v>
      </c>
    </row>
    <row r="30" spans="1:5" ht="12.75">
      <c r="A30" s="90" t="s">
        <v>19</v>
      </c>
      <c r="B30" s="93">
        <v>-89.3</v>
      </c>
      <c r="C30" s="48">
        <v>-803</v>
      </c>
      <c r="D30" s="93">
        <v>121.6</v>
      </c>
      <c r="E30" s="50">
        <v>-816.6</v>
      </c>
    </row>
    <row r="31" spans="1:5" ht="12.75">
      <c r="A31" s="91" t="s">
        <v>19</v>
      </c>
      <c r="B31" s="37" t="s">
        <v>57</v>
      </c>
      <c r="C31" s="37">
        <v>-713.5</v>
      </c>
      <c r="D31" s="50" t="s">
        <v>58</v>
      </c>
      <c r="E31" s="50" t="s">
        <v>58</v>
      </c>
    </row>
    <row r="32" ht="12.75">
      <c r="A32" s="40" t="s">
        <v>21</v>
      </c>
    </row>
    <row r="33" spans="1:5" ht="12.75">
      <c r="A33" s="90" t="s">
        <v>8</v>
      </c>
      <c r="B33" s="93">
        <v>-53.8</v>
      </c>
      <c r="C33" s="48">
        <v>-53.8</v>
      </c>
      <c r="D33" s="93">
        <v>-104.4</v>
      </c>
      <c r="E33" s="50">
        <v>-104.4</v>
      </c>
    </row>
    <row r="34" spans="1:6" ht="12.75">
      <c r="A34" s="90" t="s">
        <v>9</v>
      </c>
      <c r="B34" s="93">
        <v>-256.9</v>
      </c>
      <c r="C34" s="48">
        <v>-310.7</v>
      </c>
      <c r="D34" s="93">
        <v>-275.4</v>
      </c>
      <c r="E34" s="50">
        <v>-379.8</v>
      </c>
      <c r="F34" s="94"/>
    </row>
    <row r="35" spans="1:5" ht="12.75">
      <c r="A35" s="90" t="s">
        <v>10</v>
      </c>
      <c r="B35" s="93">
        <v>-226</v>
      </c>
      <c r="C35" s="48">
        <v>-536.7</v>
      </c>
      <c r="D35" s="93">
        <v>-178.5</v>
      </c>
      <c r="E35" s="50">
        <v>-558.3</v>
      </c>
    </row>
    <row r="36" spans="1:5" ht="12.75">
      <c r="A36" s="90" t="s">
        <v>11</v>
      </c>
      <c r="B36" s="93">
        <v>-73.1</v>
      </c>
      <c r="C36" s="48">
        <v>-609.8</v>
      </c>
      <c r="D36" s="93">
        <v>-85.3</v>
      </c>
      <c r="E36" s="50">
        <v>-643.6</v>
      </c>
    </row>
    <row r="37" spans="1:5" ht="12.75">
      <c r="A37" s="90" t="s">
        <v>12</v>
      </c>
      <c r="B37" s="93">
        <v>98.7</v>
      </c>
      <c r="C37" s="48">
        <v>-511.1</v>
      </c>
      <c r="D37" s="93">
        <v>55.1</v>
      </c>
      <c r="E37" s="50">
        <v>-588.5</v>
      </c>
    </row>
    <row r="38" spans="1:5" ht="12.75">
      <c r="A38" s="90" t="s">
        <v>13</v>
      </c>
      <c r="B38" s="93">
        <v>-312.2</v>
      </c>
      <c r="C38" s="48">
        <v>-823.3</v>
      </c>
      <c r="D38" s="93">
        <v>-279.6</v>
      </c>
      <c r="E38" s="50">
        <v>-868.1</v>
      </c>
    </row>
    <row r="39" spans="1:5" ht="12.75">
      <c r="A39" s="90" t="s">
        <v>14</v>
      </c>
      <c r="B39" s="93">
        <v>-70.8</v>
      </c>
      <c r="C39" s="48">
        <v>-894.1</v>
      </c>
      <c r="D39" s="93">
        <v>-85.7</v>
      </c>
      <c r="E39" s="50">
        <v>-953.7</v>
      </c>
    </row>
    <row r="40" spans="1:5" ht="12.75">
      <c r="A40" s="90" t="s">
        <v>15</v>
      </c>
      <c r="B40" s="93">
        <v>-20.8</v>
      </c>
      <c r="C40" s="48">
        <v>-914.9</v>
      </c>
      <c r="D40" s="93">
        <v>-26.5</v>
      </c>
      <c r="E40" s="50">
        <v>-980.2</v>
      </c>
    </row>
    <row r="41" spans="1:5" ht="12.75">
      <c r="A41" s="90" t="s">
        <v>16</v>
      </c>
      <c r="B41" s="93">
        <v>-39.7</v>
      </c>
      <c r="C41" s="48">
        <v>-954.6</v>
      </c>
      <c r="D41" s="93">
        <v>-26.4</v>
      </c>
      <c r="E41" s="50">
        <v>-1006.6</v>
      </c>
    </row>
    <row r="42" spans="1:5" ht="12.75">
      <c r="A42" s="90" t="s">
        <v>17</v>
      </c>
      <c r="C42" s="48"/>
      <c r="E42" s="14"/>
    </row>
    <row r="43" ht="12.75">
      <c r="A43" s="90" t="s">
        <v>18</v>
      </c>
    </row>
    <row r="44" ht="12.75">
      <c r="A44" s="90" t="s">
        <v>19</v>
      </c>
    </row>
    <row r="45" ht="12.75">
      <c r="A45" s="91" t="s">
        <v>19</v>
      </c>
    </row>
  </sheetData>
  <sheetProtection/>
  <mergeCells count="3">
    <mergeCell ref="A2:A3"/>
    <mergeCell ref="D2:E2"/>
    <mergeCell ref="B2:C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A1" sqref="A1"/>
    </sheetView>
  </sheetViews>
  <sheetFormatPr defaultColWidth="9.140625" defaultRowHeight="12.75"/>
  <cols>
    <col min="1" max="1" width="13.8515625" style="33" customWidth="1"/>
    <col min="2" max="7" width="10.8515625" style="0" customWidth="1"/>
  </cols>
  <sheetData>
    <row r="1" spans="1:7" ht="13.5" thickBot="1">
      <c r="A1" s="18" t="s">
        <v>59</v>
      </c>
      <c r="B1" s="18"/>
      <c r="C1" s="18"/>
      <c r="D1" s="18"/>
      <c r="E1" s="18"/>
      <c r="F1" s="18"/>
      <c r="G1" s="18"/>
    </row>
    <row r="2" spans="1:7" ht="24" customHeight="1" thickBot="1">
      <c r="A2" s="2" t="s">
        <v>1</v>
      </c>
      <c r="B2" s="19" t="s">
        <v>60</v>
      </c>
      <c r="C2" s="20"/>
      <c r="D2" s="21"/>
      <c r="E2" s="3" t="s">
        <v>61</v>
      </c>
      <c r="F2" s="4"/>
      <c r="G2" s="4"/>
    </row>
    <row r="3" spans="1:7" ht="45.75" thickBot="1">
      <c r="A3" s="6"/>
      <c r="B3" s="7" t="s">
        <v>62</v>
      </c>
      <c r="C3" s="7" t="s">
        <v>63</v>
      </c>
      <c r="D3" s="7" t="s">
        <v>6</v>
      </c>
      <c r="E3" s="7" t="s">
        <v>62</v>
      </c>
      <c r="F3" s="7" t="s">
        <v>63</v>
      </c>
      <c r="G3" s="8" t="s">
        <v>6</v>
      </c>
    </row>
    <row r="4" spans="1:7" ht="12.75">
      <c r="A4" s="95" t="s">
        <v>7</v>
      </c>
      <c r="B4" s="75"/>
      <c r="C4" s="75"/>
      <c r="D4" s="75"/>
      <c r="E4" s="75"/>
      <c r="F4" s="75"/>
      <c r="G4" s="75"/>
    </row>
    <row r="5" spans="1:8" ht="12.75">
      <c r="A5" s="28" t="s">
        <v>64</v>
      </c>
      <c r="B5" s="96">
        <v>100.4</v>
      </c>
      <c r="C5" s="96">
        <v>99.3</v>
      </c>
      <c r="D5" s="96">
        <v>99.3</v>
      </c>
      <c r="E5" s="96">
        <v>99.6</v>
      </c>
      <c r="F5" s="96">
        <v>99.4</v>
      </c>
      <c r="G5" s="96">
        <v>99.4</v>
      </c>
      <c r="H5" s="97"/>
    </row>
    <row r="6" spans="1:8" ht="12.75">
      <c r="A6" s="28" t="s">
        <v>65</v>
      </c>
      <c r="B6" s="96">
        <v>100.7</v>
      </c>
      <c r="C6" s="96">
        <v>101.2</v>
      </c>
      <c r="D6" s="96">
        <v>100.2</v>
      </c>
      <c r="E6" s="96">
        <v>100.2</v>
      </c>
      <c r="F6" s="96">
        <v>100.9</v>
      </c>
      <c r="G6" s="96">
        <v>100.2</v>
      </c>
      <c r="H6" s="97"/>
    </row>
    <row r="7" spans="1:8" ht="12.75">
      <c r="A7" s="28" t="s">
        <v>66</v>
      </c>
      <c r="B7" s="96">
        <v>101</v>
      </c>
      <c r="C7" s="96">
        <v>102.2</v>
      </c>
      <c r="D7" s="96">
        <v>100.9</v>
      </c>
      <c r="E7" s="96">
        <v>99.9</v>
      </c>
      <c r="F7" s="96">
        <v>99.8</v>
      </c>
      <c r="G7" s="96">
        <v>100</v>
      </c>
      <c r="H7" s="97"/>
    </row>
    <row r="8" spans="1:9" ht="12.75">
      <c r="A8" s="28" t="s">
        <v>67</v>
      </c>
      <c r="B8" s="96">
        <v>101</v>
      </c>
      <c r="C8" s="96">
        <v>103.2</v>
      </c>
      <c r="D8" s="96">
        <v>101.5</v>
      </c>
      <c r="E8" s="96">
        <v>100.6</v>
      </c>
      <c r="F8" s="96">
        <v>100.5</v>
      </c>
      <c r="G8" s="96">
        <v>100.2</v>
      </c>
      <c r="H8" s="97"/>
      <c r="I8" s="10"/>
    </row>
    <row r="9" spans="1:9" ht="12.75">
      <c r="A9" s="95" t="s">
        <v>20</v>
      </c>
      <c r="B9" s="75"/>
      <c r="C9" s="75"/>
      <c r="D9" s="96"/>
      <c r="E9" s="75" t="s">
        <v>68</v>
      </c>
      <c r="F9" s="75"/>
      <c r="G9" s="75"/>
      <c r="H9" s="97"/>
      <c r="I9" s="10"/>
    </row>
    <row r="10" spans="1:9" ht="12.75">
      <c r="A10" s="28" t="s">
        <v>64</v>
      </c>
      <c r="B10" s="96">
        <v>100.7</v>
      </c>
      <c r="C10" s="96">
        <v>103.7</v>
      </c>
      <c r="D10" s="96">
        <v>103.7</v>
      </c>
      <c r="E10" s="96">
        <v>100.2</v>
      </c>
      <c r="F10" s="96">
        <v>101</v>
      </c>
      <c r="G10" s="96">
        <v>101</v>
      </c>
      <c r="H10" s="97"/>
      <c r="I10" s="10"/>
    </row>
    <row r="11" spans="1:9" ht="12.75">
      <c r="A11" s="28" t="s">
        <v>65</v>
      </c>
      <c r="B11" s="96">
        <v>101.2</v>
      </c>
      <c r="C11" s="96">
        <v>104.1</v>
      </c>
      <c r="D11" s="96">
        <v>103.9</v>
      </c>
      <c r="E11" s="96">
        <v>100.8</v>
      </c>
      <c r="F11" s="96">
        <v>102.1</v>
      </c>
      <c r="G11" s="96">
        <v>101.6</v>
      </c>
      <c r="H11" s="97"/>
      <c r="I11" s="10"/>
    </row>
    <row r="12" spans="1:9" ht="12.75">
      <c r="A12" s="28" t="s">
        <v>66</v>
      </c>
      <c r="B12" s="96">
        <v>100.6</v>
      </c>
      <c r="C12" s="96">
        <v>103.3</v>
      </c>
      <c r="D12" s="96">
        <v>103.7</v>
      </c>
      <c r="E12" s="96">
        <v>100</v>
      </c>
      <c r="F12" s="96">
        <v>101.1</v>
      </c>
      <c r="G12" s="96">
        <v>101.4</v>
      </c>
      <c r="H12" s="97"/>
      <c r="I12" s="10"/>
    </row>
    <row r="13" spans="1:9" ht="12.75">
      <c r="A13" s="28" t="s">
        <v>67</v>
      </c>
      <c r="B13" s="96">
        <v>100.7</v>
      </c>
      <c r="C13" s="96">
        <v>103.3</v>
      </c>
      <c r="D13" s="96">
        <v>103.6</v>
      </c>
      <c r="E13" s="96">
        <v>101</v>
      </c>
      <c r="F13" s="96">
        <v>101.9</v>
      </c>
      <c r="G13" s="96">
        <v>101.5</v>
      </c>
      <c r="H13" s="97"/>
      <c r="I13" s="10"/>
    </row>
    <row r="14" spans="1:9" ht="13.5" customHeight="1">
      <c r="A14" s="95" t="s">
        <v>21</v>
      </c>
      <c r="B14" s="75"/>
      <c r="C14" s="75"/>
      <c r="D14" s="96"/>
      <c r="E14" s="75" t="s">
        <v>68</v>
      </c>
      <c r="F14" s="75"/>
      <c r="G14" s="75"/>
      <c r="H14" s="97"/>
      <c r="I14" s="10"/>
    </row>
    <row r="15" spans="1:8" s="10" customFormat="1" ht="12.75">
      <c r="A15" s="28" t="s">
        <v>64</v>
      </c>
      <c r="B15" s="96">
        <v>100.7</v>
      </c>
      <c r="C15" s="96">
        <v>103.5</v>
      </c>
      <c r="D15" s="96">
        <v>103.5</v>
      </c>
      <c r="E15" s="96">
        <v>100.8</v>
      </c>
      <c r="F15" s="96">
        <v>102.6</v>
      </c>
      <c r="G15" s="96">
        <v>102.6</v>
      </c>
      <c r="H15" s="97"/>
    </row>
    <row r="16" spans="1:8" s="10" customFormat="1" ht="12.75">
      <c r="A16" s="28" t="s">
        <v>65</v>
      </c>
      <c r="B16" s="96">
        <v>100.5</v>
      </c>
      <c r="C16" s="96">
        <v>102.7</v>
      </c>
      <c r="D16" s="96">
        <v>103.1</v>
      </c>
      <c r="E16" s="96">
        <v>100.7</v>
      </c>
      <c r="F16" s="96">
        <v>102.6</v>
      </c>
      <c r="G16" s="96">
        <v>102.6</v>
      </c>
      <c r="H16" s="97"/>
    </row>
    <row r="17" spans="1:9" ht="12.75">
      <c r="A17" s="28" t="s">
        <v>66</v>
      </c>
      <c r="B17" s="96"/>
      <c r="C17" s="96"/>
      <c r="D17" s="96"/>
      <c r="E17" s="96"/>
      <c r="F17" s="96"/>
      <c r="G17" s="96"/>
      <c r="H17" s="97"/>
      <c r="I17" s="10"/>
    </row>
    <row r="18" spans="1:9" ht="12.75">
      <c r="A18" s="28" t="s">
        <v>67</v>
      </c>
      <c r="B18" s="96"/>
      <c r="C18" s="96"/>
      <c r="D18" s="96"/>
      <c r="E18" s="96"/>
      <c r="F18" s="96"/>
      <c r="G18" s="96"/>
      <c r="H18" s="97"/>
      <c r="I18" s="10"/>
    </row>
    <row r="19" spans="5:9" ht="12.75">
      <c r="E19" s="10"/>
      <c r="F19" s="10"/>
      <c r="G19" s="10"/>
      <c r="H19" s="10"/>
      <c r="I19" s="10"/>
    </row>
  </sheetData>
  <sheetProtection/>
  <mergeCells count="3"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 topLeftCell="A1">
      <selection activeCell="A1" sqref="A1"/>
    </sheetView>
  </sheetViews>
  <sheetFormatPr defaultColWidth="9.140625" defaultRowHeight="12.75"/>
  <cols>
    <col min="1" max="1" width="13.421875" style="101" customWidth="1"/>
    <col min="2" max="2" width="14.57421875" style="26" customWidth="1"/>
    <col min="3" max="3" width="12.8515625" style="26" customWidth="1"/>
    <col min="4" max="4" width="11.28125" style="26" customWidth="1"/>
    <col min="5" max="5" width="14.7109375" style="26" customWidth="1"/>
    <col min="6" max="16384" width="9.140625" style="26" customWidth="1"/>
  </cols>
  <sheetData>
    <row r="1" spans="1:6" ht="13.5" thickBot="1">
      <c r="A1" s="18" t="s">
        <v>69</v>
      </c>
      <c r="B1" s="98"/>
      <c r="C1" s="98"/>
      <c r="D1" s="98"/>
      <c r="E1" s="98"/>
      <c r="F1" s="98"/>
    </row>
    <row r="2" spans="1:6" ht="26.25" customHeight="1" thickBot="1">
      <c r="A2" s="2" t="s">
        <v>1</v>
      </c>
      <c r="B2" s="19" t="s">
        <v>70</v>
      </c>
      <c r="C2" s="20"/>
      <c r="D2" s="21"/>
      <c r="E2" s="19" t="s">
        <v>71</v>
      </c>
      <c r="F2" s="20"/>
    </row>
    <row r="3" spans="1:6" ht="38.25" customHeight="1" thickBot="1">
      <c r="A3" s="6"/>
      <c r="B3" s="61" t="s">
        <v>62</v>
      </c>
      <c r="C3" s="7" t="s">
        <v>63</v>
      </c>
      <c r="D3" s="61" t="s">
        <v>6</v>
      </c>
      <c r="E3" s="22" t="s">
        <v>63</v>
      </c>
      <c r="F3" s="39" t="s">
        <v>6</v>
      </c>
    </row>
    <row r="4" ht="11.25">
      <c r="A4" s="51" t="s">
        <v>7</v>
      </c>
    </row>
    <row r="5" spans="1:6" ht="11.25">
      <c r="A5" s="28" t="s">
        <v>64</v>
      </c>
      <c r="B5" s="32">
        <v>100</v>
      </c>
      <c r="C5" s="26">
        <v>93.5</v>
      </c>
      <c r="D5" s="26">
        <v>93.5</v>
      </c>
      <c r="E5" s="26">
        <v>94.7</v>
      </c>
      <c r="F5" s="26">
        <v>94.7</v>
      </c>
    </row>
    <row r="6" spans="1:6" ht="11.25">
      <c r="A6" s="28" t="s">
        <v>65</v>
      </c>
      <c r="B6" s="32">
        <v>101.6</v>
      </c>
      <c r="C6" s="26">
        <v>100.9</v>
      </c>
      <c r="D6" s="99">
        <v>97.7</v>
      </c>
      <c r="E6" s="32">
        <v>93</v>
      </c>
      <c r="F6" s="26">
        <v>93.8</v>
      </c>
    </row>
    <row r="7" spans="1:6" ht="11.25">
      <c r="A7" s="28" t="s">
        <v>66</v>
      </c>
      <c r="B7" s="32">
        <v>102.8</v>
      </c>
      <c r="C7" s="26">
        <v>107.7</v>
      </c>
      <c r="D7" s="29">
        <v>101.6</v>
      </c>
      <c r="E7" s="26">
        <v>102.9</v>
      </c>
      <c r="F7" s="26">
        <v>98.2</v>
      </c>
    </row>
    <row r="8" spans="1:6" ht="11.25">
      <c r="A8" s="28" t="s">
        <v>67</v>
      </c>
      <c r="B8" s="32">
        <v>115.7</v>
      </c>
      <c r="C8" s="26">
        <v>116.9</v>
      </c>
      <c r="D8" s="99">
        <v>106.9</v>
      </c>
      <c r="E8" s="26">
        <v>128.3</v>
      </c>
      <c r="F8" s="26">
        <v>106.9</v>
      </c>
    </row>
    <row r="9" spans="1:4" ht="11.25">
      <c r="A9" s="100" t="s">
        <v>20</v>
      </c>
      <c r="D9" s="99"/>
    </row>
    <row r="10" spans="1:6" ht="11.25">
      <c r="A10" s="28" t="s">
        <v>64</v>
      </c>
      <c r="B10" s="32">
        <v>103.3</v>
      </c>
      <c r="C10" s="32">
        <v>122.8</v>
      </c>
      <c r="D10" s="29">
        <v>122.8</v>
      </c>
      <c r="E10" s="26">
        <v>115.9</v>
      </c>
      <c r="F10" s="26">
        <v>115.9</v>
      </c>
    </row>
    <row r="11" spans="1:6" ht="11.25">
      <c r="A11" s="28" t="s">
        <v>65</v>
      </c>
      <c r="B11" s="32">
        <v>99.8</v>
      </c>
      <c r="C11" s="26">
        <v>124.5</v>
      </c>
      <c r="D11" s="99">
        <v>123.8</v>
      </c>
      <c r="E11" s="26">
        <v>111.3</v>
      </c>
      <c r="F11" s="26">
        <v>113.5</v>
      </c>
    </row>
    <row r="12" spans="1:6" ht="11.25">
      <c r="A12" s="28" t="s">
        <v>66</v>
      </c>
      <c r="B12" s="32">
        <v>100</v>
      </c>
      <c r="C12" s="26">
        <v>113.6</v>
      </c>
      <c r="D12" s="99">
        <v>119.6</v>
      </c>
      <c r="E12" s="32">
        <v>111</v>
      </c>
      <c r="F12" s="26">
        <v>112.3</v>
      </c>
    </row>
    <row r="13" spans="1:6" ht="11.25">
      <c r="A13" s="28" t="s">
        <v>67</v>
      </c>
      <c r="B13" s="32">
        <v>101.9</v>
      </c>
      <c r="C13" s="26">
        <v>109.7</v>
      </c>
      <c r="D13" s="32">
        <v>115.8</v>
      </c>
      <c r="E13" s="26">
        <v>117.6</v>
      </c>
      <c r="F13" s="26">
        <v>114.2</v>
      </c>
    </row>
    <row r="14" ht="11.25">
      <c r="A14" s="100" t="s">
        <v>21</v>
      </c>
    </row>
    <row r="15" spans="1:6" ht="11.25">
      <c r="A15" s="28" t="s">
        <v>64</v>
      </c>
      <c r="B15" s="26">
        <v>99.3</v>
      </c>
      <c r="C15" s="26">
        <v>96.1</v>
      </c>
      <c r="D15" s="26">
        <v>96.1</v>
      </c>
      <c r="E15" s="26">
        <v>115.4</v>
      </c>
      <c r="F15" s="26">
        <v>115.4</v>
      </c>
    </row>
    <row r="16" spans="1:6" ht="11.25">
      <c r="A16" s="28" t="s">
        <v>65</v>
      </c>
      <c r="B16" s="32">
        <v>101.7</v>
      </c>
      <c r="C16" s="26">
        <v>105.7</v>
      </c>
      <c r="D16" s="99">
        <v>101.7</v>
      </c>
      <c r="E16" s="26">
        <v>115.4</v>
      </c>
      <c r="F16" s="26">
        <v>115.4</v>
      </c>
    </row>
    <row r="17" spans="1:5" ht="11.25">
      <c r="A17" s="28" t="s">
        <v>66</v>
      </c>
      <c r="B17" s="32"/>
      <c r="D17" s="99"/>
      <c r="E17" s="32"/>
    </row>
    <row r="18" spans="1:4" ht="11.25">
      <c r="A18" s="28" t="s">
        <v>67</v>
      </c>
      <c r="B18" s="32"/>
      <c r="D18" s="32"/>
    </row>
    <row r="19" ht="11.25">
      <c r="A19" s="100"/>
    </row>
    <row r="20" ht="11.25">
      <c r="A20" s="28"/>
    </row>
  </sheetData>
  <sheetProtection/>
  <mergeCells count="3">
    <mergeCell ref="A2:A3"/>
    <mergeCell ref="E2:F2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A1" sqref="A1"/>
    </sheetView>
  </sheetViews>
  <sheetFormatPr defaultColWidth="9.140625" defaultRowHeight="12.75"/>
  <cols>
    <col min="1" max="1" width="11.57421875" style="33" customWidth="1"/>
    <col min="2" max="2" width="11.57421875" style="0" customWidth="1"/>
    <col min="3" max="3" width="11.00390625" style="0" customWidth="1"/>
    <col min="4" max="4" width="11.140625" style="0" customWidth="1"/>
    <col min="5" max="5" width="10.7109375" style="0" customWidth="1"/>
    <col min="6" max="6" width="10.421875" style="0" customWidth="1"/>
    <col min="7" max="7" width="10.57421875" style="0" customWidth="1"/>
  </cols>
  <sheetData>
    <row r="1" spans="1:7" ht="15" customHeight="1" thickBot="1">
      <c r="A1" s="1" t="s">
        <v>72</v>
      </c>
      <c r="B1" s="1"/>
      <c r="C1" s="1"/>
      <c r="D1" s="1"/>
      <c r="E1" s="1"/>
      <c r="F1" s="1"/>
      <c r="G1" s="1"/>
    </row>
    <row r="2" spans="1:7" ht="13.5" thickBot="1">
      <c r="A2" s="2" t="s">
        <v>1</v>
      </c>
      <c r="B2" s="19" t="s">
        <v>2</v>
      </c>
      <c r="C2" s="20"/>
      <c r="D2" s="21"/>
      <c r="E2" s="19" t="s">
        <v>3</v>
      </c>
      <c r="F2" s="20"/>
      <c r="G2" s="20"/>
    </row>
    <row r="3" spans="1:7" ht="44.25" customHeight="1" thickBot="1">
      <c r="A3" s="6"/>
      <c r="B3" s="22" t="s">
        <v>62</v>
      </c>
      <c r="C3" s="22" t="s">
        <v>63</v>
      </c>
      <c r="D3" s="22" t="s">
        <v>6</v>
      </c>
      <c r="E3" s="22" t="s">
        <v>62</v>
      </c>
      <c r="F3" s="22" t="s">
        <v>63</v>
      </c>
      <c r="G3" s="39" t="s">
        <v>6</v>
      </c>
    </row>
    <row r="4" spans="1:7" ht="12.75">
      <c r="A4" s="40" t="s">
        <v>7</v>
      </c>
      <c r="B4" s="10"/>
      <c r="C4" s="10"/>
      <c r="D4" s="10"/>
      <c r="E4" s="75"/>
      <c r="F4" s="10"/>
      <c r="G4" s="10"/>
    </row>
    <row r="5" spans="1:7" ht="12.75">
      <c r="A5" s="11" t="s">
        <v>64</v>
      </c>
      <c r="B5" s="32">
        <v>100.6</v>
      </c>
      <c r="C5" s="29">
        <v>96.1</v>
      </c>
      <c r="D5" s="29">
        <v>96.1</v>
      </c>
      <c r="E5" s="29">
        <v>97.8</v>
      </c>
      <c r="F5" s="29">
        <v>101.3</v>
      </c>
      <c r="G5" s="29">
        <v>101.3</v>
      </c>
    </row>
    <row r="6" spans="1:7" ht="12.75">
      <c r="A6" s="11" t="s">
        <v>65</v>
      </c>
      <c r="B6" s="32">
        <v>100.6</v>
      </c>
      <c r="C6" s="29">
        <v>100.3</v>
      </c>
      <c r="D6" s="29">
        <v>98.2</v>
      </c>
      <c r="E6" s="29">
        <v>104.8</v>
      </c>
      <c r="F6" s="29">
        <v>109.2</v>
      </c>
      <c r="G6" s="29">
        <v>106.1</v>
      </c>
    </row>
    <row r="7" spans="1:7" ht="12.75">
      <c r="A7" s="11" t="s">
        <v>66</v>
      </c>
      <c r="B7" s="32">
        <v>103.1</v>
      </c>
      <c r="C7" s="29">
        <v>102.8</v>
      </c>
      <c r="D7" s="29">
        <v>99.7</v>
      </c>
      <c r="E7" s="29">
        <v>106.2</v>
      </c>
      <c r="F7" s="29">
        <v>108</v>
      </c>
      <c r="G7" s="29">
        <v>106.9</v>
      </c>
    </row>
    <row r="8" spans="1:7" ht="12.75">
      <c r="A8" s="11" t="s">
        <v>67</v>
      </c>
      <c r="B8" s="32">
        <v>101.4</v>
      </c>
      <c r="C8" s="29">
        <v>105.2</v>
      </c>
      <c r="D8" s="29">
        <v>101.1</v>
      </c>
      <c r="E8" s="29">
        <v>104</v>
      </c>
      <c r="F8" s="29">
        <v>111.8</v>
      </c>
      <c r="G8" s="29">
        <v>108.5</v>
      </c>
    </row>
    <row r="9" spans="1:7" ht="12.75">
      <c r="A9" s="40" t="s">
        <v>20</v>
      </c>
      <c r="C9" s="75"/>
      <c r="D9" s="75"/>
      <c r="E9" s="75"/>
      <c r="F9" s="75"/>
      <c r="G9" s="75"/>
    </row>
    <row r="10" spans="1:7" ht="12.75">
      <c r="A10" s="11" t="s">
        <v>64</v>
      </c>
      <c r="B10" s="32">
        <v>102</v>
      </c>
      <c r="C10" s="29">
        <v>108.2</v>
      </c>
      <c r="D10" s="29">
        <v>108.2</v>
      </c>
      <c r="E10" s="29">
        <v>105.2</v>
      </c>
      <c r="F10" s="29">
        <v>124.8</v>
      </c>
      <c r="G10" s="29">
        <v>124.8</v>
      </c>
    </row>
    <row r="11" spans="1:7" ht="12.75">
      <c r="A11" s="11" t="s">
        <v>65</v>
      </c>
      <c r="B11" s="32">
        <v>103.4</v>
      </c>
      <c r="C11" s="32">
        <v>110.6</v>
      </c>
      <c r="D11" s="32">
        <v>109.4</v>
      </c>
      <c r="E11" s="29">
        <v>102.3</v>
      </c>
      <c r="F11" s="32">
        <v>119.5</v>
      </c>
      <c r="G11" s="32">
        <v>121.5</v>
      </c>
    </row>
    <row r="12" spans="1:7" ht="12.75">
      <c r="A12" s="11" t="s">
        <v>66</v>
      </c>
      <c r="B12" s="32">
        <v>100.1</v>
      </c>
      <c r="C12" s="29">
        <v>107.2</v>
      </c>
      <c r="D12" s="32">
        <v>108.7</v>
      </c>
      <c r="E12" s="29">
        <v>101.2</v>
      </c>
      <c r="F12" s="32">
        <v>111.8</v>
      </c>
      <c r="G12" s="32">
        <v>117.4</v>
      </c>
    </row>
    <row r="13" spans="1:7" ht="12.75">
      <c r="A13" s="11" t="s">
        <v>67</v>
      </c>
      <c r="B13" s="32">
        <v>99.1</v>
      </c>
      <c r="C13" s="29">
        <v>104.9</v>
      </c>
      <c r="D13" s="32">
        <v>107.7</v>
      </c>
      <c r="E13" s="29">
        <v>98.4</v>
      </c>
      <c r="F13" s="32">
        <v>105.6</v>
      </c>
      <c r="G13" s="32">
        <v>113.5</v>
      </c>
    </row>
    <row r="14" spans="1:7" ht="12.75">
      <c r="A14" s="40" t="s">
        <v>21</v>
      </c>
      <c r="C14" s="10"/>
      <c r="D14" s="10"/>
      <c r="F14" s="10"/>
      <c r="G14" s="10"/>
    </row>
    <row r="15" spans="1:7" ht="12.75">
      <c r="A15" s="11" t="s">
        <v>64</v>
      </c>
      <c r="B15" s="32">
        <v>105.2</v>
      </c>
      <c r="C15" s="29">
        <v>108.2</v>
      </c>
      <c r="D15" s="32">
        <v>108.2</v>
      </c>
      <c r="E15" s="29">
        <v>106.1</v>
      </c>
      <c r="F15" s="32">
        <v>109.7</v>
      </c>
      <c r="G15" s="32">
        <v>109.7</v>
      </c>
    </row>
    <row r="16" spans="1:7" ht="12.75">
      <c r="A16" s="11" t="s">
        <v>65</v>
      </c>
      <c r="B16" s="32">
        <v>101.6</v>
      </c>
      <c r="C16" s="29">
        <v>106.4</v>
      </c>
      <c r="D16" s="32">
        <v>107.3</v>
      </c>
      <c r="E16" s="29">
        <v>100.2</v>
      </c>
      <c r="F16" s="32">
        <v>106.9</v>
      </c>
      <c r="G16" s="32">
        <v>108</v>
      </c>
    </row>
    <row r="17" spans="1:4" ht="12.75">
      <c r="A17" s="11" t="s">
        <v>66</v>
      </c>
      <c r="C17" s="10"/>
      <c r="D17" s="10"/>
    </row>
    <row r="18" spans="1:4" ht="12.75">
      <c r="A18" s="11" t="s">
        <v>67</v>
      </c>
      <c r="C18" s="10"/>
      <c r="D18" s="10"/>
    </row>
    <row r="19" spans="3:4" ht="12.75">
      <c r="C19" s="10"/>
      <c r="D19" s="10"/>
    </row>
    <row r="20" spans="3:4" ht="12.75">
      <c r="C20" s="10"/>
      <c r="D20" s="10"/>
    </row>
    <row r="21" spans="3:4" ht="12.75">
      <c r="C21" s="10"/>
      <c r="D21" s="10"/>
    </row>
    <row r="22" spans="3:4" ht="12.75">
      <c r="C22" s="10"/>
      <c r="D22" s="10"/>
    </row>
    <row r="23" spans="3:4" ht="12.75">
      <c r="C23" s="10"/>
      <c r="D23" s="10"/>
    </row>
  </sheetData>
  <sheetProtection/>
  <mergeCells count="3">
    <mergeCell ref="A2:A3"/>
    <mergeCell ref="E2:G2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showZeros="0" workbookViewId="0" topLeftCell="A1">
      <selection activeCell="A1" sqref="A1"/>
    </sheetView>
  </sheetViews>
  <sheetFormatPr defaultColWidth="9.140625" defaultRowHeight="12.75"/>
  <cols>
    <col min="1" max="1" width="12.140625" style="105" customWidth="1"/>
    <col min="2" max="2" width="12.8515625" style="10" customWidth="1"/>
    <col min="3" max="3" width="11.8515625" style="10" customWidth="1"/>
    <col min="4" max="4" width="12.8515625" style="10" customWidth="1"/>
    <col min="5" max="5" width="11.421875" style="10" customWidth="1"/>
    <col min="6" max="16384" width="9.140625" style="10" customWidth="1"/>
  </cols>
  <sheetData>
    <row r="1" spans="1:5" ht="13.5" thickBot="1">
      <c r="A1" s="18" t="s">
        <v>73</v>
      </c>
      <c r="B1" s="18"/>
      <c r="C1" s="18"/>
      <c r="D1" s="18"/>
      <c r="E1" s="18"/>
    </row>
    <row r="2" spans="1:5" ht="18" customHeight="1" thickBot="1">
      <c r="A2" s="2" t="s">
        <v>1</v>
      </c>
      <c r="B2" s="19" t="s">
        <v>74</v>
      </c>
      <c r="C2" s="21"/>
      <c r="D2" s="19" t="s">
        <v>75</v>
      </c>
      <c r="E2" s="20"/>
    </row>
    <row r="3" spans="1:5" ht="35.25" customHeight="1" thickBot="1">
      <c r="A3" s="6"/>
      <c r="B3" s="102" t="s">
        <v>63</v>
      </c>
      <c r="C3" s="22" t="s">
        <v>6</v>
      </c>
      <c r="D3" s="102" t="s">
        <v>63</v>
      </c>
      <c r="E3" s="39" t="s">
        <v>6</v>
      </c>
    </row>
    <row r="4" spans="1:5" ht="12.75">
      <c r="A4" s="25" t="s">
        <v>7</v>
      </c>
      <c r="B4" s="103"/>
      <c r="C4" s="103"/>
      <c r="D4" s="103"/>
      <c r="E4" s="103"/>
    </row>
    <row r="5" spans="1:7" ht="12.75">
      <c r="A5" s="78" t="s">
        <v>76</v>
      </c>
      <c r="B5" s="103">
        <v>100.3</v>
      </c>
      <c r="C5" s="103">
        <v>100.3</v>
      </c>
      <c r="D5" s="103">
        <v>99.6</v>
      </c>
      <c r="E5" s="103">
        <v>99.6</v>
      </c>
      <c r="F5" s="103"/>
      <c r="G5" s="103"/>
    </row>
    <row r="6" spans="1:7" ht="12.75">
      <c r="A6" s="78" t="s">
        <v>65</v>
      </c>
      <c r="B6" s="103">
        <v>106.4</v>
      </c>
      <c r="C6" s="103">
        <v>103.3</v>
      </c>
      <c r="D6" s="103">
        <v>102.4</v>
      </c>
      <c r="E6" s="103">
        <v>101</v>
      </c>
      <c r="F6" s="103"/>
      <c r="G6" s="103"/>
    </row>
    <row r="7" spans="1:7" ht="12.75">
      <c r="A7" s="78" t="s">
        <v>77</v>
      </c>
      <c r="B7" s="103">
        <v>105.7</v>
      </c>
      <c r="C7" s="103">
        <v>104.1</v>
      </c>
      <c r="D7" s="103">
        <v>106.1</v>
      </c>
      <c r="E7" s="103">
        <v>102.7</v>
      </c>
      <c r="F7" s="103"/>
      <c r="G7" s="103"/>
    </row>
    <row r="8" spans="1:7" ht="12.75">
      <c r="A8" s="78" t="s">
        <v>78</v>
      </c>
      <c r="B8" s="103">
        <v>107.9</v>
      </c>
      <c r="C8" s="103">
        <v>105</v>
      </c>
      <c r="D8" s="103">
        <v>109</v>
      </c>
      <c r="E8" s="103">
        <v>104.2</v>
      </c>
      <c r="F8" s="103"/>
      <c r="G8" s="103"/>
    </row>
    <row r="9" spans="1:7" ht="12.75">
      <c r="A9" s="25" t="s">
        <v>20</v>
      </c>
      <c r="B9" s="104"/>
      <c r="C9" s="104"/>
      <c r="D9" s="104"/>
      <c r="E9" s="104"/>
      <c r="F9"/>
      <c r="G9"/>
    </row>
    <row r="10" spans="1:7" ht="12.75">
      <c r="A10" s="78" t="s">
        <v>76</v>
      </c>
      <c r="B10" s="103">
        <v>107.8</v>
      </c>
      <c r="C10" s="103">
        <v>107.8</v>
      </c>
      <c r="D10" s="103">
        <v>108.8</v>
      </c>
      <c r="E10" s="103">
        <v>108.8</v>
      </c>
      <c r="F10" s="103"/>
      <c r="G10" s="103"/>
    </row>
    <row r="11" spans="1:7" ht="12.75">
      <c r="A11" s="78" t="s">
        <v>65</v>
      </c>
      <c r="B11" s="103">
        <v>109.6</v>
      </c>
      <c r="C11" s="103">
        <v>108.7</v>
      </c>
      <c r="D11" s="103">
        <v>107.4</v>
      </c>
      <c r="E11" s="103">
        <v>108.1</v>
      </c>
      <c r="F11" s="103"/>
      <c r="G11" s="103"/>
    </row>
    <row r="12" spans="1:7" ht="12.75">
      <c r="A12" s="78" t="s">
        <v>77</v>
      </c>
      <c r="B12" s="103">
        <v>109.6</v>
      </c>
      <c r="C12" s="103">
        <v>109</v>
      </c>
      <c r="D12" s="103">
        <v>107.5</v>
      </c>
      <c r="E12" s="103">
        <v>107.9</v>
      </c>
      <c r="F12" s="103"/>
      <c r="G12" s="103"/>
    </row>
    <row r="13" spans="1:7" ht="12.75">
      <c r="A13" s="78" t="s">
        <v>78</v>
      </c>
      <c r="B13" s="103">
        <v>108.1</v>
      </c>
      <c r="C13" s="103">
        <v>108.8</v>
      </c>
      <c r="D13" s="103">
        <v>104.1</v>
      </c>
      <c r="E13" s="103">
        <v>106.9</v>
      </c>
      <c r="F13" s="103"/>
      <c r="G13" s="103"/>
    </row>
    <row r="14" spans="1:7" ht="12.75">
      <c r="A14" s="25" t="s">
        <v>21</v>
      </c>
      <c r="B14" s="104"/>
      <c r="C14" s="104"/>
      <c r="D14" s="104"/>
      <c r="E14" s="104"/>
      <c r="F14"/>
      <c r="G14"/>
    </row>
    <row r="15" spans="1:7" ht="12.75">
      <c r="A15" s="78" t="s">
        <v>76</v>
      </c>
      <c r="B15" s="103">
        <v>107.9</v>
      </c>
      <c r="C15" s="103">
        <v>107.9</v>
      </c>
      <c r="D15" s="103">
        <v>109.5</v>
      </c>
      <c r="E15" s="103">
        <v>109.5</v>
      </c>
      <c r="F15" s="103"/>
      <c r="G15" s="103"/>
    </row>
    <row r="16" spans="1:7" ht="12.75">
      <c r="A16" s="78" t="s">
        <v>65</v>
      </c>
      <c r="B16" s="103">
        <v>106.9</v>
      </c>
      <c r="C16" s="103">
        <v>107.5</v>
      </c>
      <c r="D16" s="103">
        <v>108.1</v>
      </c>
      <c r="E16" s="103">
        <v>108.9</v>
      </c>
      <c r="F16" s="103"/>
      <c r="G16" s="103"/>
    </row>
    <row r="17" spans="1:5" ht="12.75">
      <c r="A17" s="78" t="s">
        <v>77</v>
      </c>
      <c r="B17" s="103"/>
      <c r="C17" s="103"/>
      <c r="D17" s="103"/>
      <c r="E17" s="103"/>
    </row>
    <row r="18" spans="1:5" ht="12.75">
      <c r="A18" s="78" t="s">
        <v>78</v>
      </c>
      <c r="B18" s="103"/>
      <c r="C18" s="103"/>
      <c r="D18" s="103"/>
      <c r="E18" s="103"/>
    </row>
    <row r="19" spans="2:5" ht="12.75">
      <c r="B19" s="106"/>
      <c r="C19"/>
      <c r="D19"/>
      <c r="E19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"/>
    </sheetView>
  </sheetViews>
  <sheetFormatPr defaultColWidth="9.140625" defaultRowHeight="12.75"/>
  <cols>
    <col min="1" max="1" width="12.140625" style="33" customWidth="1"/>
    <col min="2" max="3" width="12.57421875" style="0" customWidth="1"/>
    <col min="4" max="4" width="11.7109375" style="0" customWidth="1"/>
    <col min="5" max="6" width="12.57421875" style="0" customWidth="1"/>
    <col min="7" max="7" width="11.57421875" style="0" customWidth="1"/>
  </cols>
  <sheetData>
    <row r="1" spans="1:7" ht="13.5" thickBot="1">
      <c r="A1" s="18" t="s">
        <v>79</v>
      </c>
      <c r="B1" s="18"/>
      <c r="C1" s="18"/>
      <c r="D1" s="18"/>
      <c r="E1" s="18"/>
      <c r="F1" s="18"/>
      <c r="G1" s="18"/>
    </row>
    <row r="2" spans="1:7" ht="16.5" customHeight="1" thickBot="1">
      <c r="A2" s="2" t="s">
        <v>1</v>
      </c>
      <c r="B2" s="19" t="s">
        <v>80</v>
      </c>
      <c r="C2" s="20"/>
      <c r="D2" s="21"/>
      <c r="E2" s="19" t="s">
        <v>81</v>
      </c>
      <c r="F2" s="20"/>
      <c r="G2" s="20"/>
    </row>
    <row r="3" spans="1:7" ht="45.75" thickBot="1">
      <c r="A3" s="6"/>
      <c r="B3" s="7" t="s">
        <v>82</v>
      </c>
      <c r="C3" s="43" t="s">
        <v>63</v>
      </c>
      <c r="D3" s="7" t="s">
        <v>6</v>
      </c>
      <c r="E3" s="7" t="s">
        <v>82</v>
      </c>
      <c r="F3" s="43" t="s">
        <v>63</v>
      </c>
      <c r="G3" s="8" t="s">
        <v>83</v>
      </c>
    </row>
    <row r="4" spans="1:7" ht="12.75">
      <c r="A4" s="45" t="s">
        <v>7</v>
      </c>
      <c r="B4" s="46"/>
      <c r="C4" s="46"/>
      <c r="D4" s="46"/>
      <c r="E4" s="46"/>
      <c r="F4" s="46"/>
      <c r="G4" s="46"/>
    </row>
    <row r="5" spans="1:7" ht="12.75">
      <c r="A5" s="28" t="s">
        <v>64</v>
      </c>
      <c r="B5" s="107">
        <v>3742</v>
      </c>
      <c r="C5" s="107">
        <v>101.1</v>
      </c>
      <c r="D5" s="107">
        <v>101.1</v>
      </c>
      <c r="E5" s="107">
        <v>494.2</v>
      </c>
      <c r="F5" s="107">
        <v>97.8</v>
      </c>
      <c r="G5" s="107">
        <v>11.7</v>
      </c>
    </row>
    <row r="6" spans="1:7" ht="12.75">
      <c r="A6" s="28" t="s">
        <v>65</v>
      </c>
      <c r="B6" s="107">
        <v>3855.6</v>
      </c>
      <c r="C6" s="107">
        <v>101.8</v>
      </c>
      <c r="D6" s="107">
        <v>101.5</v>
      </c>
      <c r="E6" s="107">
        <v>439.7</v>
      </c>
      <c r="F6" s="107">
        <v>93.4</v>
      </c>
      <c r="G6" s="107">
        <v>10.2</v>
      </c>
    </row>
    <row r="7" spans="1:7" ht="12.75">
      <c r="A7" s="28" t="s">
        <v>66</v>
      </c>
      <c r="B7" s="107">
        <v>3907.5</v>
      </c>
      <c r="C7" s="107">
        <v>101.4</v>
      </c>
      <c r="D7" s="107">
        <v>101.5</v>
      </c>
      <c r="E7" s="107">
        <v>429</v>
      </c>
      <c r="F7" s="107">
        <v>94.6</v>
      </c>
      <c r="G7" s="107">
        <v>9.9</v>
      </c>
    </row>
    <row r="8" spans="1:7" ht="12.75">
      <c r="A8" s="28" t="s">
        <v>67</v>
      </c>
      <c r="B8" s="107">
        <v>3934.9</v>
      </c>
      <c r="C8" s="107">
        <v>102.7</v>
      </c>
      <c r="D8" s="107">
        <v>101.8</v>
      </c>
      <c r="E8" s="107">
        <v>398.1</v>
      </c>
      <c r="F8" s="107">
        <v>86.8</v>
      </c>
      <c r="G8" s="107">
        <v>9.2</v>
      </c>
    </row>
    <row r="9" spans="1:7" ht="12.75">
      <c r="A9" s="51" t="s">
        <v>20</v>
      </c>
      <c r="B9" s="107"/>
      <c r="C9" s="107"/>
      <c r="D9" s="107"/>
      <c r="E9" s="107"/>
      <c r="F9" s="107"/>
      <c r="G9" s="107"/>
    </row>
    <row r="10" spans="1:7" ht="12.75">
      <c r="A10" s="28" t="s">
        <v>64</v>
      </c>
      <c r="B10" s="107">
        <v>4007.8</v>
      </c>
      <c r="C10" s="107">
        <v>107.1</v>
      </c>
      <c r="D10" s="107">
        <v>107.1</v>
      </c>
      <c r="E10" s="107">
        <v>363.8</v>
      </c>
      <c r="F10" s="107">
        <v>73.6</v>
      </c>
      <c r="G10" s="107">
        <v>8.3</v>
      </c>
    </row>
    <row r="11" spans="1:7" ht="12.75">
      <c r="A11" s="28" t="s">
        <v>65</v>
      </c>
      <c r="B11" s="107">
        <v>4044.3</v>
      </c>
      <c r="C11" s="107">
        <v>104.9</v>
      </c>
      <c r="D11" s="107">
        <v>106</v>
      </c>
      <c r="E11" s="107">
        <v>358.5</v>
      </c>
      <c r="F11" s="107">
        <v>81.5</v>
      </c>
      <c r="G11" s="107">
        <v>8.1</v>
      </c>
    </row>
    <row r="12" spans="1:7" ht="12.75">
      <c r="A12" s="28" t="s">
        <v>66</v>
      </c>
      <c r="B12" s="107">
        <v>4117.3</v>
      </c>
      <c r="C12" s="107">
        <v>105.4</v>
      </c>
      <c r="D12" s="107">
        <v>105.8</v>
      </c>
      <c r="E12" s="107">
        <v>330.6</v>
      </c>
      <c r="F12" s="107">
        <v>77.1</v>
      </c>
      <c r="G12" s="107">
        <v>7.4</v>
      </c>
    </row>
    <row r="13" spans="1:7" ht="12.75">
      <c r="A13" s="28" t="s">
        <v>67</v>
      </c>
      <c r="B13" s="107">
        <v>4110.2</v>
      </c>
      <c r="C13" s="107">
        <v>104.5</v>
      </c>
      <c r="D13" s="107">
        <v>105.4</v>
      </c>
      <c r="E13" s="107">
        <v>317.6</v>
      </c>
      <c r="F13" s="107">
        <v>79.8</v>
      </c>
      <c r="G13" s="107">
        <v>7.2</v>
      </c>
    </row>
    <row r="14" spans="1:7" ht="12.75">
      <c r="A14" s="51" t="s">
        <v>21</v>
      </c>
      <c r="B14" s="107"/>
      <c r="C14" s="107"/>
      <c r="D14" s="107"/>
      <c r="E14" s="107"/>
      <c r="F14" s="107"/>
      <c r="G14" s="107"/>
    </row>
    <row r="15" spans="1:7" ht="12.75">
      <c r="A15" s="28" t="s">
        <v>64</v>
      </c>
      <c r="B15" s="107">
        <v>4086.5</v>
      </c>
      <c r="C15" s="107">
        <v>102</v>
      </c>
      <c r="D15" s="107">
        <v>102</v>
      </c>
      <c r="E15" s="107">
        <v>347.1</v>
      </c>
      <c r="F15" s="107">
        <v>95.4</v>
      </c>
      <c r="G15" s="107">
        <v>7.8</v>
      </c>
    </row>
    <row r="16" spans="1:7" s="10" customFormat="1" ht="12.75">
      <c r="A16" s="28" t="s">
        <v>65</v>
      </c>
      <c r="B16" s="107">
        <v>4167.2</v>
      </c>
      <c r="C16" s="107">
        <v>103</v>
      </c>
      <c r="D16" s="107">
        <v>102.5</v>
      </c>
      <c r="E16" s="107">
        <v>309.2</v>
      </c>
      <c r="F16" s="107">
        <v>86.2</v>
      </c>
      <c r="G16" s="107">
        <v>6.9</v>
      </c>
    </row>
    <row r="17" spans="1:7" ht="12.75">
      <c r="A17" s="28" t="s">
        <v>77</v>
      </c>
      <c r="B17" s="107"/>
      <c r="C17" s="107"/>
      <c r="D17" s="107"/>
      <c r="E17" s="107"/>
      <c r="F17" s="107"/>
      <c r="G17" s="107"/>
    </row>
    <row r="18" spans="1:7" ht="12.75">
      <c r="A18" s="28" t="s">
        <v>78</v>
      </c>
      <c r="B18" s="107"/>
      <c r="C18" s="107"/>
      <c r="D18" s="107"/>
      <c r="E18" s="107"/>
      <c r="F18" s="107"/>
      <c r="G18" s="107"/>
    </row>
  </sheetData>
  <sheetProtection/>
  <mergeCells count="4">
    <mergeCell ref="A2:A3"/>
    <mergeCell ref="E2:G2"/>
    <mergeCell ref="B2:D2"/>
    <mergeCell ref="B4:G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showZeros="0" workbookViewId="0" topLeftCell="A1">
      <selection activeCell="A1" sqref="A1"/>
    </sheetView>
  </sheetViews>
  <sheetFormatPr defaultColWidth="9.140625" defaultRowHeight="12.75"/>
  <cols>
    <col min="1" max="1" width="15.7109375" style="33" customWidth="1"/>
    <col min="2" max="6" width="13.28125" style="0" customWidth="1"/>
  </cols>
  <sheetData>
    <row r="1" spans="1:6" ht="13.5" thickBot="1">
      <c r="A1" s="18" t="s">
        <v>84</v>
      </c>
      <c r="B1" s="18"/>
      <c r="C1" s="18"/>
      <c r="D1" s="18"/>
      <c r="E1" s="18"/>
      <c r="F1" s="18"/>
    </row>
    <row r="2" spans="1:6" ht="28.5" customHeight="1" thickBot="1">
      <c r="A2" s="2" t="s">
        <v>1</v>
      </c>
      <c r="B2" s="3" t="s">
        <v>36</v>
      </c>
      <c r="C2" s="5"/>
      <c r="D2" s="19" t="s">
        <v>24</v>
      </c>
      <c r="E2" s="20"/>
      <c r="F2" s="20"/>
    </row>
    <row r="3" spans="1:6" ht="27" customHeight="1" thickBot="1">
      <c r="A3" s="6"/>
      <c r="B3" s="102" t="s">
        <v>63</v>
      </c>
      <c r="C3" s="22" t="s">
        <v>6</v>
      </c>
      <c r="D3" s="22" t="s">
        <v>62</v>
      </c>
      <c r="E3" s="102" t="s">
        <v>63</v>
      </c>
      <c r="F3" s="39" t="s">
        <v>6</v>
      </c>
    </row>
    <row r="4" spans="1:6" ht="12.75">
      <c r="A4" s="108" t="s">
        <v>7</v>
      </c>
      <c r="B4" s="109"/>
      <c r="C4" s="109"/>
      <c r="D4" s="109"/>
      <c r="E4" s="109"/>
      <c r="F4" s="109"/>
    </row>
    <row r="5" spans="1:6" ht="12.75">
      <c r="A5" s="44" t="s">
        <v>64</v>
      </c>
      <c r="B5" s="86">
        <v>104.3</v>
      </c>
      <c r="C5" s="86">
        <v>104.3</v>
      </c>
      <c r="D5" s="110">
        <v>100.8</v>
      </c>
      <c r="E5" s="110">
        <v>102.9</v>
      </c>
      <c r="F5" s="110">
        <v>102.9</v>
      </c>
    </row>
    <row r="6" spans="1:6" ht="12.75">
      <c r="A6" s="44" t="s">
        <v>65</v>
      </c>
      <c r="B6" s="86">
        <v>105.2</v>
      </c>
      <c r="C6" s="86">
        <v>104.7</v>
      </c>
      <c r="D6" s="110">
        <v>100.4</v>
      </c>
      <c r="E6" s="110">
        <v>101.8</v>
      </c>
      <c r="F6" s="110">
        <v>102.3</v>
      </c>
    </row>
    <row r="7" spans="1:6" ht="12.75">
      <c r="A7" s="44" t="s">
        <v>77</v>
      </c>
      <c r="B7" s="86">
        <v>105.4</v>
      </c>
      <c r="C7" s="85">
        <v>105</v>
      </c>
      <c r="D7" s="110">
        <v>99.8</v>
      </c>
      <c r="E7" s="110">
        <v>101.5</v>
      </c>
      <c r="F7" s="110">
        <v>102.1</v>
      </c>
    </row>
    <row r="8" spans="1:6" ht="12.75">
      <c r="A8" s="44" t="s">
        <v>78</v>
      </c>
      <c r="B8" s="86">
        <v>104.5</v>
      </c>
      <c r="C8" s="86">
        <v>104.9</v>
      </c>
      <c r="D8" s="110">
        <v>99.7</v>
      </c>
      <c r="E8" s="110">
        <v>100.7</v>
      </c>
      <c r="F8" s="110">
        <v>101.7</v>
      </c>
    </row>
    <row r="9" spans="1:6" ht="12.75">
      <c r="A9" s="108" t="s">
        <v>20</v>
      </c>
      <c r="B9" s="109"/>
      <c r="C9" s="109"/>
      <c r="D9" s="109"/>
      <c r="E9" s="109"/>
      <c r="F9" s="109"/>
    </row>
    <row r="10" spans="1:6" ht="12.75">
      <c r="A10" s="44" t="s">
        <v>64</v>
      </c>
      <c r="B10" s="86">
        <v>101.8</v>
      </c>
      <c r="C10" s="86">
        <v>101.8</v>
      </c>
      <c r="D10" s="110">
        <v>100.1</v>
      </c>
      <c r="E10" s="110">
        <v>100</v>
      </c>
      <c r="F10" s="110">
        <v>100</v>
      </c>
    </row>
    <row r="11" spans="1:6" ht="12.75">
      <c r="A11" s="44" t="s">
        <v>65</v>
      </c>
      <c r="B11" s="86">
        <v>104.2</v>
      </c>
      <c r="C11" s="85">
        <v>103</v>
      </c>
      <c r="D11" s="110">
        <v>100</v>
      </c>
      <c r="E11" s="110">
        <v>99.8</v>
      </c>
      <c r="F11" s="110">
        <v>99.9</v>
      </c>
    </row>
    <row r="12" spans="1:6" ht="12.75">
      <c r="A12" s="44" t="s">
        <v>77</v>
      </c>
      <c r="B12" s="86">
        <v>102.5</v>
      </c>
      <c r="C12" s="85">
        <v>102.8</v>
      </c>
      <c r="D12" s="110">
        <v>99.9</v>
      </c>
      <c r="E12" s="110">
        <v>99.9</v>
      </c>
      <c r="F12" s="110">
        <v>99.9</v>
      </c>
    </row>
    <row r="13" spans="1:6" ht="12.75">
      <c r="A13" s="44" t="s">
        <v>78</v>
      </c>
      <c r="B13" s="86">
        <v>103.7</v>
      </c>
      <c r="C13" s="85">
        <v>103</v>
      </c>
      <c r="D13" s="110">
        <v>99.1</v>
      </c>
      <c r="E13" s="110">
        <v>99.3</v>
      </c>
      <c r="F13" s="110">
        <v>99.8</v>
      </c>
    </row>
    <row r="14" spans="1:6" ht="12.75">
      <c r="A14" s="108" t="s">
        <v>21</v>
      </c>
      <c r="B14" s="111"/>
      <c r="C14" s="111"/>
      <c r="D14" s="109"/>
      <c r="E14" s="109"/>
      <c r="F14" s="109"/>
    </row>
    <row r="15" spans="1:10" ht="12.75">
      <c r="A15" s="44" t="s">
        <v>64</v>
      </c>
      <c r="B15" s="86">
        <v>104.1</v>
      </c>
      <c r="C15" s="86">
        <v>104.1</v>
      </c>
      <c r="D15" s="110">
        <v>99.8</v>
      </c>
      <c r="E15" s="110">
        <v>99</v>
      </c>
      <c r="F15" s="110">
        <v>99</v>
      </c>
      <c r="I15" s="110"/>
      <c r="J15" s="94"/>
    </row>
    <row r="16" spans="1:9" ht="12.75">
      <c r="A16" s="44" t="s">
        <v>65</v>
      </c>
      <c r="B16" s="86">
        <v>102.9</v>
      </c>
      <c r="C16" s="85">
        <v>103.5</v>
      </c>
      <c r="D16" s="110">
        <v>101.5</v>
      </c>
      <c r="E16" s="110">
        <v>100.3</v>
      </c>
      <c r="F16" s="110">
        <v>99.6</v>
      </c>
      <c r="I16" s="110"/>
    </row>
    <row r="17" spans="1:6" ht="12.75">
      <c r="A17" s="44" t="s">
        <v>77</v>
      </c>
      <c r="B17" s="86"/>
      <c r="C17" s="85"/>
      <c r="D17" s="110">
        <v>99.7</v>
      </c>
      <c r="E17" s="110">
        <v>100</v>
      </c>
      <c r="F17" s="110">
        <v>99.7</v>
      </c>
    </row>
    <row r="18" spans="1:9" ht="12.75">
      <c r="A18" s="44" t="s">
        <v>78</v>
      </c>
      <c r="B18" s="86"/>
      <c r="C18" s="85"/>
      <c r="D18" s="110"/>
      <c r="E18" s="110"/>
      <c r="F18" s="110"/>
      <c r="I18" s="94"/>
    </row>
    <row r="19" spans="1:6" ht="12.75">
      <c r="A19" s="108"/>
      <c r="B19" s="109"/>
      <c r="C19" s="109"/>
      <c r="D19" s="109"/>
      <c r="E19" s="109"/>
      <c r="F19" s="109"/>
    </row>
    <row r="20" spans="1:6" ht="12.75">
      <c r="A20" s="44"/>
      <c r="B20" s="109"/>
      <c r="C20" s="109"/>
      <c r="D20" s="110"/>
      <c r="E20" s="110"/>
      <c r="F20" s="110"/>
    </row>
    <row r="21" spans="1:6" ht="12.75">
      <c r="A21" s="112"/>
      <c r="B21" s="109"/>
      <c r="C21" s="109"/>
      <c r="D21" s="109"/>
      <c r="E21" s="109"/>
      <c r="F21" s="109"/>
    </row>
  </sheetData>
  <sheetProtection/>
  <mergeCells count="3">
    <mergeCell ref="B2:C2"/>
    <mergeCell ref="A2:A3"/>
    <mergeCell ref="D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showZeros="0" workbookViewId="0" topLeftCell="A1">
      <selection activeCell="A1" sqref="A1"/>
    </sheetView>
  </sheetViews>
  <sheetFormatPr defaultColWidth="9.140625" defaultRowHeight="12.75"/>
  <cols>
    <col min="1" max="1" width="13.7109375" style="33" customWidth="1"/>
    <col min="2" max="5" width="13.140625" style="0" customWidth="1"/>
  </cols>
  <sheetData>
    <row r="1" spans="1:5" ht="13.5" thickBot="1">
      <c r="A1" s="113" t="s">
        <v>85</v>
      </c>
      <c r="B1" s="113"/>
      <c r="C1" s="113"/>
      <c r="D1" s="113"/>
      <c r="E1" s="113"/>
    </row>
    <row r="2" spans="1:5" ht="27" customHeight="1" thickBot="1">
      <c r="A2" s="2" t="s">
        <v>1</v>
      </c>
      <c r="B2" s="19" t="s">
        <v>86</v>
      </c>
      <c r="C2" s="20"/>
      <c r="D2" s="19" t="s">
        <v>87</v>
      </c>
      <c r="E2" s="20"/>
    </row>
    <row r="3" spans="1:5" ht="30" customHeight="1" thickBot="1">
      <c r="A3" s="6"/>
      <c r="B3" s="7" t="s">
        <v>88</v>
      </c>
      <c r="C3" s="22" t="s">
        <v>6</v>
      </c>
      <c r="D3" s="7" t="s">
        <v>88</v>
      </c>
      <c r="E3" s="114" t="s">
        <v>6</v>
      </c>
    </row>
    <row r="4" spans="1:5" ht="12.75">
      <c r="A4" s="9" t="s">
        <v>7</v>
      </c>
      <c r="B4" s="115"/>
      <c r="C4" s="115"/>
      <c r="D4" s="115"/>
      <c r="E4" s="115"/>
    </row>
    <row r="5" spans="1:9" ht="12.75">
      <c r="A5" s="11" t="s">
        <v>64</v>
      </c>
      <c r="B5" s="116">
        <v>849</v>
      </c>
      <c r="C5" s="116">
        <v>849</v>
      </c>
      <c r="D5" s="117">
        <v>608</v>
      </c>
      <c r="E5" s="117">
        <v>608</v>
      </c>
      <c r="G5" s="118"/>
      <c r="I5" s="118"/>
    </row>
    <row r="6" spans="1:9" ht="12.75">
      <c r="A6" s="11" t="s">
        <v>65</v>
      </c>
      <c r="B6" s="116">
        <v>825</v>
      </c>
      <c r="C6" s="116">
        <v>1674</v>
      </c>
      <c r="D6" s="117">
        <v>831</v>
      </c>
      <c r="E6" s="117">
        <v>1439</v>
      </c>
      <c r="G6" s="118"/>
      <c r="I6" s="118"/>
    </row>
    <row r="7" spans="1:9" ht="12.75">
      <c r="A7" s="11" t="s">
        <v>66</v>
      </c>
      <c r="B7" s="116">
        <v>1584</v>
      </c>
      <c r="C7" s="116">
        <v>3258</v>
      </c>
      <c r="D7" s="117">
        <v>615</v>
      </c>
      <c r="E7" s="117">
        <v>2054</v>
      </c>
      <c r="G7" s="118"/>
      <c r="I7" s="118"/>
    </row>
    <row r="8" spans="1:9" ht="12.75">
      <c r="A8" s="11" t="s">
        <v>67</v>
      </c>
      <c r="B8" s="116">
        <v>779</v>
      </c>
      <c r="C8" s="116">
        <v>4037</v>
      </c>
      <c r="D8" s="117">
        <v>1559</v>
      </c>
      <c r="E8" s="117">
        <v>3613</v>
      </c>
      <c r="G8" s="118"/>
      <c r="I8" s="118"/>
    </row>
    <row r="9" spans="1:5" ht="12.75">
      <c r="A9" s="9" t="s">
        <v>20</v>
      </c>
      <c r="B9" s="119"/>
      <c r="C9" s="119"/>
      <c r="D9" s="119"/>
      <c r="E9" s="119"/>
    </row>
    <row r="10" spans="1:5" ht="12.75">
      <c r="A10" s="11" t="s">
        <v>64</v>
      </c>
      <c r="B10" s="120">
        <v>796</v>
      </c>
      <c r="C10" s="120">
        <v>796</v>
      </c>
      <c r="D10" s="120">
        <v>353</v>
      </c>
      <c r="E10" s="120">
        <v>353</v>
      </c>
    </row>
    <row r="11" spans="1:5" ht="12.75">
      <c r="A11" s="11" t="s">
        <v>65</v>
      </c>
      <c r="B11" s="120">
        <v>110</v>
      </c>
      <c r="C11" s="120">
        <v>907</v>
      </c>
      <c r="D11" s="120">
        <v>639</v>
      </c>
      <c r="E11" s="120">
        <v>992</v>
      </c>
    </row>
    <row r="12" spans="1:5" ht="12.75">
      <c r="A12" s="11" t="s">
        <v>66</v>
      </c>
      <c r="B12" s="120">
        <v>1182</v>
      </c>
      <c r="C12" s="120">
        <v>2089</v>
      </c>
      <c r="D12" s="120">
        <v>926</v>
      </c>
      <c r="E12" s="120">
        <v>1918</v>
      </c>
    </row>
    <row r="13" spans="1:5" ht="12.75">
      <c r="A13" s="11" t="s">
        <v>67</v>
      </c>
      <c r="B13" s="120">
        <v>267</v>
      </c>
      <c r="C13" s="120">
        <v>2356</v>
      </c>
      <c r="D13" s="120">
        <v>1995</v>
      </c>
      <c r="E13" s="120">
        <v>3913</v>
      </c>
    </row>
    <row r="14" ht="12.75">
      <c r="A14" s="51" t="s">
        <v>21</v>
      </c>
    </row>
    <row r="15" spans="1:5" ht="12.75">
      <c r="A15" s="78" t="s">
        <v>89</v>
      </c>
      <c r="B15" s="120">
        <v>1461</v>
      </c>
      <c r="C15" s="120">
        <v>1461</v>
      </c>
      <c r="D15" s="120">
        <v>1056</v>
      </c>
      <c r="E15" s="120">
        <v>1056</v>
      </c>
    </row>
    <row r="16" spans="1:5" ht="12.75">
      <c r="A16" s="78" t="s">
        <v>90</v>
      </c>
      <c r="B16" s="121">
        <v>1042</v>
      </c>
      <c r="C16" s="121">
        <v>2503</v>
      </c>
      <c r="D16" s="121">
        <v>1289</v>
      </c>
      <c r="E16" s="121">
        <v>2346</v>
      </c>
    </row>
    <row r="17" ht="12.75">
      <c r="A17" s="78" t="s">
        <v>91</v>
      </c>
    </row>
    <row r="18" ht="12.75">
      <c r="A18" s="78" t="s">
        <v>92</v>
      </c>
    </row>
  </sheetData>
  <sheetProtection/>
  <mergeCells count="5">
    <mergeCell ref="B9:E9"/>
    <mergeCell ref="A2:A3"/>
    <mergeCell ref="B4:E4"/>
    <mergeCell ref="D2:E2"/>
    <mergeCell ref="B2:C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Zeros="0" workbookViewId="0" topLeftCell="A1">
      <selection activeCell="A1" sqref="A1"/>
    </sheetView>
  </sheetViews>
  <sheetFormatPr defaultColWidth="9.140625" defaultRowHeight="12.75"/>
  <cols>
    <col min="1" max="1" width="8.28125" style="33" customWidth="1"/>
    <col min="2" max="2" width="12.57421875" style="0" customWidth="1"/>
    <col min="3" max="3" width="9.421875" style="0" customWidth="1"/>
    <col min="4" max="4" width="12.421875" style="0" customWidth="1"/>
    <col min="5" max="5" width="10.8515625" style="0" customWidth="1"/>
    <col min="6" max="6" width="12.57421875" style="0" customWidth="1"/>
    <col min="7" max="7" width="9.8515625" style="0" customWidth="1"/>
  </cols>
  <sheetData>
    <row r="1" spans="1:7" ht="13.5" thickBot="1">
      <c r="A1" s="18" t="s">
        <v>93</v>
      </c>
      <c r="B1" s="18"/>
      <c r="C1" s="18"/>
      <c r="D1" s="18"/>
      <c r="E1" s="18"/>
      <c r="F1" s="18"/>
      <c r="G1" s="18"/>
    </row>
    <row r="2" spans="1:7" ht="29.25" customHeight="1" thickBot="1">
      <c r="A2" s="2" t="s">
        <v>1</v>
      </c>
      <c r="B2" s="19" t="s">
        <v>94</v>
      </c>
      <c r="C2" s="21"/>
      <c r="D2" s="19" t="s">
        <v>95</v>
      </c>
      <c r="E2" s="21"/>
      <c r="F2" s="19" t="s">
        <v>96</v>
      </c>
      <c r="G2" s="20"/>
    </row>
    <row r="3" spans="1:7" ht="42.75" customHeight="1" thickBot="1">
      <c r="A3" s="122"/>
      <c r="B3" s="22" t="s">
        <v>63</v>
      </c>
      <c r="C3" s="22" t="s">
        <v>6</v>
      </c>
      <c r="D3" s="22" t="s">
        <v>63</v>
      </c>
      <c r="E3" s="22" t="s">
        <v>6</v>
      </c>
      <c r="F3" s="22" t="s">
        <v>63</v>
      </c>
      <c r="G3" s="39" t="s">
        <v>6</v>
      </c>
    </row>
    <row r="4" spans="1:7" ht="12.75">
      <c r="A4" s="51" t="s">
        <v>7</v>
      </c>
      <c r="B4" s="123"/>
      <c r="C4" s="123"/>
      <c r="D4" s="123"/>
      <c r="E4" s="123"/>
      <c r="F4" s="123"/>
      <c r="G4" s="123"/>
    </row>
    <row r="5" spans="1:7" ht="12.75">
      <c r="A5" s="28" t="s">
        <v>64</v>
      </c>
      <c r="B5" s="124">
        <v>97.5</v>
      </c>
      <c r="C5" s="124">
        <v>97.5</v>
      </c>
      <c r="D5" s="124">
        <v>98.1</v>
      </c>
      <c r="E5" s="124">
        <v>98.1</v>
      </c>
      <c r="F5" s="124">
        <v>97.9</v>
      </c>
      <c r="G5" s="124">
        <v>97.9</v>
      </c>
    </row>
    <row r="6" spans="1:7" ht="12.75">
      <c r="A6" s="28" t="s">
        <v>65</v>
      </c>
      <c r="B6" s="124">
        <v>102.4</v>
      </c>
      <c r="C6" s="124">
        <v>99.9</v>
      </c>
      <c r="D6" s="124">
        <v>103.4</v>
      </c>
      <c r="E6" s="124">
        <v>100.8</v>
      </c>
      <c r="F6" s="124">
        <v>98.9</v>
      </c>
      <c r="G6" s="124">
        <v>98.4</v>
      </c>
    </row>
    <row r="7" spans="1:7" ht="12.75">
      <c r="A7" s="28" t="s">
        <v>66</v>
      </c>
      <c r="B7" s="124">
        <v>105.3</v>
      </c>
      <c r="C7" s="124">
        <v>101.7</v>
      </c>
      <c r="D7" s="32">
        <v>103</v>
      </c>
      <c r="E7" s="26">
        <v>101.5</v>
      </c>
      <c r="F7" s="32">
        <v>104.7</v>
      </c>
      <c r="G7" s="26">
        <v>100.3</v>
      </c>
    </row>
    <row r="8" spans="1:7" ht="12.75">
      <c r="A8" s="28" t="s">
        <v>67</v>
      </c>
      <c r="B8" s="124">
        <v>114.6</v>
      </c>
      <c r="C8" s="124">
        <v>104.8</v>
      </c>
      <c r="D8" s="124">
        <v>102.5</v>
      </c>
      <c r="E8" s="124">
        <v>101.8</v>
      </c>
      <c r="F8" s="124">
        <v>101.8</v>
      </c>
      <c r="G8" s="124">
        <v>100.7</v>
      </c>
    </row>
    <row r="9" spans="1:7" ht="12.75">
      <c r="A9" s="51" t="s">
        <v>20</v>
      </c>
      <c r="B9" s="10"/>
      <c r="C9" s="10"/>
      <c r="D9" s="10"/>
      <c r="E9" s="10"/>
      <c r="F9" s="10"/>
      <c r="G9" s="10"/>
    </row>
    <row r="10" spans="1:7" ht="12.75">
      <c r="A10" s="28" t="s">
        <v>64</v>
      </c>
      <c r="B10" s="124">
        <v>108.2</v>
      </c>
      <c r="C10" s="124">
        <v>108.2</v>
      </c>
      <c r="D10" s="124">
        <v>105.2</v>
      </c>
      <c r="E10" s="124">
        <v>105.2</v>
      </c>
      <c r="F10" s="124">
        <v>104.6</v>
      </c>
      <c r="G10" s="124">
        <v>104.6</v>
      </c>
    </row>
    <row r="11" spans="1:7" ht="12.75">
      <c r="A11" s="28" t="s">
        <v>65</v>
      </c>
      <c r="B11" s="124">
        <v>105.1</v>
      </c>
      <c r="C11" s="124">
        <v>106.6</v>
      </c>
      <c r="D11" s="124">
        <v>106.5</v>
      </c>
      <c r="E11" s="124">
        <v>105.9</v>
      </c>
      <c r="F11" s="124">
        <v>105.9</v>
      </c>
      <c r="G11" s="124">
        <v>105.3</v>
      </c>
    </row>
    <row r="12" spans="1:7" ht="12.75">
      <c r="A12" s="28" t="s">
        <v>66</v>
      </c>
      <c r="B12" s="124">
        <v>103.8</v>
      </c>
      <c r="C12" s="124">
        <v>105.7</v>
      </c>
      <c r="D12" s="124">
        <v>108.5</v>
      </c>
      <c r="E12" s="124">
        <v>106.8</v>
      </c>
      <c r="F12" s="124">
        <v>105.8</v>
      </c>
      <c r="G12" s="124">
        <v>105.4</v>
      </c>
    </row>
    <row r="13" spans="1:7" ht="12.75">
      <c r="A13" s="28" t="s">
        <v>67</v>
      </c>
      <c r="B13" s="124">
        <v>99.3</v>
      </c>
      <c r="C13" s="124">
        <v>104</v>
      </c>
      <c r="D13" s="124">
        <v>102.6</v>
      </c>
      <c r="E13" s="124">
        <v>105.7</v>
      </c>
      <c r="F13" s="124">
        <v>106.8</v>
      </c>
      <c r="G13" s="124">
        <v>105.8</v>
      </c>
    </row>
    <row r="14" spans="1:7" ht="12.75">
      <c r="A14" s="51" t="s">
        <v>21</v>
      </c>
      <c r="B14" s="10"/>
      <c r="C14" s="10"/>
      <c r="D14" s="10"/>
      <c r="E14" s="10"/>
      <c r="F14" s="10"/>
      <c r="G14" s="10"/>
    </row>
    <row r="15" spans="1:7" ht="12.75">
      <c r="A15" s="28" t="s">
        <v>64</v>
      </c>
      <c r="B15" s="124">
        <v>101.1</v>
      </c>
      <c r="C15" s="124">
        <v>101.1</v>
      </c>
      <c r="D15" s="124">
        <v>101.4</v>
      </c>
      <c r="E15" s="124">
        <v>101.4</v>
      </c>
      <c r="F15" s="124">
        <v>104.6</v>
      </c>
      <c r="G15" s="124">
        <v>104.6</v>
      </c>
    </row>
    <row r="16" spans="1:7" ht="12.75">
      <c r="A16" s="28" t="s">
        <v>65</v>
      </c>
      <c r="B16" s="124">
        <v>99.4</v>
      </c>
      <c r="C16" s="124">
        <v>100.2</v>
      </c>
      <c r="D16" s="124">
        <v>101.3</v>
      </c>
      <c r="E16" s="124">
        <v>101.4</v>
      </c>
      <c r="F16" s="124">
        <v>103</v>
      </c>
      <c r="G16" s="124">
        <v>103.8</v>
      </c>
    </row>
    <row r="17" ht="12.75">
      <c r="A17" s="28" t="s">
        <v>66</v>
      </c>
    </row>
    <row r="18" ht="12.75">
      <c r="A18" s="28" t="s">
        <v>67</v>
      </c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showZeros="0" workbookViewId="0" topLeftCell="A1">
      <selection activeCell="A1" sqref="A1"/>
    </sheetView>
  </sheetViews>
  <sheetFormatPr defaultColWidth="9.140625" defaultRowHeight="12.75"/>
  <cols>
    <col min="1" max="1" width="12.57421875" style="33" customWidth="1"/>
    <col min="2" max="2" width="12.28125" style="0" customWidth="1"/>
    <col min="3" max="3" width="12.7109375" style="0" customWidth="1"/>
    <col min="4" max="4" width="13.57421875" style="0" customWidth="1"/>
    <col min="5" max="6" width="12.421875" style="0" customWidth="1"/>
  </cols>
  <sheetData>
    <row r="1" spans="1:6" ht="13.5" thickBot="1">
      <c r="A1" s="18" t="s">
        <v>97</v>
      </c>
      <c r="B1" s="18"/>
      <c r="C1" s="18"/>
      <c r="D1" s="18"/>
      <c r="E1" s="18"/>
      <c r="F1" s="18"/>
    </row>
    <row r="2" spans="1:6" ht="13.5" thickBot="1">
      <c r="A2" s="2" t="s">
        <v>1</v>
      </c>
      <c r="B2" s="19" t="s">
        <v>98</v>
      </c>
      <c r="C2" s="21"/>
      <c r="D2" s="19" t="s">
        <v>99</v>
      </c>
      <c r="E2" s="21"/>
      <c r="F2" s="125" t="s">
        <v>100</v>
      </c>
    </row>
    <row r="3" spans="1:6" ht="48" customHeight="1" thickBot="1">
      <c r="A3" s="6"/>
      <c r="B3" s="7" t="s">
        <v>101</v>
      </c>
      <c r="C3" s="7" t="s">
        <v>104</v>
      </c>
      <c r="D3" s="7" t="s">
        <v>102</v>
      </c>
      <c r="E3" s="7" t="s">
        <v>103</v>
      </c>
      <c r="F3" s="126"/>
    </row>
    <row r="4" spans="1:6" ht="12.75">
      <c r="A4" s="51" t="s">
        <v>7</v>
      </c>
      <c r="B4" s="10"/>
      <c r="C4" s="10"/>
      <c r="D4" s="10"/>
      <c r="E4" s="10"/>
      <c r="F4" s="105"/>
    </row>
    <row r="5" spans="1:6" ht="12.75">
      <c r="A5" s="28" t="s">
        <v>64</v>
      </c>
      <c r="B5" s="127">
        <v>3065</v>
      </c>
      <c r="C5" s="128">
        <v>1375</v>
      </c>
      <c r="D5" s="127">
        <v>11582</v>
      </c>
      <c r="E5" s="128">
        <v>4432</v>
      </c>
      <c r="F5" s="128">
        <v>5652</v>
      </c>
    </row>
    <row r="6" spans="1:6" ht="12.75">
      <c r="A6" s="28" t="s">
        <v>65</v>
      </c>
      <c r="B6" s="127">
        <v>3023</v>
      </c>
      <c r="C6" s="128">
        <v>1250</v>
      </c>
      <c r="D6" s="127">
        <v>11581</v>
      </c>
      <c r="E6" s="128">
        <v>4630</v>
      </c>
      <c r="F6" s="128">
        <v>5871</v>
      </c>
    </row>
    <row r="7" spans="1:6" ht="12.75">
      <c r="A7" s="28" t="s">
        <v>66</v>
      </c>
      <c r="B7" s="129">
        <v>2820</v>
      </c>
      <c r="C7" s="128">
        <v>1236</v>
      </c>
      <c r="D7" s="129">
        <v>11657</v>
      </c>
      <c r="E7" s="128">
        <v>4594</v>
      </c>
      <c r="F7" s="128">
        <v>6182</v>
      </c>
    </row>
    <row r="8" spans="1:6" ht="12.75">
      <c r="A8" s="28" t="s">
        <v>67</v>
      </c>
      <c r="B8" s="127">
        <v>2919</v>
      </c>
      <c r="C8" s="128">
        <v>1279</v>
      </c>
      <c r="D8" s="128">
        <v>11676</v>
      </c>
      <c r="E8" s="128">
        <v>4654</v>
      </c>
      <c r="F8" s="128">
        <v>6480</v>
      </c>
    </row>
    <row r="9" spans="1:7" ht="12.75">
      <c r="A9" s="51" t="s">
        <v>20</v>
      </c>
      <c r="B9" s="26"/>
      <c r="C9" s="10"/>
      <c r="D9" s="10"/>
      <c r="E9" s="10"/>
      <c r="F9" s="10"/>
      <c r="G9" s="10"/>
    </row>
    <row r="10" spans="1:7" ht="12.75">
      <c r="A10" s="28" t="s">
        <v>64</v>
      </c>
      <c r="B10" s="127">
        <v>2980</v>
      </c>
      <c r="C10" s="128">
        <v>1243</v>
      </c>
      <c r="D10" s="127">
        <v>11625</v>
      </c>
      <c r="E10" s="128">
        <v>4635</v>
      </c>
      <c r="F10" s="128">
        <v>6644</v>
      </c>
      <c r="G10" s="10"/>
    </row>
    <row r="11" spans="1:7" ht="12.75">
      <c r="A11" s="28" t="s">
        <v>65</v>
      </c>
      <c r="B11" s="127">
        <v>2987</v>
      </c>
      <c r="C11" s="128">
        <v>1148</v>
      </c>
      <c r="D11" s="127">
        <v>11618</v>
      </c>
      <c r="E11" s="128">
        <v>4814</v>
      </c>
      <c r="F11" s="128">
        <v>6818</v>
      </c>
      <c r="G11" s="10"/>
    </row>
    <row r="12" spans="1:7" ht="12.75">
      <c r="A12" s="28" t="s">
        <v>66</v>
      </c>
      <c r="B12" s="129">
        <v>3009</v>
      </c>
      <c r="C12" s="128">
        <v>1111</v>
      </c>
      <c r="D12" s="129">
        <v>11628</v>
      </c>
      <c r="E12" s="128">
        <v>4805</v>
      </c>
      <c r="F12" s="128">
        <v>7058</v>
      </c>
      <c r="G12" s="10"/>
    </row>
    <row r="13" spans="1:7" ht="12.75">
      <c r="A13" s="28" t="s">
        <v>67</v>
      </c>
      <c r="B13" s="128">
        <v>3012</v>
      </c>
      <c r="C13" s="128">
        <v>1170</v>
      </c>
      <c r="D13" s="128">
        <v>11796</v>
      </c>
      <c r="E13" s="128">
        <v>4976</v>
      </c>
      <c r="F13" s="128">
        <v>7310</v>
      </c>
      <c r="G13" s="10"/>
    </row>
    <row r="14" spans="1:7" ht="12.75">
      <c r="A14" s="51" t="s">
        <v>21</v>
      </c>
      <c r="B14" s="26"/>
      <c r="C14" s="10"/>
      <c r="D14" s="10"/>
      <c r="E14" s="10"/>
      <c r="F14" s="10"/>
      <c r="G14" s="10"/>
    </row>
    <row r="15" spans="1:7" ht="12.75">
      <c r="A15" s="28" t="s">
        <v>64</v>
      </c>
      <c r="B15" s="127">
        <v>3066</v>
      </c>
      <c r="C15" s="128">
        <v>1192</v>
      </c>
      <c r="D15" s="127">
        <v>11770</v>
      </c>
      <c r="E15" s="128">
        <v>5012</v>
      </c>
      <c r="F15" s="128">
        <v>7439</v>
      </c>
      <c r="G15" s="10"/>
    </row>
    <row r="16" spans="1:7" ht="12.75">
      <c r="A16" s="28" t="s">
        <v>65</v>
      </c>
      <c r="B16" s="127">
        <v>3075</v>
      </c>
      <c r="C16" s="128">
        <v>1080</v>
      </c>
      <c r="D16" s="127">
        <v>11799</v>
      </c>
      <c r="E16" s="128">
        <v>5156</v>
      </c>
      <c r="F16" s="128">
        <v>7676</v>
      </c>
      <c r="G16" s="10"/>
    </row>
    <row r="17" spans="1:7" ht="12.75">
      <c r="A17" s="28" t="s">
        <v>66</v>
      </c>
      <c r="B17" s="129"/>
      <c r="C17" s="128"/>
      <c r="D17" s="129"/>
      <c r="E17" s="128"/>
      <c r="F17" s="128"/>
      <c r="G17" s="10"/>
    </row>
    <row r="18" spans="1:7" ht="12.75">
      <c r="A18" s="28" t="s">
        <v>67</v>
      </c>
      <c r="B18" s="128"/>
      <c r="C18" s="128"/>
      <c r="D18" s="128"/>
      <c r="E18" s="128"/>
      <c r="F18" s="128"/>
      <c r="G18" s="10"/>
    </row>
    <row r="19" spans="2:6" ht="12.75">
      <c r="B19" s="10"/>
      <c r="C19" s="10"/>
      <c r="D19" s="10"/>
      <c r="E19" s="10"/>
      <c r="F19" s="10"/>
    </row>
    <row r="20" spans="2:4" ht="12.75">
      <c r="B20" s="10"/>
      <c r="C20" s="10"/>
      <c r="D20" s="10"/>
    </row>
  </sheetData>
  <sheetProtection/>
  <mergeCells count="4">
    <mergeCell ref="A2:A3"/>
    <mergeCell ref="B2:C2"/>
    <mergeCell ref="D2:E2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9.57421875" style="0" bestFit="1" customWidth="1"/>
    <col min="5" max="5" width="9.140625" style="10" customWidth="1"/>
    <col min="6" max="6" width="11.8515625" style="0" customWidth="1"/>
    <col min="7" max="7" width="11.140625" style="0" customWidth="1"/>
  </cols>
  <sheetData>
    <row r="1" spans="1:7" ht="13.5" thickBot="1">
      <c r="A1" s="1" t="s">
        <v>0</v>
      </c>
      <c r="B1" s="1"/>
      <c r="C1" s="1"/>
      <c r="D1" s="1"/>
      <c r="E1" s="1"/>
      <c r="F1" s="1"/>
      <c r="G1" s="1"/>
    </row>
    <row r="2" spans="1:7" ht="17.25" customHeight="1" thickBot="1">
      <c r="A2" s="2" t="s">
        <v>1</v>
      </c>
      <c r="B2" s="3" t="s">
        <v>2</v>
      </c>
      <c r="C2" s="4"/>
      <c r="D2" s="5"/>
      <c r="E2" s="3" t="s">
        <v>3</v>
      </c>
      <c r="F2" s="4"/>
      <c r="G2" s="4"/>
    </row>
    <row r="3" spans="1:7" ht="34.5" customHeight="1" thickBot="1">
      <c r="A3" s="6"/>
      <c r="B3" s="7" t="s">
        <v>4</v>
      </c>
      <c r="C3" s="7" t="s">
        <v>5</v>
      </c>
      <c r="D3" s="7" t="s">
        <v>6</v>
      </c>
      <c r="E3" s="7" t="s">
        <v>4</v>
      </c>
      <c r="F3" s="7" t="s">
        <v>5</v>
      </c>
      <c r="G3" s="8" t="s">
        <v>6</v>
      </c>
    </row>
    <row r="4" spans="1:7" ht="12.75">
      <c r="A4" s="9" t="s">
        <v>7</v>
      </c>
      <c r="C4" s="10"/>
      <c r="D4" s="10"/>
      <c r="F4" s="10"/>
      <c r="G4" s="10"/>
    </row>
    <row r="5" spans="1:9" ht="12.75">
      <c r="A5" s="11" t="s">
        <v>8</v>
      </c>
      <c r="B5" s="12">
        <v>100.5</v>
      </c>
      <c r="C5" s="12">
        <v>98.36565877787051</v>
      </c>
      <c r="D5" s="13">
        <v>98.4</v>
      </c>
      <c r="E5" s="13">
        <v>96.4</v>
      </c>
      <c r="F5" s="13">
        <v>93.2</v>
      </c>
      <c r="G5" s="13">
        <v>93.2</v>
      </c>
      <c r="H5" s="10"/>
      <c r="I5" s="14"/>
    </row>
    <row r="6" spans="1:9" ht="12.75">
      <c r="A6" s="11" t="s">
        <v>9</v>
      </c>
      <c r="B6" s="12">
        <v>100.03665917301718</v>
      </c>
      <c r="C6" s="12">
        <v>93.90007289002607</v>
      </c>
      <c r="D6" s="13">
        <v>96.1</v>
      </c>
      <c r="E6" s="15">
        <v>98.2</v>
      </c>
      <c r="F6" s="15">
        <v>103.8</v>
      </c>
      <c r="G6" s="15">
        <v>98.6</v>
      </c>
      <c r="H6" s="10"/>
      <c r="I6" s="14"/>
    </row>
    <row r="7" spans="1:9" ht="12.75">
      <c r="A7" s="11" t="s">
        <v>10</v>
      </c>
      <c r="B7" s="12">
        <v>100.02082411929594</v>
      </c>
      <c r="C7" s="12">
        <v>96.16684309140007</v>
      </c>
      <c r="D7" s="13">
        <v>96.1</v>
      </c>
      <c r="E7" s="13">
        <v>98.6</v>
      </c>
      <c r="F7" s="15">
        <v>105.1</v>
      </c>
      <c r="G7" s="15">
        <v>101.3</v>
      </c>
      <c r="H7" s="10"/>
      <c r="I7" s="14"/>
    </row>
    <row r="8" spans="1:9" ht="12.75">
      <c r="A8" s="11" t="s">
        <v>11</v>
      </c>
      <c r="B8" s="12">
        <v>101</v>
      </c>
      <c r="C8" s="12">
        <v>105.01243759757628</v>
      </c>
      <c r="D8" s="13">
        <v>98.2</v>
      </c>
      <c r="E8" s="15">
        <v>103.1</v>
      </c>
      <c r="F8" s="15">
        <v>104.7</v>
      </c>
      <c r="G8" s="15">
        <v>102.3</v>
      </c>
      <c r="H8" s="10"/>
      <c r="I8" s="14"/>
    </row>
    <row r="9" spans="1:9" ht="12.75">
      <c r="A9" s="11" t="s">
        <v>12</v>
      </c>
      <c r="B9" s="12">
        <v>98.99501515894336</v>
      </c>
      <c r="C9" s="12">
        <v>97.47142235538979</v>
      </c>
      <c r="D9" s="13">
        <v>98.1</v>
      </c>
      <c r="E9" s="13">
        <v>101.9</v>
      </c>
      <c r="F9" s="15">
        <v>109.3</v>
      </c>
      <c r="G9" s="15">
        <v>104.1</v>
      </c>
      <c r="H9" s="10"/>
      <c r="I9" s="14"/>
    </row>
    <row r="10" spans="1:9" ht="12.75">
      <c r="A10" s="11" t="s">
        <v>13</v>
      </c>
      <c r="B10" s="12">
        <v>100.7088536528383</v>
      </c>
      <c r="C10" s="12">
        <v>98.684855041085</v>
      </c>
      <c r="D10" s="13">
        <v>98.2</v>
      </c>
      <c r="E10" s="15">
        <v>105.9</v>
      </c>
      <c r="F10" s="15">
        <v>112.8</v>
      </c>
      <c r="G10" s="15">
        <v>106.1</v>
      </c>
      <c r="H10" s="10"/>
      <c r="I10" s="14"/>
    </row>
    <row r="11" spans="1:9" ht="12.75">
      <c r="A11" s="11" t="s">
        <v>14</v>
      </c>
      <c r="B11" s="12">
        <v>100.9</v>
      </c>
      <c r="C11" s="12">
        <v>105.13632049367601</v>
      </c>
      <c r="D11" s="13">
        <v>99.1</v>
      </c>
      <c r="E11" s="13">
        <v>98.1</v>
      </c>
      <c r="F11" s="15">
        <v>102.6</v>
      </c>
      <c r="G11" s="15">
        <v>105.4</v>
      </c>
      <c r="H11" s="10"/>
      <c r="I11" s="14"/>
    </row>
    <row r="12" spans="1:9" ht="12.75">
      <c r="A12" s="11" t="s">
        <v>15</v>
      </c>
      <c r="B12" s="12">
        <v>102.9</v>
      </c>
      <c r="C12" s="12">
        <v>98.28946927371051</v>
      </c>
      <c r="D12" s="13">
        <v>99</v>
      </c>
      <c r="E12" s="15">
        <v>104</v>
      </c>
      <c r="F12" s="15">
        <v>112.2</v>
      </c>
      <c r="G12" s="15">
        <v>106.5</v>
      </c>
      <c r="H12" s="10"/>
      <c r="I12" s="14"/>
    </row>
    <row r="13" spans="1:9" ht="12.75">
      <c r="A13" s="11" t="s">
        <v>16</v>
      </c>
      <c r="B13" s="12">
        <v>100.4</v>
      </c>
      <c r="C13" s="12">
        <v>104.63781101991508</v>
      </c>
      <c r="D13" s="13">
        <v>99.7</v>
      </c>
      <c r="E13" s="13">
        <v>102.6</v>
      </c>
      <c r="F13" s="15">
        <v>108.9</v>
      </c>
      <c r="G13" s="15">
        <v>106.9</v>
      </c>
      <c r="H13" s="10"/>
      <c r="I13" s="14"/>
    </row>
    <row r="14" spans="1:9" ht="12.75">
      <c r="A14" s="11" t="s">
        <v>17</v>
      </c>
      <c r="B14" s="12">
        <v>100.73454758207274</v>
      </c>
      <c r="C14" s="12">
        <v>105.21584188009847</v>
      </c>
      <c r="D14" s="13">
        <v>100.3</v>
      </c>
      <c r="E14" s="15">
        <v>97.2</v>
      </c>
      <c r="F14" s="15">
        <v>108.3</v>
      </c>
      <c r="G14" s="15">
        <v>107</v>
      </c>
      <c r="H14" s="10"/>
      <c r="I14" s="14"/>
    </row>
    <row r="15" spans="1:9" ht="12.75">
      <c r="A15" s="11" t="s">
        <v>18</v>
      </c>
      <c r="B15" s="12">
        <v>99.6917213239509</v>
      </c>
      <c r="C15" s="12">
        <v>103.86178838327949</v>
      </c>
      <c r="D15" s="13">
        <v>100.6</v>
      </c>
      <c r="E15" s="13">
        <v>105.4</v>
      </c>
      <c r="F15" s="15">
        <v>117.8</v>
      </c>
      <c r="G15" s="15">
        <v>108.3</v>
      </c>
      <c r="H15" s="10"/>
      <c r="I15" s="14"/>
    </row>
    <row r="16" spans="1:9" ht="12.75">
      <c r="A16" s="11" t="s">
        <v>19</v>
      </c>
      <c r="B16" s="12">
        <v>99</v>
      </c>
      <c r="C16" s="12">
        <v>106.68866005259858</v>
      </c>
      <c r="D16" s="13">
        <v>101.1</v>
      </c>
      <c r="E16" s="15">
        <v>100.7</v>
      </c>
      <c r="F16" s="15">
        <v>109.8</v>
      </c>
      <c r="G16" s="15">
        <v>108.5</v>
      </c>
      <c r="H16" s="10"/>
      <c r="I16" s="14"/>
    </row>
    <row r="17" spans="1:7" ht="12.75">
      <c r="A17" s="9" t="s">
        <v>20</v>
      </c>
      <c r="C17" s="10"/>
      <c r="D17" s="10"/>
      <c r="E17" s="15"/>
      <c r="F17" s="10"/>
      <c r="G17" s="15"/>
    </row>
    <row r="18" spans="1:9" ht="12.75">
      <c r="A18" s="11" t="s">
        <v>8</v>
      </c>
      <c r="B18" s="12">
        <v>101.51769823297244</v>
      </c>
      <c r="C18" s="13">
        <v>105.94244280093919</v>
      </c>
      <c r="D18" s="13">
        <v>105.9</v>
      </c>
      <c r="E18" s="15">
        <v>97.1</v>
      </c>
      <c r="F18" s="15">
        <v>111.4</v>
      </c>
      <c r="G18" s="15">
        <v>111.4</v>
      </c>
      <c r="I18" s="14"/>
    </row>
    <row r="19" spans="1:9" ht="12.75">
      <c r="A19" s="11" t="s">
        <v>9</v>
      </c>
      <c r="B19" s="12">
        <v>102.046049339513</v>
      </c>
      <c r="C19" s="13">
        <v>108.00755307528647</v>
      </c>
      <c r="D19" s="13">
        <v>107</v>
      </c>
      <c r="E19" s="15">
        <v>109</v>
      </c>
      <c r="F19" s="15">
        <v>127</v>
      </c>
      <c r="G19" s="15">
        <v>119.7</v>
      </c>
      <c r="I19" s="14"/>
    </row>
    <row r="20" spans="1:9" ht="12.75">
      <c r="A20" s="11" t="s">
        <v>10</v>
      </c>
      <c r="B20" s="12">
        <v>99.90950341254013</v>
      </c>
      <c r="C20" s="12">
        <v>110.63883808492736</v>
      </c>
      <c r="D20" s="13">
        <v>108.2</v>
      </c>
      <c r="E20" s="15">
        <v>99.8</v>
      </c>
      <c r="F20" s="15">
        <v>131.3</v>
      </c>
      <c r="G20" s="15">
        <v>124.8</v>
      </c>
      <c r="I20" s="14"/>
    </row>
    <row r="21" spans="1:9" ht="12.75">
      <c r="A21" s="11" t="s">
        <v>11</v>
      </c>
      <c r="B21" s="12">
        <v>102.54957177195561</v>
      </c>
      <c r="C21" s="12">
        <v>109.896110239656</v>
      </c>
      <c r="D21" s="13">
        <v>108.7</v>
      </c>
      <c r="E21" s="15">
        <v>100.6</v>
      </c>
      <c r="F21" s="15">
        <v>126.9</v>
      </c>
      <c r="G21" s="15">
        <v>125.4</v>
      </c>
      <c r="I21" s="14"/>
    </row>
    <row r="22" spans="1:9" ht="12.75">
      <c r="A22" s="11" t="s">
        <v>12</v>
      </c>
      <c r="B22" s="12">
        <v>99.6</v>
      </c>
      <c r="C22" s="12">
        <v>110.36971329490078</v>
      </c>
      <c r="D22" s="12">
        <v>109</v>
      </c>
      <c r="E22" s="12">
        <v>102.9</v>
      </c>
      <c r="F22" s="12">
        <v>127.1</v>
      </c>
      <c r="G22" s="12">
        <v>125.9</v>
      </c>
      <c r="I22" s="14"/>
    </row>
    <row r="23" spans="1:9" ht="12.75">
      <c r="A23" s="11" t="s">
        <v>13</v>
      </c>
      <c r="B23" s="12">
        <v>101.62289091417962</v>
      </c>
      <c r="C23" s="12">
        <v>111.59843714721531</v>
      </c>
      <c r="D23" s="12">
        <v>109.4</v>
      </c>
      <c r="E23" s="12">
        <v>91.6</v>
      </c>
      <c r="F23" s="12">
        <v>107.5</v>
      </c>
      <c r="G23" s="12">
        <v>121.5</v>
      </c>
      <c r="I23" s="14"/>
    </row>
    <row r="24" spans="1:9" ht="12.75">
      <c r="A24" s="11" t="s">
        <v>14</v>
      </c>
      <c r="B24" s="12">
        <v>101.7</v>
      </c>
      <c r="C24" s="12">
        <v>112.40277825366236</v>
      </c>
      <c r="D24" s="12">
        <v>109.9</v>
      </c>
      <c r="E24" s="12">
        <v>106.1</v>
      </c>
      <c r="F24" s="12">
        <v>116.2</v>
      </c>
      <c r="G24" s="12">
        <v>120.6</v>
      </c>
      <c r="I24" s="14"/>
    </row>
    <row r="25" spans="1:9" ht="12.75">
      <c r="A25" s="11" t="s">
        <v>15</v>
      </c>
      <c r="B25" s="12">
        <v>95.1</v>
      </c>
      <c r="C25" s="12">
        <v>100.61831473291325</v>
      </c>
      <c r="D25" s="12">
        <v>108.8</v>
      </c>
      <c r="E25" s="12">
        <v>102</v>
      </c>
      <c r="F25" s="12">
        <v>113.2</v>
      </c>
      <c r="G25" s="12">
        <v>119.4</v>
      </c>
      <c r="I25" s="14"/>
    </row>
    <row r="26" spans="1:9" ht="12.75">
      <c r="A26" s="11" t="s">
        <v>16</v>
      </c>
      <c r="B26" s="12">
        <v>102.5</v>
      </c>
      <c r="C26" s="12">
        <v>107.96128278154278</v>
      </c>
      <c r="D26" s="12">
        <v>108.7</v>
      </c>
      <c r="E26" s="12">
        <v>96.7</v>
      </c>
      <c r="F26" s="12">
        <v>107.2</v>
      </c>
      <c r="G26" s="12">
        <v>117.4</v>
      </c>
      <c r="I26" s="14"/>
    </row>
    <row r="27" spans="1:9" ht="12.75">
      <c r="A27" s="11" t="s">
        <v>17</v>
      </c>
      <c r="B27" s="12">
        <v>97.5</v>
      </c>
      <c r="C27" s="12">
        <v>101.82187341382527</v>
      </c>
      <c r="D27" s="12">
        <v>107.9</v>
      </c>
      <c r="E27" s="12">
        <v>102.8</v>
      </c>
      <c r="F27" s="12">
        <v>113.9</v>
      </c>
      <c r="G27" s="12">
        <v>116.9</v>
      </c>
      <c r="I27" s="14"/>
    </row>
    <row r="28" spans="1:9" ht="12.75">
      <c r="A28" s="11" t="s">
        <v>18</v>
      </c>
      <c r="B28" s="12">
        <v>103.24415481398539</v>
      </c>
      <c r="C28" s="12">
        <v>105.70227470461175</v>
      </c>
      <c r="D28" s="12">
        <v>107.7</v>
      </c>
      <c r="E28" s="12">
        <v>97.9</v>
      </c>
      <c r="F28" s="12">
        <v>105.6</v>
      </c>
      <c r="G28" s="12">
        <v>115.5</v>
      </c>
      <c r="I28" s="14"/>
    </row>
    <row r="29" spans="1:9" ht="12.75">
      <c r="A29" s="11" t="s">
        <v>19</v>
      </c>
      <c r="B29" s="12">
        <v>98.7</v>
      </c>
      <c r="C29" s="12">
        <v>107.65397056413144</v>
      </c>
      <c r="D29" s="12">
        <v>107.7</v>
      </c>
      <c r="E29" s="12">
        <v>95.6</v>
      </c>
      <c r="F29" s="12">
        <v>98.9</v>
      </c>
      <c r="G29" s="12">
        <v>113.5</v>
      </c>
      <c r="I29" s="14"/>
    </row>
    <row r="30" spans="1:7" ht="12.75">
      <c r="A30" s="9" t="s">
        <v>21</v>
      </c>
      <c r="C30" s="10"/>
      <c r="D30" s="10"/>
      <c r="F30" s="10"/>
      <c r="G30" s="10"/>
    </row>
    <row r="31" spans="1:8" ht="12.75">
      <c r="A31" s="11" t="s">
        <v>8</v>
      </c>
      <c r="B31" s="12">
        <v>104.88112248438435</v>
      </c>
      <c r="C31" s="12">
        <v>106.69595647407608</v>
      </c>
      <c r="D31" s="12">
        <v>106.69595647407608</v>
      </c>
      <c r="E31" s="12">
        <v>106.1</v>
      </c>
      <c r="F31" s="16">
        <v>109.4</v>
      </c>
      <c r="G31" s="12">
        <v>109.4</v>
      </c>
      <c r="H31" s="14"/>
    </row>
    <row r="32" spans="1:8" ht="12.75">
      <c r="A32" s="11" t="s">
        <v>9</v>
      </c>
      <c r="B32" s="12">
        <v>99</v>
      </c>
      <c r="C32" s="12">
        <v>105.92977806292443</v>
      </c>
      <c r="D32" s="12">
        <v>106.3</v>
      </c>
      <c r="E32" s="12">
        <v>102</v>
      </c>
      <c r="F32" s="12">
        <v>103.7</v>
      </c>
      <c r="G32" s="12">
        <v>106.2</v>
      </c>
      <c r="H32" s="14"/>
    </row>
    <row r="33" spans="1:8" ht="12.75">
      <c r="A33" s="11" t="s">
        <v>10</v>
      </c>
      <c r="B33" s="12">
        <v>102.5</v>
      </c>
      <c r="C33" s="12">
        <v>111.51153811090084</v>
      </c>
      <c r="D33" s="12">
        <v>108.2</v>
      </c>
      <c r="E33" s="12">
        <v>107.5</v>
      </c>
      <c r="F33" s="12">
        <v>113.9</v>
      </c>
      <c r="G33" s="12">
        <v>109.7</v>
      </c>
      <c r="H33" s="14"/>
    </row>
    <row r="34" spans="1:8" ht="12.75">
      <c r="A34" s="11" t="s">
        <v>11</v>
      </c>
      <c r="B34" s="12">
        <v>100.1</v>
      </c>
      <c r="C34" s="12">
        <v>106.43983789214563</v>
      </c>
      <c r="D34" s="12">
        <v>107.7</v>
      </c>
      <c r="E34" s="12">
        <v>97.2</v>
      </c>
      <c r="F34" s="12">
        <v>109.2</v>
      </c>
      <c r="G34" s="12">
        <v>109.6</v>
      </c>
      <c r="H34" s="14"/>
    </row>
    <row r="35" spans="1:8" ht="12.75">
      <c r="A35" s="11" t="s">
        <v>12</v>
      </c>
      <c r="B35" s="12">
        <v>99.7</v>
      </c>
      <c r="C35" s="12">
        <v>101.6134930998002</v>
      </c>
      <c r="D35" s="12">
        <v>106.4</v>
      </c>
      <c r="E35" s="12">
        <v>96.5</v>
      </c>
      <c r="F35" s="12">
        <v>101.6</v>
      </c>
      <c r="G35" s="12">
        <v>107.4</v>
      </c>
      <c r="H35" s="14"/>
    </row>
    <row r="36" spans="1:8" ht="12.75">
      <c r="A36" s="11" t="s">
        <v>13</v>
      </c>
      <c r="B36" s="12">
        <v>101</v>
      </c>
      <c r="C36" s="12">
        <v>111.03202733568477</v>
      </c>
      <c r="D36" s="12">
        <v>107.3</v>
      </c>
      <c r="E36" s="12">
        <v>100.2</v>
      </c>
      <c r="F36" s="12">
        <v>110.2</v>
      </c>
      <c r="G36" s="12">
        <v>108</v>
      </c>
      <c r="H36" s="14"/>
    </row>
    <row r="37" spans="1:7" ht="12.75">
      <c r="A37" s="11" t="s">
        <v>14</v>
      </c>
      <c r="B37" s="12">
        <v>99.3</v>
      </c>
      <c r="C37" s="12">
        <v>103.4</v>
      </c>
      <c r="D37" s="12">
        <v>106.7</v>
      </c>
      <c r="E37" s="12">
        <v>96.9</v>
      </c>
      <c r="F37" s="12">
        <v>100.2</v>
      </c>
      <c r="G37" s="12">
        <v>106.7</v>
      </c>
    </row>
    <row r="38" spans="1:7" ht="12.75">
      <c r="A38" s="11" t="s">
        <v>15</v>
      </c>
      <c r="B38" s="12">
        <v>98</v>
      </c>
      <c r="C38" s="12">
        <v>106.2</v>
      </c>
      <c r="D38" s="12">
        <v>106.6</v>
      </c>
      <c r="E38" s="12">
        <v>96.4</v>
      </c>
      <c r="F38" s="12">
        <v>93.9</v>
      </c>
      <c r="G38" s="12">
        <v>104.7</v>
      </c>
    </row>
    <row r="39" spans="1:7" ht="12.75">
      <c r="A39" s="11" t="s">
        <v>16</v>
      </c>
      <c r="B39" s="12"/>
      <c r="C39" s="12"/>
      <c r="D39" s="12"/>
      <c r="E39" s="12"/>
      <c r="F39" s="17"/>
      <c r="G39" s="17"/>
    </row>
    <row r="40" spans="1:7" ht="12.75">
      <c r="A40" s="11" t="s">
        <v>17</v>
      </c>
      <c r="B40" s="12"/>
      <c r="C40" s="12"/>
      <c r="D40" s="12"/>
      <c r="E40" s="12"/>
      <c r="F40" s="17"/>
      <c r="G40" s="17"/>
    </row>
    <row r="41" spans="1:7" ht="12.75">
      <c r="A41" s="11" t="s">
        <v>18</v>
      </c>
      <c r="B41" s="12"/>
      <c r="C41" s="12"/>
      <c r="D41" s="12"/>
      <c r="E41" s="12"/>
      <c r="F41" s="17"/>
      <c r="G41" s="17"/>
    </row>
    <row r="42" spans="1:7" ht="12.75">
      <c r="A42" s="11" t="s">
        <v>19</v>
      </c>
      <c r="B42" s="12"/>
      <c r="C42" s="12"/>
      <c r="D42" s="12"/>
      <c r="E42" s="12"/>
      <c r="F42" s="12"/>
      <c r="G42" s="12"/>
    </row>
  </sheetData>
  <sheetProtection/>
  <mergeCells count="3"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"/>
  <sheetViews>
    <sheetView showZeros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13.140625" style="10" customWidth="1"/>
    <col min="3" max="3" width="11.57421875" style="10" customWidth="1"/>
    <col min="4" max="4" width="9.00390625" style="10" customWidth="1"/>
    <col min="5" max="5" width="8.7109375" style="10" customWidth="1"/>
    <col min="6" max="6" width="9.140625" style="10" customWidth="1"/>
  </cols>
  <sheetData>
    <row r="1" spans="1:5" ht="13.5" thickBot="1">
      <c r="A1" s="18" t="s">
        <v>105</v>
      </c>
      <c r="B1" s="18"/>
      <c r="C1" s="18"/>
      <c r="D1" s="18"/>
      <c r="E1" s="18"/>
    </row>
    <row r="2" spans="1:5" ht="24" customHeight="1" thickBot="1">
      <c r="A2" s="2" t="s">
        <v>106</v>
      </c>
      <c r="B2" s="67" t="s">
        <v>107</v>
      </c>
      <c r="C2" s="22">
        <v>2014</v>
      </c>
      <c r="D2" s="22" t="s">
        <v>108</v>
      </c>
      <c r="E2" s="130" t="s">
        <v>109</v>
      </c>
    </row>
    <row r="3" spans="1:5" ht="13.5" customHeight="1" thickBot="1">
      <c r="A3" s="6"/>
      <c r="B3" s="131"/>
      <c r="C3" s="19" t="s">
        <v>110</v>
      </c>
      <c r="D3" s="20"/>
      <c r="E3" s="20"/>
    </row>
    <row r="4" spans="1:7" ht="12.75">
      <c r="A4" s="9" t="s">
        <v>111</v>
      </c>
      <c r="B4" s="132">
        <v>100</v>
      </c>
      <c r="C4" s="133">
        <v>103.6</v>
      </c>
      <c r="D4" s="133">
        <v>103.5</v>
      </c>
      <c r="E4" s="133">
        <v>102.7</v>
      </c>
      <c r="G4" s="10"/>
    </row>
    <row r="5" spans="1:7" ht="12.75">
      <c r="A5" s="134" t="s">
        <v>112</v>
      </c>
      <c r="C5" s="133"/>
      <c r="D5" s="133"/>
      <c r="E5" s="133"/>
      <c r="G5" s="10"/>
    </row>
    <row r="6" spans="1:7" ht="25.5" customHeight="1">
      <c r="A6" s="90" t="s">
        <v>113</v>
      </c>
      <c r="B6" s="135">
        <v>4.4</v>
      </c>
      <c r="C6" s="37">
        <v>112.5</v>
      </c>
      <c r="D6" s="37">
        <v>91.1</v>
      </c>
      <c r="E6" s="37">
        <v>83.2</v>
      </c>
      <c r="F6" s="80"/>
      <c r="G6" s="80"/>
    </row>
    <row r="7" spans="1:7" ht="12.75">
      <c r="A7" s="90" t="s">
        <v>114</v>
      </c>
      <c r="B7" s="48">
        <v>26.4</v>
      </c>
      <c r="C7" s="30">
        <v>105.4</v>
      </c>
      <c r="D7" s="30">
        <v>107.8</v>
      </c>
      <c r="E7" s="30">
        <v>106.1</v>
      </c>
      <c r="G7" s="10"/>
    </row>
    <row r="8" spans="1:7" ht="12.75">
      <c r="A8" s="90" t="s">
        <v>115</v>
      </c>
      <c r="B8" s="136">
        <v>4.3</v>
      </c>
      <c r="C8" s="30">
        <v>113.6</v>
      </c>
      <c r="D8" s="30">
        <v>109.5</v>
      </c>
      <c r="E8" s="30">
        <v>106.5</v>
      </c>
      <c r="G8" s="10"/>
    </row>
    <row r="9" spans="1:8" ht="24" customHeight="1">
      <c r="A9" s="90" t="s">
        <v>116</v>
      </c>
      <c r="B9" s="135">
        <v>12</v>
      </c>
      <c r="C9" s="37">
        <v>103.7</v>
      </c>
      <c r="D9" s="37">
        <v>105.5</v>
      </c>
      <c r="E9" s="37">
        <v>105</v>
      </c>
      <c r="G9" s="10"/>
      <c r="H9" s="14"/>
    </row>
    <row r="10" spans="1:7" ht="12.75">
      <c r="A10" s="90" t="s">
        <v>117</v>
      </c>
      <c r="B10" s="48">
        <v>6.6</v>
      </c>
      <c r="C10" s="30">
        <v>103.7</v>
      </c>
      <c r="D10" s="30">
        <v>102</v>
      </c>
      <c r="E10" s="30">
        <v>103.5</v>
      </c>
      <c r="G10" s="80"/>
    </row>
    <row r="11" spans="1:8" ht="13.5" customHeight="1">
      <c r="A11" s="90" t="s">
        <v>118</v>
      </c>
      <c r="B11" s="48">
        <v>5.1</v>
      </c>
      <c r="C11" s="30">
        <v>103.3</v>
      </c>
      <c r="D11" s="30">
        <v>102.2</v>
      </c>
      <c r="E11" s="30">
        <v>103.8</v>
      </c>
      <c r="G11" s="10"/>
      <c r="H11" s="14"/>
    </row>
    <row r="12" spans="1:7" ht="13.5" customHeight="1">
      <c r="A12" s="90" t="s">
        <v>119</v>
      </c>
      <c r="B12" s="48">
        <v>3.8</v>
      </c>
      <c r="C12" s="30">
        <v>99.3</v>
      </c>
      <c r="D12" s="30">
        <v>99.2</v>
      </c>
      <c r="E12" s="30">
        <v>99.6</v>
      </c>
      <c r="G12" s="10"/>
    </row>
    <row r="13" spans="1:7" ht="12.75">
      <c r="A13" s="90" t="s">
        <v>120</v>
      </c>
      <c r="B13" s="48">
        <v>8.3</v>
      </c>
      <c r="C13" s="30">
        <v>99.5</v>
      </c>
      <c r="D13" s="30">
        <v>100.5</v>
      </c>
      <c r="E13" s="30">
        <v>100.5</v>
      </c>
      <c r="G13" s="10"/>
    </row>
    <row r="14" spans="1:7" ht="13.5" customHeight="1">
      <c r="A14" s="90" t="s">
        <v>121</v>
      </c>
      <c r="B14" s="48">
        <v>8.9</v>
      </c>
      <c r="C14" s="30">
        <v>105.5</v>
      </c>
      <c r="D14" s="30">
        <v>103.6</v>
      </c>
      <c r="E14" s="30">
        <v>104.8</v>
      </c>
      <c r="G14" s="10"/>
    </row>
    <row r="15" spans="1:7" ht="13.5" customHeight="1">
      <c r="A15" s="90" t="s">
        <v>122</v>
      </c>
      <c r="B15" s="48">
        <v>17.3</v>
      </c>
      <c r="C15" s="30">
        <v>98.9</v>
      </c>
      <c r="D15" s="30">
        <v>100.9</v>
      </c>
      <c r="E15" s="30">
        <v>99.7</v>
      </c>
      <c r="G15" s="10"/>
    </row>
    <row r="16" spans="1:7" ht="13.5" customHeight="1">
      <c r="A16" s="90" t="s">
        <v>123</v>
      </c>
      <c r="B16" s="48">
        <v>2.8</v>
      </c>
      <c r="C16" s="30">
        <v>103.4</v>
      </c>
      <c r="D16" s="30">
        <v>104.3</v>
      </c>
      <c r="E16" s="30">
        <v>104.6</v>
      </c>
      <c r="G16" s="10"/>
    </row>
    <row r="17" spans="1:7" ht="13.5" customHeight="1">
      <c r="A17" s="134" t="s">
        <v>124</v>
      </c>
      <c r="B17" s="80"/>
      <c r="C17" s="133"/>
      <c r="D17" s="133"/>
      <c r="E17" s="133"/>
      <c r="G17" s="10"/>
    </row>
    <row r="18" spans="1:7" ht="13.5" customHeight="1">
      <c r="A18" s="90" t="s">
        <v>125</v>
      </c>
      <c r="B18" s="30">
        <v>92.6</v>
      </c>
      <c r="C18" s="30">
        <v>104.3</v>
      </c>
      <c r="D18" s="30">
        <v>100.5</v>
      </c>
      <c r="E18" s="30">
        <v>101.4</v>
      </c>
      <c r="G18" s="10"/>
    </row>
    <row r="19" spans="1:7" ht="13.5" customHeight="1">
      <c r="A19" s="90" t="s">
        <v>126</v>
      </c>
      <c r="B19" s="80"/>
      <c r="C19" s="30"/>
      <c r="D19" s="30"/>
      <c r="E19" s="30"/>
      <c r="G19" s="10"/>
    </row>
    <row r="20" spans="1:7" ht="12.75">
      <c r="A20" s="137" t="s">
        <v>127</v>
      </c>
      <c r="B20" s="30">
        <v>70.7</v>
      </c>
      <c r="C20" s="30">
        <v>101.8</v>
      </c>
      <c r="D20" s="30">
        <v>101.4</v>
      </c>
      <c r="E20" s="30">
        <v>102.1</v>
      </c>
      <c r="G20" s="10"/>
    </row>
    <row r="21" spans="1:7" ht="12.75">
      <c r="A21" s="137" t="s">
        <v>128</v>
      </c>
      <c r="B21" s="30">
        <v>60.4</v>
      </c>
      <c r="C21" s="30">
        <v>101.5</v>
      </c>
      <c r="D21" s="30">
        <v>102.6</v>
      </c>
      <c r="E21" s="30">
        <v>102.6</v>
      </c>
      <c r="G21" s="10"/>
    </row>
    <row r="22" spans="1:7" ht="12.75">
      <c r="A22" s="138" t="s">
        <v>126</v>
      </c>
      <c r="B22" s="48"/>
      <c r="C22" s="30"/>
      <c r="D22" s="30"/>
      <c r="E22" s="30"/>
      <c r="G22" s="10"/>
    </row>
    <row r="23" spans="1:7" ht="12.75">
      <c r="A23" s="139" t="s">
        <v>129</v>
      </c>
      <c r="B23" s="30">
        <v>49</v>
      </c>
      <c r="C23" s="30">
        <v>101.7</v>
      </c>
      <c r="D23" s="30">
        <v>102.7</v>
      </c>
      <c r="E23" s="30">
        <v>103</v>
      </c>
      <c r="G23" s="10"/>
    </row>
    <row r="24" spans="1:7" ht="22.5">
      <c r="A24" s="139" t="s">
        <v>130</v>
      </c>
      <c r="B24" s="37">
        <v>9.9</v>
      </c>
      <c r="C24" s="37">
        <v>101.3</v>
      </c>
      <c r="D24" s="37">
        <v>102.4</v>
      </c>
      <c r="E24" s="37">
        <v>101.6</v>
      </c>
      <c r="G24" s="10"/>
    </row>
    <row r="25" spans="1:7" ht="33.75">
      <c r="A25" s="139" t="s">
        <v>131</v>
      </c>
      <c r="B25" s="37">
        <v>1.5</v>
      </c>
      <c r="C25" s="37">
        <v>96.9</v>
      </c>
      <c r="D25" s="37">
        <v>99.5</v>
      </c>
      <c r="E25" s="37">
        <v>96.9</v>
      </c>
      <c r="G25" s="10"/>
    </row>
    <row r="26" spans="1:7" ht="12.75">
      <c r="A26" s="137" t="s">
        <v>132</v>
      </c>
      <c r="B26" s="37">
        <v>10.3</v>
      </c>
      <c r="C26" s="37">
        <v>103.6</v>
      </c>
      <c r="D26" s="37">
        <v>94.6</v>
      </c>
      <c r="E26" s="37">
        <v>99.1</v>
      </c>
      <c r="G26" s="10"/>
    </row>
    <row r="27" spans="1:7" ht="12.75">
      <c r="A27" s="137" t="s">
        <v>133</v>
      </c>
      <c r="B27" s="37">
        <v>21.9</v>
      </c>
      <c r="C27" s="37">
        <v>113.3</v>
      </c>
      <c r="D27" s="37">
        <v>96.6</v>
      </c>
      <c r="E27" s="37">
        <v>98.9</v>
      </c>
      <c r="G27" s="10"/>
    </row>
    <row r="28" spans="1:7" ht="12.75">
      <c r="A28" s="137" t="s">
        <v>134</v>
      </c>
      <c r="B28" s="37">
        <v>21.4</v>
      </c>
      <c r="C28" s="37">
        <v>111.7</v>
      </c>
      <c r="D28" s="37">
        <v>93.3</v>
      </c>
      <c r="E28" s="37">
        <v>105.2</v>
      </c>
      <c r="G28" s="10"/>
    </row>
    <row r="29" spans="1:7" ht="12.75">
      <c r="A29" s="90" t="s">
        <v>135</v>
      </c>
      <c r="B29" s="80"/>
      <c r="C29" s="30"/>
      <c r="D29" s="30"/>
      <c r="E29" s="30"/>
      <c r="G29" s="10"/>
    </row>
    <row r="30" spans="1:7" ht="12.75">
      <c r="A30" s="137" t="s">
        <v>136</v>
      </c>
      <c r="B30" s="30">
        <v>91.2</v>
      </c>
      <c r="C30" s="30">
        <v>108.7</v>
      </c>
      <c r="D30" s="30">
        <v>110.1</v>
      </c>
      <c r="E30" s="30">
        <v>107.5</v>
      </c>
      <c r="G30" s="10"/>
    </row>
    <row r="31" spans="1:7" ht="12.75">
      <c r="A31" s="137" t="s">
        <v>137</v>
      </c>
      <c r="B31" s="30">
        <v>83.8</v>
      </c>
      <c r="C31" s="30">
        <v>110</v>
      </c>
      <c r="D31" s="30">
        <v>107.4</v>
      </c>
      <c r="E31" s="30">
        <v>106.5</v>
      </c>
      <c r="G31" s="10"/>
    </row>
    <row r="32" spans="1:7" ht="12.75">
      <c r="A32" s="137" t="s">
        <v>138</v>
      </c>
      <c r="B32" s="30">
        <v>7.4</v>
      </c>
      <c r="C32" s="30" t="s">
        <v>139</v>
      </c>
      <c r="D32" s="30" t="s">
        <v>139</v>
      </c>
      <c r="E32" s="30" t="s">
        <v>139</v>
      </c>
      <c r="G32" s="10"/>
    </row>
    <row r="33" ht="12.75">
      <c r="G33" s="10"/>
    </row>
    <row r="34" ht="12.75">
      <c r="G34" s="10"/>
    </row>
    <row r="35" ht="12.75">
      <c r="G35" s="10"/>
    </row>
  </sheetData>
  <sheetProtection/>
  <mergeCells count="3">
    <mergeCell ref="B2:B3"/>
    <mergeCell ref="A2:A3"/>
    <mergeCell ref="C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"/>
  <sheetViews>
    <sheetView showZeros="0" workbookViewId="0" topLeftCell="A1">
      <selection activeCell="A1" sqref="A1"/>
    </sheetView>
  </sheetViews>
  <sheetFormatPr defaultColWidth="9.140625" defaultRowHeight="12.75"/>
  <cols>
    <col min="1" max="1" width="39.28125" style="0" customWidth="1"/>
    <col min="2" max="2" width="10.28125" style="10" customWidth="1"/>
    <col min="3" max="4" width="11.57421875" style="10" customWidth="1"/>
    <col min="5" max="5" width="11.57421875" style="0" customWidth="1"/>
  </cols>
  <sheetData>
    <row r="1" ht="13.5" thickBot="1">
      <c r="A1" s="140" t="s">
        <v>140</v>
      </c>
    </row>
    <row r="2" spans="1:5" ht="23.25" customHeight="1" thickBot="1">
      <c r="A2" s="67" t="s">
        <v>141</v>
      </c>
      <c r="B2" s="141" t="s">
        <v>142</v>
      </c>
      <c r="C2" s="142">
        <v>2014</v>
      </c>
      <c r="D2" s="142" t="s">
        <v>108</v>
      </c>
      <c r="E2" s="142" t="s">
        <v>109</v>
      </c>
    </row>
    <row r="3" spans="1:5" ht="16.5" customHeight="1" thickBot="1">
      <c r="A3" s="131"/>
      <c r="B3" s="143"/>
      <c r="C3" s="144" t="s">
        <v>110</v>
      </c>
      <c r="D3" s="144"/>
      <c r="E3" s="19"/>
    </row>
    <row r="4" spans="1:5" ht="12.75">
      <c r="A4" s="11" t="s">
        <v>143</v>
      </c>
      <c r="B4" s="145">
        <v>320.6228252365607</v>
      </c>
      <c r="C4" s="146">
        <v>116.92334558599897</v>
      </c>
      <c r="D4" s="146">
        <v>89.74803334378258</v>
      </c>
      <c r="E4" s="146">
        <v>71.2</v>
      </c>
    </row>
    <row r="5" spans="1:5" ht="12.75">
      <c r="A5" s="11" t="s">
        <v>144</v>
      </c>
      <c r="B5" s="145">
        <v>9.587710354877704</v>
      </c>
      <c r="C5" s="146">
        <v>100.71064321162267</v>
      </c>
      <c r="D5" s="146">
        <v>98.90529972051199</v>
      </c>
      <c r="E5" s="146">
        <v>138.83268201519647</v>
      </c>
    </row>
    <row r="6" spans="1:5" ht="13.5" customHeight="1">
      <c r="A6" s="11" t="s">
        <v>145</v>
      </c>
      <c r="B6" s="145">
        <v>1490.7057511351213</v>
      </c>
      <c r="C6" s="146">
        <v>108.2757836731965</v>
      </c>
      <c r="D6" s="146">
        <v>101.09036274276917</v>
      </c>
      <c r="E6" s="146">
        <v>92.92361693983761</v>
      </c>
    </row>
    <row r="7" spans="1:5" ht="13.5" customHeight="1">
      <c r="A7" s="11" t="s">
        <v>146</v>
      </c>
      <c r="B7" s="145">
        <v>134.96811945788357</v>
      </c>
      <c r="C7" s="146">
        <v>106.07487313826738</v>
      </c>
      <c r="D7" s="146">
        <v>112.5658320240967</v>
      </c>
      <c r="E7" s="146">
        <v>136.4938573941551</v>
      </c>
    </row>
    <row r="8" spans="1:5" ht="24" customHeight="1">
      <c r="A8" s="11" t="s">
        <v>147</v>
      </c>
      <c r="B8" s="145">
        <v>308.5712330028492</v>
      </c>
      <c r="C8" s="146">
        <v>132.29956216757319</v>
      </c>
      <c r="D8" s="146">
        <v>128.90092950598319</v>
      </c>
      <c r="E8" s="146">
        <v>124.96779207205884</v>
      </c>
    </row>
    <row r="9" spans="1:5" ht="12.75">
      <c r="A9" s="11" t="s">
        <v>115</v>
      </c>
      <c r="B9" s="145">
        <v>100.37976655629187</v>
      </c>
      <c r="C9" s="146">
        <v>124.15114049947171</v>
      </c>
      <c r="D9" s="146">
        <v>97.68775294030957</v>
      </c>
      <c r="E9" s="146">
        <v>94.53472071111324</v>
      </c>
    </row>
    <row r="10" spans="1:5" ht="13.5" customHeight="1">
      <c r="A10" s="11" t="s">
        <v>148</v>
      </c>
      <c r="B10" s="145">
        <v>292.2531850002027</v>
      </c>
      <c r="C10" s="146">
        <v>104.01571624709445</v>
      </c>
      <c r="D10" s="146">
        <v>84.95150471324993</v>
      </c>
      <c r="E10" s="146">
        <v>92.83882401283343</v>
      </c>
    </row>
    <row r="11" spans="1:5" ht="13.5" customHeight="1">
      <c r="A11" s="11" t="s">
        <v>149</v>
      </c>
      <c r="B11" s="145">
        <v>1020.8528163054094</v>
      </c>
      <c r="C11" s="146">
        <v>139.94018168605774</v>
      </c>
      <c r="D11" s="146">
        <v>95.20420876058203</v>
      </c>
      <c r="E11" s="146">
        <v>144.81060055846552</v>
      </c>
    </row>
    <row r="12" spans="1:5" ht="13.5" customHeight="1">
      <c r="A12" s="11" t="s">
        <v>150</v>
      </c>
      <c r="B12" s="145">
        <v>47.95465392197194</v>
      </c>
      <c r="C12" s="146">
        <v>123.27355136540925</v>
      </c>
      <c r="D12" s="146">
        <v>94.02925516700769</v>
      </c>
      <c r="E12" s="146">
        <v>103.75227867587411</v>
      </c>
    </row>
    <row r="13" spans="1:5" ht="13.5" customHeight="1">
      <c r="A13" s="11" t="s">
        <v>118</v>
      </c>
      <c r="B13" s="145">
        <v>161.40244534543956</v>
      </c>
      <c r="C13" s="146">
        <v>110.76507734061664</v>
      </c>
      <c r="D13" s="146">
        <v>88.76775150028162</v>
      </c>
      <c r="E13" s="146">
        <v>98.8090240583285</v>
      </c>
    </row>
    <row r="14" spans="1:5" ht="13.5" customHeight="1">
      <c r="A14" s="11" t="s">
        <v>119</v>
      </c>
      <c r="B14" s="145">
        <v>32.313124230945256</v>
      </c>
      <c r="C14" s="146">
        <v>78.14792627617767</v>
      </c>
      <c r="D14" s="146">
        <v>114.15191943720204</v>
      </c>
      <c r="E14" s="146">
        <v>78.26284581156759</v>
      </c>
    </row>
    <row r="15" spans="1:5" ht="13.5" customHeight="1">
      <c r="A15" s="11" t="s">
        <v>120</v>
      </c>
      <c r="B15" s="145">
        <v>556.976919742123</v>
      </c>
      <c r="C15" s="146">
        <v>104.38763045583217</v>
      </c>
      <c r="D15" s="146">
        <v>97.66101649875473</v>
      </c>
      <c r="E15" s="146">
        <v>98.20333301889096</v>
      </c>
    </row>
    <row r="16" spans="1:5" ht="12.75">
      <c r="A16" s="11" t="s">
        <v>151</v>
      </c>
      <c r="B16" s="145">
        <v>93.7085190061446</v>
      </c>
      <c r="C16" s="146">
        <v>124.65006945199642</v>
      </c>
      <c r="D16" s="146">
        <v>89.47824573833361</v>
      </c>
      <c r="E16" s="146">
        <v>79.04032081987339</v>
      </c>
    </row>
    <row r="17" spans="1:5" ht="13.5" customHeight="1">
      <c r="A17" s="11" t="s">
        <v>152</v>
      </c>
      <c r="B17" s="145">
        <v>150.41166992859385</v>
      </c>
      <c r="C17" s="146">
        <v>123.96967055734154</v>
      </c>
      <c r="D17" s="146">
        <v>85.70015836121829</v>
      </c>
      <c r="E17" s="146">
        <v>98.2917710116872</v>
      </c>
    </row>
    <row r="18" spans="1:5" ht="15" customHeight="1">
      <c r="A18" s="11" t="s">
        <v>153</v>
      </c>
      <c r="B18" s="145">
        <v>271.047</v>
      </c>
      <c r="C18" s="146">
        <v>104.73287635531057</v>
      </c>
      <c r="D18" s="146">
        <v>82.45294691216209</v>
      </c>
      <c r="E18" s="146">
        <v>115.32082389043569</v>
      </c>
    </row>
    <row r="19" spans="1:7" ht="12.75">
      <c r="A19" s="90" t="s">
        <v>154</v>
      </c>
      <c r="B19" s="145">
        <v>98.47016607156293</v>
      </c>
      <c r="C19" s="146">
        <v>105.49486776050412</v>
      </c>
      <c r="D19" s="146">
        <v>101.62176042034024</v>
      </c>
      <c r="E19" s="146">
        <v>121.35621918601112</v>
      </c>
      <c r="G19" s="94"/>
    </row>
    <row r="20" spans="1:5" ht="12.75">
      <c r="A20" s="11" t="s">
        <v>155</v>
      </c>
      <c r="B20" s="146">
        <v>108.40408682404984</v>
      </c>
      <c r="C20" s="146">
        <v>145.14799202709062</v>
      </c>
      <c r="D20" s="146">
        <v>71.86429025075427</v>
      </c>
      <c r="E20" s="146">
        <v>103.06449392071238</v>
      </c>
    </row>
    <row r="21" spans="1:5" ht="12.75">
      <c r="A21" s="11" t="s">
        <v>156</v>
      </c>
      <c r="B21" s="146">
        <v>78.164</v>
      </c>
      <c r="C21" s="146">
        <v>131.22153222953662</v>
      </c>
      <c r="D21" s="146">
        <v>84.87460996088728</v>
      </c>
      <c r="E21" s="146">
        <v>92.52084640948213</v>
      </c>
    </row>
    <row r="22" spans="1:5" ht="12.75">
      <c r="A22" s="11" t="s">
        <v>157</v>
      </c>
      <c r="B22" s="146">
        <v>21.022730272496826</v>
      </c>
      <c r="C22" s="146">
        <v>102.62307089084295</v>
      </c>
      <c r="D22" s="146">
        <v>107.27579198990458</v>
      </c>
      <c r="E22" s="146">
        <v>66.39059819910698</v>
      </c>
    </row>
    <row r="23" spans="1:5" ht="12.75">
      <c r="A23" s="9" t="s">
        <v>29</v>
      </c>
      <c r="B23" s="147">
        <v>5297.816722392523</v>
      </c>
      <c r="C23" s="147">
        <v>115.79397135624892</v>
      </c>
      <c r="D23" s="147">
        <v>96.10684252541417</v>
      </c>
      <c r="E23" s="147">
        <v>105.73401971815426</v>
      </c>
    </row>
    <row r="24" spans="2:6" ht="12.75">
      <c r="B24" s="148"/>
      <c r="F24" s="94"/>
    </row>
  </sheetData>
  <sheetProtection/>
  <mergeCells count="3">
    <mergeCell ref="A2:A3"/>
    <mergeCell ref="C3:E3"/>
    <mergeCell ref="B2:B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4" width="11.7109375" style="0" customWidth="1"/>
    <col min="5" max="5" width="11.421875" style="0" customWidth="1"/>
  </cols>
  <sheetData>
    <row r="1" spans="1:6" ht="13.5" thickBot="1">
      <c r="A1" s="140" t="s">
        <v>158</v>
      </c>
      <c r="B1" s="140"/>
      <c r="C1" s="140"/>
      <c r="D1" s="140"/>
      <c r="E1" s="149"/>
      <c r="F1" s="149"/>
    </row>
    <row r="2" spans="1:6" ht="15" customHeight="1" thickBot="1">
      <c r="A2" s="2" t="s">
        <v>106</v>
      </c>
      <c r="B2" s="67" t="s">
        <v>159</v>
      </c>
      <c r="C2" s="150" t="s">
        <v>160</v>
      </c>
      <c r="D2" s="151"/>
      <c r="E2" s="63" t="s">
        <v>161</v>
      </c>
      <c r="F2" s="152"/>
    </row>
    <row r="3" spans="1:6" ht="15" customHeight="1" thickBot="1">
      <c r="A3" s="153"/>
      <c r="B3" s="154"/>
      <c r="C3" s="142" t="s">
        <v>162</v>
      </c>
      <c r="D3" s="155" t="s">
        <v>163</v>
      </c>
      <c r="E3" s="156" t="s">
        <v>164</v>
      </c>
      <c r="F3" s="142" t="s">
        <v>163</v>
      </c>
    </row>
    <row r="4" spans="1:6" ht="15" customHeight="1" thickBot="1">
      <c r="A4" s="6"/>
      <c r="B4" s="131"/>
      <c r="C4" s="63" t="s">
        <v>110</v>
      </c>
      <c r="D4" s="64"/>
      <c r="E4" s="152"/>
      <c r="F4" s="152"/>
    </row>
    <row r="5" spans="1:6" ht="22.5" customHeight="1">
      <c r="A5" s="9" t="s">
        <v>165</v>
      </c>
      <c r="B5" s="157">
        <v>45</v>
      </c>
      <c r="C5" s="158">
        <v>120.5</v>
      </c>
      <c r="D5" s="157">
        <v>123.4</v>
      </c>
      <c r="E5" s="158">
        <v>107.5</v>
      </c>
      <c r="F5" s="157">
        <v>121.1</v>
      </c>
    </row>
    <row r="6" spans="1:6" ht="12.75" customHeight="1">
      <c r="A6" s="11" t="s">
        <v>166</v>
      </c>
      <c r="B6" s="32"/>
      <c r="C6" s="26"/>
      <c r="D6" s="32"/>
      <c r="E6" s="26"/>
      <c r="F6" s="26"/>
    </row>
    <row r="7" spans="1:6" ht="12.75" customHeight="1">
      <c r="A7" s="159" t="s">
        <v>167</v>
      </c>
      <c r="B7" s="32">
        <v>28.1</v>
      </c>
      <c r="C7" s="26">
        <v>122.1</v>
      </c>
      <c r="D7" s="32">
        <v>116.6</v>
      </c>
      <c r="E7" s="26">
        <v>109.6</v>
      </c>
      <c r="F7" s="32">
        <v>136</v>
      </c>
    </row>
    <row r="8" spans="1:6" ht="12.75" customHeight="1">
      <c r="A8" s="159" t="s">
        <v>168</v>
      </c>
      <c r="B8" s="32">
        <v>4.7</v>
      </c>
      <c r="C8" s="26">
        <v>110.7</v>
      </c>
      <c r="D8" s="32">
        <v>108.6</v>
      </c>
      <c r="E8" s="26">
        <v>98.9</v>
      </c>
      <c r="F8" s="26">
        <v>107.3</v>
      </c>
    </row>
    <row r="9" spans="1:6" ht="12.75" customHeight="1">
      <c r="A9" s="159" t="s">
        <v>169</v>
      </c>
      <c r="B9" s="32">
        <v>2.2</v>
      </c>
      <c r="C9" s="26">
        <v>105.1</v>
      </c>
      <c r="D9" s="32">
        <v>104.5</v>
      </c>
      <c r="E9" s="26">
        <v>104.2</v>
      </c>
      <c r="F9" s="26">
        <v>79.5</v>
      </c>
    </row>
    <row r="10" spans="1:6" ht="22.5">
      <c r="A10" s="9" t="s">
        <v>170</v>
      </c>
      <c r="B10" s="157">
        <v>55</v>
      </c>
      <c r="C10" s="158">
        <v>107.1</v>
      </c>
      <c r="D10" s="157">
        <v>106</v>
      </c>
      <c r="E10" s="158">
        <v>102.1</v>
      </c>
      <c r="F10" s="157">
        <v>106.4</v>
      </c>
    </row>
    <row r="11" spans="1:6" ht="12.75">
      <c r="A11" s="11" t="s">
        <v>126</v>
      </c>
      <c r="B11" s="32"/>
      <c r="C11" s="26"/>
      <c r="D11" s="32"/>
      <c r="E11" s="26"/>
      <c r="F11" s="26"/>
    </row>
    <row r="12" spans="1:6" ht="12.75">
      <c r="A12" s="137" t="s">
        <v>171</v>
      </c>
      <c r="B12" s="32">
        <v>38.1</v>
      </c>
      <c r="C12" s="26">
        <v>106.9</v>
      </c>
      <c r="D12" s="32">
        <v>107.3</v>
      </c>
      <c r="E12" s="26">
        <v>102.3</v>
      </c>
      <c r="F12" s="26">
        <v>103.2</v>
      </c>
    </row>
    <row r="13" spans="1:6" ht="12.75">
      <c r="A13" s="137" t="s">
        <v>172</v>
      </c>
      <c r="B13" s="32">
        <v>16.9</v>
      </c>
      <c r="C13" s="26">
        <v>107.5</v>
      </c>
      <c r="D13" s="32">
        <v>102.5</v>
      </c>
      <c r="E13" s="26">
        <v>101.8</v>
      </c>
      <c r="F13" s="26">
        <v>114.2</v>
      </c>
    </row>
    <row r="14" spans="1:6" ht="12.75">
      <c r="A14" s="9" t="s">
        <v>29</v>
      </c>
      <c r="B14" s="157">
        <v>100</v>
      </c>
      <c r="C14" s="158">
        <v>114.2</v>
      </c>
      <c r="D14" s="157">
        <v>113.4</v>
      </c>
      <c r="E14" s="157">
        <v>105.2</v>
      </c>
      <c r="F14" s="157">
        <v>112.5</v>
      </c>
    </row>
  </sheetData>
  <sheetProtection/>
  <mergeCells count="5">
    <mergeCell ref="A2:A4"/>
    <mergeCell ref="B2:B4"/>
    <mergeCell ref="C2:D2"/>
    <mergeCell ref="E2:F2"/>
    <mergeCell ref="C4:F4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3.421875" style="0" customWidth="1"/>
    <col min="3" max="6" width="11.00390625" style="0" customWidth="1"/>
  </cols>
  <sheetData>
    <row r="1" spans="1:2" ht="13.5" thickBot="1">
      <c r="A1" s="160" t="s">
        <v>173</v>
      </c>
      <c r="B1" s="160"/>
    </row>
    <row r="2" spans="1:6" ht="21.75" customHeight="1" thickBot="1">
      <c r="A2" s="161" t="s">
        <v>106</v>
      </c>
      <c r="B2" s="162" t="s">
        <v>174</v>
      </c>
      <c r="C2" s="23">
        <v>2011</v>
      </c>
      <c r="D2" s="23">
        <v>2012</v>
      </c>
      <c r="E2" s="23">
        <v>2013</v>
      </c>
      <c r="F2" s="24" t="s">
        <v>186</v>
      </c>
    </row>
    <row r="3" spans="1:7" ht="12.75" customHeight="1" thickBot="1">
      <c r="A3" s="163"/>
      <c r="B3" s="164" t="s">
        <v>175</v>
      </c>
      <c r="C3" s="165"/>
      <c r="D3" s="165"/>
      <c r="E3" s="165"/>
      <c r="F3" s="165"/>
      <c r="G3" s="27"/>
    </row>
    <row r="4" spans="1:7" ht="12.75">
      <c r="A4" s="27" t="s">
        <v>176</v>
      </c>
      <c r="B4" s="166">
        <v>4268</v>
      </c>
      <c r="C4" s="166">
        <v>4107</v>
      </c>
      <c r="D4" s="166">
        <v>4011</v>
      </c>
      <c r="E4" s="166">
        <v>5058</v>
      </c>
      <c r="F4" s="167">
        <v>5235</v>
      </c>
      <c r="G4" s="27"/>
    </row>
    <row r="5" spans="1:13" ht="12.75">
      <c r="A5" s="27" t="s">
        <v>177</v>
      </c>
      <c r="B5" s="166">
        <v>6805</v>
      </c>
      <c r="C5" s="166">
        <v>7992</v>
      </c>
      <c r="D5" s="166">
        <v>4763</v>
      </c>
      <c r="E5" s="166">
        <v>6756</v>
      </c>
      <c r="F5" s="166">
        <v>9169</v>
      </c>
      <c r="G5" s="27"/>
      <c r="I5" s="118"/>
      <c r="J5" s="118"/>
      <c r="K5" s="118"/>
      <c r="L5" s="118"/>
      <c r="M5" s="118"/>
    </row>
    <row r="6" spans="1:12" ht="12.75">
      <c r="A6" s="27" t="s">
        <v>178</v>
      </c>
      <c r="B6" s="166">
        <v>1011</v>
      </c>
      <c r="C6" s="166">
        <v>988</v>
      </c>
      <c r="D6" s="166">
        <v>996</v>
      </c>
      <c r="E6" s="166">
        <v>1062</v>
      </c>
      <c r="F6" s="166">
        <v>1071</v>
      </c>
      <c r="G6" s="27"/>
      <c r="I6" s="118"/>
      <c r="J6" s="118"/>
      <c r="K6" s="118"/>
      <c r="L6" s="118"/>
    </row>
    <row r="7" spans="1:9" ht="12.75">
      <c r="A7" s="27" t="s">
        <v>179</v>
      </c>
      <c r="B7" s="166">
        <v>857</v>
      </c>
      <c r="C7" s="166">
        <v>856</v>
      </c>
      <c r="D7" s="166">
        <v>882</v>
      </c>
      <c r="E7" s="166">
        <v>991</v>
      </c>
      <c r="F7" s="166">
        <v>1010</v>
      </c>
      <c r="G7" s="27"/>
      <c r="I7" s="118"/>
    </row>
    <row r="8" spans="1:7" ht="12.75">
      <c r="A8" s="27" t="s">
        <v>180</v>
      </c>
      <c r="B8" s="166">
        <v>1280</v>
      </c>
      <c r="C8" s="166">
        <v>1375</v>
      </c>
      <c r="D8" s="166">
        <v>1317</v>
      </c>
      <c r="E8" s="166">
        <v>1484</v>
      </c>
      <c r="F8" s="166">
        <v>1555</v>
      </c>
      <c r="G8" s="27"/>
    </row>
    <row r="9" spans="1:12" ht="12.75">
      <c r="A9" s="27" t="s">
        <v>181</v>
      </c>
      <c r="B9" s="166">
        <v>517</v>
      </c>
      <c r="C9" s="166">
        <v>527</v>
      </c>
      <c r="D9" s="166">
        <v>415</v>
      </c>
      <c r="E9" s="166">
        <v>533</v>
      </c>
      <c r="F9" s="166">
        <v>680</v>
      </c>
      <c r="G9" s="27"/>
      <c r="I9" s="118"/>
      <c r="K9" s="118"/>
      <c r="L9" s="118"/>
    </row>
    <row r="10" spans="1:7" ht="12.75">
      <c r="A10" s="27" t="s">
        <v>182</v>
      </c>
      <c r="B10" s="166">
        <v>537</v>
      </c>
      <c r="C10" s="166">
        <v>600</v>
      </c>
      <c r="D10" s="166">
        <v>548</v>
      </c>
      <c r="E10" s="166">
        <v>487</v>
      </c>
      <c r="F10" s="166">
        <v>547</v>
      </c>
      <c r="G10" s="27"/>
    </row>
    <row r="11" spans="1:7" ht="12.75">
      <c r="A11" s="27" t="s">
        <v>183</v>
      </c>
      <c r="B11" s="166">
        <v>1408</v>
      </c>
      <c r="C11" s="166">
        <v>1475</v>
      </c>
      <c r="D11" s="166">
        <v>1363</v>
      </c>
      <c r="E11" s="166">
        <v>1441</v>
      </c>
      <c r="F11" s="168">
        <v>1300</v>
      </c>
      <c r="G11" s="27"/>
    </row>
    <row r="12" spans="1:12" ht="12.75">
      <c r="A12" s="27" t="s">
        <v>184</v>
      </c>
      <c r="B12" s="166">
        <v>782</v>
      </c>
      <c r="C12" s="166">
        <v>513</v>
      </c>
      <c r="D12" s="166">
        <v>834</v>
      </c>
      <c r="E12" s="166">
        <v>865</v>
      </c>
      <c r="F12" s="168">
        <v>1000</v>
      </c>
      <c r="G12" s="27"/>
      <c r="I12" s="118"/>
      <c r="J12" s="118"/>
      <c r="K12" s="118"/>
      <c r="L12" s="118"/>
    </row>
    <row r="13" spans="1:7" ht="12.75">
      <c r="A13" s="27" t="s">
        <v>185</v>
      </c>
      <c r="B13" s="166">
        <v>420</v>
      </c>
      <c r="C13" s="166">
        <v>451</v>
      </c>
      <c r="D13" s="166">
        <v>356</v>
      </c>
      <c r="E13" s="166">
        <v>451</v>
      </c>
      <c r="F13" s="168">
        <v>395</v>
      </c>
      <c r="G13" s="27"/>
    </row>
    <row r="15" ht="12.75">
      <c r="H15" s="169"/>
    </row>
  </sheetData>
  <sheetProtection/>
  <mergeCells count="2">
    <mergeCell ref="A2:A3"/>
    <mergeCell ref="B3:F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 topLeftCell="A1">
      <selection activeCell="A1" sqref="A1"/>
    </sheetView>
  </sheetViews>
  <sheetFormatPr defaultColWidth="9.140625" defaultRowHeight="12.75"/>
  <cols>
    <col min="1" max="1" width="17.421875" style="0" customWidth="1"/>
  </cols>
  <sheetData>
    <row r="1" spans="1:7" ht="13.5" thickBot="1">
      <c r="A1" s="1" t="s">
        <v>187</v>
      </c>
      <c r="E1" s="170"/>
      <c r="F1" s="170"/>
      <c r="G1" s="170"/>
    </row>
    <row r="2" spans="1:9" ht="13.5" customHeight="1" thickBot="1">
      <c r="A2" s="2" t="s">
        <v>106</v>
      </c>
      <c r="B2" s="3" t="s">
        <v>188</v>
      </c>
      <c r="C2" s="5"/>
      <c r="D2" s="3" t="s">
        <v>7</v>
      </c>
      <c r="E2" s="5"/>
      <c r="F2" s="3" t="s">
        <v>20</v>
      </c>
      <c r="G2" s="5"/>
      <c r="H2" s="171" t="s">
        <v>202</v>
      </c>
      <c r="I2" s="172"/>
    </row>
    <row r="3" spans="1:9" ht="13.5" thickBot="1">
      <c r="A3" s="153"/>
      <c r="B3" s="173" t="s">
        <v>189</v>
      </c>
      <c r="C3" s="173" t="s">
        <v>190</v>
      </c>
      <c r="D3" s="174" t="s">
        <v>191</v>
      </c>
      <c r="E3" s="175" t="s">
        <v>192</v>
      </c>
      <c r="F3" s="176" t="s">
        <v>189</v>
      </c>
      <c r="G3" s="176" t="s">
        <v>192</v>
      </c>
      <c r="H3" s="177" t="s">
        <v>189</v>
      </c>
      <c r="I3" s="178"/>
    </row>
    <row r="4" spans="1:9" ht="13.5" thickBot="1">
      <c r="A4" s="6"/>
      <c r="B4" s="179" t="s">
        <v>193</v>
      </c>
      <c r="C4" s="180"/>
      <c r="D4" s="180"/>
      <c r="E4" s="180"/>
      <c r="F4" s="180"/>
      <c r="G4" s="181"/>
      <c r="H4" s="182"/>
      <c r="I4" s="183" t="s">
        <v>194</v>
      </c>
    </row>
    <row r="5" spans="1:9" ht="13.5" customHeight="1">
      <c r="A5" s="11" t="s">
        <v>195</v>
      </c>
      <c r="B5" s="184">
        <v>733</v>
      </c>
      <c r="C5" s="184">
        <v>760</v>
      </c>
      <c r="D5" s="184">
        <v>763</v>
      </c>
      <c r="E5" s="184">
        <v>782</v>
      </c>
      <c r="F5" s="117">
        <v>789</v>
      </c>
      <c r="G5" s="117">
        <v>802</v>
      </c>
      <c r="H5" s="184">
        <v>818</v>
      </c>
      <c r="I5" s="185">
        <v>103.8</v>
      </c>
    </row>
    <row r="6" spans="1:9" ht="12.75">
      <c r="A6" s="90" t="s">
        <v>166</v>
      </c>
      <c r="B6" s="184"/>
      <c r="C6" s="184"/>
      <c r="D6" s="97"/>
      <c r="E6" s="97"/>
      <c r="F6" s="117"/>
      <c r="G6" s="117"/>
      <c r="I6" s="94"/>
    </row>
    <row r="7" spans="1:9" ht="12.75">
      <c r="A7" s="137" t="s">
        <v>196</v>
      </c>
      <c r="B7" s="184">
        <v>335</v>
      </c>
      <c r="C7" s="184">
        <v>339</v>
      </c>
      <c r="D7" s="184">
        <v>336</v>
      </c>
      <c r="E7" s="184">
        <v>345</v>
      </c>
      <c r="F7" s="117">
        <v>356</v>
      </c>
      <c r="G7" s="117">
        <v>359</v>
      </c>
      <c r="H7" s="184">
        <v>366</v>
      </c>
      <c r="I7" s="186">
        <v>102.8</v>
      </c>
    </row>
    <row r="8" spans="1:9" ht="12.75">
      <c r="A8" s="90" t="s">
        <v>197</v>
      </c>
      <c r="B8" s="184">
        <v>2947</v>
      </c>
      <c r="C8" s="184">
        <v>2989</v>
      </c>
      <c r="D8" s="184">
        <v>2891</v>
      </c>
      <c r="E8" s="184">
        <v>3004</v>
      </c>
      <c r="F8" s="187">
        <v>3060</v>
      </c>
      <c r="G8" s="187">
        <v>3136</v>
      </c>
      <c r="H8" s="58">
        <v>3124</v>
      </c>
      <c r="I8" s="186">
        <v>102.1</v>
      </c>
    </row>
    <row r="9" spans="1:9" ht="12.75">
      <c r="A9" s="90" t="s">
        <v>166</v>
      </c>
      <c r="B9" s="184"/>
      <c r="C9" s="184"/>
      <c r="D9" s="97"/>
      <c r="E9" s="97"/>
      <c r="F9" s="187"/>
      <c r="G9" s="187"/>
      <c r="I9" s="186"/>
    </row>
    <row r="10" spans="1:9" ht="13.5" customHeight="1">
      <c r="A10" s="137" t="s">
        <v>198</v>
      </c>
      <c r="B10" s="184">
        <v>206</v>
      </c>
      <c r="C10" s="184">
        <v>200</v>
      </c>
      <c r="D10" s="184">
        <v>193</v>
      </c>
      <c r="E10" s="184">
        <v>190</v>
      </c>
      <c r="F10" s="187">
        <v>202</v>
      </c>
      <c r="G10" s="187">
        <v>200</v>
      </c>
      <c r="H10" s="184">
        <v>204</v>
      </c>
      <c r="I10" s="186">
        <v>100.8</v>
      </c>
    </row>
    <row r="11" spans="1:9" ht="12.75">
      <c r="A11" s="11" t="s">
        <v>199</v>
      </c>
      <c r="B11" s="184">
        <v>1206</v>
      </c>
      <c r="C11" s="184">
        <v>1185</v>
      </c>
      <c r="D11" s="184">
        <v>1210</v>
      </c>
      <c r="E11" s="184">
        <v>1214</v>
      </c>
      <c r="F11" s="187">
        <v>1246</v>
      </c>
      <c r="G11" s="187">
        <v>1185</v>
      </c>
      <c r="H11" s="58">
        <v>1201</v>
      </c>
      <c r="I11" s="186">
        <v>96.4</v>
      </c>
    </row>
    <row r="12" spans="1:9" ht="12.75">
      <c r="A12" s="11" t="s">
        <v>200</v>
      </c>
      <c r="B12" s="184">
        <v>45822</v>
      </c>
      <c r="C12" s="184">
        <v>38546</v>
      </c>
      <c r="D12" s="184">
        <v>44856</v>
      </c>
      <c r="E12" s="184">
        <v>37900</v>
      </c>
      <c r="F12" s="187">
        <v>46855</v>
      </c>
      <c r="G12" s="187">
        <v>38599</v>
      </c>
      <c r="H12" s="57">
        <v>49193</v>
      </c>
      <c r="I12" s="188">
        <v>104.9</v>
      </c>
    </row>
    <row r="13" spans="1:9" ht="12.75">
      <c r="A13" s="90" t="s">
        <v>126</v>
      </c>
      <c r="B13" s="184"/>
      <c r="C13" s="184"/>
      <c r="D13" s="97"/>
      <c r="E13" s="97"/>
      <c r="F13" s="187"/>
      <c r="G13" s="187"/>
      <c r="H13" s="26"/>
      <c r="I13" s="186"/>
    </row>
    <row r="14" spans="1:9" ht="13.5" customHeight="1">
      <c r="A14" s="137" t="s">
        <v>201</v>
      </c>
      <c r="B14" s="184">
        <v>34718</v>
      </c>
      <c r="C14" s="184">
        <v>30075</v>
      </c>
      <c r="D14" s="184">
        <v>33823</v>
      </c>
      <c r="E14" s="184">
        <v>29474</v>
      </c>
      <c r="F14" s="187">
        <v>35597</v>
      </c>
      <c r="G14" s="187">
        <v>30521</v>
      </c>
      <c r="H14" s="189">
        <v>37896</v>
      </c>
      <c r="I14" s="186">
        <v>106.5</v>
      </c>
    </row>
    <row r="15" spans="5:7" ht="12.75">
      <c r="E15" s="170"/>
      <c r="F15" s="170"/>
      <c r="G15" s="170"/>
    </row>
    <row r="17" spans="2:7" ht="12.75">
      <c r="B17" s="117"/>
      <c r="C17" s="117"/>
      <c r="D17" s="117"/>
      <c r="E17" s="117"/>
      <c r="F17" s="117"/>
      <c r="G17" s="117"/>
    </row>
    <row r="18" spans="2:4" ht="12.75">
      <c r="B18" s="117"/>
      <c r="C18" s="117"/>
      <c r="D18" s="117"/>
    </row>
    <row r="19" spans="2:7" ht="12.75">
      <c r="B19" s="117"/>
      <c r="C19" s="117"/>
      <c r="D19" s="117"/>
      <c r="E19" s="117"/>
      <c r="F19" s="117"/>
      <c r="G19" s="117"/>
    </row>
    <row r="20" spans="2:7" ht="12.75">
      <c r="B20" s="116"/>
      <c r="C20" s="116"/>
      <c r="D20" s="117"/>
      <c r="E20" s="117"/>
      <c r="F20" s="117"/>
      <c r="G20" s="117"/>
    </row>
    <row r="21" spans="2:4" ht="12.75">
      <c r="B21" s="117"/>
      <c r="C21" s="117"/>
      <c r="D21" s="117"/>
    </row>
    <row r="22" spans="2:7" ht="12.75">
      <c r="B22" s="117"/>
      <c r="C22" s="117"/>
      <c r="D22" s="116"/>
      <c r="E22" s="117"/>
      <c r="F22" s="117"/>
      <c r="G22" s="117"/>
    </row>
    <row r="23" spans="2:7" ht="12.75">
      <c r="B23" s="117"/>
      <c r="C23" s="117"/>
      <c r="D23" s="117"/>
      <c r="E23" s="117"/>
      <c r="F23" s="117"/>
      <c r="G23" s="117"/>
    </row>
    <row r="24" spans="2:7" ht="12.75">
      <c r="B24" s="116"/>
      <c r="C24" s="116"/>
      <c r="D24" s="116"/>
      <c r="E24" s="117"/>
      <c r="F24" s="117"/>
      <c r="G24" s="117"/>
    </row>
    <row r="25" spans="2:7" ht="12.75">
      <c r="B25" s="117"/>
      <c r="C25" s="117"/>
      <c r="D25" s="117"/>
      <c r="E25" s="118"/>
      <c r="F25" s="118"/>
      <c r="G25" s="118"/>
    </row>
    <row r="26" spans="2:7" ht="12.75">
      <c r="B26" s="116"/>
      <c r="C26" s="116"/>
      <c r="D26" s="116"/>
      <c r="E26" s="117"/>
      <c r="F26" s="117"/>
      <c r="G26" s="117"/>
    </row>
    <row r="27" spans="5:7" ht="12.75">
      <c r="E27" s="170"/>
      <c r="F27" s="170"/>
      <c r="G27" s="170"/>
    </row>
  </sheetData>
  <sheetProtection/>
  <mergeCells count="7">
    <mergeCell ref="H2:I2"/>
    <mergeCell ref="H3:I3"/>
    <mergeCell ref="B4:H4"/>
    <mergeCell ref="A2:A4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4"/>
  <sheetViews>
    <sheetView showZeros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0.421875" style="0" customWidth="1"/>
    <col min="3" max="3" width="8.8515625" style="0" customWidth="1"/>
    <col min="4" max="4" width="10.57421875" style="0" customWidth="1"/>
  </cols>
  <sheetData>
    <row r="1" spans="1:3" ht="13.5" thickBot="1">
      <c r="A1" s="1" t="s">
        <v>203</v>
      </c>
      <c r="B1" s="1"/>
      <c r="C1" s="190"/>
    </row>
    <row r="2" spans="1:7" ht="17.25" customHeight="1" thickBot="1">
      <c r="A2" s="2" t="s">
        <v>106</v>
      </c>
      <c r="B2" s="67" t="s">
        <v>107</v>
      </c>
      <c r="C2" s="19" t="s">
        <v>204</v>
      </c>
      <c r="D2" s="20"/>
      <c r="E2" s="20"/>
      <c r="F2" s="20"/>
      <c r="G2" s="33"/>
    </row>
    <row r="3" spans="1:7" ht="13.5" customHeight="1" thickBot="1">
      <c r="A3" s="153"/>
      <c r="B3" s="154"/>
      <c r="C3" s="19" t="s">
        <v>20</v>
      </c>
      <c r="D3" s="21"/>
      <c r="E3" s="19" t="s">
        <v>21</v>
      </c>
      <c r="F3" s="20"/>
      <c r="G3" s="33"/>
    </row>
    <row r="4" spans="1:7" ht="13.5" thickBot="1">
      <c r="A4" s="6"/>
      <c r="B4" s="131"/>
      <c r="C4" s="22" t="s">
        <v>162</v>
      </c>
      <c r="D4" s="22" t="s">
        <v>163</v>
      </c>
      <c r="E4" s="22" t="s">
        <v>164</v>
      </c>
      <c r="F4" s="39" t="s">
        <v>163</v>
      </c>
      <c r="G4" s="33"/>
    </row>
    <row r="5" spans="1:7" ht="18">
      <c r="A5" s="51" t="s">
        <v>2</v>
      </c>
      <c r="B5" s="191">
        <v>100</v>
      </c>
      <c r="C5" s="192">
        <v>107.7</v>
      </c>
      <c r="D5" s="192">
        <v>108.8</v>
      </c>
      <c r="E5" s="192">
        <v>106.2</v>
      </c>
      <c r="F5" s="192">
        <v>106.6</v>
      </c>
      <c r="G5" s="193"/>
    </row>
    <row r="6" spans="1:6" ht="12.75">
      <c r="A6" s="194" t="s">
        <v>144</v>
      </c>
      <c r="B6" s="191">
        <v>0.38759937937515765</v>
      </c>
      <c r="C6" s="195">
        <v>99.9</v>
      </c>
      <c r="D6" s="192">
        <v>96</v>
      </c>
      <c r="E6" s="192">
        <v>76.2</v>
      </c>
      <c r="F6" s="192">
        <v>93.7</v>
      </c>
    </row>
    <row r="7" spans="1:6" ht="12.75">
      <c r="A7" s="194" t="s">
        <v>145</v>
      </c>
      <c r="B7" s="191">
        <v>94.64533842438185</v>
      </c>
      <c r="C7" s="195">
        <v>108.7</v>
      </c>
      <c r="D7" s="192">
        <v>110</v>
      </c>
      <c r="E7" s="192">
        <v>107.1</v>
      </c>
      <c r="F7" s="192">
        <v>107.1</v>
      </c>
    </row>
    <row r="8" spans="1:6" ht="22.5">
      <c r="A8" s="196" t="s">
        <v>205</v>
      </c>
      <c r="B8" s="197">
        <v>10.676693912530293</v>
      </c>
      <c r="C8" s="198">
        <v>104.4</v>
      </c>
      <c r="D8" s="198">
        <v>105.8</v>
      </c>
      <c r="E8" s="198">
        <v>104.2</v>
      </c>
      <c r="F8" s="198">
        <v>103.3</v>
      </c>
    </row>
    <row r="9" spans="1:6" ht="12.75" customHeight="1">
      <c r="A9" s="196" t="s">
        <v>206</v>
      </c>
      <c r="B9" s="197">
        <v>1.5254917700773731</v>
      </c>
      <c r="C9" s="198">
        <v>115.4</v>
      </c>
      <c r="D9" s="198">
        <v>116.7</v>
      </c>
      <c r="E9" s="198">
        <v>95.6</v>
      </c>
      <c r="F9" s="198">
        <v>102.8</v>
      </c>
    </row>
    <row r="10" spans="1:6" ht="22.5">
      <c r="A10" s="196" t="s">
        <v>207</v>
      </c>
      <c r="B10" s="197">
        <v>3.095422530210424</v>
      </c>
      <c r="C10" s="198">
        <v>109.1</v>
      </c>
      <c r="D10" s="198">
        <v>109</v>
      </c>
      <c r="E10" s="198">
        <v>99.9</v>
      </c>
      <c r="F10" s="198">
        <v>101.1</v>
      </c>
    </row>
    <row r="11" spans="1:6" ht="12.75">
      <c r="A11" s="196" t="s">
        <v>208</v>
      </c>
      <c r="B11" s="197">
        <v>6.274074081265829</v>
      </c>
      <c r="C11" s="198">
        <v>101</v>
      </c>
      <c r="D11" s="198">
        <v>106.9</v>
      </c>
      <c r="E11" s="198">
        <v>95.6</v>
      </c>
      <c r="F11" s="198">
        <v>97.8</v>
      </c>
    </row>
    <row r="12" spans="1:6" ht="12.75">
      <c r="A12" s="196" t="s">
        <v>209</v>
      </c>
      <c r="B12" s="197">
        <v>5.873163093171028</v>
      </c>
      <c r="C12" s="198">
        <v>108.6</v>
      </c>
      <c r="D12" s="198">
        <v>108</v>
      </c>
      <c r="E12" s="198">
        <v>128</v>
      </c>
      <c r="F12" s="198">
        <v>103.5</v>
      </c>
    </row>
    <row r="13" spans="1:6" ht="12.75">
      <c r="A13" s="196" t="s">
        <v>210</v>
      </c>
      <c r="B13" s="197">
        <v>2.956094366226448</v>
      </c>
      <c r="C13" s="198">
        <v>101.8</v>
      </c>
      <c r="D13" s="198">
        <v>102.5</v>
      </c>
      <c r="E13" s="198">
        <v>90.7</v>
      </c>
      <c r="F13" s="198">
        <v>105.5</v>
      </c>
    </row>
    <row r="14" spans="1:6" ht="22.5">
      <c r="A14" s="196" t="s">
        <v>211</v>
      </c>
      <c r="B14" s="197">
        <v>6.816780336957626</v>
      </c>
      <c r="C14" s="198">
        <v>105</v>
      </c>
      <c r="D14" s="198">
        <v>104.5</v>
      </c>
      <c r="E14" s="198">
        <v>113.5</v>
      </c>
      <c r="F14" s="198">
        <v>114.8</v>
      </c>
    </row>
    <row r="15" spans="1:6" ht="22.5">
      <c r="A15" s="196" t="s">
        <v>212</v>
      </c>
      <c r="B15" s="199">
        <v>6.924739336039844</v>
      </c>
      <c r="C15" s="198">
        <v>105.9</v>
      </c>
      <c r="D15" s="198">
        <v>108.5</v>
      </c>
      <c r="E15" s="198">
        <v>102.2</v>
      </c>
      <c r="F15" s="198">
        <v>100</v>
      </c>
    </row>
    <row r="16" spans="1:6" ht="22.5">
      <c r="A16" s="196" t="s">
        <v>213</v>
      </c>
      <c r="B16" s="199">
        <v>10.543371032549087</v>
      </c>
      <c r="C16" s="198">
        <v>101.3</v>
      </c>
      <c r="D16" s="198">
        <v>99.7</v>
      </c>
      <c r="E16" s="198">
        <v>101.2</v>
      </c>
      <c r="F16" s="198">
        <v>104.9</v>
      </c>
    </row>
    <row r="17" spans="1:6" ht="12.75">
      <c r="A17" s="196" t="s">
        <v>214</v>
      </c>
      <c r="B17" s="197">
        <v>3.968431280294981</v>
      </c>
      <c r="C17" s="198">
        <v>107</v>
      </c>
      <c r="D17" s="198">
        <v>106.9</v>
      </c>
      <c r="E17" s="198">
        <v>107.1</v>
      </c>
      <c r="F17" s="198">
        <v>104.7</v>
      </c>
    </row>
    <row r="18" spans="1:6" ht="12.75">
      <c r="A18" s="196" t="s">
        <v>215</v>
      </c>
      <c r="B18" s="197">
        <v>7.364059002222052</v>
      </c>
      <c r="C18" s="198">
        <v>104.3</v>
      </c>
      <c r="D18" s="198">
        <v>102</v>
      </c>
      <c r="E18" s="198">
        <v>87</v>
      </c>
      <c r="F18" s="198">
        <v>97.1</v>
      </c>
    </row>
    <row r="19" spans="1:6" ht="12.75">
      <c r="A19" s="196" t="s">
        <v>216</v>
      </c>
      <c r="B19" s="197">
        <v>25.976152841194462</v>
      </c>
      <c r="C19" s="198">
        <v>120.7</v>
      </c>
      <c r="D19" s="198">
        <v>124.8</v>
      </c>
      <c r="E19" s="198">
        <v>117.8</v>
      </c>
      <c r="F19" s="198">
        <v>115.8</v>
      </c>
    </row>
    <row r="20" spans="1:6" ht="22.5">
      <c r="A20" s="196" t="s">
        <v>217</v>
      </c>
      <c r="B20" s="197">
        <v>2.6508648416424045</v>
      </c>
      <c r="C20" s="198">
        <v>108.9</v>
      </c>
      <c r="D20" s="198">
        <v>109.2</v>
      </c>
      <c r="E20" s="198">
        <v>121.7</v>
      </c>
      <c r="F20" s="198">
        <v>113.8</v>
      </c>
    </row>
    <row r="21" spans="1:6" ht="22.5">
      <c r="A21" s="194" t="s">
        <v>146</v>
      </c>
      <c r="B21" s="191">
        <v>4.96706219624299</v>
      </c>
      <c r="C21" s="200">
        <v>95.4</v>
      </c>
      <c r="D21" s="200">
        <v>93</v>
      </c>
      <c r="E21" s="200">
        <v>104.9</v>
      </c>
      <c r="F21" s="200">
        <v>105.1</v>
      </c>
    </row>
    <row r="22" spans="1:6" ht="12.75">
      <c r="A22" s="51" t="s">
        <v>218</v>
      </c>
      <c r="B22" s="201" t="s">
        <v>139</v>
      </c>
      <c r="C22" s="202">
        <v>106.5</v>
      </c>
      <c r="D22" s="203">
        <v>107.5</v>
      </c>
      <c r="E22" s="200">
        <v>106.5</v>
      </c>
      <c r="F22" s="200">
        <v>106.6</v>
      </c>
    </row>
    <row r="23" spans="1:6" ht="12.75">
      <c r="A23" s="28" t="s">
        <v>219</v>
      </c>
      <c r="B23" s="204" t="s">
        <v>139</v>
      </c>
      <c r="C23" s="205">
        <v>102.46913580246914</v>
      </c>
      <c r="D23" s="206">
        <v>102.2</v>
      </c>
      <c r="E23" s="198">
        <v>102.3</v>
      </c>
      <c r="F23" s="198">
        <v>102.8</v>
      </c>
    </row>
    <row r="24" spans="1:6" ht="12.75">
      <c r="A24" s="28" t="s">
        <v>220</v>
      </c>
      <c r="B24" s="204" t="s">
        <v>139</v>
      </c>
      <c r="C24" s="207">
        <v>105.3</v>
      </c>
      <c r="D24" s="207">
        <v>106.6</v>
      </c>
      <c r="E24" s="207">
        <v>104.4</v>
      </c>
      <c r="F24" s="207">
        <v>104.1</v>
      </c>
    </row>
  </sheetData>
  <sheetProtection/>
  <mergeCells count="5">
    <mergeCell ref="A2:A4"/>
    <mergeCell ref="B2:B4"/>
    <mergeCell ref="C3:D3"/>
    <mergeCell ref="E3:F3"/>
    <mergeCell ref="C2:F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8"/>
  <sheetViews>
    <sheetView showZeros="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10.7109375" style="0" customWidth="1"/>
    <col min="3" max="3" width="10.28125" style="0" customWidth="1"/>
    <col min="4" max="5" width="11.140625" style="0" customWidth="1"/>
    <col min="6" max="6" width="10.140625" style="0" customWidth="1"/>
  </cols>
  <sheetData>
    <row r="1" spans="1:6" ht="13.5" thickBot="1">
      <c r="A1" s="18" t="s">
        <v>221</v>
      </c>
      <c r="B1" s="18"/>
      <c r="C1" s="18"/>
      <c r="D1" s="18"/>
      <c r="E1" s="18"/>
      <c r="F1" s="41"/>
    </row>
    <row r="2" spans="1:11" ht="18" customHeight="1" thickBot="1">
      <c r="A2" s="2" t="s">
        <v>106</v>
      </c>
      <c r="B2" s="67" t="s">
        <v>107</v>
      </c>
      <c r="C2" s="150" t="s">
        <v>204</v>
      </c>
      <c r="D2" s="208"/>
      <c r="E2" s="62"/>
      <c r="F2" s="125" t="s">
        <v>222</v>
      </c>
      <c r="I2" s="209"/>
      <c r="J2" s="210"/>
      <c r="K2" s="210"/>
    </row>
    <row r="3" spans="1:6" ht="17.25" customHeight="1" thickBot="1">
      <c r="A3" s="153"/>
      <c r="B3" s="211"/>
      <c r="C3" s="144" t="s">
        <v>223</v>
      </c>
      <c r="D3" s="144" t="s">
        <v>21</v>
      </c>
      <c r="E3" s="144"/>
      <c r="F3" s="211"/>
    </row>
    <row r="4" spans="1:6" ht="22.5" customHeight="1" thickBot="1">
      <c r="A4" s="6"/>
      <c r="B4" s="126"/>
      <c r="C4" s="144"/>
      <c r="D4" s="22" t="s">
        <v>164</v>
      </c>
      <c r="E4" s="22" t="s">
        <v>163</v>
      </c>
      <c r="F4" s="126"/>
    </row>
    <row r="5" spans="1:6" ht="12.75">
      <c r="A5" s="9" t="s">
        <v>224</v>
      </c>
      <c r="B5" s="212">
        <v>100</v>
      </c>
      <c r="C5" s="200">
        <v>101.1</v>
      </c>
      <c r="D5" s="213">
        <v>102.5</v>
      </c>
      <c r="E5" s="213">
        <v>103</v>
      </c>
      <c r="F5" s="213">
        <v>36.48319206030211</v>
      </c>
    </row>
    <row r="6" spans="1:6" ht="12.75">
      <c r="A6" s="194" t="s">
        <v>144</v>
      </c>
      <c r="B6" s="214">
        <v>0.7598586916211663</v>
      </c>
      <c r="C6" s="200">
        <v>93.5</v>
      </c>
      <c r="D6" s="213">
        <v>81.4</v>
      </c>
      <c r="E6" s="213">
        <v>95.1</v>
      </c>
      <c r="F6" s="157">
        <v>83.96982174534219</v>
      </c>
    </row>
    <row r="7" spans="1:6" ht="13.5" customHeight="1">
      <c r="A7" s="194" t="s">
        <v>145</v>
      </c>
      <c r="B7" s="214">
        <v>59.91395796347565</v>
      </c>
      <c r="C7" s="200">
        <v>105.1</v>
      </c>
      <c r="D7" s="213">
        <v>107.5</v>
      </c>
      <c r="E7" s="213">
        <v>107.1</v>
      </c>
      <c r="F7" s="157">
        <v>25.034261570881927</v>
      </c>
    </row>
    <row r="8" spans="1:6" ht="22.5">
      <c r="A8" s="196" t="s">
        <v>205</v>
      </c>
      <c r="B8" s="135">
        <v>15.675152019551525</v>
      </c>
      <c r="C8" s="198">
        <v>104.5</v>
      </c>
      <c r="D8" s="198">
        <v>101.9</v>
      </c>
      <c r="E8" s="198">
        <v>100.7</v>
      </c>
      <c r="F8" s="32">
        <v>59.84534094071336</v>
      </c>
    </row>
    <row r="9" spans="1:6" ht="22.5">
      <c r="A9" s="196" t="s">
        <v>206</v>
      </c>
      <c r="B9" s="135">
        <v>0.5419597989695646</v>
      </c>
      <c r="C9" s="198">
        <v>104.7</v>
      </c>
      <c r="D9" s="198">
        <v>102.6</v>
      </c>
      <c r="E9" s="198">
        <v>101</v>
      </c>
      <c r="F9" s="32">
        <v>14.30891601385263</v>
      </c>
    </row>
    <row r="10" spans="1:6" ht="22.5">
      <c r="A10" s="196" t="s">
        <v>207</v>
      </c>
      <c r="B10" s="135">
        <v>3.862190302362145</v>
      </c>
      <c r="C10" s="198">
        <v>112.4</v>
      </c>
      <c r="D10" s="198">
        <v>91.2</v>
      </c>
      <c r="E10" s="198">
        <v>97.5</v>
      </c>
      <c r="F10" s="32">
        <v>49.20464466079837</v>
      </c>
    </row>
    <row r="11" spans="1:6" ht="13.5" customHeight="1">
      <c r="A11" s="196" t="s">
        <v>208</v>
      </c>
      <c r="B11" s="135">
        <v>10.063174078929205</v>
      </c>
      <c r="C11" s="198">
        <v>98.6</v>
      </c>
      <c r="D11" s="198">
        <v>113.9</v>
      </c>
      <c r="E11" s="198">
        <v>113.9</v>
      </c>
      <c r="F11" s="32">
        <v>70.2384056909205</v>
      </c>
    </row>
    <row r="12" spans="1:6" ht="11.25" customHeight="1">
      <c r="A12" s="196" t="s">
        <v>209</v>
      </c>
      <c r="B12" s="135">
        <v>6.004333484763921</v>
      </c>
      <c r="C12" s="198">
        <v>110</v>
      </c>
      <c r="D12" s="198">
        <v>137.2</v>
      </c>
      <c r="E12" s="198">
        <v>100.3</v>
      </c>
      <c r="F12" s="32">
        <v>39.626095783328005</v>
      </c>
    </row>
    <row r="13" spans="1:6" ht="15.75" customHeight="1">
      <c r="A13" s="196" t="s">
        <v>210</v>
      </c>
      <c r="B13" s="135">
        <v>1.1819492071466133</v>
      </c>
      <c r="C13" s="198">
        <v>113.1</v>
      </c>
      <c r="D13" s="198">
        <v>94.3</v>
      </c>
      <c r="E13" s="198">
        <v>96.5</v>
      </c>
      <c r="F13" s="32">
        <v>14.971858723574558</v>
      </c>
    </row>
    <row r="14" spans="1:6" ht="22.5">
      <c r="A14" s="196" t="s">
        <v>211</v>
      </c>
      <c r="B14" s="135">
        <v>5.543596485159498</v>
      </c>
      <c r="C14" s="198">
        <v>100.1</v>
      </c>
      <c r="D14" s="198">
        <v>100.2</v>
      </c>
      <c r="E14" s="198">
        <v>109</v>
      </c>
      <c r="F14" s="32">
        <v>32.197827831704</v>
      </c>
    </row>
    <row r="15" spans="1:6" ht="13.5" customHeight="1">
      <c r="A15" s="196" t="s">
        <v>212</v>
      </c>
      <c r="B15" s="135">
        <v>6.234569493583584</v>
      </c>
      <c r="C15" s="198">
        <v>112.7</v>
      </c>
      <c r="D15" s="198">
        <v>102.6</v>
      </c>
      <c r="E15" s="198">
        <v>103.1</v>
      </c>
      <c r="F15" s="32">
        <v>37.113977882996856</v>
      </c>
    </row>
    <row r="16" spans="1:6" ht="22.5">
      <c r="A16" s="196" t="s">
        <v>213</v>
      </c>
      <c r="B16" s="135">
        <v>1.1322882475321638</v>
      </c>
      <c r="C16" s="198">
        <v>91.1</v>
      </c>
      <c r="D16" s="198">
        <v>71.6</v>
      </c>
      <c r="E16" s="198">
        <v>101.2</v>
      </c>
      <c r="F16" s="32">
        <v>4.312735878690462</v>
      </c>
    </row>
    <row r="17" spans="1:6" ht="12.75">
      <c r="A17" s="196" t="s">
        <v>214</v>
      </c>
      <c r="B17" s="135">
        <v>1.2685069817227501</v>
      </c>
      <c r="C17" s="198">
        <v>98.5</v>
      </c>
      <c r="D17" s="198">
        <v>113.2</v>
      </c>
      <c r="E17" s="198">
        <v>106.6</v>
      </c>
      <c r="F17" s="32">
        <v>13.297270172862705</v>
      </c>
    </row>
    <row r="18" spans="1:6" ht="13.5" customHeight="1">
      <c r="A18" s="196" t="s">
        <v>215</v>
      </c>
      <c r="B18" s="135">
        <v>2.019141086735558</v>
      </c>
      <c r="C18" s="198">
        <v>90.9</v>
      </c>
      <c r="D18" s="198">
        <v>114.5</v>
      </c>
      <c r="E18" s="198">
        <v>116.7</v>
      </c>
      <c r="F18" s="32">
        <v>13.053042798817824</v>
      </c>
    </row>
    <row r="19" spans="1:6" ht="13.5" customHeight="1">
      <c r="A19" s="196" t="s">
        <v>216</v>
      </c>
      <c r="B19" s="135">
        <v>4.241101522954251</v>
      </c>
      <c r="C19" s="198">
        <v>137.5</v>
      </c>
      <c r="D19" s="198">
        <v>130.1</v>
      </c>
      <c r="E19" s="198">
        <v>133.7</v>
      </c>
      <c r="F19" s="32">
        <v>7.829745291529573</v>
      </c>
    </row>
    <row r="20" spans="1:6" ht="34.5" customHeight="1">
      <c r="A20" s="196" t="s">
        <v>217</v>
      </c>
      <c r="B20" s="135">
        <v>2.1459952540648684</v>
      </c>
      <c r="C20" s="198">
        <v>86.6</v>
      </c>
      <c r="D20" s="198">
        <v>125</v>
      </c>
      <c r="E20" s="198">
        <v>123.1</v>
      </c>
      <c r="F20" s="32">
        <v>35.423650006732984</v>
      </c>
    </row>
    <row r="21" spans="1:6" ht="22.5" customHeight="1">
      <c r="A21" s="194" t="s">
        <v>146</v>
      </c>
      <c r="B21" s="214">
        <v>39.32618334490318</v>
      </c>
      <c r="C21" s="200">
        <v>94.8</v>
      </c>
      <c r="D21" s="213">
        <v>97.6</v>
      </c>
      <c r="E21" s="213">
        <v>98.3</v>
      </c>
      <c r="F21" s="157">
        <v>83.00554639386787</v>
      </c>
    </row>
    <row r="22" spans="1:6" ht="12.75">
      <c r="A22" s="138"/>
      <c r="B22" s="135"/>
      <c r="C22" s="215"/>
      <c r="D22" s="215"/>
      <c r="E22" s="215"/>
      <c r="F22" s="216"/>
    </row>
    <row r="23" spans="1:6" ht="13.5" customHeight="1">
      <c r="A23" s="138"/>
      <c r="B23" s="135"/>
      <c r="C23" s="215"/>
      <c r="D23" s="215"/>
      <c r="E23" s="215"/>
      <c r="F23" s="216"/>
    </row>
    <row r="24" spans="1:6" ht="13.5" customHeight="1">
      <c r="A24" s="217"/>
      <c r="B24" s="218"/>
      <c r="C24" s="219"/>
      <c r="D24" s="219"/>
      <c r="E24" s="219"/>
      <c r="F24" s="220"/>
    </row>
    <row r="25" spans="1:6" ht="13.5" customHeight="1">
      <c r="A25" s="138"/>
      <c r="B25" s="135"/>
      <c r="C25" s="215"/>
      <c r="D25" s="215"/>
      <c r="E25" s="215"/>
      <c r="F25" s="216"/>
    </row>
    <row r="26" spans="1:6" ht="24" customHeight="1">
      <c r="A26" s="221"/>
      <c r="B26" s="214"/>
      <c r="C26" s="222"/>
      <c r="D26" s="222"/>
      <c r="E26" s="222"/>
      <c r="F26" s="223"/>
    </row>
    <row r="27" ht="12.75">
      <c r="B27" s="145"/>
    </row>
    <row r="28" ht="12.75">
      <c r="B28" s="145"/>
    </row>
  </sheetData>
  <sheetProtection/>
  <mergeCells count="6">
    <mergeCell ref="F2:F4"/>
    <mergeCell ref="A2:A4"/>
    <mergeCell ref="B2:B4"/>
    <mergeCell ref="C2:E2"/>
    <mergeCell ref="D3:E3"/>
    <mergeCell ref="C3:C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9.8515625" style="0" customWidth="1"/>
    <col min="3" max="3" width="9.7109375" style="0" customWidth="1"/>
    <col min="4" max="6" width="10.8515625" style="0" customWidth="1"/>
  </cols>
  <sheetData>
    <row r="1" spans="1:6" ht="13.5" thickBot="1">
      <c r="A1" s="113" t="s">
        <v>225</v>
      </c>
      <c r="B1" s="113"/>
      <c r="C1" s="113"/>
      <c r="D1" s="113"/>
      <c r="E1" s="113"/>
      <c r="F1" s="113"/>
    </row>
    <row r="2" spans="1:6" ht="19.5" customHeight="1" thickBot="1">
      <c r="A2" s="2" t="s">
        <v>106</v>
      </c>
      <c r="B2" s="67" t="s">
        <v>107</v>
      </c>
      <c r="C2" s="150" t="s">
        <v>204</v>
      </c>
      <c r="D2" s="208"/>
      <c r="E2" s="62"/>
      <c r="F2" s="125" t="s">
        <v>222</v>
      </c>
    </row>
    <row r="3" spans="1:6" ht="16.5" customHeight="1" thickBot="1">
      <c r="A3" s="153"/>
      <c r="B3" s="211"/>
      <c r="C3" s="144" t="s">
        <v>223</v>
      </c>
      <c r="D3" s="144" t="s">
        <v>21</v>
      </c>
      <c r="E3" s="144"/>
      <c r="F3" s="211"/>
    </row>
    <row r="4" spans="1:6" ht="16.5" customHeight="1" thickBot="1">
      <c r="A4" s="6"/>
      <c r="B4" s="126"/>
      <c r="C4" s="144"/>
      <c r="D4" s="22" t="s">
        <v>164</v>
      </c>
      <c r="E4" s="22" t="s">
        <v>163</v>
      </c>
      <c r="F4" s="126"/>
    </row>
    <row r="5" spans="1:8" ht="18">
      <c r="A5" s="9" t="s">
        <v>226</v>
      </c>
      <c r="B5" s="212">
        <v>100</v>
      </c>
      <c r="C5" s="200">
        <v>112</v>
      </c>
      <c r="D5" s="214">
        <v>109</v>
      </c>
      <c r="E5" s="214">
        <v>108.7</v>
      </c>
      <c r="F5" s="214">
        <v>63.516807939697884</v>
      </c>
      <c r="H5" s="209"/>
    </row>
    <row r="6" spans="1:7" ht="12" customHeight="1">
      <c r="A6" s="194" t="s">
        <v>144</v>
      </c>
      <c r="B6" s="157">
        <v>0.09932583273004006</v>
      </c>
      <c r="C6" s="200">
        <v>101.7</v>
      </c>
      <c r="D6" s="192">
        <v>57.1</v>
      </c>
      <c r="E6" s="200">
        <v>86.9</v>
      </c>
      <c r="F6" s="200">
        <v>16.03017825465781</v>
      </c>
      <c r="G6" s="214"/>
    </row>
    <row r="7" spans="1:7" ht="12" customHeight="1">
      <c r="A7" s="194" t="s">
        <v>145</v>
      </c>
      <c r="B7" s="157">
        <v>96.16900746962379</v>
      </c>
      <c r="C7" s="200">
        <v>111.3</v>
      </c>
      <c r="D7" s="192">
        <v>107.4</v>
      </c>
      <c r="E7" s="200">
        <v>107.8</v>
      </c>
      <c r="F7" s="200">
        <v>74.96573842911806</v>
      </c>
      <c r="G7" s="214"/>
    </row>
    <row r="8" spans="1:7" ht="12" customHeight="1">
      <c r="A8" s="196" t="s">
        <v>205</v>
      </c>
      <c r="B8" s="32">
        <v>5.656421372839361</v>
      </c>
      <c r="C8" s="198">
        <v>102.6</v>
      </c>
      <c r="D8" s="224">
        <v>110</v>
      </c>
      <c r="E8" s="198">
        <v>110</v>
      </c>
      <c r="F8" s="198">
        <v>40.15465905928664</v>
      </c>
      <c r="G8" s="135"/>
    </row>
    <row r="9" spans="1:7" ht="21.75" customHeight="1">
      <c r="A9" s="196" t="s">
        <v>206</v>
      </c>
      <c r="B9" s="32">
        <v>1.7801307795968588</v>
      </c>
      <c r="C9" s="198">
        <v>117.9</v>
      </c>
      <c r="D9" s="224">
        <v>112.3</v>
      </c>
      <c r="E9" s="198">
        <v>104.9</v>
      </c>
      <c r="F9" s="198">
        <v>85.69108398614736</v>
      </c>
      <c r="G9" s="135"/>
    </row>
    <row r="10" spans="1:7" ht="22.5" customHeight="1">
      <c r="A10" s="196" t="s">
        <v>207</v>
      </c>
      <c r="B10" s="32">
        <v>2.0305300540213826</v>
      </c>
      <c r="C10" s="198">
        <v>104.4</v>
      </c>
      <c r="D10" s="224">
        <v>108.7</v>
      </c>
      <c r="E10" s="198">
        <v>105.7</v>
      </c>
      <c r="F10" s="198">
        <v>50.795355339201635</v>
      </c>
      <c r="G10" s="135"/>
    </row>
    <row r="11" spans="1:7" ht="12" customHeight="1">
      <c r="A11" s="196" t="s">
        <v>208</v>
      </c>
      <c r="B11" s="32">
        <v>2.9931244174117007</v>
      </c>
      <c r="C11" s="198">
        <v>120.5</v>
      </c>
      <c r="D11" s="224">
        <v>98</v>
      </c>
      <c r="E11" s="198">
        <v>75.5</v>
      </c>
      <c r="F11" s="198">
        <v>29.7615943090795</v>
      </c>
      <c r="G11" s="218"/>
    </row>
    <row r="12" spans="1:7" ht="12" customHeight="1">
      <c r="A12" s="196" t="s">
        <v>209</v>
      </c>
      <c r="B12" s="32">
        <v>4.650600854364413</v>
      </c>
      <c r="C12" s="198">
        <v>104.5</v>
      </c>
      <c r="D12" s="224">
        <v>120.9</v>
      </c>
      <c r="E12" s="198">
        <v>107.8</v>
      </c>
      <c r="F12" s="198">
        <v>60.37390421667199</v>
      </c>
      <c r="G12" s="135"/>
    </row>
    <row r="13" spans="1:7" ht="12" customHeight="1">
      <c r="A13" s="196" t="s">
        <v>210</v>
      </c>
      <c r="B13" s="32">
        <v>3.379670010442089</v>
      </c>
      <c r="C13" s="198">
        <v>97.8</v>
      </c>
      <c r="D13" s="224">
        <v>83.9</v>
      </c>
      <c r="E13" s="198">
        <v>107.1</v>
      </c>
      <c r="F13" s="198">
        <v>85.02814127642544</v>
      </c>
      <c r="G13" s="135"/>
    </row>
    <row r="14" spans="1:7" ht="23.25" customHeight="1">
      <c r="A14" s="196" t="s">
        <v>211</v>
      </c>
      <c r="B14" s="32">
        <v>6.190577937411075</v>
      </c>
      <c r="C14" s="198">
        <v>106.6</v>
      </c>
      <c r="D14" s="224">
        <v>120.4</v>
      </c>
      <c r="E14" s="198">
        <v>118</v>
      </c>
      <c r="F14" s="198">
        <v>67.80217216829601</v>
      </c>
      <c r="G14" s="218"/>
    </row>
    <row r="15" spans="1:7" ht="21.75" customHeight="1">
      <c r="A15" s="196" t="s">
        <v>212</v>
      </c>
      <c r="B15" s="32">
        <v>5.943726293210645</v>
      </c>
      <c r="C15" s="198">
        <v>106.3</v>
      </c>
      <c r="D15" s="224">
        <v>100</v>
      </c>
      <c r="E15" s="198">
        <v>99.4</v>
      </c>
      <c r="F15" s="198">
        <v>62.88602211700315</v>
      </c>
      <c r="G15" s="135"/>
    </row>
    <row r="16" spans="1:7" ht="22.5" customHeight="1">
      <c r="A16" s="196" t="s">
        <v>213</v>
      </c>
      <c r="B16" s="32">
        <v>13.908732046683935</v>
      </c>
      <c r="C16" s="198">
        <v>99.7</v>
      </c>
      <c r="D16" s="224">
        <v>102.2</v>
      </c>
      <c r="E16" s="198">
        <v>104.8</v>
      </c>
      <c r="F16" s="198">
        <v>95.68726412130954</v>
      </c>
      <c r="G16" s="135"/>
    </row>
    <row r="17" spans="1:7" ht="12" customHeight="1">
      <c r="A17" s="196" t="s">
        <v>214</v>
      </c>
      <c r="B17" s="32">
        <v>4.75026367997668</v>
      </c>
      <c r="C17" s="198">
        <v>109</v>
      </c>
      <c r="D17" s="224">
        <v>105.5</v>
      </c>
      <c r="E17" s="198">
        <v>104.8</v>
      </c>
      <c r="F17" s="198">
        <v>86.70272982713729</v>
      </c>
      <c r="G17" s="135"/>
    </row>
    <row r="18" spans="1:7" ht="12" customHeight="1">
      <c r="A18" s="196" t="s">
        <v>215</v>
      </c>
      <c r="B18" s="32">
        <v>8.983435987413642</v>
      </c>
      <c r="C18" s="198">
        <v>104.5</v>
      </c>
      <c r="D18" s="224">
        <v>78.5</v>
      </c>
      <c r="E18" s="198">
        <v>96.4</v>
      </c>
      <c r="F18" s="198">
        <v>86.94695720118217</v>
      </c>
      <c r="G18" s="218"/>
    </row>
    <row r="19" spans="1:7" ht="12" customHeight="1">
      <c r="A19" s="196" t="s">
        <v>216</v>
      </c>
      <c r="B19" s="32">
        <v>33.487962490775566</v>
      </c>
      <c r="C19" s="198">
        <v>124.6</v>
      </c>
      <c r="D19" s="224">
        <v>117</v>
      </c>
      <c r="E19" s="198">
        <v>114.4</v>
      </c>
      <c r="F19" s="198">
        <v>92.17025470847042</v>
      </c>
      <c r="G19" s="135"/>
    </row>
    <row r="20" spans="1:7" ht="22.5" customHeight="1">
      <c r="A20" s="196" t="s">
        <v>217</v>
      </c>
      <c r="B20" s="32">
        <v>2.413831545476446</v>
      </c>
      <c r="C20" s="198">
        <v>124.4</v>
      </c>
      <c r="D20" s="224">
        <v>124.4</v>
      </c>
      <c r="E20" s="198">
        <v>110.2</v>
      </c>
      <c r="F20" s="198">
        <v>64.57634999326702</v>
      </c>
      <c r="G20" s="135"/>
    </row>
    <row r="21" spans="1:7" ht="23.25" customHeight="1">
      <c r="A21" s="194" t="s">
        <v>146</v>
      </c>
      <c r="B21" s="157">
        <v>3.731666697646164</v>
      </c>
      <c r="C21" s="200">
        <v>136</v>
      </c>
      <c r="D21" s="200">
        <v>146</v>
      </c>
      <c r="E21" s="200">
        <v>139.5</v>
      </c>
      <c r="F21" s="200">
        <v>16.994453606132122</v>
      </c>
      <c r="G21" s="135"/>
    </row>
    <row r="22" spans="1:7" ht="12" customHeight="1">
      <c r="A22" s="138"/>
      <c r="B22" s="32"/>
      <c r="C22" s="225"/>
      <c r="D22" s="215"/>
      <c r="E22" s="215"/>
      <c r="F22" s="216"/>
      <c r="G22" s="135"/>
    </row>
    <row r="23" spans="1:7" ht="12" customHeight="1">
      <c r="A23" s="138"/>
      <c r="B23" s="32"/>
      <c r="C23" s="225"/>
      <c r="D23" s="215"/>
      <c r="E23" s="215"/>
      <c r="F23" s="216"/>
      <c r="G23" s="135"/>
    </row>
    <row r="24" spans="1:7" ht="12" customHeight="1">
      <c r="A24" s="217"/>
      <c r="B24" s="226"/>
      <c r="C24" s="227"/>
      <c r="D24" s="219"/>
      <c r="E24" s="219"/>
      <c r="F24" s="220"/>
      <c r="G24" s="218"/>
    </row>
    <row r="25" spans="1:7" ht="12" customHeight="1">
      <c r="A25" s="138"/>
      <c r="B25" s="32"/>
      <c r="C25" s="225"/>
      <c r="D25" s="215"/>
      <c r="E25" s="215"/>
      <c r="F25" s="216"/>
      <c r="G25" s="135"/>
    </row>
    <row r="26" spans="1:7" ht="22.5" customHeight="1">
      <c r="A26" s="221"/>
      <c r="B26" s="157"/>
      <c r="C26" s="228"/>
      <c r="D26" s="222"/>
      <c r="E26" s="222"/>
      <c r="F26" s="223"/>
      <c r="G26" s="214"/>
    </row>
  </sheetData>
  <sheetProtection/>
  <mergeCells count="6">
    <mergeCell ref="C2:E2"/>
    <mergeCell ref="A2:A4"/>
    <mergeCell ref="B2:B4"/>
    <mergeCell ref="F2:F4"/>
    <mergeCell ref="C3:C4"/>
    <mergeCell ref="D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10.00390625" style="0" customWidth="1"/>
    <col min="3" max="5" width="11.28125" style="0" customWidth="1"/>
    <col min="6" max="6" width="11.00390625" style="0" customWidth="1"/>
  </cols>
  <sheetData>
    <row r="1" spans="1:5" ht="12.75">
      <c r="A1" s="113" t="s">
        <v>227</v>
      </c>
      <c r="B1" s="113"/>
      <c r="C1" s="113"/>
      <c r="D1" s="113"/>
      <c r="E1" s="113"/>
    </row>
    <row r="2" spans="1:6" ht="13.5" customHeight="1">
      <c r="A2" s="229" t="s">
        <v>106</v>
      </c>
      <c r="B2" s="230" t="s">
        <v>107</v>
      </c>
      <c r="C2" s="231" t="s">
        <v>204</v>
      </c>
      <c r="D2" s="232"/>
      <c r="E2" s="232"/>
      <c r="F2" s="232"/>
    </row>
    <row r="3" spans="1:6" ht="13.5" customHeight="1">
      <c r="A3" s="229"/>
      <c r="B3" s="230"/>
      <c r="C3" s="230" t="s">
        <v>160</v>
      </c>
      <c r="D3" s="230"/>
      <c r="E3" s="233" t="s">
        <v>161</v>
      </c>
      <c r="F3" s="234"/>
    </row>
    <row r="4" spans="1:6" ht="12.75">
      <c r="A4" s="229"/>
      <c r="B4" s="230"/>
      <c r="C4" s="235" t="s">
        <v>162</v>
      </c>
      <c r="D4" s="235" t="s">
        <v>163</v>
      </c>
      <c r="E4" s="236" t="s">
        <v>228</v>
      </c>
      <c r="F4" s="237" t="s">
        <v>163</v>
      </c>
    </row>
    <row r="5" spans="1:6" ht="12.75">
      <c r="A5" s="238" t="s">
        <v>229</v>
      </c>
      <c r="B5" s="239">
        <v>47</v>
      </c>
      <c r="C5" s="240">
        <v>104.2</v>
      </c>
      <c r="D5" s="240">
        <v>110.3</v>
      </c>
      <c r="E5" s="29">
        <v>94.8</v>
      </c>
      <c r="F5" s="239">
        <v>102.7</v>
      </c>
    </row>
    <row r="6" spans="1:6" ht="12.75">
      <c r="A6" s="238" t="s">
        <v>230</v>
      </c>
      <c r="B6" s="239">
        <v>53</v>
      </c>
      <c r="C6" s="240">
        <v>124.8</v>
      </c>
      <c r="D6" s="240">
        <v>129.5</v>
      </c>
      <c r="E6" s="99">
        <v>93.2</v>
      </c>
      <c r="F6" s="241">
        <v>106.8</v>
      </c>
    </row>
    <row r="7" spans="1:6" ht="22.5">
      <c r="A7" s="242" t="s">
        <v>231</v>
      </c>
      <c r="B7" s="243">
        <v>100</v>
      </c>
      <c r="C7" s="244">
        <v>113.5</v>
      </c>
      <c r="D7" s="244">
        <v>119.4</v>
      </c>
      <c r="E7" s="244">
        <v>93.9</v>
      </c>
      <c r="F7" s="243">
        <v>104.7</v>
      </c>
    </row>
    <row r="8" spans="1:6" ht="12.75">
      <c r="A8" s="90" t="s">
        <v>126</v>
      </c>
      <c r="B8" s="48"/>
      <c r="C8" s="10"/>
      <c r="D8" s="10"/>
      <c r="E8" s="10"/>
      <c r="F8" s="240"/>
    </row>
    <row r="9" spans="1:6" ht="12.75">
      <c r="A9" s="245" t="s">
        <v>232</v>
      </c>
      <c r="B9" s="48">
        <v>22.8</v>
      </c>
      <c r="C9" s="240">
        <v>102</v>
      </c>
      <c r="D9" s="240">
        <v>110.3</v>
      </c>
      <c r="E9" s="240">
        <v>104.9</v>
      </c>
      <c r="F9" s="240">
        <v>103.5</v>
      </c>
    </row>
    <row r="10" spans="1:6" ht="12.75">
      <c r="A10" s="245" t="s">
        <v>233</v>
      </c>
      <c r="B10" s="239">
        <v>36</v>
      </c>
      <c r="C10" s="240">
        <v>128.8</v>
      </c>
      <c r="D10" s="240">
        <v>136.4</v>
      </c>
      <c r="E10" s="240">
        <v>94.7</v>
      </c>
      <c r="F10" s="240">
        <v>107.3</v>
      </c>
    </row>
    <row r="11" spans="1:6" ht="12.75">
      <c r="A11" s="245" t="s">
        <v>234</v>
      </c>
      <c r="B11" s="239">
        <v>41.2</v>
      </c>
      <c r="C11" s="240">
        <v>109</v>
      </c>
      <c r="D11" s="240">
        <v>112.6</v>
      </c>
      <c r="E11" s="240">
        <v>87.6</v>
      </c>
      <c r="F11" s="240">
        <v>103.2</v>
      </c>
    </row>
    <row r="12" spans="2:5" ht="12.75">
      <c r="B12" s="14"/>
      <c r="C12" s="246"/>
      <c r="D12" s="246"/>
      <c r="E12" s="246"/>
    </row>
    <row r="14" ht="12.75">
      <c r="D14" s="240"/>
    </row>
    <row r="15" ht="12.75">
      <c r="D15" s="240"/>
    </row>
    <row r="16" ht="12.75">
      <c r="D16" s="244"/>
    </row>
    <row r="17" ht="12.75">
      <c r="D17" s="10"/>
    </row>
    <row r="18" ht="12.75">
      <c r="D18" s="240"/>
    </row>
    <row r="19" ht="12.75">
      <c r="D19" s="240"/>
    </row>
    <row r="20" ht="12.75">
      <c r="D20" s="240"/>
    </row>
  </sheetData>
  <sheetProtection/>
  <mergeCells count="5">
    <mergeCell ref="A2:A4"/>
    <mergeCell ref="B2:B4"/>
    <mergeCell ref="C2:F2"/>
    <mergeCell ref="C3:D3"/>
    <mergeCell ref="E3:F3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A1" sqref="A1"/>
    </sheetView>
  </sheetViews>
  <sheetFormatPr defaultColWidth="9.140625" defaultRowHeight="12.75"/>
  <cols>
    <col min="1" max="1" width="29.421875" style="10" customWidth="1"/>
    <col min="2" max="2" width="13.00390625" style="10" customWidth="1"/>
    <col min="3" max="3" width="11.7109375" style="10" customWidth="1"/>
    <col min="4" max="4" width="11.00390625" style="10" customWidth="1"/>
    <col min="5" max="5" width="9.8515625" style="10" customWidth="1"/>
    <col min="6" max="16384" width="9.140625" style="10" customWidth="1"/>
  </cols>
  <sheetData>
    <row r="1" spans="1:3" ht="13.5" thickBot="1">
      <c r="A1" s="113" t="s">
        <v>235</v>
      </c>
      <c r="B1" s="113"/>
      <c r="C1" s="113"/>
    </row>
    <row r="2" spans="1:6" ht="18.75" customHeight="1" thickBot="1">
      <c r="A2" s="2" t="s">
        <v>106</v>
      </c>
      <c r="B2" s="67" t="s">
        <v>236</v>
      </c>
      <c r="C2" s="63" t="s">
        <v>204</v>
      </c>
      <c r="D2" s="64"/>
      <c r="E2" s="64"/>
      <c r="F2" s="64"/>
    </row>
    <row r="3" spans="1:6" ht="13.5" customHeight="1" thickBot="1">
      <c r="A3" s="153"/>
      <c r="B3" s="154"/>
      <c r="C3" s="19" t="s">
        <v>20</v>
      </c>
      <c r="D3" s="21"/>
      <c r="E3" s="19" t="s">
        <v>21</v>
      </c>
      <c r="F3" s="20"/>
    </row>
    <row r="4" spans="1:6" ht="13.5" thickBot="1">
      <c r="A4" s="6"/>
      <c r="B4" s="131"/>
      <c r="C4" s="22" t="s">
        <v>162</v>
      </c>
      <c r="D4" s="22" t="s">
        <v>163</v>
      </c>
      <c r="E4" s="22" t="s">
        <v>164</v>
      </c>
      <c r="F4" s="39" t="s">
        <v>163</v>
      </c>
    </row>
    <row r="5" spans="1:6" ht="22.5">
      <c r="A5" s="247" t="s">
        <v>237</v>
      </c>
      <c r="B5" s="244">
        <v>2800</v>
      </c>
      <c r="C5" s="244">
        <v>104.8</v>
      </c>
      <c r="D5" s="244">
        <v>105.8</v>
      </c>
      <c r="E5" s="244">
        <v>103.7</v>
      </c>
      <c r="F5" s="244">
        <v>103.8</v>
      </c>
    </row>
    <row r="6" spans="1:7" ht="12.75">
      <c r="A6" s="248" t="s">
        <v>126</v>
      </c>
      <c r="B6" s="249"/>
      <c r="C6" s="249">
        <v>0</v>
      </c>
      <c r="D6" s="249"/>
      <c r="E6" s="250"/>
      <c r="F6" s="250"/>
      <c r="G6" s="251"/>
    </row>
    <row r="7" spans="1:6" ht="22.5">
      <c r="A7" s="245" t="s">
        <v>238</v>
      </c>
      <c r="B7" s="240">
        <v>2180.2</v>
      </c>
      <c r="C7" s="240">
        <v>98.6</v>
      </c>
      <c r="D7" s="240">
        <v>96.6</v>
      </c>
      <c r="E7" s="240">
        <v>103.1</v>
      </c>
      <c r="F7" s="240">
        <v>103.8</v>
      </c>
    </row>
    <row r="8" spans="1:6" ht="22.5">
      <c r="A8" s="245" t="s">
        <v>239</v>
      </c>
      <c r="B8" s="240">
        <v>619.8</v>
      </c>
      <c r="C8" s="240">
        <v>139.1</v>
      </c>
      <c r="D8" s="240">
        <v>169.6</v>
      </c>
      <c r="E8" s="240">
        <v>105.7</v>
      </c>
      <c r="F8" s="240">
        <v>103.6</v>
      </c>
    </row>
    <row r="9" spans="1:6" ht="12.75">
      <c r="A9" s="247" t="s">
        <v>240</v>
      </c>
      <c r="B9" s="244">
        <v>2057</v>
      </c>
      <c r="C9" s="244">
        <v>105.1</v>
      </c>
      <c r="D9" s="244">
        <v>104</v>
      </c>
      <c r="E9" s="244">
        <v>104.5</v>
      </c>
      <c r="F9" s="244">
        <v>107.7</v>
      </c>
    </row>
    <row r="10" spans="1:6" ht="12.75">
      <c r="A10" s="248" t="s">
        <v>126</v>
      </c>
      <c r="B10" s="249"/>
      <c r="C10" s="250">
        <v>0</v>
      </c>
      <c r="D10" s="249"/>
      <c r="E10" s="250"/>
      <c r="F10" s="250"/>
    </row>
    <row r="11" spans="1:6" ht="22.5">
      <c r="A11" s="245" t="s">
        <v>241</v>
      </c>
      <c r="B11" s="240">
        <v>201.1</v>
      </c>
      <c r="C11" s="240">
        <v>110.5</v>
      </c>
      <c r="D11" s="240">
        <v>111.8</v>
      </c>
      <c r="E11" s="240">
        <v>111.8</v>
      </c>
      <c r="F11" s="240">
        <v>111.7</v>
      </c>
    </row>
    <row r="12" spans="1:6" ht="22.5">
      <c r="A12" s="245" t="s">
        <v>242</v>
      </c>
      <c r="B12" s="240">
        <v>316.8</v>
      </c>
      <c r="C12" s="240">
        <v>114.3</v>
      </c>
      <c r="D12" s="240">
        <v>114.9</v>
      </c>
      <c r="E12" s="240">
        <v>104.2</v>
      </c>
      <c r="F12" s="240">
        <v>110.9</v>
      </c>
    </row>
    <row r="13" spans="1:6" ht="12.75">
      <c r="A13" s="245" t="s">
        <v>243</v>
      </c>
      <c r="B13" s="240">
        <v>574.6</v>
      </c>
      <c r="C13" s="240">
        <v>100.1</v>
      </c>
      <c r="D13" s="240">
        <v>98.4</v>
      </c>
      <c r="E13" s="240">
        <v>99.6</v>
      </c>
      <c r="F13" s="240">
        <v>101.1</v>
      </c>
    </row>
    <row r="14" spans="1:6" ht="22.5">
      <c r="A14" s="245" t="s">
        <v>244</v>
      </c>
      <c r="B14" s="240">
        <v>441.5</v>
      </c>
      <c r="C14" s="240">
        <v>98</v>
      </c>
      <c r="D14" s="240">
        <v>95.7</v>
      </c>
      <c r="E14" s="240">
        <v>102.7</v>
      </c>
      <c r="F14" s="240">
        <v>109.2</v>
      </c>
    </row>
    <row r="15" spans="1:6" ht="22.5">
      <c r="A15" s="245" t="s">
        <v>245</v>
      </c>
      <c r="B15" s="240">
        <v>369.9</v>
      </c>
      <c r="C15" s="240">
        <v>105</v>
      </c>
      <c r="D15" s="240">
        <v>104.4</v>
      </c>
      <c r="E15" s="240">
        <v>105.7</v>
      </c>
      <c r="F15" s="240">
        <v>105.8</v>
      </c>
    </row>
    <row r="16" spans="1:6" ht="12.75">
      <c r="A16" s="245" t="s">
        <v>246</v>
      </c>
      <c r="B16" s="240">
        <v>27.3</v>
      </c>
      <c r="C16" s="252">
        <v>110.1</v>
      </c>
      <c r="D16" s="240">
        <v>110.3</v>
      </c>
      <c r="E16" s="240">
        <v>106.9</v>
      </c>
      <c r="F16" s="240">
        <v>113.6</v>
      </c>
    </row>
    <row r="17" spans="1:6" ht="22.5">
      <c r="A17" s="245" t="s">
        <v>247</v>
      </c>
      <c r="B17" s="240">
        <v>125.8</v>
      </c>
      <c r="C17" s="252">
        <v>138.8</v>
      </c>
      <c r="D17" s="240">
        <v>137.2</v>
      </c>
      <c r="E17" s="240">
        <v>127.8</v>
      </c>
      <c r="F17" s="240">
        <v>126.8</v>
      </c>
    </row>
    <row r="18" spans="1:6" ht="12.75">
      <c r="A18" s="247" t="s">
        <v>248</v>
      </c>
      <c r="B18" s="244">
        <v>1024.8</v>
      </c>
      <c r="C18" s="244">
        <v>105.8</v>
      </c>
      <c r="D18" s="244">
        <v>104.6</v>
      </c>
      <c r="E18" s="244">
        <v>107.2</v>
      </c>
      <c r="F18" s="244">
        <v>108.5</v>
      </c>
    </row>
    <row r="19" spans="1:6" ht="12.75">
      <c r="A19" s="247" t="s">
        <v>249</v>
      </c>
      <c r="B19" s="244">
        <v>5881.8</v>
      </c>
      <c r="C19" s="244">
        <v>105.1</v>
      </c>
      <c r="D19" s="244">
        <v>104.9</v>
      </c>
      <c r="E19" s="244">
        <v>104.6</v>
      </c>
      <c r="F19" s="244">
        <v>106</v>
      </c>
    </row>
    <row r="20" spans="1:6" ht="22.5">
      <c r="A20" s="247" t="s">
        <v>250</v>
      </c>
      <c r="B20" s="244">
        <v>367.7</v>
      </c>
      <c r="C20" s="244">
        <v>102.7</v>
      </c>
      <c r="D20" s="244">
        <v>103</v>
      </c>
      <c r="E20" s="244">
        <v>84.4</v>
      </c>
      <c r="F20" s="244">
        <v>95.4</v>
      </c>
    </row>
    <row r="21" spans="1:3" ht="12.75">
      <c r="A21" s="247"/>
      <c r="B21" s="253"/>
      <c r="C21" s="253"/>
    </row>
    <row r="23" ht="12.75">
      <c r="B23" s="148"/>
    </row>
  </sheetData>
  <sheetProtection/>
  <mergeCells count="5">
    <mergeCell ref="A2:A4"/>
    <mergeCell ref="B2:B4"/>
    <mergeCell ref="C3:D3"/>
    <mergeCell ref="C2:F2"/>
    <mergeCell ref="E3:F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30.28125" style="33" customWidth="1"/>
  </cols>
  <sheetData>
    <row r="1" spans="1:7" ht="13.5" thickBot="1">
      <c r="A1" s="18" t="s">
        <v>22</v>
      </c>
      <c r="B1" s="18"/>
      <c r="C1" s="18"/>
      <c r="D1" s="18"/>
      <c r="E1" s="18"/>
      <c r="F1" s="18"/>
      <c r="G1" s="18"/>
    </row>
    <row r="2" spans="1:7" ht="13.5" thickBot="1">
      <c r="A2" s="2" t="s">
        <v>1</v>
      </c>
      <c r="B2" s="19" t="s">
        <v>23</v>
      </c>
      <c r="C2" s="20"/>
      <c r="D2" s="21"/>
      <c r="E2" s="19" t="s">
        <v>24</v>
      </c>
      <c r="F2" s="20"/>
      <c r="G2" s="20"/>
    </row>
    <row r="3" spans="1:7" ht="33.75" customHeight="1" thickBot="1">
      <c r="A3" s="6"/>
      <c r="B3" s="22" t="s">
        <v>25</v>
      </c>
      <c r="C3" s="22" t="s">
        <v>5</v>
      </c>
      <c r="D3" s="23" t="s">
        <v>6</v>
      </c>
      <c r="E3" s="22" t="s">
        <v>4</v>
      </c>
      <c r="F3" s="22" t="s">
        <v>5</v>
      </c>
      <c r="G3" s="24" t="s">
        <v>6</v>
      </c>
    </row>
    <row r="4" spans="1:7" ht="12.75">
      <c r="A4" s="25" t="s">
        <v>7</v>
      </c>
      <c r="B4" s="26"/>
      <c r="C4" s="26"/>
      <c r="E4" s="27"/>
      <c r="F4" s="27"/>
      <c r="G4" s="27"/>
    </row>
    <row r="5" spans="1:7" ht="12.75">
      <c r="A5" s="28" t="s">
        <v>8</v>
      </c>
      <c r="B5" s="29">
        <v>101.5</v>
      </c>
      <c r="C5" s="29">
        <v>95.2998574806321</v>
      </c>
      <c r="D5" s="30">
        <v>95.3</v>
      </c>
      <c r="E5" s="27">
        <v>100.8</v>
      </c>
      <c r="F5" s="27">
        <v>103.7</v>
      </c>
      <c r="G5" s="27">
        <v>103.7</v>
      </c>
    </row>
    <row r="6" spans="1:7" ht="12.75">
      <c r="A6" s="28" t="s">
        <v>9</v>
      </c>
      <c r="B6" s="29">
        <v>86.59999999999997</v>
      </c>
      <c r="C6" s="29">
        <v>79.60058322176631</v>
      </c>
      <c r="D6" s="30">
        <v>87.4</v>
      </c>
      <c r="E6" s="27">
        <v>99.9</v>
      </c>
      <c r="F6" s="27">
        <v>102.8</v>
      </c>
      <c r="G6" s="27">
        <v>103.2</v>
      </c>
    </row>
    <row r="7" spans="1:7" ht="12.75">
      <c r="A7" s="28" t="s">
        <v>10</v>
      </c>
      <c r="B7" s="29">
        <v>92.90000000000003</v>
      </c>
      <c r="C7" s="29">
        <v>106.76363225792798</v>
      </c>
      <c r="D7" s="30">
        <v>92.9</v>
      </c>
      <c r="E7" s="27">
        <v>100.3</v>
      </c>
      <c r="F7" s="27">
        <v>102.2</v>
      </c>
      <c r="G7" s="27">
        <v>102.9</v>
      </c>
    </row>
    <row r="8" spans="1:7" ht="12.75">
      <c r="A8" s="28" t="s">
        <v>11</v>
      </c>
      <c r="B8" s="29">
        <v>75.69999999999993</v>
      </c>
      <c r="C8" s="29">
        <v>112.9410088331554</v>
      </c>
      <c r="D8" s="30">
        <v>96.6</v>
      </c>
      <c r="E8" s="27">
        <v>100.3</v>
      </c>
      <c r="F8" s="27">
        <v>101.7</v>
      </c>
      <c r="G8" s="27">
        <v>102.6</v>
      </c>
    </row>
    <row r="9" spans="1:7" ht="12.75">
      <c r="A9" s="28" t="s">
        <v>12</v>
      </c>
      <c r="B9" s="29">
        <v>64.70000000000005</v>
      </c>
      <c r="C9" s="29">
        <v>93.07708738459151</v>
      </c>
      <c r="D9" s="30">
        <v>96</v>
      </c>
      <c r="E9" s="27">
        <v>99.9</v>
      </c>
      <c r="F9" s="27">
        <v>101.8</v>
      </c>
      <c r="G9" s="27">
        <v>102.4</v>
      </c>
    </row>
    <row r="10" spans="1:7" ht="12.75">
      <c r="A10" s="28" t="s">
        <v>13</v>
      </c>
      <c r="B10" s="29">
        <v>64.10000000000008</v>
      </c>
      <c r="C10" s="29">
        <v>99.01311428251542</v>
      </c>
      <c r="D10" s="30">
        <v>96.4</v>
      </c>
      <c r="E10" s="27">
        <v>100.2</v>
      </c>
      <c r="F10" s="27">
        <v>101.9</v>
      </c>
      <c r="G10" s="27">
        <v>102.3</v>
      </c>
    </row>
    <row r="11" spans="1:7" ht="12.75">
      <c r="A11" s="28" t="s">
        <v>14</v>
      </c>
      <c r="B11" s="29">
        <v>66.69999999999999</v>
      </c>
      <c r="C11" s="29">
        <v>97.20585463024474</v>
      </c>
      <c r="D11" s="30">
        <v>96.5</v>
      </c>
      <c r="E11" s="27">
        <v>99.7</v>
      </c>
      <c r="F11" s="27">
        <v>101.8</v>
      </c>
      <c r="G11" s="27">
        <v>102.3</v>
      </c>
    </row>
    <row r="12" spans="1:7" ht="12.75">
      <c r="A12" s="28" t="s">
        <v>15</v>
      </c>
      <c r="B12" s="29">
        <v>62.499999999999886</v>
      </c>
      <c r="C12" s="29">
        <v>92.69706918508226</v>
      </c>
      <c r="D12" s="30">
        <v>96.1</v>
      </c>
      <c r="E12" s="27">
        <v>99.7</v>
      </c>
      <c r="F12" s="27">
        <v>101.3</v>
      </c>
      <c r="G12" s="27">
        <v>102.1</v>
      </c>
    </row>
    <row r="13" spans="1:7" ht="12.75">
      <c r="A13" s="28" t="s">
        <v>16</v>
      </c>
      <c r="B13" s="29">
        <v>72.20000000000016</v>
      </c>
      <c r="C13" s="29">
        <v>102.83671052511035</v>
      </c>
      <c r="D13" s="30">
        <v>96.8</v>
      </c>
      <c r="E13" s="27">
        <v>100.5</v>
      </c>
      <c r="F13" s="27">
        <v>101.4</v>
      </c>
      <c r="G13" s="27">
        <v>102.1</v>
      </c>
    </row>
    <row r="14" spans="1:7" ht="12.75">
      <c r="A14" s="28" t="s">
        <v>17</v>
      </c>
      <c r="B14" s="29">
        <v>82.89999999999986</v>
      </c>
      <c r="C14" s="29">
        <v>96.48425944501027</v>
      </c>
      <c r="D14" s="30">
        <v>96.7</v>
      </c>
      <c r="E14" s="27">
        <v>99.7</v>
      </c>
      <c r="F14" s="27">
        <v>100.9</v>
      </c>
      <c r="G14" s="27">
        <v>101.9</v>
      </c>
    </row>
    <row r="15" spans="1:7" ht="12.75">
      <c r="A15" s="28" t="s">
        <v>18</v>
      </c>
      <c r="B15" s="29">
        <v>91.70000000000005</v>
      </c>
      <c r="C15" s="29">
        <v>97.68165768841462</v>
      </c>
      <c r="D15" s="30">
        <v>96.8</v>
      </c>
      <c r="E15" s="27">
        <v>99.9</v>
      </c>
      <c r="F15" s="27">
        <v>100.9</v>
      </c>
      <c r="G15" s="27">
        <v>101.9</v>
      </c>
    </row>
    <row r="16" spans="1:7" ht="12.75">
      <c r="A16" s="28" t="s">
        <v>19</v>
      </c>
      <c r="B16" s="29">
        <v>98.70000000000016</v>
      </c>
      <c r="C16" s="29">
        <v>96.45338144169229</v>
      </c>
      <c r="D16" s="30">
        <v>96.8</v>
      </c>
      <c r="E16" s="27">
        <v>99.5</v>
      </c>
      <c r="F16" s="27">
        <v>100.4</v>
      </c>
      <c r="G16" s="27">
        <v>101.7</v>
      </c>
    </row>
    <row r="17" spans="1:3" ht="12.75">
      <c r="A17" s="25" t="s">
        <v>20</v>
      </c>
      <c r="B17" s="26"/>
      <c r="C17" s="26"/>
    </row>
    <row r="18" spans="1:7" ht="12.75">
      <c r="A18" s="28" t="s">
        <v>8</v>
      </c>
      <c r="B18" s="29">
        <v>92.31640249090839</v>
      </c>
      <c r="C18" s="29">
        <f aca="true" t="shared" si="0" ref="C18:C29">B18/B5*100</f>
        <v>90.95212068069792</v>
      </c>
      <c r="D18" s="30">
        <v>91</v>
      </c>
      <c r="E18" s="27">
        <v>100.3</v>
      </c>
      <c r="F18" s="31">
        <v>100</v>
      </c>
      <c r="G18" s="31">
        <v>100</v>
      </c>
    </row>
    <row r="19" spans="1:7" ht="12.75">
      <c r="A19" s="28" t="s">
        <v>9</v>
      </c>
      <c r="B19" s="29">
        <v>81.06204296302222</v>
      </c>
      <c r="C19" s="29">
        <f t="shared" si="0"/>
        <v>93.60513044228898</v>
      </c>
      <c r="D19" s="30">
        <v>92.2</v>
      </c>
      <c r="E19" s="27">
        <v>100.1</v>
      </c>
      <c r="F19" s="27">
        <v>100.1</v>
      </c>
      <c r="G19" s="31">
        <v>100</v>
      </c>
    </row>
    <row r="20" spans="1:7" ht="12.75">
      <c r="A20" s="28" t="s">
        <v>10</v>
      </c>
      <c r="B20" s="29">
        <v>81.33993026344099</v>
      </c>
      <c r="C20" s="29">
        <f t="shared" si="0"/>
        <v>87.55643731263828</v>
      </c>
      <c r="D20" s="30">
        <v>90.6</v>
      </c>
      <c r="E20" s="27">
        <v>100.2</v>
      </c>
      <c r="F20" s="27">
        <v>100.1</v>
      </c>
      <c r="G20" s="31">
        <v>100</v>
      </c>
    </row>
    <row r="21" spans="1:7" ht="12.75">
      <c r="A21" s="28" t="s">
        <v>11</v>
      </c>
      <c r="B21" s="29">
        <v>70.22210761761386</v>
      </c>
      <c r="C21" s="29">
        <f t="shared" si="0"/>
        <v>92.76368245391535</v>
      </c>
      <c r="D21" s="30">
        <v>91.1</v>
      </c>
      <c r="E21" s="27">
        <v>100.1</v>
      </c>
      <c r="F21" s="27">
        <v>99.9</v>
      </c>
      <c r="G21" s="31">
        <v>100</v>
      </c>
    </row>
    <row r="22" spans="1:7" ht="12.75">
      <c r="A22" s="28" t="s">
        <v>12</v>
      </c>
      <c r="B22" s="29">
        <v>67.5736046313501</v>
      </c>
      <c r="C22" s="29">
        <f t="shared" si="0"/>
        <v>104.44142910564149</v>
      </c>
      <c r="D22" s="30">
        <v>93.1</v>
      </c>
      <c r="E22" s="27">
        <v>99.8</v>
      </c>
      <c r="F22" s="27">
        <v>99.9</v>
      </c>
      <c r="G22" s="31">
        <v>100</v>
      </c>
    </row>
    <row r="23" spans="1:7" ht="12.75">
      <c r="A23" s="28" t="s">
        <v>13</v>
      </c>
      <c r="B23" s="29">
        <v>64.29377632030928</v>
      </c>
      <c r="C23" s="29">
        <f t="shared" si="0"/>
        <v>100.30230315180842</v>
      </c>
      <c r="D23" s="30">
        <v>94.1</v>
      </c>
      <c r="E23" s="27">
        <v>100.1</v>
      </c>
      <c r="F23" s="27">
        <v>99.7</v>
      </c>
      <c r="G23" s="27">
        <v>99.9</v>
      </c>
    </row>
    <row r="24" spans="1:7" ht="12.75">
      <c r="A24" s="28" t="s">
        <v>14</v>
      </c>
      <c r="B24" s="29">
        <v>71.608009701445</v>
      </c>
      <c r="C24" s="29">
        <f t="shared" si="0"/>
        <v>107.35833538447528</v>
      </c>
      <c r="D24" s="30">
        <v>95.7</v>
      </c>
      <c r="E24" s="27">
        <v>100.2</v>
      </c>
      <c r="F24" s="27">
        <v>100.1</v>
      </c>
      <c r="G24" s="31">
        <v>100</v>
      </c>
    </row>
    <row r="25" spans="1:7" ht="12.75">
      <c r="A25" s="28" t="s">
        <v>15</v>
      </c>
      <c r="B25" s="29">
        <v>65.02385972390168</v>
      </c>
      <c r="C25" s="29">
        <f t="shared" si="0"/>
        <v>104.03817555824288</v>
      </c>
      <c r="D25" s="30">
        <v>96.5</v>
      </c>
      <c r="E25" s="27">
        <v>99.8</v>
      </c>
      <c r="F25" s="27">
        <v>100.2</v>
      </c>
      <c r="G25" s="31">
        <v>100</v>
      </c>
    </row>
    <row r="26" spans="1:7" ht="12.75">
      <c r="A26" s="28" t="s">
        <v>16</v>
      </c>
      <c r="B26" s="29">
        <v>73.92132445805518</v>
      </c>
      <c r="C26" s="29">
        <f t="shared" si="0"/>
        <v>102.38410589758314</v>
      </c>
      <c r="D26" s="30">
        <v>97.2</v>
      </c>
      <c r="E26" s="27">
        <v>99.8</v>
      </c>
      <c r="F26" s="27">
        <v>99.5</v>
      </c>
      <c r="G26" s="27">
        <v>99.9</v>
      </c>
    </row>
    <row r="27" spans="1:7" ht="12.75">
      <c r="A27" s="28" t="s">
        <v>17</v>
      </c>
      <c r="B27" s="29">
        <v>86</v>
      </c>
      <c r="C27" s="29">
        <f t="shared" si="0"/>
        <v>103.73944511459608</v>
      </c>
      <c r="D27" s="30">
        <v>97.9</v>
      </c>
      <c r="E27" s="27">
        <v>99.7</v>
      </c>
      <c r="F27" s="27">
        <v>99.6</v>
      </c>
      <c r="G27" s="27">
        <v>99.9</v>
      </c>
    </row>
    <row r="28" spans="1:7" ht="12.75">
      <c r="A28" s="28" t="s">
        <v>18</v>
      </c>
      <c r="B28" s="26">
        <v>91.8</v>
      </c>
      <c r="C28" s="29">
        <f t="shared" si="0"/>
        <v>100.10905125408938</v>
      </c>
      <c r="D28" s="30">
        <v>98.1</v>
      </c>
      <c r="E28" s="27">
        <v>99.6</v>
      </c>
      <c r="F28" s="27">
        <v>99.3</v>
      </c>
      <c r="G28" s="27">
        <v>99.8</v>
      </c>
    </row>
    <row r="29" spans="1:7" ht="12.75">
      <c r="A29" s="28" t="s">
        <v>19</v>
      </c>
      <c r="B29" s="26">
        <v>110.4</v>
      </c>
      <c r="C29" s="29">
        <f t="shared" si="0"/>
        <v>111.85410334346486</v>
      </c>
      <c r="D29" s="30">
        <v>99.5</v>
      </c>
      <c r="E29" s="27">
        <v>99.3</v>
      </c>
      <c r="F29" s="27">
        <v>99.1</v>
      </c>
      <c r="G29" s="27">
        <v>99.8</v>
      </c>
    </row>
    <row r="30" ht="12.75">
      <c r="A30" s="25" t="s">
        <v>21</v>
      </c>
    </row>
    <row r="31" spans="1:7" ht="12.75">
      <c r="A31" s="28" t="s">
        <v>8</v>
      </c>
      <c r="B31" s="26">
        <v>99.3</v>
      </c>
      <c r="C31" s="29">
        <v>107.6</v>
      </c>
      <c r="D31" s="30">
        <v>107.6</v>
      </c>
      <c r="E31" s="31">
        <v>99.8</v>
      </c>
      <c r="F31" s="31">
        <v>98.6</v>
      </c>
      <c r="G31" s="31">
        <v>98.6</v>
      </c>
    </row>
    <row r="32" spans="1:7" ht="12.75">
      <c r="A32" s="28" t="s">
        <v>9</v>
      </c>
      <c r="B32" s="32">
        <v>86</v>
      </c>
      <c r="C32" s="29">
        <v>106</v>
      </c>
      <c r="D32" s="30">
        <v>106.9</v>
      </c>
      <c r="E32" s="31">
        <v>100.5</v>
      </c>
      <c r="F32" s="31">
        <v>99</v>
      </c>
      <c r="G32" s="31">
        <v>98.8</v>
      </c>
    </row>
    <row r="33" spans="1:7" ht="12.75">
      <c r="A33" s="28" t="s">
        <v>10</v>
      </c>
      <c r="B33" s="26">
        <v>91.3</v>
      </c>
      <c r="C33" s="29">
        <v>112.3</v>
      </c>
      <c r="D33" s="30">
        <v>108.6</v>
      </c>
      <c r="E33" s="31">
        <v>100.6</v>
      </c>
      <c r="F33" s="31">
        <v>99.4</v>
      </c>
      <c r="G33" s="31">
        <v>99</v>
      </c>
    </row>
    <row r="34" spans="1:7" ht="12.75">
      <c r="A34" s="28" t="s">
        <v>11</v>
      </c>
      <c r="B34" s="26">
        <v>77.5</v>
      </c>
      <c r="C34" s="29">
        <v>110.4</v>
      </c>
      <c r="D34" s="30">
        <v>109</v>
      </c>
      <c r="E34" s="31">
        <v>100.4</v>
      </c>
      <c r="F34" s="31">
        <v>99.7</v>
      </c>
      <c r="G34" s="31">
        <v>99.1</v>
      </c>
    </row>
    <row r="35" spans="1:7" ht="12.75">
      <c r="A35" s="28" t="s">
        <v>12</v>
      </c>
      <c r="B35" s="26">
        <v>69.5</v>
      </c>
      <c r="C35" s="29">
        <v>102.8</v>
      </c>
      <c r="D35" s="30">
        <v>107.9</v>
      </c>
      <c r="E35" s="31">
        <v>100.7</v>
      </c>
      <c r="F35" s="31">
        <v>100.5</v>
      </c>
      <c r="G35" s="31">
        <v>99.4</v>
      </c>
    </row>
    <row r="36" spans="1:7" ht="12.75">
      <c r="A36" s="28" t="s">
        <v>13</v>
      </c>
      <c r="B36" s="26">
        <v>69.8</v>
      </c>
      <c r="C36" s="29">
        <v>108.6</v>
      </c>
      <c r="D36" s="30">
        <v>108</v>
      </c>
      <c r="E36" s="31">
        <v>100.2</v>
      </c>
      <c r="F36" s="31">
        <v>100.6</v>
      </c>
      <c r="G36" s="31">
        <v>99.6</v>
      </c>
    </row>
    <row r="37" spans="1:7" ht="12.75">
      <c r="A37" s="28" t="s">
        <v>14</v>
      </c>
      <c r="E37" s="31">
        <v>100</v>
      </c>
      <c r="F37" s="31">
        <v>100.4</v>
      </c>
      <c r="G37" s="31">
        <v>99.7</v>
      </c>
    </row>
    <row r="38" spans="1:7" ht="12.75">
      <c r="A38" s="28" t="s">
        <v>15</v>
      </c>
      <c r="E38" s="31">
        <v>99.4</v>
      </c>
      <c r="F38" s="31">
        <v>100</v>
      </c>
      <c r="G38" s="31">
        <v>99.8</v>
      </c>
    </row>
    <row r="39" spans="1:7" ht="12.75">
      <c r="A39" s="28" t="s">
        <v>16</v>
      </c>
      <c r="E39" s="31">
        <v>99.4</v>
      </c>
      <c r="F39" s="31">
        <v>99.6</v>
      </c>
      <c r="G39" s="31">
        <v>99.7</v>
      </c>
    </row>
    <row r="40" spans="1:7" ht="12.75">
      <c r="A40" s="28" t="s">
        <v>17</v>
      </c>
      <c r="E40" s="31"/>
      <c r="F40" s="31"/>
      <c r="G40" s="31"/>
    </row>
    <row r="41" spans="1:7" ht="12.75">
      <c r="A41" s="28" t="s">
        <v>18</v>
      </c>
      <c r="E41" s="31"/>
      <c r="F41" s="31"/>
      <c r="G41" s="31"/>
    </row>
    <row r="42" spans="1:7" ht="12.75">
      <c r="A42" s="28" t="s">
        <v>19</v>
      </c>
      <c r="E42" s="31"/>
      <c r="F42" s="31"/>
      <c r="G42" s="31"/>
    </row>
  </sheetData>
  <sheetProtection/>
  <mergeCells count="3"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3" max="3" width="10.7109375" style="0" customWidth="1"/>
    <col min="4" max="4" width="11.421875" style="0" customWidth="1"/>
    <col min="6" max="7" width="10.00390625" style="0" customWidth="1"/>
  </cols>
  <sheetData>
    <row r="1" spans="1:7" ht="13.5" thickBot="1">
      <c r="A1" s="113" t="s">
        <v>251</v>
      </c>
      <c r="B1" s="113"/>
      <c r="C1" s="113"/>
      <c r="D1" s="113"/>
      <c r="E1" s="113"/>
      <c r="F1" s="113"/>
      <c r="G1" s="113"/>
    </row>
    <row r="2" spans="1:7" ht="13.5" thickBot="1">
      <c r="A2" s="2" t="s">
        <v>252</v>
      </c>
      <c r="B2" s="19" t="s">
        <v>39</v>
      </c>
      <c r="C2" s="21"/>
      <c r="D2" s="19" t="s">
        <v>40</v>
      </c>
      <c r="E2" s="21"/>
      <c r="F2" s="19" t="s">
        <v>253</v>
      </c>
      <c r="G2" s="20"/>
    </row>
    <row r="3" spans="1:7" ht="45.75" thickBot="1">
      <c r="A3" s="6"/>
      <c r="B3" s="7" t="s">
        <v>254</v>
      </c>
      <c r="C3" s="7" t="s">
        <v>110</v>
      </c>
      <c r="D3" s="7" t="s">
        <v>254</v>
      </c>
      <c r="E3" s="22" t="s">
        <v>110</v>
      </c>
      <c r="F3" s="7" t="s">
        <v>255</v>
      </c>
      <c r="G3" s="8" t="s">
        <v>256</v>
      </c>
    </row>
    <row r="4" spans="1:7" ht="12.75" customHeight="1">
      <c r="A4" s="254" t="s">
        <v>257</v>
      </c>
      <c r="B4" s="255"/>
      <c r="C4" s="255"/>
      <c r="D4" s="255"/>
      <c r="E4" s="255"/>
      <c r="F4" s="255"/>
      <c r="G4" s="256"/>
    </row>
    <row r="5" spans="1:7" ht="12.75">
      <c r="A5" s="28" t="s">
        <v>258</v>
      </c>
      <c r="B5" s="15">
        <v>6059.6</v>
      </c>
      <c r="C5" s="15">
        <v>106.2</v>
      </c>
      <c r="D5" s="15">
        <v>6518.8</v>
      </c>
      <c r="E5" s="15">
        <v>106.2</v>
      </c>
      <c r="F5" s="15">
        <v>459.21</v>
      </c>
      <c r="G5" s="15">
        <v>434.2</v>
      </c>
    </row>
    <row r="6" spans="1:7" ht="12.75">
      <c r="A6" s="28" t="s">
        <v>259</v>
      </c>
      <c r="B6" s="107">
        <v>6716.2</v>
      </c>
      <c r="C6" s="15">
        <v>88.2</v>
      </c>
      <c r="D6" s="15">
        <v>7229.2</v>
      </c>
      <c r="E6" s="15">
        <v>88.2</v>
      </c>
      <c r="F6" s="15">
        <v>513.1</v>
      </c>
      <c r="G6" s="15">
        <v>579.9</v>
      </c>
    </row>
    <row r="7" spans="1:7" ht="12.75">
      <c r="A7" s="28" t="s">
        <v>260</v>
      </c>
      <c r="B7" s="107">
        <v>1882.3</v>
      </c>
      <c r="C7" s="15">
        <v>105.7</v>
      </c>
      <c r="D7" s="15">
        <v>2025.6</v>
      </c>
      <c r="E7" s="15">
        <v>105.7</v>
      </c>
      <c r="F7" s="15">
        <v>143.3</v>
      </c>
      <c r="G7" s="15">
        <v>135.6</v>
      </c>
    </row>
    <row r="8" ht="22.5">
      <c r="A8" s="257" t="s">
        <v>261</v>
      </c>
    </row>
    <row r="9" spans="1:7" ht="12.75">
      <c r="A9" s="28" t="s">
        <v>258</v>
      </c>
      <c r="B9" s="124">
        <v>54075.5</v>
      </c>
      <c r="C9" s="15">
        <v>105.6</v>
      </c>
      <c r="D9" s="15">
        <v>59386.4</v>
      </c>
      <c r="E9" s="15">
        <v>107.4</v>
      </c>
      <c r="F9" s="15">
        <v>5310.9</v>
      </c>
      <c r="G9" s="15">
        <v>4096.6</v>
      </c>
    </row>
    <row r="10" spans="1:7" ht="12.75">
      <c r="A10" s="28" t="s">
        <v>259</v>
      </c>
      <c r="B10" s="124">
        <v>60158.8</v>
      </c>
      <c r="C10" s="15">
        <v>86</v>
      </c>
      <c r="D10" s="15">
        <v>66073.5</v>
      </c>
      <c r="E10" s="15">
        <v>87.5</v>
      </c>
      <c r="F10" s="15">
        <v>5914.7</v>
      </c>
      <c r="G10" s="15">
        <v>5585.2</v>
      </c>
    </row>
    <row r="11" spans="1:7" ht="12.75">
      <c r="A11" s="28" t="s">
        <v>260</v>
      </c>
      <c r="B11" s="124">
        <v>16673.2</v>
      </c>
      <c r="C11" s="15">
        <v>105.8</v>
      </c>
      <c r="D11" s="15">
        <v>18312.9</v>
      </c>
      <c r="E11" s="15">
        <v>107.6</v>
      </c>
      <c r="F11" s="15">
        <v>1639.7</v>
      </c>
      <c r="G11" s="15">
        <v>1263.5</v>
      </c>
    </row>
  </sheetData>
  <sheetProtection/>
  <mergeCells count="4">
    <mergeCell ref="A2:A3"/>
    <mergeCell ref="B2:C2"/>
    <mergeCell ref="F2:G2"/>
    <mergeCell ref="D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5"/>
  <sheetViews>
    <sheetView showZeros="0" workbookViewId="0" topLeftCell="A1">
      <selection activeCell="A1" sqref="A1:G1"/>
    </sheetView>
  </sheetViews>
  <sheetFormatPr defaultColWidth="9.140625" defaultRowHeight="12.75"/>
  <cols>
    <col min="1" max="1" width="18.28125" style="169" customWidth="1"/>
    <col min="2" max="2" width="12.57421875" style="169" customWidth="1"/>
    <col min="3" max="3" width="12.140625" style="169" customWidth="1"/>
    <col min="4" max="4" width="10.140625" style="169" customWidth="1"/>
    <col min="5" max="5" width="11.57421875" style="169" customWidth="1"/>
    <col min="6" max="6" width="9.8515625" style="169" customWidth="1"/>
    <col min="7" max="7" width="10.421875" style="169" customWidth="1"/>
    <col min="8" max="16384" width="9.140625" style="169" customWidth="1"/>
  </cols>
  <sheetData>
    <row r="1" spans="1:7" ht="27" customHeight="1" thickBot="1">
      <c r="A1" s="258" t="s">
        <v>262</v>
      </c>
      <c r="B1" s="258"/>
      <c r="C1" s="258"/>
      <c r="D1" s="258"/>
      <c r="E1" s="258"/>
      <c r="F1" s="258"/>
      <c r="G1" s="258"/>
    </row>
    <row r="2" spans="1:7" ht="13.5" customHeight="1" thickBot="1">
      <c r="A2" s="259" t="s">
        <v>263</v>
      </c>
      <c r="B2" s="260" t="s">
        <v>39</v>
      </c>
      <c r="C2" s="261"/>
      <c r="D2" s="172" t="s">
        <v>40</v>
      </c>
      <c r="E2" s="261"/>
      <c r="F2" s="172" t="s">
        <v>253</v>
      </c>
      <c r="G2" s="260"/>
    </row>
    <row r="3" spans="1:7" ht="45.75" thickBot="1">
      <c r="A3" s="262"/>
      <c r="B3" s="263" t="s">
        <v>254</v>
      </c>
      <c r="C3" s="264" t="s">
        <v>110</v>
      </c>
      <c r="D3" s="263" t="s">
        <v>254</v>
      </c>
      <c r="E3" s="264" t="s">
        <v>110</v>
      </c>
      <c r="F3" s="265" t="s">
        <v>264</v>
      </c>
      <c r="G3" s="266" t="s">
        <v>256</v>
      </c>
    </row>
    <row r="4" spans="1:7" ht="17.25" customHeight="1">
      <c r="A4" s="78" t="s">
        <v>265</v>
      </c>
      <c r="B4" s="110">
        <v>36889.222668</v>
      </c>
      <c r="C4" s="110">
        <v>108.2371953699953</v>
      </c>
      <c r="D4" s="110">
        <v>41799.021283</v>
      </c>
      <c r="E4" s="110">
        <v>107.64735147872024</v>
      </c>
      <c r="F4" s="110">
        <v>4909.798615</v>
      </c>
      <c r="G4" s="110">
        <v>4747.75103</v>
      </c>
    </row>
    <row r="5" spans="1:7" ht="13.5" customHeight="1">
      <c r="A5" s="78" t="s">
        <v>166</v>
      </c>
      <c r="B5" s="75"/>
      <c r="C5" s="110"/>
      <c r="D5" s="267"/>
      <c r="E5" s="110"/>
      <c r="F5" s="110"/>
      <c r="G5" s="110"/>
    </row>
    <row r="6" spans="1:7" ht="13.5" customHeight="1">
      <c r="A6" s="268" t="s">
        <v>266</v>
      </c>
      <c r="B6" s="110">
        <v>26770.93446</v>
      </c>
      <c r="C6" s="110">
        <v>107.85577825866473</v>
      </c>
      <c r="D6" s="110">
        <v>30351.564315</v>
      </c>
      <c r="E6" s="110">
        <v>107.81571703947385</v>
      </c>
      <c r="F6" s="110">
        <v>3580.629854999999</v>
      </c>
      <c r="G6" s="110">
        <v>3330.287613</v>
      </c>
    </row>
    <row r="7" spans="1:7" ht="13.5" customHeight="1">
      <c r="A7" s="268" t="s">
        <v>267</v>
      </c>
      <c r="B7" s="110">
        <v>10118.288208</v>
      </c>
      <c r="C7" s="110">
        <v>109.2594812806185</v>
      </c>
      <c r="D7" s="110">
        <v>11447.456968</v>
      </c>
      <c r="E7" s="110">
        <v>107.20348520229146</v>
      </c>
      <c r="F7" s="110">
        <v>1329.1687600000005</v>
      </c>
      <c r="G7" s="110">
        <v>1417.463417</v>
      </c>
    </row>
    <row r="8" spans="1:7" ht="13.5" customHeight="1">
      <c r="A8" s="78" t="s">
        <v>268</v>
      </c>
      <c r="B8" s="110">
        <v>11126.592867</v>
      </c>
      <c r="C8" s="110">
        <v>97.45907061365838</v>
      </c>
      <c r="D8" s="110">
        <v>11068.524209</v>
      </c>
      <c r="E8" s="110">
        <v>107.13508577560403</v>
      </c>
      <c r="F8" s="110">
        <v>-58.06865800000014</v>
      </c>
      <c r="G8" s="110">
        <v>-1085.310755</v>
      </c>
    </row>
    <row r="9" spans="1:7" ht="13.5" customHeight="1">
      <c r="A9" s="78" t="s">
        <v>166</v>
      </c>
      <c r="B9" s="110"/>
      <c r="C9" s="110"/>
      <c r="D9" s="110"/>
      <c r="E9" s="110"/>
      <c r="F9" s="110"/>
      <c r="G9" s="110"/>
    </row>
    <row r="10" spans="1:7" ht="13.5" customHeight="1">
      <c r="A10" s="269" t="s">
        <v>269</v>
      </c>
      <c r="B10" s="110">
        <v>3658.474631</v>
      </c>
      <c r="C10" s="110">
        <v>71.05276933149591</v>
      </c>
      <c r="D10" s="110">
        <v>4605.52276</v>
      </c>
      <c r="E10" s="110">
        <v>94.34749485523993</v>
      </c>
      <c r="F10" s="110">
        <v>947.0481289999998</v>
      </c>
      <c r="G10" s="110">
        <v>-267.507522</v>
      </c>
    </row>
    <row r="11" spans="1:7" ht="13.5" customHeight="1">
      <c r="A11" s="269" t="s">
        <v>270</v>
      </c>
      <c r="B11" s="110">
        <v>6069.565107</v>
      </c>
      <c r="C11" s="110">
        <v>119.32343043167512</v>
      </c>
      <c r="D11" s="110">
        <v>2935.675512</v>
      </c>
      <c r="E11" s="110">
        <v>116.83261152945292</v>
      </c>
      <c r="F11" s="110">
        <v>-3133.8895950000006</v>
      </c>
      <c r="G11" s="110">
        <v>-2573.930617</v>
      </c>
    </row>
    <row r="12" spans="1:7" ht="13.5" customHeight="1">
      <c r="A12" s="269" t="s">
        <v>271</v>
      </c>
      <c r="B12" s="110">
        <v>1398.553129</v>
      </c>
      <c r="C12" s="110">
        <v>118.41321992015874</v>
      </c>
      <c r="D12" s="110">
        <v>3527.325937</v>
      </c>
      <c r="E12" s="110">
        <v>120.09120328193919</v>
      </c>
      <c r="F12" s="110">
        <v>2128.772808</v>
      </c>
      <c r="G12" s="110">
        <v>1756.127384</v>
      </c>
    </row>
    <row r="13" spans="1:7" ht="13.5" customHeight="1">
      <c r="A13" s="270" t="s">
        <v>29</v>
      </c>
      <c r="B13" s="271">
        <v>48015.815535</v>
      </c>
      <c r="C13" s="271">
        <v>105.53270221425264</v>
      </c>
      <c r="D13" s="271">
        <v>52867.545492</v>
      </c>
      <c r="E13" s="271">
        <v>107.53969679289509</v>
      </c>
      <c r="F13" s="271">
        <v>4851.729956999996</v>
      </c>
      <c r="G13" s="271">
        <v>3662.440275</v>
      </c>
    </row>
    <row r="14" spans="2:7" ht="12.75">
      <c r="B14" s="272"/>
      <c r="C14" s="272"/>
      <c r="D14" s="272"/>
      <c r="E14" s="272"/>
      <c r="F14" s="272"/>
      <c r="G14" s="272"/>
    </row>
    <row r="15" spans="2:7" ht="12.75">
      <c r="B15" s="272"/>
      <c r="C15" s="272"/>
      <c r="D15" s="272"/>
      <c r="E15" s="272"/>
      <c r="F15" s="272"/>
      <c r="G15" s="272"/>
    </row>
  </sheetData>
  <sheetProtection/>
  <mergeCells count="5">
    <mergeCell ref="A1:G1"/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7"/>
  <sheetViews>
    <sheetView showZeros="0" workbookViewId="0" topLeftCell="A1">
      <selection activeCell="A1" sqref="A1:F1"/>
    </sheetView>
  </sheetViews>
  <sheetFormatPr defaultColWidth="9.140625" defaultRowHeight="12.75"/>
  <cols>
    <col min="1" max="1" width="18.7109375" style="169" customWidth="1"/>
    <col min="2" max="2" width="9.140625" style="169" customWidth="1"/>
    <col min="3" max="4" width="12.00390625" style="169" customWidth="1"/>
    <col min="5" max="5" width="11.8515625" style="169" customWidth="1"/>
    <col min="6" max="6" width="8.421875" style="169" customWidth="1"/>
    <col min="7" max="16384" width="9.140625" style="169" customWidth="1"/>
  </cols>
  <sheetData>
    <row r="1" spans="1:6" ht="27.75" customHeight="1" thickBot="1">
      <c r="A1" s="273" t="s">
        <v>272</v>
      </c>
      <c r="B1" s="273"/>
      <c r="C1" s="273"/>
      <c r="D1" s="273"/>
      <c r="E1" s="273"/>
      <c r="F1" s="273"/>
    </row>
    <row r="2" spans="1:6" ht="18.75" customHeight="1" thickBot="1">
      <c r="A2" s="274" t="s">
        <v>273</v>
      </c>
      <c r="B2" s="275" t="s">
        <v>274</v>
      </c>
      <c r="C2" s="276" t="s">
        <v>275</v>
      </c>
      <c r="D2" s="277"/>
      <c r="E2" s="274" t="s">
        <v>268</v>
      </c>
      <c r="F2" s="278" t="s">
        <v>29</v>
      </c>
    </row>
    <row r="3" spans="1:6" ht="16.5" customHeight="1" thickBot="1">
      <c r="A3" s="262"/>
      <c r="B3" s="279"/>
      <c r="C3" s="280" t="s">
        <v>266</v>
      </c>
      <c r="D3" s="281" t="s">
        <v>276</v>
      </c>
      <c r="E3" s="262"/>
      <c r="F3" s="282"/>
    </row>
    <row r="4" spans="1:6" ht="12.75">
      <c r="A4" s="283" t="s">
        <v>277</v>
      </c>
      <c r="B4" s="284"/>
      <c r="C4" s="284"/>
      <c r="D4" s="284"/>
      <c r="E4" s="284"/>
      <c r="F4" s="285"/>
    </row>
    <row r="5" spans="1:6" ht="22.5">
      <c r="A5" s="286" t="s">
        <v>278</v>
      </c>
      <c r="B5" s="287">
        <v>2298.662903</v>
      </c>
      <c r="C5" s="287">
        <v>1417.503571</v>
      </c>
      <c r="D5" s="287">
        <v>881.159332</v>
      </c>
      <c r="E5" s="287">
        <v>148.446701</v>
      </c>
      <c r="F5" s="287">
        <v>2447.109604</v>
      </c>
    </row>
    <row r="6" spans="1:6" ht="12.75">
      <c r="A6" s="286" t="s">
        <v>279</v>
      </c>
      <c r="B6" s="287">
        <v>709.28399</v>
      </c>
      <c r="C6" s="287">
        <v>478.428102</v>
      </c>
      <c r="D6" s="287">
        <v>230.855888</v>
      </c>
      <c r="E6" s="287">
        <v>278.676286</v>
      </c>
      <c r="F6" s="287">
        <v>987.960276</v>
      </c>
    </row>
    <row r="7" spans="1:6" ht="12.75">
      <c r="A7" s="286" t="s">
        <v>280</v>
      </c>
      <c r="B7" s="287">
        <v>1724.45828</v>
      </c>
      <c r="C7" s="287">
        <v>725.127272</v>
      </c>
      <c r="D7" s="287">
        <v>999.331008</v>
      </c>
      <c r="E7" s="287">
        <v>2096.208081</v>
      </c>
      <c r="F7" s="287">
        <v>3820.666361</v>
      </c>
    </row>
    <row r="8" spans="1:6" ht="12.75">
      <c r="A8" s="286" t="s">
        <v>281</v>
      </c>
      <c r="B8" s="287">
        <v>14579.12327</v>
      </c>
      <c r="C8" s="287">
        <v>10535.887742</v>
      </c>
      <c r="D8" s="287">
        <v>4043.235528</v>
      </c>
      <c r="E8" s="287">
        <v>2526.088594</v>
      </c>
      <c r="F8" s="287">
        <v>17105.211864</v>
      </c>
    </row>
    <row r="9" spans="1:6" ht="22.5">
      <c r="A9" s="286" t="s">
        <v>282</v>
      </c>
      <c r="B9" s="287">
        <v>17577.694225</v>
      </c>
      <c r="C9" s="287">
        <v>13613.987773</v>
      </c>
      <c r="D9" s="287">
        <v>3963.706452</v>
      </c>
      <c r="E9" s="287">
        <v>6077.173205</v>
      </c>
      <c r="F9" s="287">
        <v>23654.86743</v>
      </c>
    </row>
    <row r="10" spans="1:6" ht="12.75">
      <c r="A10" s="270" t="s">
        <v>29</v>
      </c>
      <c r="B10" s="288">
        <v>36889.222668</v>
      </c>
      <c r="C10" s="288">
        <v>26770.93446</v>
      </c>
      <c r="D10" s="288">
        <v>10118.288208</v>
      </c>
      <c r="E10" s="288">
        <v>11126.592867</v>
      </c>
      <c r="F10" s="288">
        <v>48015.815535</v>
      </c>
    </row>
    <row r="11" spans="1:6" ht="12.75">
      <c r="A11" s="289" t="s">
        <v>283</v>
      </c>
      <c r="B11" s="288"/>
      <c r="C11" s="288"/>
      <c r="D11" s="288"/>
      <c r="E11" s="288"/>
      <c r="F11" s="288"/>
    </row>
    <row r="12" spans="1:6" ht="22.5">
      <c r="A12" s="286" t="s">
        <v>278</v>
      </c>
      <c r="B12" s="287">
        <v>3120.437663</v>
      </c>
      <c r="C12" s="287">
        <v>1805.084021</v>
      </c>
      <c r="D12" s="287">
        <v>1315.353642</v>
      </c>
      <c r="E12" s="287">
        <v>606.329941</v>
      </c>
      <c r="F12" s="287">
        <v>3726.767604</v>
      </c>
    </row>
    <row r="13" spans="1:6" ht="12.75">
      <c r="A13" s="286" t="s">
        <v>279</v>
      </c>
      <c r="B13" s="287">
        <v>1032.546618</v>
      </c>
      <c r="C13" s="287">
        <v>736.356351</v>
      </c>
      <c r="D13" s="287">
        <v>296.190267</v>
      </c>
      <c r="E13" s="287">
        <v>184.905842</v>
      </c>
      <c r="F13" s="287">
        <v>1217.45246</v>
      </c>
    </row>
    <row r="14" spans="1:6" ht="12.75">
      <c r="A14" s="286" t="s">
        <v>280</v>
      </c>
      <c r="B14" s="287">
        <v>884.390233</v>
      </c>
      <c r="C14" s="287">
        <v>170.982078</v>
      </c>
      <c r="D14" s="287">
        <v>713.408155</v>
      </c>
      <c r="E14" s="287">
        <v>418.029403</v>
      </c>
      <c r="F14" s="287">
        <v>1302.419636</v>
      </c>
    </row>
    <row r="15" spans="1:6" ht="12.75">
      <c r="A15" s="286" t="s">
        <v>281</v>
      </c>
      <c r="B15" s="287">
        <v>13266.971031</v>
      </c>
      <c r="C15" s="287">
        <v>8748.309706</v>
      </c>
      <c r="D15" s="287">
        <v>4518.661325</v>
      </c>
      <c r="E15" s="287">
        <v>3298.427599</v>
      </c>
      <c r="F15" s="287">
        <v>16565.39863</v>
      </c>
    </row>
    <row r="16" spans="1:6" ht="22.5">
      <c r="A16" s="286" t="s">
        <v>282</v>
      </c>
      <c r="B16" s="287">
        <v>23494.675738</v>
      </c>
      <c r="C16" s="287">
        <v>18890.832159</v>
      </c>
      <c r="D16" s="287">
        <v>4603.843579</v>
      </c>
      <c r="E16" s="287">
        <v>6560.831424</v>
      </c>
      <c r="F16" s="287">
        <v>30055.507162</v>
      </c>
    </row>
    <row r="17" spans="1:6" ht="12.75">
      <c r="A17" s="270" t="s">
        <v>29</v>
      </c>
      <c r="B17" s="288">
        <v>41799.021283</v>
      </c>
      <c r="C17" s="288">
        <v>30351.564315</v>
      </c>
      <c r="D17" s="288">
        <v>11447.456968</v>
      </c>
      <c r="E17" s="288">
        <v>11068.524209</v>
      </c>
      <c r="F17" s="288">
        <v>52867.545492</v>
      </c>
    </row>
  </sheetData>
  <sheetProtection/>
  <mergeCells count="6">
    <mergeCell ref="A1:F1"/>
    <mergeCell ref="C2:D2"/>
    <mergeCell ref="E2:E3"/>
    <mergeCell ref="F2:F3"/>
    <mergeCell ref="A2:A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7"/>
  <sheetViews>
    <sheetView showZeros="0" workbookViewId="0" topLeftCell="A1">
      <selection activeCell="A1" sqref="A1:F1"/>
    </sheetView>
  </sheetViews>
  <sheetFormatPr defaultColWidth="9.140625" defaultRowHeight="12.75"/>
  <cols>
    <col min="1" max="1" width="19.8515625" style="0" customWidth="1"/>
    <col min="2" max="2" width="18.140625" style="0" customWidth="1"/>
    <col min="3" max="4" width="12.421875" style="0" customWidth="1"/>
  </cols>
  <sheetData>
    <row r="1" spans="1:6" ht="27" customHeight="1" thickBot="1">
      <c r="A1" s="290" t="s">
        <v>284</v>
      </c>
      <c r="B1" s="290"/>
      <c r="C1" s="290"/>
      <c r="D1" s="290"/>
      <c r="E1" s="290"/>
      <c r="F1" s="290"/>
    </row>
    <row r="2" spans="1:6" ht="13.5" customHeight="1" thickBot="1">
      <c r="A2" s="2" t="s">
        <v>273</v>
      </c>
      <c r="B2" s="67" t="s">
        <v>265</v>
      </c>
      <c r="C2" s="19" t="s">
        <v>275</v>
      </c>
      <c r="D2" s="21"/>
      <c r="E2" s="67" t="s">
        <v>268</v>
      </c>
      <c r="F2" s="125" t="s">
        <v>29</v>
      </c>
    </row>
    <row r="3" spans="1:6" ht="13.5" thickBot="1">
      <c r="A3" s="6"/>
      <c r="B3" s="131"/>
      <c r="C3" s="69" t="s">
        <v>266</v>
      </c>
      <c r="D3" s="69" t="s">
        <v>276</v>
      </c>
      <c r="E3" s="131"/>
      <c r="F3" s="126"/>
    </row>
    <row r="4" spans="1:6" ht="12.75">
      <c r="A4" s="45" t="s">
        <v>277</v>
      </c>
      <c r="B4" s="256"/>
      <c r="C4" s="255"/>
      <c r="D4" s="255"/>
      <c r="E4" s="255"/>
      <c r="F4" s="255"/>
    </row>
    <row r="5" spans="1:6" ht="12.75">
      <c r="A5" s="291" t="s">
        <v>278</v>
      </c>
      <c r="B5" s="292">
        <v>107</v>
      </c>
      <c r="C5" s="292">
        <v>105.1</v>
      </c>
      <c r="D5" s="292">
        <v>109.8</v>
      </c>
      <c r="E5" s="292">
        <v>90.2</v>
      </c>
      <c r="F5" s="292">
        <v>105.9</v>
      </c>
    </row>
    <row r="6" spans="1:6" ht="12.75">
      <c r="A6" s="291" t="s">
        <v>279</v>
      </c>
      <c r="B6" s="292">
        <v>95.8</v>
      </c>
      <c r="C6" s="292">
        <v>99.2</v>
      </c>
      <c r="D6" s="292">
        <v>89.5</v>
      </c>
      <c r="E6" s="292">
        <v>141.9</v>
      </c>
      <c r="F6" s="292">
        <v>105.8</v>
      </c>
    </row>
    <row r="7" spans="1:6" ht="12.75">
      <c r="A7" s="291" t="s">
        <v>280</v>
      </c>
      <c r="B7" s="292">
        <v>109.3</v>
      </c>
      <c r="C7" s="292">
        <v>89.3</v>
      </c>
      <c r="D7" s="292">
        <v>129.6</v>
      </c>
      <c r="E7" s="292">
        <v>77.5</v>
      </c>
      <c r="F7" s="292">
        <v>88.6</v>
      </c>
    </row>
    <row r="8" spans="1:6" ht="12.75">
      <c r="A8" s="291" t="s">
        <v>281</v>
      </c>
      <c r="B8" s="292">
        <v>107.1</v>
      </c>
      <c r="C8" s="292">
        <v>105.8</v>
      </c>
      <c r="D8" s="292">
        <v>110.6</v>
      </c>
      <c r="E8" s="292">
        <v>106.1</v>
      </c>
      <c r="F8" s="292">
        <v>107</v>
      </c>
    </row>
    <row r="9" spans="1:6" ht="12.75">
      <c r="A9" s="291" t="s">
        <v>282</v>
      </c>
      <c r="B9" s="292">
        <v>111.7</v>
      </c>
      <c r="C9" s="292">
        <v>111.5</v>
      </c>
      <c r="D9" s="292">
        <v>112.3</v>
      </c>
      <c r="E9" s="292">
        <v>108.3</v>
      </c>
      <c r="F9" s="292">
        <v>110.9</v>
      </c>
    </row>
    <row r="10" spans="1:6" ht="12.75">
      <c r="A10" s="293" t="s">
        <v>29</v>
      </c>
      <c r="B10" s="294">
        <v>109.2</v>
      </c>
      <c r="C10" s="294">
        <v>107.9</v>
      </c>
      <c r="D10" s="294">
        <v>112.3</v>
      </c>
      <c r="E10" s="294">
        <v>99.8</v>
      </c>
      <c r="F10" s="294">
        <v>106.9</v>
      </c>
    </row>
    <row r="11" spans="1:6" ht="12.75">
      <c r="A11" s="295" t="s">
        <v>283</v>
      </c>
      <c r="B11" s="292"/>
      <c r="C11" s="292"/>
      <c r="D11" s="292"/>
      <c r="E11" s="292"/>
      <c r="F11" s="296"/>
    </row>
    <row r="12" spans="1:6" ht="12.75">
      <c r="A12" s="291" t="s">
        <v>278</v>
      </c>
      <c r="B12" s="292">
        <v>105.8</v>
      </c>
      <c r="C12" s="292">
        <v>104.8</v>
      </c>
      <c r="D12" s="292">
        <v>107.1</v>
      </c>
      <c r="E12" s="292">
        <v>102.9</v>
      </c>
      <c r="F12" s="292">
        <v>105.4</v>
      </c>
    </row>
    <row r="13" spans="1:6" ht="12.75">
      <c r="A13" s="291" t="s">
        <v>279</v>
      </c>
      <c r="B13" s="292">
        <v>92.4</v>
      </c>
      <c r="C13" s="292">
        <v>95</v>
      </c>
      <c r="D13" s="292">
        <v>86.5</v>
      </c>
      <c r="E13" s="292">
        <v>92.3</v>
      </c>
      <c r="F13" s="292">
        <v>92.4</v>
      </c>
    </row>
    <row r="14" spans="1:6" ht="12.75">
      <c r="A14" s="291" t="s">
        <v>280</v>
      </c>
      <c r="B14" s="292">
        <v>87.8</v>
      </c>
      <c r="C14" s="292">
        <v>45</v>
      </c>
      <c r="D14" s="292">
        <v>112.8</v>
      </c>
      <c r="E14" s="292">
        <v>104.8</v>
      </c>
      <c r="F14" s="292">
        <v>92.2</v>
      </c>
    </row>
    <row r="15" spans="1:6" ht="12.75">
      <c r="A15" s="291" t="s">
        <v>281</v>
      </c>
      <c r="B15" s="292">
        <v>106.4</v>
      </c>
      <c r="C15" s="292">
        <v>105.4</v>
      </c>
      <c r="D15" s="292">
        <v>108.1</v>
      </c>
      <c r="E15" s="292">
        <v>108.4</v>
      </c>
      <c r="F15" s="292">
        <v>106.7</v>
      </c>
    </row>
    <row r="16" spans="1:6" ht="12.75">
      <c r="A16" s="291" t="s">
        <v>282</v>
      </c>
      <c r="B16" s="292">
        <v>113.1</v>
      </c>
      <c r="C16" s="292">
        <v>112.9</v>
      </c>
      <c r="D16" s="292">
        <v>114</v>
      </c>
      <c r="E16" s="292">
        <v>105.8</v>
      </c>
      <c r="F16" s="292">
        <v>111.4</v>
      </c>
    </row>
    <row r="17" spans="1:6" ht="12.75">
      <c r="A17" s="293" t="s">
        <v>29</v>
      </c>
      <c r="B17" s="294">
        <v>109</v>
      </c>
      <c r="C17" s="294">
        <v>108.7</v>
      </c>
      <c r="D17" s="294">
        <v>109.8</v>
      </c>
      <c r="E17" s="294">
        <v>106.1</v>
      </c>
      <c r="F17" s="294">
        <v>108.3</v>
      </c>
    </row>
  </sheetData>
  <sheetProtection/>
  <mergeCells count="6">
    <mergeCell ref="A1:F1"/>
    <mergeCell ref="A2:A3"/>
    <mergeCell ref="E2:E3"/>
    <mergeCell ref="F2:F3"/>
    <mergeCell ref="B2:B3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5"/>
  <sheetViews>
    <sheetView showZeros="0" workbookViewId="0" topLeftCell="A1">
      <selection activeCell="A1" sqref="A1:F1"/>
    </sheetView>
  </sheetViews>
  <sheetFormatPr defaultColWidth="9.140625" defaultRowHeight="12.75"/>
  <cols>
    <col min="1" max="1" width="21.7109375" style="169" customWidth="1"/>
    <col min="2" max="2" width="12.7109375" style="169" customWidth="1"/>
    <col min="3" max="3" width="12.421875" style="169" customWidth="1"/>
    <col min="4" max="4" width="12.00390625" style="169" customWidth="1"/>
    <col min="5" max="5" width="11.28125" style="169" customWidth="1"/>
    <col min="6" max="6" width="11.140625" style="169" customWidth="1"/>
    <col min="7" max="16384" width="9.140625" style="169" customWidth="1"/>
  </cols>
  <sheetData>
    <row r="1" spans="1:6" ht="27" customHeight="1" thickBot="1">
      <c r="A1" s="258" t="s">
        <v>285</v>
      </c>
      <c r="B1" s="258"/>
      <c r="C1" s="258"/>
      <c r="D1" s="258"/>
      <c r="E1" s="258"/>
      <c r="F1" s="258"/>
    </row>
    <row r="2" spans="1:6" ht="13.5" thickBot="1">
      <c r="A2" s="297" t="s">
        <v>286</v>
      </c>
      <c r="B2" s="298" t="s">
        <v>39</v>
      </c>
      <c r="C2" s="298" t="s">
        <v>40</v>
      </c>
      <c r="D2" s="298" t="s">
        <v>41</v>
      </c>
      <c r="E2" s="298" t="s">
        <v>39</v>
      </c>
      <c r="F2" s="299" t="s">
        <v>40</v>
      </c>
    </row>
    <row r="3" spans="1:6" ht="22.5" customHeight="1" thickBot="1">
      <c r="A3" s="300"/>
      <c r="B3" s="276" t="s">
        <v>287</v>
      </c>
      <c r="C3" s="301"/>
      <c r="D3" s="277"/>
      <c r="E3" s="172" t="s">
        <v>110</v>
      </c>
      <c r="F3" s="260"/>
    </row>
    <row r="4" spans="1:6" ht="12.75">
      <c r="A4" s="289" t="s">
        <v>288</v>
      </c>
      <c r="B4" s="302">
        <v>48015.815535</v>
      </c>
      <c r="C4" s="302">
        <v>52867.545492</v>
      </c>
      <c r="D4" s="302">
        <v>4851.729957</v>
      </c>
      <c r="E4" s="302">
        <v>105.53270221425264</v>
      </c>
      <c r="F4" s="302">
        <v>107.53969679289509</v>
      </c>
    </row>
    <row r="5" ht="12.75">
      <c r="A5" s="303" t="s">
        <v>126</v>
      </c>
    </row>
    <row r="6" spans="1:6" ht="12.75">
      <c r="A6" s="304" t="s">
        <v>289</v>
      </c>
      <c r="B6" s="103">
        <v>3061.452772</v>
      </c>
      <c r="C6" s="103">
        <v>2514.519344</v>
      </c>
      <c r="D6" s="103">
        <v>-546.933428</v>
      </c>
      <c r="E6" s="292">
        <v>95.15796625068202</v>
      </c>
      <c r="F6" s="292">
        <v>90.06711682931564</v>
      </c>
    </row>
    <row r="7" spans="1:6" ht="12.75">
      <c r="A7" s="304" t="s">
        <v>290</v>
      </c>
      <c r="B7" s="305">
        <v>1173.137036</v>
      </c>
      <c r="C7" s="305">
        <v>974.052251</v>
      </c>
      <c r="D7" s="305">
        <v>-199.084785</v>
      </c>
      <c r="E7" s="110">
        <v>106.52896107190696</v>
      </c>
      <c r="F7" s="110">
        <v>107.91728558083128</v>
      </c>
    </row>
    <row r="8" spans="1:6" ht="12.75">
      <c r="A8" s="304" t="s">
        <v>291</v>
      </c>
      <c r="B8" s="305">
        <v>2315.307738</v>
      </c>
      <c r="C8" s="305">
        <v>2005.410658</v>
      </c>
      <c r="D8" s="305">
        <v>-309.89708</v>
      </c>
      <c r="E8" s="110">
        <v>111.75412992383025</v>
      </c>
      <c r="F8" s="110">
        <v>108.47853012851044</v>
      </c>
    </row>
    <row r="9" spans="1:6" ht="12.75">
      <c r="A9" s="304" t="s">
        <v>292</v>
      </c>
      <c r="B9" s="305">
        <v>313.72443</v>
      </c>
      <c r="C9" s="305">
        <v>364.984841</v>
      </c>
      <c r="D9" s="305">
        <v>51.260411</v>
      </c>
      <c r="E9" s="110">
        <v>97.84884662597008</v>
      </c>
      <c r="F9" s="110">
        <v>95.50456042749931</v>
      </c>
    </row>
    <row r="10" spans="1:6" ht="12.75">
      <c r="A10" s="304" t="s">
        <v>293</v>
      </c>
      <c r="B10" s="305">
        <v>864.118709</v>
      </c>
      <c r="C10" s="305">
        <v>2018.488437</v>
      </c>
      <c r="D10" s="305">
        <v>1154.369728</v>
      </c>
      <c r="E10" s="110">
        <v>108.96238272392512</v>
      </c>
      <c r="F10" s="110">
        <v>111.57990240405748</v>
      </c>
    </row>
    <row r="11" spans="1:6" ht="12.75">
      <c r="A11" s="304" t="s">
        <v>294</v>
      </c>
      <c r="B11" s="305">
        <v>144.913396</v>
      </c>
      <c r="C11" s="305">
        <v>132.926906</v>
      </c>
      <c r="D11" s="305">
        <v>-11.98649</v>
      </c>
      <c r="E11" s="110">
        <v>94.01409342749972</v>
      </c>
      <c r="F11" s="110">
        <v>91.1408278553916</v>
      </c>
    </row>
    <row r="12" spans="1:6" ht="12.75">
      <c r="A12" s="304" t="s">
        <v>295</v>
      </c>
      <c r="B12" s="305">
        <v>2588.59662</v>
      </c>
      <c r="C12" s="305">
        <v>2420.741849</v>
      </c>
      <c r="D12" s="305">
        <v>-167.854771</v>
      </c>
      <c r="E12" s="110">
        <v>113.81714073753658</v>
      </c>
      <c r="F12" s="110">
        <v>107.83604912802159</v>
      </c>
    </row>
    <row r="13" spans="1:6" ht="12.75">
      <c r="A13" s="304" t="s">
        <v>296</v>
      </c>
      <c r="B13" s="305">
        <v>48.9923</v>
      </c>
      <c r="C13" s="305">
        <v>204.847233</v>
      </c>
      <c r="D13" s="305">
        <v>155.854933</v>
      </c>
      <c r="E13" s="110">
        <v>102.36509090957718</v>
      </c>
      <c r="F13" s="110">
        <v>113.71183783199483</v>
      </c>
    </row>
    <row r="14" spans="1:6" ht="12.75">
      <c r="A14" s="304" t="s">
        <v>297</v>
      </c>
      <c r="B14" s="305">
        <v>2161.019141</v>
      </c>
      <c r="C14" s="305">
        <v>1747.476482</v>
      </c>
      <c r="D14" s="305">
        <v>-413.542659</v>
      </c>
      <c r="E14" s="110">
        <v>119.24099885316888</v>
      </c>
      <c r="F14" s="110">
        <v>126.59688953551756</v>
      </c>
    </row>
    <row r="15" spans="1:6" ht="12.75">
      <c r="A15" s="304" t="s">
        <v>298</v>
      </c>
      <c r="B15" s="103">
        <v>254.745948</v>
      </c>
      <c r="C15" s="305">
        <v>865.046524</v>
      </c>
      <c r="D15" s="103">
        <v>610.300576</v>
      </c>
      <c r="E15" s="103">
        <v>103.09194391246088</v>
      </c>
      <c r="F15" s="103">
        <v>132.105040203747</v>
      </c>
    </row>
    <row r="16" spans="1:6" ht="12.75">
      <c r="A16" s="304" t="s">
        <v>299</v>
      </c>
      <c r="B16" s="305">
        <v>2588.879369</v>
      </c>
      <c r="C16" s="305">
        <v>1975.346912</v>
      </c>
      <c r="D16" s="305">
        <v>-613.532457</v>
      </c>
      <c r="E16" s="110">
        <v>111.41594319705966</v>
      </c>
      <c r="F16" s="110">
        <v>103.77461752932449</v>
      </c>
    </row>
    <row r="17" spans="1:6" ht="12.75">
      <c r="A17" s="304" t="s">
        <v>300</v>
      </c>
      <c r="B17" s="305">
        <v>12571.785434</v>
      </c>
      <c r="C17" s="305">
        <v>14726.765203</v>
      </c>
      <c r="D17" s="305">
        <v>2154.979769</v>
      </c>
      <c r="E17" s="110">
        <v>109.23853292166453</v>
      </c>
      <c r="F17" s="110">
        <v>106.23377612482764</v>
      </c>
    </row>
    <row r="18" spans="1:6" ht="12.75">
      <c r="A18" s="304" t="s">
        <v>301</v>
      </c>
      <c r="B18" s="305">
        <v>2207.668044</v>
      </c>
      <c r="C18" s="305">
        <v>2540.285539</v>
      </c>
      <c r="D18" s="305">
        <v>332.617495</v>
      </c>
      <c r="E18" s="110">
        <v>104.11291275179506</v>
      </c>
      <c r="F18" s="110">
        <v>108.83704119739134</v>
      </c>
    </row>
    <row r="19" spans="1:6" ht="12.75">
      <c r="A19" s="304" t="s">
        <v>302</v>
      </c>
      <c r="B19" s="305">
        <v>1937.618688</v>
      </c>
      <c r="C19" s="305">
        <v>912.94174</v>
      </c>
      <c r="D19" s="305">
        <v>-1024.676948</v>
      </c>
      <c r="E19" s="110">
        <v>57.96213679676017</v>
      </c>
      <c r="F19" s="110">
        <v>72.48571447236755</v>
      </c>
    </row>
    <row r="20" spans="1:6" ht="12.75">
      <c r="A20" s="304" t="s">
        <v>303</v>
      </c>
      <c r="B20" s="305">
        <v>116.012196</v>
      </c>
      <c r="C20" s="305">
        <v>177.957089</v>
      </c>
      <c r="D20" s="305">
        <v>61.944893</v>
      </c>
      <c r="E20" s="110">
        <v>94.34771359585405</v>
      </c>
      <c r="F20" s="110">
        <v>124.41890853803558</v>
      </c>
    </row>
    <row r="21" spans="1:6" ht="12.75">
      <c r="A21" s="304" t="s">
        <v>304</v>
      </c>
      <c r="B21" s="305">
        <v>1487.175483</v>
      </c>
      <c r="C21" s="305">
        <v>2718.475038</v>
      </c>
      <c r="D21" s="305">
        <v>1231.299555</v>
      </c>
      <c r="E21" s="305">
        <v>105.35643443668894</v>
      </c>
      <c r="F21" s="110">
        <v>103.36079016552817</v>
      </c>
    </row>
    <row r="22" spans="1:6" ht="12.75">
      <c r="A22" s="304" t="s">
        <v>305</v>
      </c>
      <c r="B22" s="305">
        <v>755.74151</v>
      </c>
      <c r="C22" s="305">
        <v>1782.08653</v>
      </c>
      <c r="D22" s="305">
        <v>1026.34502</v>
      </c>
      <c r="E22" s="110">
        <v>108.47823475423948</v>
      </c>
      <c r="F22" s="110">
        <v>133.0108454628371</v>
      </c>
    </row>
    <row r="23" spans="1:6" ht="12.75">
      <c r="A23" s="304" t="s">
        <v>306</v>
      </c>
      <c r="B23" s="305">
        <v>351.678688</v>
      </c>
      <c r="C23" s="305">
        <v>491.349145</v>
      </c>
      <c r="D23" s="305">
        <v>139.670457</v>
      </c>
      <c r="E23" s="110">
        <v>119.85153771599474</v>
      </c>
      <c r="F23" s="110">
        <v>104.42844095845093</v>
      </c>
    </row>
    <row r="24" spans="1:6" ht="12.75">
      <c r="A24" s="304" t="s">
        <v>307</v>
      </c>
      <c r="B24" s="305">
        <v>477.577507</v>
      </c>
      <c r="C24" s="305">
        <v>592.957181</v>
      </c>
      <c r="D24" s="305">
        <v>115.379674</v>
      </c>
      <c r="E24" s="110">
        <v>108.58800967475605</v>
      </c>
      <c r="F24" s="110">
        <v>118.4396375647566</v>
      </c>
    </row>
    <row r="25" spans="1:6" ht="12.75">
      <c r="A25" s="304" t="s">
        <v>308</v>
      </c>
      <c r="B25" s="305">
        <v>305.678677</v>
      </c>
      <c r="C25" s="305">
        <v>709.314083</v>
      </c>
      <c r="D25" s="305">
        <v>403.635406</v>
      </c>
      <c r="E25" s="110">
        <v>122.99573908130759</v>
      </c>
      <c r="F25" s="110">
        <v>97.656629956713</v>
      </c>
    </row>
    <row r="26" spans="1:6" ht="12.75">
      <c r="A26" s="304" t="s">
        <v>309</v>
      </c>
      <c r="B26" s="305">
        <v>2506.019759</v>
      </c>
      <c r="C26" s="305">
        <v>2478.444042</v>
      </c>
      <c r="D26" s="305">
        <v>-27.575717</v>
      </c>
      <c r="E26" s="110">
        <v>105.87001965826849</v>
      </c>
      <c r="F26" s="110">
        <v>109.22984867700796</v>
      </c>
    </row>
    <row r="27" spans="1:6" ht="12.75">
      <c r="A27" s="304" t="s">
        <v>310</v>
      </c>
      <c r="B27" s="305">
        <v>643.135084</v>
      </c>
      <c r="C27" s="305">
        <v>527.840974</v>
      </c>
      <c r="D27" s="305">
        <v>-115.29411</v>
      </c>
      <c r="E27" s="110">
        <v>120.51158629365234</v>
      </c>
      <c r="F27" s="110">
        <v>95.63919695387546</v>
      </c>
    </row>
    <row r="28" spans="1:6" ht="12.75">
      <c r="A28" s="304" t="s">
        <v>311</v>
      </c>
      <c r="B28" s="305">
        <v>536.089043</v>
      </c>
      <c r="C28" s="305">
        <v>784.048282</v>
      </c>
      <c r="D28" s="305">
        <v>247.959239</v>
      </c>
      <c r="E28" s="110">
        <v>66.28330816675762</v>
      </c>
      <c r="F28" s="110">
        <v>84.20192150655728</v>
      </c>
    </row>
    <row r="29" spans="1:6" ht="12.75">
      <c r="A29" s="304" t="s">
        <v>312</v>
      </c>
      <c r="B29" s="305">
        <v>673.783258</v>
      </c>
      <c r="C29" s="305">
        <v>404.913179</v>
      </c>
      <c r="D29" s="110">
        <v>-268.870079</v>
      </c>
      <c r="E29" s="110">
        <v>118.90348784783747</v>
      </c>
      <c r="F29" s="305">
        <v>153.66309666047488</v>
      </c>
    </row>
    <row r="30" spans="1:6" ht="12.75">
      <c r="A30" s="304" t="s">
        <v>313</v>
      </c>
      <c r="B30" s="305">
        <v>2740.550217</v>
      </c>
      <c r="C30" s="305">
        <v>884.660486</v>
      </c>
      <c r="D30" s="305">
        <v>-1855.889731</v>
      </c>
      <c r="E30" s="110">
        <v>123.42379480195746</v>
      </c>
      <c r="F30" s="110">
        <v>97.11950081767688</v>
      </c>
    </row>
    <row r="31" spans="1:6" ht="12.75">
      <c r="A31" s="304" t="s">
        <v>314</v>
      </c>
      <c r="B31" s="110">
        <v>747.331687</v>
      </c>
      <c r="C31" s="110">
        <v>264.996449</v>
      </c>
      <c r="D31" s="110">
        <v>-482.335238</v>
      </c>
      <c r="E31" s="110">
        <v>136.12071659810192</v>
      </c>
      <c r="F31" s="110">
        <v>183.55510099776833</v>
      </c>
    </row>
    <row r="32" spans="1:6" ht="12.75">
      <c r="A32" s="304" t="s">
        <v>315</v>
      </c>
      <c r="B32" s="110">
        <v>169.289301</v>
      </c>
      <c r="C32" s="110">
        <v>62.400916</v>
      </c>
      <c r="D32" s="110">
        <v>-106.888385</v>
      </c>
      <c r="E32" s="110">
        <v>165.42766026394776</v>
      </c>
      <c r="F32" s="110">
        <v>124.84407424096017</v>
      </c>
    </row>
    <row r="33" spans="1:6" ht="12.75">
      <c r="A33" s="304" t="s">
        <v>316</v>
      </c>
      <c r="B33" s="305">
        <v>151.426281</v>
      </c>
      <c r="C33" s="305">
        <v>104.840774</v>
      </c>
      <c r="D33" s="110">
        <v>-46.585507</v>
      </c>
      <c r="E33" s="110">
        <v>61.68131742896309</v>
      </c>
      <c r="F33" s="110">
        <v>116.4752205463794</v>
      </c>
    </row>
    <row r="34" spans="1:6" ht="12.75">
      <c r="A34" s="304" t="s">
        <v>317</v>
      </c>
      <c r="B34" s="305">
        <v>338.56528</v>
      </c>
      <c r="C34" s="305">
        <v>90.928169</v>
      </c>
      <c r="D34" s="110">
        <v>-247.637111</v>
      </c>
      <c r="E34" s="110">
        <v>103.13495583997363</v>
      </c>
      <c r="F34" s="305">
        <v>160.2749872159043</v>
      </c>
    </row>
    <row r="35" spans="1:6" ht="12.75">
      <c r="A35" s="304" t="s">
        <v>318</v>
      </c>
      <c r="B35" s="305">
        <v>993.729015</v>
      </c>
      <c r="C35" s="305">
        <v>1884.700896</v>
      </c>
      <c r="D35" s="305">
        <v>890.971881</v>
      </c>
      <c r="E35" s="110">
        <v>112.4403569383423</v>
      </c>
      <c r="F35" s="110">
        <v>121.88856472451415</v>
      </c>
    </row>
  </sheetData>
  <sheetProtection/>
  <mergeCells count="4">
    <mergeCell ref="A2:A3"/>
    <mergeCell ref="B3:D3"/>
    <mergeCell ref="E3:F3"/>
    <mergeCell ref="A1:F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showZeros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5" width="10.57421875" style="0" customWidth="1"/>
  </cols>
  <sheetData>
    <row r="1" spans="1:5" ht="18" customHeight="1" thickBot="1">
      <c r="A1" s="306" t="s">
        <v>319</v>
      </c>
      <c r="B1" s="306"/>
      <c r="C1" s="41"/>
      <c r="D1" s="41"/>
      <c r="E1" s="41"/>
    </row>
    <row r="2" spans="1:5" ht="22.5" customHeight="1" thickBot="1">
      <c r="A2" s="307" t="s">
        <v>106</v>
      </c>
      <c r="B2" s="308" t="s">
        <v>320</v>
      </c>
      <c r="C2" s="309" t="s">
        <v>204</v>
      </c>
      <c r="D2" s="310"/>
      <c r="E2" s="311"/>
    </row>
    <row r="3" spans="1:5" ht="18" customHeight="1" thickBot="1">
      <c r="A3" s="312"/>
      <c r="B3" s="313"/>
      <c r="C3" s="314" t="s">
        <v>321</v>
      </c>
      <c r="D3" s="309" t="s">
        <v>21</v>
      </c>
      <c r="E3" s="311"/>
    </row>
    <row r="4" spans="1:5" ht="13.5" thickBot="1">
      <c r="A4" s="315"/>
      <c r="B4" s="316"/>
      <c r="C4" s="317"/>
      <c r="D4" s="318" t="s">
        <v>164</v>
      </c>
      <c r="E4" s="319" t="s">
        <v>163</v>
      </c>
    </row>
    <row r="5" spans="1:5" ht="15" customHeight="1">
      <c r="A5" s="108" t="s">
        <v>322</v>
      </c>
      <c r="B5" s="320"/>
      <c r="C5" s="44"/>
      <c r="D5" s="44"/>
      <c r="E5" s="44"/>
    </row>
    <row r="6" spans="1:6" ht="15" customHeight="1">
      <c r="A6" s="44" t="s">
        <v>323</v>
      </c>
      <c r="B6" s="321">
        <v>7246</v>
      </c>
      <c r="C6" s="322">
        <v>108.5</v>
      </c>
      <c r="D6" s="322">
        <v>107.1</v>
      </c>
      <c r="E6" s="322">
        <v>108.5</v>
      </c>
      <c r="F6" s="14"/>
    </row>
    <row r="7" spans="1:6" ht="15" customHeight="1">
      <c r="A7" s="44" t="s">
        <v>324</v>
      </c>
      <c r="B7" s="321">
        <v>18538</v>
      </c>
      <c r="C7" s="322">
        <v>106.4</v>
      </c>
      <c r="D7" s="322">
        <v>105.3</v>
      </c>
      <c r="E7" s="322">
        <v>106.4</v>
      </c>
      <c r="F7" s="14"/>
    </row>
    <row r="8" spans="1:6" ht="15" customHeight="1">
      <c r="A8" s="44" t="s">
        <v>325</v>
      </c>
      <c r="B8" s="321">
        <v>3401</v>
      </c>
      <c r="C8" s="322">
        <v>105.2</v>
      </c>
      <c r="D8" s="322">
        <v>107.3</v>
      </c>
      <c r="E8" s="322">
        <v>108.5</v>
      </c>
      <c r="F8" s="14"/>
    </row>
    <row r="9" spans="1:6" ht="15" customHeight="1">
      <c r="A9" s="44" t="s">
        <v>326</v>
      </c>
      <c r="B9" s="321">
        <v>9149</v>
      </c>
      <c r="C9" s="322">
        <v>103.1</v>
      </c>
      <c r="D9" s="322">
        <v>105.7</v>
      </c>
      <c r="E9" s="322">
        <v>106.4</v>
      </c>
      <c r="F9" s="14"/>
    </row>
    <row r="10" spans="1:6" ht="15" customHeight="1">
      <c r="A10" s="44" t="s">
        <v>327</v>
      </c>
      <c r="B10" s="321">
        <v>3845</v>
      </c>
      <c r="C10" s="322">
        <v>111.7</v>
      </c>
      <c r="D10" s="322">
        <v>106.8</v>
      </c>
      <c r="E10" s="322">
        <v>108.5</v>
      </c>
      <c r="F10" s="14"/>
    </row>
    <row r="11" spans="1:6" ht="15" customHeight="1">
      <c r="A11" s="44" t="s">
        <v>328</v>
      </c>
      <c r="B11" s="321">
        <v>9389</v>
      </c>
      <c r="C11" s="322">
        <v>110</v>
      </c>
      <c r="D11" s="322">
        <v>104.9</v>
      </c>
      <c r="E11" s="322">
        <v>106.4</v>
      </c>
      <c r="F11" s="14"/>
    </row>
    <row r="12" spans="1:6" ht="15" customHeight="1">
      <c r="A12" s="108" t="s">
        <v>329</v>
      </c>
      <c r="B12" s="323">
        <v>594.663</v>
      </c>
      <c r="C12" s="323">
        <v>104.7</v>
      </c>
      <c r="D12" s="323">
        <v>117.18996111908355</v>
      </c>
      <c r="E12" s="323">
        <v>110.28830222598367</v>
      </c>
      <c r="F12" s="323"/>
    </row>
    <row r="13" ht="12.75">
      <c r="C13" s="323"/>
    </row>
    <row r="14" spans="2:5" ht="12.75">
      <c r="B14" s="324"/>
      <c r="C14" s="325"/>
      <c r="D14" s="325"/>
      <c r="E14" s="325"/>
    </row>
    <row r="18" spans="2:5" ht="12.75">
      <c r="B18" s="326"/>
      <c r="C18" s="322"/>
      <c r="D18" s="322"/>
      <c r="E18" s="322"/>
    </row>
    <row r="19" spans="2:5" ht="12.75">
      <c r="B19" s="326"/>
      <c r="C19" s="322"/>
      <c r="D19" s="322"/>
      <c r="E19" s="322"/>
    </row>
    <row r="20" spans="2:5" ht="12.75">
      <c r="B20" s="326"/>
      <c r="C20" s="322"/>
      <c r="D20" s="322"/>
      <c r="E20" s="322"/>
    </row>
    <row r="21" spans="2:5" ht="12.75">
      <c r="B21" s="326"/>
      <c r="C21" s="322"/>
      <c r="D21" s="322"/>
      <c r="E21" s="322"/>
    </row>
    <row r="22" spans="2:5" ht="12.75">
      <c r="B22" s="326"/>
      <c r="C22" s="322"/>
      <c r="D22" s="322"/>
      <c r="E22" s="322"/>
    </row>
    <row r="23" spans="2:5" ht="12.75">
      <c r="B23" s="326"/>
      <c r="C23" s="322"/>
      <c r="D23" s="322"/>
      <c r="E23" s="322"/>
    </row>
    <row r="24" spans="2:5" ht="12.75">
      <c r="B24" s="327"/>
      <c r="C24" s="328"/>
      <c r="D24" s="328"/>
      <c r="E24" s="328"/>
    </row>
  </sheetData>
  <sheetProtection/>
  <mergeCells count="5">
    <mergeCell ref="A2:A4"/>
    <mergeCell ref="B2:B4"/>
    <mergeCell ref="C3:C4"/>
    <mergeCell ref="C2:E2"/>
    <mergeCell ref="D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3"/>
  <sheetViews>
    <sheetView showZeros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5" width="11.00390625" style="0" customWidth="1"/>
  </cols>
  <sheetData>
    <row r="1" spans="1:5" ht="13.5" thickBot="1">
      <c r="A1" s="18" t="s">
        <v>330</v>
      </c>
      <c r="B1" s="41"/>
      <c r="C1" s="41"/>
      <c r="D1" s="41"/>
      <c r="E1" s="41"/>
    </row>
    <row r="2" spans="1:9" ht="13.5" thickBot="1">
      <c r="A2" s="2" t="s">
        <v>106</v>
      </c>
      <c r="B2" s="329" t="s">
        <v>20</v>
      </c>
      <c r="C2" s="330"/>
      <c r="D2" s="331"/>
      <c r="E2" s="329" t="s">
        <v>21</v>
      </c>
      <c r="F2" s="332"/>
      <c r="G2" s="333"/>
      <c r="H2" s="333"/>
      <c r="I2" s="333"/>
    </row>
    <row r="3" spans="1:9" ht="13.5" thickBot="1">
      <c r="A3" s="6"/>
      <c r="B3" s="334" t="s">
        <v>162</v>
      </c>
      <c r="C3" s="334" t="s">
        <v>164</v>
      </c>
      <c r="D3" s="334" t="s">
        <v>163</v>
      </c>
      <c r="E3" s="335" t="s">
        <v>164</v>
      </c>
      <c r="F3" s="336" t="s">
        <v>163</v>
      </c>
      <c r="G3" s="333"/>
      <c r="H3" s="333"/>
      <c r="I3" s="333"/>
    </row>
    <row r="4" spans="1:6" ht="26.25" customHeight="1">
      <c r="A4" s="337" t="s">
        <v>331</v>
      </c>
      <c r="B4" s="158">
        <v>93.9</v>
      </c>
      <c r="C4" s="158">
        <v>96.8</v>
      </c>
      <c r="D4" s="158">
        <v>91.4</v>
      </c>
      <c r="E4" s="191">
        <v>96.2</v>
      </c>
      <c r="F4" s="158">
        <v>94.4</v>
      </c>
    </row>
    <row r="5" spans="1:5" ht="9.75" customHeight="1">
      <c r="A5" s="338" t="s">
        <v>332</v>
      </c>
      <c r="E5" s="339"/>
    </row>
    <row r="6" spans="1:6" ht="25.5" customHeight="1">
      <c r="A6" s="340" t="s">
        <v>333</v>
      </c>
      <c r="B6" s="26">
        <v>90.8</v>
      </c>
      <c r="C6" s="26">
        <v>95.2</v>
      </c>
      <c r="D6" s="26">
        <v>86.3</v>
      </c>
      <c r="E6" s="197">
        <v>100.9</v>
      </c>
      <c r="F6" s="26">
        <v>96.7</v>
      </c>
    </row>
    <row r="7" spans="1:6" ht="9.75" customHeight="1">
      <c r="A7" s="340" t="s">
        <v>334</v>
      </c>
      <c r="B7" s="26">
        <v>98.9</v>
      </c>
      <c r="C7" s="26">
        <v>99.5</v>
      </c>
      <c r="D7" s="26">
        <v>100.6</v>
      </c>
      <c r="E7" s="341">
        <v>88.9</v>
      </c>
      <c r="F7" s="26">
        <v>90.8</v>
      </c>
    </row>
    <row r="8" spans="1:6" ht="15" customHeight="1">
      <c r="A8" s="337" t="s">
        <v>31</v>
      </c>
      <c r="B8" s="191">
        <v>99.6</v>
      </c>
      <c r="C8" s="191">
        <v>99.6</v>
      </c>
      <c r="D8" s="191">
        <v>99.3</v>
      </c>
      <c r="E8" s="191">
        <v>99.2</v>
      </c>
      <c r="F8" s="342">
        <v>99.2</v>
      </c>
    </row>
    <row r="9" spans="1:4" ht="9.75" customHeight="1">
      <c r="A9" s="338" t="s">
        <v>332</v>
      </c>
      <c r="C9" s="341"/>
      <c r="D9" s="341"/>
    </row>
    <row r="10" spans="1:6" ht="9.75" customHeight="1">
      <c r="A10" s="340" t="s">
        <v>335</v>
      </c>
      <c r="B10" s="341">
        <v>97.9</v>
      </c>
      <c r="C10" s="341">
        <v>97.1</v>
      </c>
      <c r="D10" s="341">
        <v>97.8</v>
      </c>
      <c r="E10" s="341">
        <v>96.8</v>
      </c>
      <c r="F10" s="343">
        <v>97.1</v>
      </c>
    </row>
    <row r="11" spans="1:6" ht="12.75">
      <c r="A11" s="340" t="s">
        <v>336</v>
      </c>
      <c r="B11" s="197">
        <v>100.7</v>
      </c>
      <c r="C11" s="197">
        <v>101.2</v>
      </c>
      <c r="D11" s="197">
        <v>100.2</v>
      </c>
      <c r="E11" s="197">
        <v>100.5</v>
      </c>
      <c r="F11" s="344">
        <v>100.4</v>
      </c>
    </row>
    <row r="12" spans="1:6" ht="12.75">
      <c r="A12" s="108" t="s">
        <v>337</v>
      </c>
      <c r="B12" s="191">
        <v>102.1</v>
      </c>
      <c r="C12" s="191"/>
      <c r="D12" s="191">
        <v>102.3</v>
      </c>
      <c r="E12" s="191"/>
      <c r="F12" s="342">
        <v>102.3</v>
      </c>
    </row>
    <row r="13" ht="12.75">
      <c r="E13" s="345"/>
    </row>
  </sheetData>
  <sheetProtection/>
  <mergeCells count="3">
    <mergeCell ref="A2:A3"/>
    <mergeCell ref="B2:D2"/>
    <mergeCell ref="E2:F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8"/>
  <sheetViews>
    <sheetView showZeros="0" workbookViewId="0" topLeftCell="A1">
      <selection activeCell="A1" sqref="A1"/>
    </sheetView>
  </sheetViews>
  <sheetFormatPr defaultColWidth="9.140625" defaultRowHeight="12.75"/>
  <cols>
    <col min="1" max="1" width="24.7109375" style="10" customWidth="1"/>
    <col min="2" max="4" width="9.28125" style="10" customWidth="1"/>
    <col min="5" max="16384" width="9.140625" style="10" customWidth="1"/>
  </cols>
  <sheetData>
    <row r="1" spans="1:4" ht="13.5" thickBot="1">
      <c r="A1" s="190" t="s">
        <v>338</v>
      </c>
      <c r="B1" s="346"/>
      <c r="D1" s="347"/>
    </row>
    <row r="2" spans="1:5" ht="13.5" thickBot="1">
      <c r="A2" s="348" t="s">
        <v>273</v>
      </c>
      <c r="B2" s="63" t="s">
        <v>20</v>
      </c>
      <c r="C2" s="349"/>
      <c r="D2" s="63" t="s">
        <v>21</v>
      </c>
      <c r="E2" s="350"/>
    </row>
    <row r="3" spans="1:5" ht="13.5" thickBot="1">
      <c r="A3" s="351"/>
      <c r="B3" s="155" t="s">
        <v>162</v>
      </c>
      <c r="C3" s="142" t="s">
        <v>339</v>
      </c>
      <c r="D3" s="142" t="s">
        <v>340</v>
      </c>
      <c r="E3" s="142" t="s">
        <v>339</v>
      </c>
    </row>
    <row r="4" spans="1:2" ht="12.75">
      <c r="A4" s="247" t="s">
        <v>277</v>
      </c>
      <c r="B4" s="240"/>
    </row>
    <row r="5" spans="1:5" ht="12.75">
      <c r="A5" s="248" t="s">
        <v>278</v>
      </c>
      <c r="B5" s="32">
        <v>102.7</v>
      </c>
      <c r="C5" s="32">
        <v>103.3</v>
      </c>
      <c r="D5" s="32">
        <v>99.9</v>
      </c>
      <c r="E5" s="32">
        <v>99.3</v>
      </c>
    </row>
    <row r="6" spans="1:5" ht="12.75">
      <c r="A6" s="248" t="s">
        <v>279</v>
      </c>
      <c r="B6" s="32">
        <v>97.4</v>
      </c>
      <c r="C6" s="32">
        <v>96.7</v>
      </c>
      <c r="D6" s="32">
        <v>100.9</v>
      </c>
      <c r="E6" s="32">
        <v>98.4</v>
      </c>
    </row>
    <row r="7" spans="1:5" ht="12.75">
      <c r="A7" s="248" t="s">
        <v>280</v>
      </c>
      <c r="B7" s="32">
        <v>92.1</v>
      </c>
      <c r="C7" s="32">
        <v>94.9</v>
      </c>
      <c r="D7" s="32">
        <v>85.2</v>
      </c>
      <c r="E7" s="32">
        <v>80.6</v>
      </c>
    </row>
    <row r="8" spans="1:5" ht="12.75">
      <c r="A8" s="248" t="s">
        <v>281</v>
      </c>
      <c r="B8" s="32">
        <v>101.3</v>
      </c>
      <c r="C8" s="352">
        <v>100.6</v>
      </c>
      <c r="D8" s="32">
        <v>100.6</v>
      </c>
      <c r="E8" s="32">
        <v>100.7</v>
      </c>
    </row>
    <row r="9" spans="1:5" ht="12.75">
      <c r="A9" s="248" t="s">
        <v>282</v>
      </c>
      <c r="B9" s="32">
        <v>101.3</v>
      </c>
      <c r="C9" s="352">
        <v>100.5</v>
      </c>
      <c r="D9" s="32">
        <v>102.8</v>
      </c>
      <c r="E9" s="32">
        <v>102.3</v>
      </c>
    </row>
    <row r="10" spans="1:8" ht="12.75">
      <c r="A10" s="247" t="s">
        <v>29</v>
      </c>
      <c r="B10" s="353">
        <v>100.1</v>
      </c>
      <c r="C10" s="353">
        <v>99.8</v>
      </c>
      <c r="D10" s="353">
        <v>100</v>
      </c>
      <c r="E10" s="353">
        <v>99</v>
      </c>
      <c r="H10" s="105"/>
    </row>
    <row r="11" spans="1:6" ht="12.75">
      <c r="A11" s="247" t="s">
        <v>283</v>
      </c>
      <c r="B11" s="32"/>
      <c r="C11" s="26"/>
      <c r="D11" s="32"/>
      <c r="E11" s="32"/>
      <c r="F11" s="105"/>
    </row>
    <row r="12" spans="1:5" ht="12.75">
      <c r="A12" s="248" t="s">
        <v>278</v>
      </c>
      <c r="B12" s="32">
        <v>100.6</v>
      </c>
      <c r="C12" s="32">
        <v>99.5</v>
      </c>
      <c r="D12" s="32">
        <v>98.1</v>
      </c>
      <c r="E12" s="32">
        <v>96.9</v>
      </c>
    </row>
    <row r="13" spans="1:7" ht="12.75">
      <c r="A13" s="248" t="s">
        <v>279</v>
      </c>
      <c r="B13" s="32">
        <v>95.3</v>
      </c>
      <c r="C13" s="32">
        <v>92.4</v>
      </c>
      <c r="D13" s="32">
        <v>100.9</v>
      </c>
      <c r="E13" s="32">
        <v>99.5</v>
      </c>
      <c r="G13" s="105"/>
    </row>
    <row r="14" spans="1:5" ht="12.75">
      <c r="A14" s="248" t="s">
        <v>280</v>
      </c>
      <c r="B14" s="32">
        <v>98.4</v>
      </c>
      <c r="C14" s="32">
        <v>98.6</v>
      </c>
      <c r="D14" s="32">
        <v>83</v>
      </c>
      <c r="E14" s="32">
        <v>83.4</v>
      </c>
    </row>
    <row r="15" spans="1:5" ht="12.75">
      <c r="A15" s="248" t="s">
        <v>281</v>
      </c>
      <c r="B15" s="32">
        <v>101.4</v>
      </c>
      <c r="C15" s="32">
        <v>101</v>
      </c>
      <c r="D15" s="32">
        <v>100</v>
      </c>
      <c r="E15" s="32">
        <v>99.3</v>
      </c>
    </row>
    <row r="16" spans="1:10" ht="12.75">
      <c r="A16" s="248" t="s">
        <v>282</v>
      </c>
      <c r="B16" s="32">
        <v>101.4</v>
      </c>
      <c r="C16" s="32">
        <v>100.9</v>
      </c>
      <c r="D16" s="32">
        <v>101.4</v>
      </c>
      <c r="E16" s="32">
        <v>100.9</v>
      </c>
      <c r="J16" s="105"/>
    </row>
    <row r="17" spans="1:6" ht="12.75">
      <c r="A17" s="247" t="s">
        <v>29</v>
      </c>
      <c r="B17" s="353">
        <v>101.1</v>
      </c>
      <c r="C17" s="353">
        <v>100.5</v>
      </c>
      <c r="D17" s="353">
        <v>100.1</v>
      </c>
      <c r="E17" s="353">
        <v>99.5</v>
      </c>
      <c r="F17" s="105"/>
    </row>
    <row r="18" spans="3:6" ht="12.75">
      <c r="C18" s="75"/>
      <c r="F18" s="105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7"/>
  <sheetViews>
    <sheetView showZeros="0" workbookViewId="0" topLeftCell="A1">
      <selection activeCell="A1" sqref="A1"/>
    </sheetView>
  </sheetViews>
  <sheetFormatPr defaultColWidth="9.140625" defaultRowHeight="12.75"/>
  <cols>
    <col min="1" max="1" width="28.57421875" style="10" customWidth="1"/>
    <col min="2" max="2" width="11.8515625" style="10" customWidth="1"/>
    <col min="3" max="4" width="11.421875" style="10" customWidth="1"/>
    <col min="5" max="5" width="11.8515625" style="10" customWidth="1"/>
    <col min="6" max="16384" width="9.140625" style="10" customWidth="1"/>
  </cols>
  <sheetData>
    <row r="1" ht="13.5" thickBot="1">
      <c r="A1" s="41" t="s">
        <v>341</v>
      </c>
    </row>
    <row r="2" spans="1:5" ht="13.5" customHeight="1" thickBot="1">
      <c r="A2" s="2" t="s">
        <v>273</v>
      </c>
      <c r="B2" s="125" t="s">
        <v>20</v>
      </c>
      <c r="C2" s="2"/>
      <c r="D2" s="19" t="s">
        <v>21</v>
      </c>
      <c r="E2" s="20"/>
    </row>
    <row r="3" spans="1:5" ht="13.5" thickBot="1">
      <c r="A3" s="6"/>
      <c r="B3" s="354" t="s">
        <v>162</v>
      </c>
      <c r="C3" s="22" t="s">
        <v>342</v>
      </c>
      <c r="D3" s="114" t="s">
        <v>343</v>
      </c>
      <c r="E3" s="39" t="s">
        <v>342</v>
      </c>
    </row>
    <row r="4" spans="1:5" ht="12.75">
      <c r="A4" s="355" t="s">
        <v>344</v>
      </c>
      <c r="B4" s="356">
        <v>99.6</v>
      </c>
      <c r="C4" s="356">
        <v>99.6</v>
      </c>
      <c r="D4" s="356">
        <v>100.8</v>
      </c>
      <c r="E4" s="356">
        <v>100.5</v>
      </c>
    </row>
    <row r="5" spans="1:5" ht="12.75">
      <c r="A5" s="248" t="s">
        <v>345</v>
      </c>
      <c r="B5" s="356">
        <v>106.2</v>
      </c>
      <c r="C5" s="356">
        <v>107.4</v>
      </c>
      <c r="D5" s="356">
        <v>103.9</v>
      </c>
      <c r="E5" s="356">
        <v>102.9</v>
      </c>
    </row>
    <row r="6" spans="1:5" ht="12.75">
      <c r="A6" s="248" t="s">
        <v>346</v>
      </c>
      <c r="B6" s="356">
        <v>99.3</v>
      </c>
      <c r="C6" s="356">
        <v>99.3</v>
      </c>
      <c r="D6" s="356">
        <v>100</v>
      </c>
      <c r="E6" s="356">
        <v>99.9</v>
      </c>
    </row>
    <row r="7" spans="1:5" ht="12.75">
      <c r="A7" s="248" t="s">
        <v>347</v>
      </c>
      <c r="B7" s="356">
        <v>99.5</v>
      </c>
      <c r="C7" s="356">
        <v>99.5</v>
      </c>
      <c r="D7" s="356">
        <v>101.5</v>
      </c>
      <c r="E7" s="356">
        <v>100.5</v>
      </c>
    </row>
    <row r="8" spans="1:5" ht="12.75">
      <c r="A8" s="248" t="s">
        <v>348</v>
      </c>
      <c r="B8" s="356">
        <v>88.3</v>
      </c>
      <c r="C8" s="356">
        <v>88</v>
      </c>
      <c r="D8" s="356">
        <v>97.3</v>
      </c>
      <c r="E8" s="356">
        <v>96.2</v>
      </c>
    </row>
    <row r="9" spans="1:5" ht="12.75">
      <c r="A9" s="248" t="s">
        <v>349</v>
      </c>
      <c r="B9" s="356">
        <v>99.5</v>
      </c>
      <c r="C9" s="356">
        <v>99.8</v>
      </c>
      <c r="D9" s="356">
        <v>93.1</v>
      </c>
      <c r="E9" s="356">
        <v>95.4</v>
      </c>
    </row>
    <row r="10" spans="1:5" ht="12.75">
      <c r="A10" s="248" t="s">
        <v>350</v>
      </c>
      <c r="B10" s="356">
        <v>101.8</v>
      </c>
      <c r="C10" s="356">
        <v>101.9</v>
      </c>
      <c r="D10" s="356">
        <v>102</v>
      </c>
      <c r="E10" s="356">
        <v>102</v>
      </c>
    </row>
    <row r="11" spans="1:5" ht="12.75">
      <c r="A11" s="247" t="s">
        <v>29</v>
      </c>
      <c r="B11" s="357">
        <v>99.8</v>
      </c>
      <c r="C11" s="357">
        <v>99.9</v>
      </c>
      <c r="D11" s="357">
        <v>99.6</v>
      </c>
      <c r="E11" s="357">
        <v>99.7</v>
      </c>
    </row>
    <row r="12" spans="2:4" ht="12.75">
      <c r="B12" s="358"/>
      <c r="C12" s="359"/>
      <c r="D12" s="359"/>
    </row>
    <row r="13" spans="3:4" ht="12.75">
      <c r="C13" s="360"/>
      <c r="D13" s="360"/>
    </row>
    <row r="14" spans="3:4" ht="12.75" customHeight="1">
      <c r="C14" s="361"/>
      <c r="D14" s="361"/>
    </row>
    <row r="15" spans="2:12" ht="13.5" customHeight="1">
      <c r="B15" s="362"/>
      <c r="C15" s="362"/>
      <c r="D15" s="362"/>
      <c r="E15" s="363"/>
      <c r="F15" s="363"/>
      <c r="G15" s="363"/>
      <c r="H15" s="363"/>
      <c r="I15" s="363"/>
      <c r="J15" s="363"/>
      <c r="K15" s="363"/>
      <c r="L15" s="363"/>
    </row>
    <row r="16" spans="3:4" ht="12.75">
      <c r="C16" s="362"/>
      <c r="D16" s="362"/>
    </row>
    <row r="17" spans="2:12" ht="12.75">
      <c r="B17" s="362"/>
      <c r="C17" s="362"/>
      <c r="D17" s="362"/>
      <c r="E17" s="363"/>
      <c r="F17" s="363"/>
      <c r="G17" s="363"/>
      <c r="H17" s="363"/>
      <c r="I17" s="363"/>
      <c r="J17" s="363"/>
      <c r="K17" s="363"/>
      <c r="L17" s="363"/>
    </row>
    <row r="18" spans="2:4" ht="12.75" customHeight="1">
      <c r="B18" s="362"/>
      <c r="C18" s="362"/>
      <c r="D18" s="362"/>
    </row>
    <row r="19" spans="2:10" ht="12.75">
      <c r="B19" s="363"/>
      <c r="C19" s="364"/>
      <c r="D19" s="364"/>
      <c r="E19" s="364"/>
      <c r="F19" s="364"/>
      <c r="G19" s="364"/>
      <c r="H19" s="364"/>
      <c r="I19" s="364"/>
      <c r="J19" s="364"/>
    </row>
    <row r="20" spans="3:9" ht="12.75">
      <c r="C20" s="364"/>
      <c r="D20" s="364"/>
      <c r="E20" s="364"/>
      <c r="F20" s="364"/>
      <c r="G20" s="364"/>
      <c r="H20" s="364"/>
      <c r="I20" s="364"/>
    </row>
    <row r="21" spans="2:10" ht="12.75">
      <c r="B21" s="362"/>
      <c r="C21" s="364"/>
      <c r="D21" s="364"/>
      <c r="E21" s="364"/>
      <c r="F21" s="364"/>
      <c r="G21" s="364"/>
      <c r="H21" s="364"/>
      <c r="I21" s="364"/>
      <c r="J21" s="364"/>
    </row>
    <row r="22" spans="2:9" ht="12.75">
      <c r="B22" s="363"/>
      <c r="C22" s="363"/>
      <c r="D22" s="363"/>
      <c r="E22" s="363"/>
      <c r="F22" s="363"/>
      <c r="G22" s="363"/>
      <c r="H22" s="363"/>
      <c r="I22" s="363"/>
    </row>
    <row r="23" spans="3:10" ht="12.75">
      <c r="C23" s="364"/>
      <c r="D23" s="364"/>
      <c r="E23" s="364"/>
      <c r="F23" s="364"/>
      <c r="G23" s="364"/>
      <c r="H23" s="364"/>
      <c r="I23" s="364"/>
      <c r="J23" s="364"/>
    </row>
    <row r="24" spans="2:9" ht="12.75">
      <c r="B24" s="363"/>
      <c r="C24" s="363"/>
      <c r="D24" s="363"/>
      <c r="E24" s="363"/>
      <c r="F24" s="363"/>
      <c r="G24" s="363"/>
      <c r="H24" s="363"/>
      <c r="I24" s="363"/>
    </row>
    <row r="25" spans="2:4" ht="12.75">
      <c r="B25" s="362"/>
      <c r="C25" s="362"/>
      <c r="D25" s="362"/>
    </row>
    <row r="27" ht="12.75">
      <c r="D27" s="362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54"/>
  <sheetViews>
    <sheetView showZeros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5.28125" style="0" customWidth="1"/>
    <col min="3" max="3" width="15.421875" style="0" customWidth="1"/>
    <col min="4" max="4" width="14.421875" style="0" customWidth="1"/>
    <col min="5" max="5" width="13.28125" style="0" customWidth="1"/>
    <col min="6" max="6" width="19.140625" style="0" customWidth="1"/>
  </cols>
  <sheetData>
    <row r="1" spans="1:5" ht="13.5" thickBot="1">
      <c r="A1" s="18" t="s">
        <v>351</v>
      </c>
      <c r="B1" s="18"/>
      <c r="C1" s="18"/>
      <c r="D1" s="41"/>
      <c r="E1" s="41"/>
    </row>
    <row r="2" spans="1:6" ht="17.25" customHeight="1" thickBot="1">
      <c r="A2" s="2" t="s">
        <v>352</v>
      </c>
      <c r="B2" s="19" t="s">
        <v>353</v>
      </c>
      <c r="C2" s="21"/>
      <c r="D2" s="19" t="s">
        <v>204</v>
      </c>
      <c r="E2" s="20"/>
      <c r="F2" s="42"/>
    </row>
    <row r="3" spans="1:6" ht="18.75" customHeight="1" thickBot="1">
      <c r="A3" s="6"/>
      <c r="B3" s="39">
        <v>2014</v>
      </c>
      <c r="C3" s="39" t="s">
        <v>354</v>
      </c>
      <c r="D3" s="22">
        <v>2014</v>
      </c>
      <c r="E3" s="39" t="s">
        <v>354</v>
      </c>
      <c r="F3" s="365"/>
    </row>
    <row r="4" spans="1:6" ht="22.5">
      <c r="A4" s="44" t="s">
        <v>143</v>
      </c>
      <c r="B4" s="366">
        <v>78.2</v>
      </c>
      <c r="C4" s="366">
        <v>78.8</v>
      </c>
      <c r="D4" s="366">
        <v>103.9</v>
      </c>
      <c r="E4" s="366">
        <v>100.6</v>
      </c>
      <c r="F4" s="110"/>
    </row>
    <row r="5" spans="1:6" ht="12.75">
      <c r="A5" s="44" t="s">
        <v>114</v>
      </c>
      <c r="B5" s="366">
        <v>698.6</v>
      </c>
      <c r="C5" s="366">
        <v>711.4</v>
      </c>
      <c r="D5" s="366">
        <v>102.6</v>
      </c>
      <c r="E5" s="366">
        <v>102.3</v>
      </c>
      <c r="F5" s="110"/>
    </row>
    <row r="6" spans="1:5" ht="12.75">
      <c r="A6" s="338" t="s">
        <v>126</v>
      </c>
      <c r="B6" s="366"/>
      <c r="C6" s="366"/>
      <c r="D6" s="366"/>
      <c r="E6" s="366"/>
    </row>
    <row r="7" spans="1:6" ht="12.75">
      <c r="A7" s="340" t="s">
        <v>355</v>
      </c>
      <c r="B7" s="366">
        <v>627.7</v>
      </c>
      <c r="C7" s="366">
        <v>642.2</v>
      </c>
      <c r="D7" s="366">
        <v>102.5</v>
      </c>
      <c r="E7" s="366">
        <v>102.8</v>
      </c>
      <c r="F7" s="110"/>
    </row>
    <row r="8" spans="1:6" ht="22.5">
      <c r="A8" s="340" t="s">
        <v>356</v>
      </c>
      <c r="B8" s="366">
        <v>24.3</v>
      </c>
      <c r="C8" s="366">
        <v>23.8</v>
      </c>
      <c r="D8" s="366">
        <v>103.8</v>
      </c>
      <c r="E8" s="366">
        <v>97.6</v>
      </c>
      <c r="F8" s="110"/>
    </row>
    <row r="9" spans="1:6" ht="12.75">
      <c r="A9" s="44" t="s">
        <v>115</v>
      </c>
      <c r="B9" s="366">
        <v>110</v>
      </c>
      <c r="C9" s="366">
        <v>111.9</v>
      </c>
      <c r="D9" s="366">
        <v>101.7</v>
      </c>
      <c r="E9" s="366">
        <v>102.3</v>
      </c>
      <c r="F9" s="110"/>
    </row>
    <row r="10" spans="1:6" ht="12.75">
      <c r="A10" s="44" t="s">
        <v>148</v>
      </c>
      <c r="B10" s="366">
        <v>332.3</v>
      </c>
      <c r="C10" s="366">
        <v>341.6</v>
      </c>
      <c r="D10" s="366">
        <v>101.3</v>
      </c>
      <c r="E10" s="366">
        <v>103.2</v>
      </c>
      <c r="F10" s="110"/>
    </row>
    <row r="11" spans="1:6" ht="12.75">
      <c r="A11" s="44" t="s">
        <v>117</v>
      </c>
      <c r="B11" s="366">
        <v>193.8</v>
      </c>
      <c r="C11" s="366">
        <v>196.2</v>
      </c>
      <c r="D11" s="366">
        <v>105.5</v>
      </c>
      <c r="E11" s="366">
        <v>101.5</v>
      </c>
      <c r="F11" s="110"/>
    </row>
    <row r="12" spans="1:6" ht="22.5">
      <c r="A12" s="44" t="s">
        <v>150</v>
      </c>
      <c r="B12" s="366">
        <v>81</v>
      </c>
      <c r="C12" s="366">
        <v>86.3</v>
      </c>
      <c r="D12" s="366">
        <v>104.8</v>
      </c>
      <c r="E12" s="366">
        <v>106.7</v>
      </c>
      <c r="F12" s="110"/>
    </row>
    <row r="13" spans="1:6" ht="12.75">
      <c r="A13" s="44" t="s">
        <v>357</v>
      </c>
      <c r="B13" s="366">
        <v>74</v>
      </c>
      <c r="C13" s="366">
        <v>74.2</v>
      </c>
      <c r="D13" s="366">
        <v>105.4</v>
      </c>
      <c r="E13" s="366">
        <v>101.2</v>
      </c>
      <c r="F13" s="110"/>
    </row>
    <row r="14" spans="1:6" ht="22.5">
      <c r="A14" s="44" t="s">
        <v>358</v>
      </c>
      <c r="B14" s="366">
        <v>62.6</v>
      </c>
      <c r="C14" s="366">
        <v>61.9</v>
      </c>
      <c r="D14" s="366">
        <v>99</v>
      </c>
      <c r="E14" s="366">
        <v>98.7</v>
      </c>
      <c r="F14" s="110"/>
    </row>
    <row r="15" spans="1:6" ht="12.75">
      <c r="A15" s="44" t="s">
        <v>120</v>
      </c>
      <c r="B15" s="366">
        <v>27</v>
      </c>
      <c r="C15" s="366">
        <v>27</v>
      </c>
      <c r="D15" s="366">
        <v>91.9</v>
      </c>
      <c r="E15" s="366">
        <v>99.4</v>
      </c>
      <c r="F15" s="110"/>
    </row>
    <row r="16" spans="1:6" ht="22.5">
      <c r="A16" s="44" t="s">
        <v>151</v>
      </c>
      <c r="B16" s="366">
        <v>85.4</v>
      </c>
      <c r="C16" s="366">
        <v>90.5</v>
      </c>
      <c r="D16" s="366">
        <v>102.8</v>
      </c>
      <c r="E16" s="366">
        <v>106.7</v>
      </c>
      <c r="F16" s="110"/>
    </row>
    <row r="17" spans="1:6" ht="22.5">
      <c r="A17" s="44" t="s">
        <v>152</v>
      </c>
      <c r="B17" s="366">
        <v>155.8</v>
      </c>
      <c r="C17" s="366">
        <v>161.8</v>
      </c>
      <c r="D17" s="366">
        <v>109.1</v>
      </c>
      <c r="E17" s="366">
        <v>104.9</v>
      </c>
      <c r="F17" s="110"/>
    </row>
    <row r="18" spans="1:6" ht="22.5">
      <c r="A18" s="44" t="s">
        <v>359</v>
      </c>
      <c r="B18" s="366">
        <v>281.7</v>
      </c>
      <c r="C18" s="366">
        <v>285</v>
      </c>
      <c r="D18" s="366">
        <v>104.5</v>
      </c>
      <c r="E18" s="366">
        <v>101.2</v>
      </c>
      <c r="F18" s="110"/>
    </row>
    <row r="19" spans="1:6" ht="12.75">
      <c r="A19" s="44" t="s">
        <v>154</v>
      </c>
      <c r="B19" s="366">
        <v>248.9</v>
      </c>
      <c r="C19" s="366">
        <v>250.9</v>
      </c>
      <c r="D19" s="366">
        <v>102</v>
      </c>
      <c r="E19" s="366">
        <v>101.3</v>
      </c>
      <c r="F19" s="110"/>
    </row>
    <row r="20" spans="1:6" ht="22.5">
      <c r="A20" s="338" t="s">
        <v>155</v>
      </c>
      <c r="B20" s="366">
        <v>341.6</v>
      </c>
      <c r="C20" s="366">
        <v>341.4</v>
      </c>
      <c r="D20" s="366">
        <v>115.9</v>
      </c>
      <c r="E20" s="366">
        <v>100.3</v>
      </c>
      <c r="F20" s="110"/>
    </row>
    <row r="21" spans="1:6" ht="22.5">
      <c r="A21" s="44" t="s">
        <v>156</v>
      </c>
      <c r="B21" s="366">
        <v>34.4</v>
      </c>
      <c r="C21" s="366">
        <v>41.4</v>
      </c>
      <c r="D21" s="366">
        <v>107.7</v>
      </c>
      <c r="E21" s="366">
        <v>120.9</v>
      </c>
      <c r="F21" s="110"/>
    </row>
    <row r="22" spans="1:6" ht="12.75">
      <c r="A22" s="44" t="s">
        <v>157</v>
      </c>
      <c r="B22" s="366">
        <v>17.8</v>
      </c>
      <c r="C22" s="366">
        <v>19.1</v>
      </c>
      <c r="D22" s="366">
        <v>101.2</v>
      </c>
      <c r="E22" s="366">
        <v>107</v>
      </c>
      <c r="F22" s="110"/>
    </row>
    <row r="23" spans="1:6" ht="12.75">
      <c r="A23" s="158" t="s">
        <v>360</v>
      </c>
      <c r="B23" s="367">
        <v>2823</v>
      </c>
      <c r="C23" s="367">
        <v>2879.3</v>
      </c>
      <c r="D23" s="271">
        <v>104.5</v>
      </c>
      <c r="E23" s="271">
        <v>102.4</v>
      </c>
      <c r="F23" s="271"/>
    </row>
    <row r="24" spans="1:5" ht="12.75">
      <c r="A24" s="27" t="s">
        <v>126</v>
      </c>
      <c r="B24" s="26"/>
      <c r="C24" s="26"/>
      <c r="D24" s="10"/>
      <c r="E24" s="10"/>
    </row>
    <row r="25" spans="1:6" ht="12.75">
      <c r="A25" s="27" t="s">
        <v>361</v>
      </c>
      <c r="B25" s="15">
        <v>1867.1</v>
      </c>
      <c r="C25" s="15">
        <v>1909.8</v>
      </c>
      <c r="D25" s="32">
        <v>102.6</v>
      </c>
      <c r="E25" s="32">
        <v>102.7</v>
      </c>
      <c r="F25" s="110"/>
    </row>
    <row r="26" spans="1:6" ht="12.75">
      <c r="A26" s="27" t="s">
        <v>362</v>
      </c>
      <c r="B26" s="32">
        <v>854.1</v>
      </c>
      <c r="C26" s="32">
        <v>863.9</v>
      </c>
      <c r="D26" s="32">
        <v>108.7</v>
      </c>
      <c r="E26" s="32">
        <v>101.5</v>
      </c>
      <c r="F26" s="110"/>
    </row>
    <row r="27" spans="1:5" ht="12.75">
      <c r="A27" s="27" t="s">
        <v>363</v>
      </c>
      <c r="B27" s="32">
        <v>694.7</v>
      </c>
      <c r="C27" s="32">
        <v>699.2</v>
      </c>
      <c r="D27" s="32">
        <v>103.5</v>
      </c>
      <c r="E27" s="32">
        <v>100.8</v>
      </c>
    </row>
    <row r="32" spans="3:4" ht="12.75">
      <c r="C32" s="366"/>
      <c r="D32" s="366"/>
    </row>
    <row r="33" spans="3:4" ht="12.75">
      <c r="C33" s="366"/>
      <c r="D33" s="366"/>
    </row>
    <row r="34" spans="3:4" ht="12.75">
      <c r="C34" s="366"/>
      <c r="D34" s="366"/>
    </row>
    <row r="35" spans="3:4" ht="12.75">
      <c r="C35" s="366"/>
      <c r="D35" s="366"/>
    </row>
    <row r="36" spans="3:4" ht="12.75">
      <c r="C36" s="366"/>
      <c r="D36" s="366"/>
    </row>
    <row r="37" spans="3:4" ht="12.75">
      <c r="C37" s="366"/>
      <c r="D37" s="366"/>
    </row>
    <row r="38" spans="3:4" ht="12.75">
      <c r="C38" s="366"/>
      <c r="D38" s="366"/>
    </row>
    <row r="39" spans="3:4" ht="12.75">
      <c r="C39" s="366"/>
      <c r="D39" s="366"/>
    </row>
    <row r="40" spans="3:4" ht="12.75">
      <c r="C40" s="366"/>
      <c r="D40" s="366"/>
    </row>
    <row r="41" spans="3:4" ht="12.75">
      <c r="C41" s="366"/>
      <c r="D41" s="366"/>
    </row>
    <row r="42" spans="3:4" ht="12.75">
      <c r="C42" s="366"/>
      <c r="D42" s="366"/>
    </row>
    <row r="43" spans="3:4" ht="12.75">
      <c r="C43" s="366"/>
      <c r="D43" s="366"/>
    </row>
    <row r="44" spans="3:4" ht="12.75">
      <c r="C44" s="366"/>
      <c r="D44" s="366"/>
    </row>
    <row r="45" spans="3:4" ht="12.75">
      <c r="C45" s="366"/>
      <c r="D45" s="366"/>
    </row>
    <row r="46" spans="3:4" ht="12.75">
      <c r="C46" s="366"/>
      <c r="D46" s="366"/>
    </row>
    <row r="47" spans="3:4" ht="12.75">
      <c r="C47" s="366"/>
      <c r="D47" s="366"/>
    </row>
    <row r="48" spans="3:4" ht="12.75">
      <c r="C48" s="366"/>
      <c r="D48" s="366"/>
    </row>
    <row r="49" spans="3:4" ht="12.75">
      <c r="C49" s="366"/>
      <c r="D49" s="366"/>
    </row>
    <row r="50" spans="3:4" ht="12.75">
      <c r="C50" s="366"/>
      <c r="D50" s="366"/>
    </row>
    <row r="51" spans="3:4" ht="12.75">
      <c r="C51" s="368"/>
      <c r="D51" s="157"/>
    </row>
    <row r="52" spans="3:4" ht="12.75">
      <c r="C52" s="27"/>
      <c r="D52" s="27"/>
    </row>
    <row r="53" spans="3:4" ht="12.75">
      <c r="C53" s="369"/>
      <c r="D53" s="27"/>
    </row>
    <row r="54" spans="3:4" ht="12.75">
      <c r="C54" s="27"/>
      <c r="D54" s="27"/>
    </row>
  </sheetData>
  <sheetProtection/>
  <mergeCells count="3">
    <mergeCell ref="B2:C2"/>
    <mergeCell ref="A2:A3"/>
    <mergeCell ref="D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0.7109375" style="0" customWidth="1"/>
    <col min="5" max="5" width="10.28125" style="0" customWidth="1"/>
    <col min="6" max="6" width="10.57421875" style="0" customWidth="1"/>
    <col min="7" max="7" width="10.00390625" style="0" customWidth="1"/>
  </cols>
  <sheetData>
    <row r="1" spans="1:7" ht="13.5" thickBot="1">
      <c r="A1" s="1" t="s">
        <v>26</v>
      </c>
      <c r="B1" s="1"/>
      <c r="C1" s="1"/>
      <c r="D1" s="1"/>
      <c r="E1" s="1"/>
      <c r="F1" s="1"/>
      <c r="G1" s="1"/>
    </row>
    <row r="2" spans="1:7" ht="34.5" customHeight="1" thickBot="1">
      <c r="A2" s="2" t="s">
        <v>1</v>
      </c>
      <c r="B2" s="22" t="s">
        <v>27</v>
      </c>
      <c r="C2" s="22" t="s">
        <v>28</v>
      </c>
      <c r="D2" s="34" t="s">
        <v>29</v>
      </c>
      <c r="E2" s="22" t="s">
        <v>27</v>
      </c>
      <c r="F2" s="22" t="s">
        <v>28</v>
      </c>
      <c r="G2" s="35" t="s">
        <v>29</v>
      </c>
    </row>
    <row r="3" spans="1:7" ht="19.5" customHeight="1" thickBot="1">
      <c r="A3" s="6"/>
      <c r="B3" s="19" t="s">
        <v>5</v>
      </c>
      <c r="C3" s="20"/>
      <c r="D3" s="21"/>
      <c r="E3" s="19" t="s">
        <v>6</v>
      </c>
      <c r="F3" s="20"/>
      <c r="G3" s="20"/>
    </row>
    <row r="4" ht="12.75">
      <c r="A4" s="36" t="s">
        <v>7</v>
      </c>
    </row>
    <row r="5" spans="1:7" ht="12.75">
      <c r="A5" s="11" t="s">
        <v>8</v>
      </c>
      <c r="B5" s="12">
        <v>124.2</v>
      </c>
      <c r="C5" s="12">
        <v>107.4</v>
      </c>
      <c r="D5" s="13">
        <v>118.1</v>
      </c>
      <c r="E5" s="12">
        <v>124.2</v>
      </c>
      <c r="F5" s="12">
        <v>107.4</v>
      </c>
      <c r="G5" s="13">
        <v>118.1</v>
      </c>
    </row>
    <row r="6" spans="1:7" ht="12.75">
      <c r="A6" s="11" t="s">
        <v>9</v>
      </c>
      <c r="B6" s="12">
        <v>122.9</v>
      </c>
      <c r="C6" s="12">
        <v>106.5</v>
      </c>
      <c r="D6" s="13">
        <v>117</v>
      </c>
      <c r="E6" s="37">
        <v>123.9</v>
      </c>
      <c r="F6" s="12">
        <v>107.1</v>
      </c>
      <c r="G6" s="13">
        <v>117.8</v>
      </c>
    </row>
    <row r="7" spans="1:7" ht="12.75">
      <c r="A7" s="11" t="s">
        <v>10</v>
      </c>
      <c r="B7" s="12">
        <v>120.5</v>
      </c>
      <c r="C7" s="12">
        <v>104.2</v>
      </c>
      <c r="D7" s="13">
        <v>114.6</v>
      </c>
      <c r="E7" s="37">
        <v>122.8</v>
      </c>
      <c r="F7" s="12">
        <v>106</v>
      </c>
      <c r="G7" s="13">
        <v>116.7</v>
      </c>
    </row>
    <row r="8" spans="1:7" ht="12.75">
      <c r="A8" s="11" t="s">
        <v>11</v>
      </c>
      <c r="B8" s="12">
        <v>115.9</v>
      </c>
      <c r="C8" s="12">
        <v>103.2</v>
      </c>
      <c r="D8" s="13">
        <v>111.5</v>
      </c>
      <c r="E8" s="37">
        <v>122</v>
      </c>
      <c r="F8" s="12">
        <v>105</v>
      </c>
      <c r="G8" s="13">
        <v>115.8</v>
      </c>
    </row>
    <row r="9" spans="1:7" ht="12.75">
      <c r="A9" s="11" t="s">
        <v>12</v>
      </c>
      <c r="B9" s="12">
        <v>112.4</v>
      </c>
      <c r="C9" s="12">
        <v>103.2</v>
      </c>
      <c r="D9" s="13">
        <v>109.2</v>
      </c>
      <c r="E9" s="37">
        <v>120.2</v>
      </c>
      <c r="F9" s="12">
        <v>104</v>
      </c>
      <c r="G9" s="13">
        <v>114.4</v>
      </c>
    </row>
    <row r="10" spans="1:7" ht="12.75">
      <c r="A10" s="11" t="s">
        <v>13</v>
      </c>
      <c r="B10" s="12">
        <v>106.8</v>
      </c>
      <c r="C10" s="12">
        <v>106</v>
      </c>
      <c r="D10" s="13">
        <v>106.5</v>
      </c>
      <c r="E10" s="37">
        <v>117.6</v>
      </c>
      <c r="F10" s="12">
        <v>104.2</v>
      </c>
      <c r="G10" s="13">
        <v>112.8</v>
      </c>
    </row>
    <row r="11" spans="1:7" ht="12.75">
      <c r="A11" s="11" t="s">
        <v>14</v>
      </c>
      <c r="B11" s="12">
        <v>92.6</v>
      </c>
      <c r="C11" s="12">
        <v>107.8</v>
      </c>
      <c r="D11" s="13">
        <v>97.7</v>
      </c>
      <c r="E11" s="37">
        <v>107</v>
      </c>
      <c r="F11" s="12">
        <v>104.8</v>
      </c>
      <c r="G11" s="13">
        <v>106.2</v>
      </c>
    </row>
    <row r="12" spans="1:7" ht="12.75">
      <c r="A12" s="11" t="s">
        <v>15</v>
      </c>
      <c r="B12" s="12">
        <v>85.4</v>
      </c>
      <c r="C12" s="12">
        <v>107.2</v>
      </c>
      <c r="D12" s="13">
        <v>92.6</v>
      </c>
      <c r="E12" s="37">
        <v>104.1</v>
      </c>
      <c r="F12" s="12">
        <v>104.9</v>
      </c>
      <c r="G12" s="13">
        <v>104.4</v>
      </c>
    </row>
    <row r="13" spans="1:7" ht="12.75">
      <c r="A13" s="11" t="s">
        <v>16</v>
      </c>
      <c r="B13" s="12">
        <v>77.2</v>
      </c>
      <c r="C13" s="12">
        <v>104.7</v>
      </c>
      <c r="D13" s="13">
        <v>86.3</v>
      </c>
      <c r="E13" s="37">
        <v>97.4</v>
      </c>
      <c r="F13" s="12">
        <v>104.8</v>
      </c>
      <c r="G13" s="13">
        <v>100</v>
      </c>
    </row>
    <row r="14" spans="1:7" ht="12.75">
      <c r="A14" s="11" t="s">
        <v>17</v>
      </c>
      <c r="B14" s="12">
        <v>76.1</v>
      </c>
      <c r="C14" s="12">
        <v>101.8</v>
      </c>
      <c r="D14" s="13">
        <v>84.6</v>
      </c>
      <c r="E14" s="37">
        <v>90.8</v>
      </c>
      <c r="F14" s="12">
        <v>104.4</v>
      </c>
      <c r="G14" s="13">
        <v>95.5</v>
      </c>
    </row>
    <row r="15" spans="1:7" ht="12.75">
      <c r="A15" s="11" t="s">
        <v>18</v>
      </c>
      <c r="B15" s="12">
        <v>78.2</v>
      </c>
      <c r="C15" s="12">
        <v>99.1</v>
      </c>
      <c r="D15" s="13">
        <v>85.4</v>
      </c>
      <c r="E15" s="37">
        <v>85.8</v>
      </c>
      <c r="F15" s="12">
        <v>103.8</v>
      </c>
      <c r="G15" s="13">
        <v>91.9</v>
      </c>
    </row>
    <row r="16" spans="1:7" ht="12.75">
      <c r="A16" s="11" t="s">
        <v>19</v>
      </c>
      <c r="B16" s="12">
        <v>79.9</v>
      </c>
      <c r="C16" s="12">
        <v>100.1</v>
      </c>
      <c r="D16" s="13">
        <v>86.8</v>
      </c>
      <c r="E16" s="37">
        <v>86.3</v>
      </c>
      <c r="F16" s="12">
        <v>103.4</v>
      </c>
      <c r="G16" s="13">
        <v>92.2</v>
      </c>
    </row>
    <row r="17" ht="12.75">
      <c r="A17" s="9" t="s">
        <v>20</v>
      </c>
    </row>
    <row r="18" spans="1:7" ht="12.75">
      <c r="A18" s="11" t="s">
        <v>8</v>
      </c>
      <c r="B18" s="12">
        <v>80.4</v>
      </c>
      <c r="C18" s="12">
        <v>99.3</v>
      </c>
      <c r="D18" s="13">
        <v>86.6</v>
      </c>
      <c r="E18" s="12">
        <v>80.4</v>
      </c>
      <c r="F18" s="12">
        <v>99.3</v>
      </c>
      <c r="G18" s="13">
        <v>86.6</v>
      </c>
    </row>
    <row r="19" spans="1:7" ht="12.75">
      <c r="A19" s="11" t="s">
        <v>9</v>
      </c>
      <c r="B19" s="12">
        <v>83</v>
      </c>
      <c r="C19" s="12">
        <v>101.7</v>
      </c>
      <c r="D19" s="13">
        <v>89.1</v>
      </c>
      <c r="E19" s="37">
        <v>81.3</v>
      </c>
      <c r="F19" s="12">
        <v>100.2</v>
      </c>
      <c r="G19" s="13">
        <v>87.5</v>
      </c>
    </row>
    <row r="20" spans="1:7" ht="12.75">
      <c r="A20" s="11" t="s">
        <v>10</v>
      </c>
      <c r="B20" s="12">
        <v>85.3</v>
      </c>
      <c r="C20" s="12">
        <v>99</v>
      </c>
      <c r="D20" s="13">
        <v>89.8</v>
      </c>
      <c r="E20" s="37">
        <v>82.9</v>
      </c>
      <c r="F20" s="12">
        <v>99.7</v>
      </c>
      <c r="G20" s="13">
        <v>88.4</v>
      </c>
    </row>
    <row r="21" spans="1:7" ht="12.75">
      <c r="A21" s="11" t="s">
        <v>11</v>
      </c>
      <c r="B21" s="12">
        <v>86.4</v>
      </c>
      <c r="C21" s="12">
        <v>100.9</v>
      </c>
      <c r="D21" s="13">
        <v>91.1</v>
      </c>
      <c r="E21" s="37">
        <v>83.3</v>
      </c>
      <c r="F21" s="12">
        <v>100.2</v>
      </c>
      <c r="G21" s="13">
        <v>88.8</v>
      </c>
    </row>
    <row r="22" spans="1:7" ht="12.75">
      <c r="A22" s="11" t="s">
        <v>12</v>
      </c>
      <c r="B22" s="12">
        <v>85.2</v>
      </c>
      <c r="C22" s="12">
        <v>102.2</v>
      </c>
      <c r="D22" s="13">
        <v>90.8</v>
      </c>
      <c r="E22" s="37">
        <v>83</v>
      </c>
      <c r="F22" s="12">
        <v>101.2</v>
      </c>
      <c r="G22" s="13">
        <v>88.9</v>
      </c>
    </row>
    <row r="23" spans="1:7" ht="12.75">
      <c r="A23" s="11" t="s">
        <v>13</v>
      </c>
      <c r="B23" s="12">
        <v>84.2</v>
      </c>
      <c r="C23" s="12">
        <v>101.9</v>
      </c>
      <c r="D23" s="13">
        <v>90.2</v>
      </c>
      <c r="E23" s="37">
        <v>81.9</v>
      </c>
      <c r="F23" s="12">
        <v>101.1</v>
      </c>
      <c r="G23" s="13">
        <v>88.2</v>
      </c>
    </row>
    <row r="24" spans="1:7" ht="12.75">
      <c r="A24" s="11" t="s">
        <v>14</v>
      </c>
      <c r="B24" s="12">
        <v>91.6</v>
      </c>
      <c r="C24" s="12">
        <v>99.6</v>
      </c>
      <c r="D24" s="13">
        <v>94.9</v>
      </c>
      <c r="E24" s="37">
        <v>85.2</v>
      </c>
      <c r="F24" s="12">
        <v>100.8</v>
      </c>
      <c r="G24" s="13">
        <v>90.6</v>
      </c>
    </row>
    <row r="25" spans="1:7" ht="12.75">
      <c r="A25" s="11" t="s">
        <v>15</v>
      </c>
      <c r="B25" s="12">
        <v>95.1</v>
      </c>
      <c r="C25" s="12">
        <v>99.2</v>
      </c>
      <c r="D25" s="13">
        <v>96.7</v>
      </c>
      <c r="E25" s="37">
        <v>86.3</v>
      </c>
      <c r="F25" s="12">
        <v>100.4</v>
      </c>
      <c r="G25" s="13">
        <v>91.3</v>
      </c>
    </row>
    <row r="26" spans="1:7" ht="12.75">
      <c r="A26" s="11" t="s">
        <v>16</v>
      </c>
      <c r="B26" s="12">
        <v>93.8</v>
      </c>
      <c r="C26" s="12">
        <v>96.5</v>
      </c>
      <c r="D26" s="13">
        <v>94.9</v>
      </c>
      <c r="E26" s="37">
        <v>88.3</v>
      </c>
      <c r="F26" s="12">
        <v>99.9</v>
      </c>
      <c r="G26" s="13">
        <v>92.6</v>
      </c>
    </row>
    <row r="27" spans="1:7" ht="12.75">
      <c r="A27" s="11" t="s">
        <v>17</v>
      </c>
      <c r="B27" s="12">
        <v>93.9</v>
      </c>
      <c r="C27" s="12">
        <v>94.8</v>
      </c>
      <c r="D27" s="13">
        <v>94.3</v>
      </c>
      <c r="E27" s="37">
        <v>90.6</v>
      </c>
      <c r="F27" s="12">
        <v>99.6</v>
      </c>
      <c r="G27" s="13">
        <v>94</v>
      </c>
    </row>
    <row r="28" spans="1:7" ht="12.75">
      <c r="A28" s="11" t="s">
        <v>18</v>
      </c>
      <c r="B28" s="12">
        <v>91.7</v>
      </c>
      <c r="C28" s="12">
        <v>95.5</v>
      </c>
      <c r="D28" s="13">
        <v>93.2</v>
      </c>
      <c r="E28" s="37">
        <v>90.9</v>
      </c>
      <c r="F28" s="12">
        <v>99.3</v>
      </c>
      <c r="G28" s="13">
        <v>94.1</v>
      </c>
    </row>
    <row r="29" spans="1:7" ht="12.75">
      <c r="A29" s="11" t="s">
        <v>19</v>
      </c>
      <c r="B29" s="12">
        <v>93.1</v>
      </c>
      <c r="C29" s="12">
        <v>93.8</v>
      </c>
      <c r="D29" s="13">
        <v>93.4</v>
      </c>
      <c r="E29" s="37">
        <v>90.8</v>
      </c>
      <c r="F29" s="12">
        <v>98.9</v>
      </c>
      <c r="G29" s="13">
        <v>93.9</v>
      </c>
    </row>
    <row r="30" ht="12.75">
      <c r="A30" s="9" t="s">
        <v>21</v>
      </c>
    </row>
    <row r="31" spans="1:7" ht="12.75">
      <c r="A31" s="11" t="s">
        <v>8</v>
      </c>
      <c r="B31" s="12">
        <v>92.6</v>
      </c>
      <c r="C31" s="12">
        <v>93.1</v>
      </c>
      <c r="D31" s="13">
        <v>92.8</v>
      </c>
      <c r="E31" s="12">
        <v>92.6</v>
      </c>
      <c r="F31" s="12">
        <v>93.1</v>
      </c>
      <c r="G31" s="13">
        <v>92.8</v>
      </c>
    </row>
    <row r="32" spans="1:7" ht="12.75">
      <c r="A32" s="11" t="s">
        <v>9</v>
      </c>
      <c r="B32" s="12">
        <v>92.1</v>
      </c>
      <c r="C32" s="12">
        <v>91.5</v>
      </c>
      <c r="D32" s="13">
        <v>91.9</v>
      </c>
      <c r="E32" s="37">
        <v>92.7</v>
      </c>
      <c r="F32" s="12">
        <v>92.5</v>
      </c>
      <c r="G32" s="13">
        <v>92.6</v>
      </c>
    </row>
    <row r="33" spans="1:7" ht="12.75">
      <c r="A33" s="11" t="s">
        <v>10</v>
      </c>
      <c r="B33" s="12">
        <v>90.9</v>
      </c>
      <c r="C33" s="12">
        <v>93.4</v>
      </c>
      <c r="D33" s="13">
        <v>91.8</v>
      </c>
      <c r="E33" s="37">
        <v>91.6</v>
      </c>
      <c r="F33" s="12">
        <v>92.7</v>
      </c>
      <c r="G33" s="13">
        <v>92.1</v>
      </c>
    </row>
    <row r="34" spans="1:7" ht="12.75">
      <c r="A34" s="11" t="s">
        <v>11</v>
      </c>
      <c r="B34" s="12">
        <v>92.6</v>
      </c>
      <c r="C34" s="12">
        <v>91</v>
      </c>
      <c r="D34" s="13">
        <v>92</v>
      </c>
      <c r="E34" s="37">
        <v>92.6</v>
      </c>
      <c r="F34" s="12">
        <v>92.2</v>
      </c>
      <c r="G34" s="13">
        <v>92.4</v>
      </c>
    </row>
    <row r="35" spans="1:7" ht="12.75">
      <c r="A35" s="11" t="s">
        <v>12</v>
      </c>
      <c r="B35" s="12">
        <v>93.3</v>
      </c>
      <c r="C35" s="12">
        <v>89.6</v>
      </c>
      <c r="D35" s="13">
        <v>91.9</v>
      </c>
      <c r="E35" s="37">
        <v>92.7</v>
      </c>
      <c r="F35" s="12">
        <v>91.5</v>
      </c>
      <c r="G35" s="13">
        <v>92.2</v>
      </c>
    </row>
    <row r="36" spans="1:7" ht="12.75">
      <c r="A36" s="11" t="s">
        <v>13</v>
      </c>
      <c r="B36" s="12">
        <v>96.4</v>
      </c>
      <c r="C36" s="12">
        <v>89.6</v>
      </c>
      <c r="D36" s="13">
        <v>93.8</v>
      </c>
      <c r="E36" s="37">
        <v>94.1</v>
      </c>
      <c r="F36" s="12">
        <v>91.4</v>
      </c>
      <c r="G36" s="13">
        <v>93.1</v>
      </c>
    </row>
    <row r="37" spans="1:7" ht="12.75">
      <c r="A37" s="11" t="s">
        <v>14</v>
      </c>
      <c r="B37" s="12">
        <v>98.1</v>
      </c>
      <c r="C37" s="12">
        <v>88.8</v>
      </c>
      <c r="D37" s="13">
        <v>94.4</v>
      </c>
      <c r="E37" s="37">
        <v>96.4</v>
      </c>
      <c r="F37" s="12">
        <v>91.1</v>
      </c>
      <c r="G37" s="13">
        <v>94.3</v>
      </c>
    </row>
    <row r="38" spans="1:7" ht="12.75">
      <c r="A38" s="11" t="s">
        <v>15</v>
      </c>
      <c r="B38" s="12">
        <v>100.9</v>
      </c>
      <c r="C38" s="12">
        <v>88.9</v>
      </c>
      <c r="D38" s="13">
        <v>96.2</v>
      </c>
      <c r="E38" s="37">
        <v>96.7</v>
      </c>
      <c r="F38" s="12">
        <v>90.8</v>
      </c>
      <c r="G38" s="13">
        <v>94.4</v>
      </c>
    </row>
    <row r="39" ht="12.75">
      <c r="A39" s="11" t="s">
        <v>16</v>
      </c>
    </row>
    <row r="40" ht="12.75">
      <c r="A40" s="11" t="s">
        <v>17</v>
      </c>
    </row>
    <row r="41" ht="12.75">
      <c r="A41" s="11" t="s">
        <v>18</v>
      </c>
    </row>
    <row r="42" ht="12.75">
      <c r="A42" s="11" t="s">
        <v>19</v>
      </c>
    </row>
  </sheetData>
  <sheetProtection/>
  <mergeCells count="3">
    <mergeCell ref="A2:A3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6" width="12.28125" style="0" customWidth="1"/>
  </cols>
  <sheetData>
    <row r="1" spans="1:6" ht="13.5" thickBot="1">
      <c r="A1" s="18" t="s">
        <v>364</v>
      </c>
      <c r="B1" s="41"/>
      <c r="C1" s="41"/>
      <c r="D1" s="18"/>
      <c r="E1" s="18"/>
      <c r="F1" s="41"/>
    </row>
    <row r="2" spans="1:6" ht="23.25" customHeight="1" thickBot="1">
      <c r="A2" s="2" t="s">
        <v>106</v>
      </c>
      <c r="B2" s="19" t="s">
        <v>365</v>
      </c>
      <c r="C2" s="21"/>
      <c r="D2" s="3" t="s">
        <v>204</v>
      </c>
      <c r="E2" s="4"/>
      <c r="F2" s="370"/>
    </row>
    <row r="3" spans="1:6" ht="15" customHeight="1" thickBot="1">
      <c r="A3" s="6"/>
      <c r="B3" s="102">
        <v>2014</v>
      </c>
      <c r="C3" s="371" t="s">
        <v>366</v>
      </c>
      <c r="D3" s="371">
        <v>2014</v>
      </c>
      <c r="E3" s="372" t="s">
        <v>366</v>
      </c>
      <c r="F3" s="373"/>
    </row>
    <row r="4" spans="1:6" ht="21.75" customHeight="1">
      <c r="A4" s="238" t="s">
        <v>367</v>
      </c>
      <c r="B4" s="240">
        <v>391</v>
      </c>
      <c r="C4" s="240">
        <v>366.9</v>
      </c>
      <c r="D4" s="240">
        <v>94.4</v>
      </c>
      <c r="E4" s="240">
        <v>83.7</v>
      </c>
      <c r="F4" s="240"/>
    </row>
    <row r="5" spans="1:6" ht="12.75">
      <c r="A5" s="238" t="s">
        <v>126</v>
      </c>
      <c r="B5" s="240"/>
      <c r="C5" s="240"/>
      <c r="D5" s="240"/>
      <c r="E5" s="240"/>
      <c r="F5" s="240"/>
    </row>
    <row r="6" spans="1:6" ht="12.75">
      <c r="A6" s="248" t="s">
        <v>368</v>
      </c>
      <c r="B6" s="240">
        <v>48.7</v>
      </c>
      <c r="C6" s="240">
        <v>46.6</v>
      </c>
      <c r="D6" s="240">
        <v>93.2</v>
      </c>
      <c r="E6" s="240">
        <v>83.1</v>
      </c>
      <c r="F6" s="240"/>
    </row>
    <row r="7" spans="1:6" ht="12.75">
      <c r="A7" s="238" t="s">
        <v>369</v>
      </c>
      <c r="B7" s="240">
        <v>203.1</v>
      </c>
      <c r="C7" s="240">
        <v>192.5</v>
      </c>
      <c r="D7" s="240">
        <v>100.6</v>
      </c>
      <c r="E7" s="240">
        <v>84</v>
      </c>
      <c r="F7" s="240"/>
    </row>
    <row r="8" spans="1:5" ht="12.75">
      <c r="A8" s="26" t="s">
        <v>370</v>
      </c>
      <c r="B8" s="240">
        <v>20.3</v>
      </c>
      <c r="C8" s="240">
        <v>19.7</v>
      </c>
      <c r="D8" s="240">
        <v>89.5</v>
      </c>
      <c r="E8" s="240">
        <v>87.4</v>
      </c>
    </row>
    <row r="9" spans="1:5" ht="12.75">
      <c r="A9" s="26" t="s">
        <v>371</v>
      </c>
      <c r="B9" s="32">
        <v>66.3</v>
      </c>
      <c r="C9" s="32">
        <v>43.3</v>
      </c>
      <c r="D9" s="32">
        <v>96</v>
      </c>
      <c r="E9" s="32">
        <v>85.1</v>
      </c>
    </row>
  </sheetData>
  <sheetProtection/>
  <mergeCells count="3"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7"/>
  <sheetViews>
    <sheetView showZeros="0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3" width="13.28125" style="0" customWidth="1"/>
    <col min="4" max="4" width="13.140625" style="0" customWidth="1"/>
    <col min="5" max="5" width="17.00390625" style="0" customWidth="1"/>
  </cols>
  <sheetData>
    <row r="1" spans="1:5" ht="13.5" thickBot="1">
      <c r="A1" s="18" t="s">
        <v>372</v>
      </c>
      <c r="B1" s="18"/>
      <c r="C1" s="18"/>
      <c r="D1" s="18"/>
      <c r="E1" s="18"/>
    </row>
    <row r="2" spans="1:5" ht="23.25" thickBot="1">
      <c r="A2" s="2" t="s">
        <v>373</v>
      </c>
      <c r="B2" s="22" t="s">
        <v>374</v>
      </c>
      <c r="C2" s="22" t="s">
        <v>375</v>
      </c>
      <c r="D2" s="22" t="s">
        <v>376</v>
      </c>
      <c r="E2" s="39" t="s">
        <v>377</v>
      </c>
    </row>
    <row r="3" spans="1:5" ht="13.5" thickBot="1">
      <c r="A3" s="6"/>
      <c r="B3" s="126" t="s">
        <v>378</v>
      </c>
      <c r="C3" s="6"/>
      <c r="D3" s="126" t="s">
        <v>379</v>
      </c>
      <c r="E3" s="351"/>
    </row>
    <row r="4" spans="1:5" ht="12.75">
      <c r="A4" s="374" t="s">
        <v>380</v>
      </c>
      <c r="B4" s="15">
        <v>1322</v>
      </c>
      <c r="C4" s="15">
        <v>77.4</v>
      </c>
      <c r="D4" s="32">
        <v>67.2</v>
      </c>
      <c r="E4" s="32">
        <v>5.5</v>
      </c>
    </row>
    <row r="5" spans="1:5" ht="12.75">
      <c r="A5" s="374" t="s">
        <v>381</v>
      </c>
      <c r="B5" s="15">
        <v>483</v>
      </c>
      <c r="C5" s="15">
        <v>21.6</v>
      </c>
      <c r="D5" s="32">
        <v>67.5</v>
      </c>
      <c r="E5" s="32">
        <v>4.3</v>
      </c>
    </row>
    <row r="6" spans="1:5" ht="12.75">
      <c r="A6" s="374" t="s">
        <v>382</v>
      </c>
      <c r="B6" s="15">
        <v>449.5</v>
      </c>
      <c r="C6" s="15">
        <v>16.8</v>
      </c>
      <c r="D6" s="32">
        <v>67.7</v>
      </c>
      <c r="E6" s="32">
        <v>3.6</v>
      </c>
    </row>
    <row r="7" spans="1:5" ht="12.75">
      <c r="A7" s="374" t="s">
        <v>383</v>
      </c>
      <c r="B7" s="15">
        <v>365.1</v>
      </c>
      <c r="C7" s="15">
        <v>29.3</v>
      </c>
      <c r="D7" s="32">
        <v>61</v>
      </c>
      <c r="E7" s="32">
        <v>7.4</v>
      </c>
    </row>
    <row r="8" spans="1:5" ht="12.75">
      <c r="A8" s="374" t="s">
        <v>384</v>
      </c>
      <c r="B8" s="15">
        <v>451.4</v>
      </c>
      <c r="C8" s="15">
        <v>42.9</v>
      </c>
      <c r="D8" s="32">
        <v>59.1</v>
      </c>
      <c r="E8" s="32">
        <v>8.7</v>
      </c>
    </row>
    <row r="9" spans="1:5" ht="12.75">
      <c r="A9" s="374" t="s">
        <v>385</v>
      </c>
      <c r="B9" s="15">
        <v>580.8</v>
      </c>
      <c r="C9" s="15">
        <v>73.7</v>
      </c>
      <c r="D9" s="32">
        <v>58.6</v>
      </c>
      <c r="E9" s="32">
        <v>11.3</v>
      </c>
    </row>
    <row r="10" spans="1:5" ht="12.75">
      <c r="A10" s="374" t="s">
        <v>386</v>
      </c>
      <c r="B10" s="15">
        <v>515.4</v>
      </c>
      <c r="C10" s="15">
        <v>47.6</v>
      </c>
      <c r="D10" s="32">
        <v>61.6</v>
      </c>
      <c r="E10" s="32">
        <v>8.4</v>
      </c>
    </row>
    <row r="11" spans="1:5" ht="12.75">
      <c r="A11" s="375" t="s">
        <v>29</v>
      </c>
      <c r="B11" s="368">
        <v>4167.2</v>
      </c>
      <c r="C11" s="368">
        <v>309.2</v>
      </c>
      <c r="D11" s="157">
        <v>63.8</v>
      </c>
      <c r="E11" s="157">
        <v>6.9</v>
      </c>
    </row>
    <row r="12" ht="12.75">
      <c r="B12" s="94"/>
    </row>
    <row r="13" ht="12.75">
      <c r="B13" s="94"/>
    </row>
    <row r="14" ht="12.75">
      <c r="B14" s="94"/>
    </row>
    <row r="15" ht="12.75">
      <c r="B15" s="94"/>
    </row>
    <row r="16" ht="12.75">
      <c r="B16" s="94"/>
    </row>
    <row r="17" ht="12.75">
      <c r="B17" s="94"/>
    </row>
    <row r="18" ht="12.75">
      <c r="B18" s="94"/>
    </row>
    <row r="19" ht="12.75">
      <c r="B19" s="94"/>
    </row>
    <row r="20" ht="12.75">
      <c r="B20" s="94"/>
    </row>
    <row r="21" ht="12.75">
      <c r="B21" s="94"/>
    </row>
    <row r="22" ht="12.75">
      <c r="B22" s="94"/>
    </row>
    <row r="23" ht="12.75">
      <c r="B23" s="94"/>
    </row>
    <row r="24" ht="12.75">
      <c r="B24" s="94"/>
    </row>
    <row r="25" ht="12.75">
      <c r="B25" s="94"/>
    </row>
    <row r="26" ht="12.75">
      <c r="B26" s="94"/>
    </row>
    <row r="27" ht="12.75">
      <c r="B27" s="94"/>
    </row>
  </sheetData>
  <sheetProtection/>
  <mergeCells count="3">
    <mergeCell ref="A2:A3"/>
    <mergeCell ref="B3:C3"/>
    <mergeCell ref="D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3"/>
  <sheetViews>
    <sheetView showZeros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12.00390625" style="0" customWidth="1"/>
    <col min="3" max="3" width="12.28125" style="0" customWidth="1"/>
    <col min="4" max="4" width="12.00390625" style="0" customWidth="1"/>
    <col min="5" max="5" width="14.00390625" style="0" customWidth="1"/>
  </cols>
  <sheetData>
    <row r="1" spans="1:5" ht="13.5" thickBot="1">
      <c r="A1" s="18" t="s">
        <v>387</v>
      </c>
      <c r="B1" s="18"/>
      <c r="C1" s="18"/>
      <c r="D1" s="18"/>
      <c r="E1" s="18"/>
    </row>
    <row r="2" spans="1:5" ht="13.5" thickBot="1">
      <c r="A2" s="2" t="s">
        <v>352</v>
      </c>
      <c r="B2" s="34" t="s">
        <v>388</v>
      </c>
      <c r="C2" s="39" t="s">
        <v>389</v>
      </c>
      <c r="D2" s="39" t="s">
        <v>388</v>
      </c>
      <c r="E2" s="39" t="s">
        <v>389</v>
      </c>
    </row>
    <row r="3" spans="1:8" ht="21" customHeight="1" thickBot="1">
      <c r="A3" s="6"/>
      <c r="B3" s="19" t="s">
        <v>390</v>
      </c>
      <c r="C3" s="21"/>
      <c r="D3" s="19" t="s">
        <v>391</v>
      </c>
      <c r="E3" s="20"/>
      <c r="F3" s="210"/>
      <c r="G3" s="210"/>
      <c r="H3" s="210"/>
    </row>
    <row r="4" spans="1:5" ht="12.75">
      <c r="A4" s="44" t="s">
        <v>143</v>
      </c>
      <c r="B4" s="376">
        <v>182792</v>
      </c>
      <c r="C4" s="376">
        <v>119730</v>
      </c>
      <c r="D4" s="377">
        <v>106.1</v>
      </c>
      <c r="E4" s="377">
        <v>106.1</v>
      </c>
    </row>
    <row r="5" spans="1:5" ht="12.75">
      <c r="A5" s="44" t="s">
        <v>114</v>
      </c>
      <c r="B5" s="376">
        <v>263061</v>
      </c>
      <c r="C5" s="376">
        <v>172306</v>
      </c>
      <c r="D5" s="377">
        <v>103.7</v>
      </c>
      <c r="E5" s="378">
        <v>103.7</v>
      </c>
    </row>
    <row r="6" spans="1:5" ht="12.75">
      <c r="A6" s="338" t="s">
        <v>126</v>
      </c>
      <c r="B6" s="379"/>
      <c r="C6" s="380"/>
      <c r="D6" s="379"/>
      <c r="E6" s="380"/>
    </row>
    <row r="7" spans="1:5" ht="12.75">
      <c r="A7" s="340" t="s">
        <v>355</v>
      </c>
      <c r="B7" s="376">
        <v>258978</v>
      </c>
      <c r="C7" s="376">
        <v>169632</v>
      </c>
      <c r="D7" s="377">
        <v>103.8</v>
      </c>
      <c r="E7" s="377">
        <v>103.8</v>
      </c>
    </row>
    <row r="8" spans="1:5" ht="12.75">
      <c r="A8" s="340" t="s">
        <v>356</v>
      </c>
      <c r="B8" s="376">
        <v>428126</v>
      </c>
      <c r="C8" s="376">
        <v>280422</v>
      </c>
      <c r="D8" s="377">
        <v>103.6</v>
      </c>
      <c r="E8" s="377">
        <v>103.6</v>
      </c>
    </row>
    <row r="9" spans="1:5" ht="12.75">
      <c r="A9" s="44" t="s">
        <v>115</v>
      </c>
      <c r="B9" s="376">
        <v>190730</v>
      </c>
      <c r="C9" s="376">
        <v>124932</v>
      </c>
      <c r="D9" s="377">
        <v>105.9</v>
      </c>
      <c r="E9" s="377">
        <v>105.9</v>
      </c>
    </row>
    <row r="10" spans="1:5" ht="12.75">
      <c r="A10" s="44" t="s">
        <v>148</v>
      </c>
      <c r="B10" s="376">
        <v>227952</v>
      </c>
      <c r="C10" s="376">
        <v>149311</v>
      </c>
      <c r="D10" s="377">
        <v>102.9</v>
      </c>
      <c r="E10" s="377">
        <v>102.9</v>
      </c>
    </row>
    <row r="11" spans="1:5" ht="10.5" customHeight="1">
      <c r="A11" s="44" t="s">
        <v>117</v>
      </c>
      <c r="B11" s="376">
        <v>234318</v>
      </c>
      <c r="C11" s="376">
        <v>153479</v>
      </c>
      <c r="D11" s="377">
        <v>103.5</v>
      </c>
      <c r="E11" s="377">
        <v>103.5</v>
      </c>
    </row>
    <row r="12" spans="1:5" ht="10.5" customHeight="1">
      <c r="A12" s="44" t="s">
        <v>150</v>
      </c>
      <c r="B12" s="376">
        <v>156370</v>
      </c>
      <c r="C12" s="376">
        <v>102427</v>
      </c>
      <c r="D12" s="377">
        <v>102.4</v>
      </c>
      <c r="E12" s="377">
        <v>102.4</v>
      </c>
    </row>
    <row r="13" spans="1:5" ht="10.5" customHeight="1">
      <c r="A13" s="44" t="s">
        <v>357</v>
      </c>
      <c r="B13" s="376">
        <v>459882</v>
      </c>
      <c r="C13" s="376">
        <v>301223</v>
      </c>
      <c r="D13" s="377">
        <v>101.8</v>
      </c>
      <c r="E13" s="377">
        <v>101.8</v>
      </c>
    </row>
    <row r="14" spans="1:5" ht="10.5" customHeight="1">
      <c r="A14" s="44" t="s">
        <v>358</v>
      </c>
      <c r="B14" s="376">
        <v>495890</v>
      </c>
      <c r="C14" s="376">
        <v>324808</v>
      </c>
      <c r="D14" s="377">
        <v>101.3</v>
      </c>
      <c r="E14" s="377">
        <v>101.3</v>
      </c>
    </row>
    <row r="15" spans="1:5" ht="10.5" customHeight="1">
      <c r="A15" s="44" t="s">
        <v>120</v>
      </c>
      <c r="B15" s="376">
        <v>214615</v>
      </c>
      <c r="C15" s="376">
        <v>140576</v>
      </c>
      <c r="D15" s="377">
        <v>103.6</v>
      </c>
      <c r="E15" s="377">
        <v>103.6</v>
      </c>
    </row>
    <row r="16" spans="1:5" ht="10.5" customHeight="1">
      <c r="A16" s="44" t="s">
        <v>151</v>
      </c>
      <c r="B16" s="376">
        <v>362161</v>
      </c>
      <c r="C16" s="376">
        <v>237219</v>
      </c>
      <c r="D16" s="377">
        <v>106.6</v>
      </c>
      <c r="E16" s="377">
        <v>106.6</v>
      </c>
    </row>
    <row r="17" spans="1:5" ht="10.5" customHeight="1">
      <c r="A17" s="44" t="s">
        <v>152</v>
      </c>
      <c r="B17" s="376">
        <v>195610</v>
      </c>
      <c r="C17" s="376">
        <v>128125</v>
      </c>
      <c r="D17" s="377">
        <v>108.4</v>
      </c>
      <c r="E17" s="377">
        <v>108.4</v>
      </c>
    </row>
    <row r="18" spans="1:5" ht="10.5" customHeight="1">
      <c r="A18" s="44" t="s">
        <v>392</v>
      </c>
      <c r="B18" s="376">
        <v>267304</v>
      </c>
      <c r="C18" s="376">
        <v>175084</v>
      </c>
      <c r="D18" s="377">
        <v>104.3</v>
      </c>
      <c r="E18" s="377">
        <v>104.3</v>
      </c>
    </row>
    <row r="19" spans="1:5" ht="10.5" customHeight="1">
      <c r="A19" s="44" t="s">
        <v>154</v>
      </c>
      <c r="B19" s="376">
        <v>252992</v>
      </c>
      <c r="C19" s="376">
        <v>165710</v>
      </c>
      <c r="D19" s="377">
        <v>104.2</v>
      </c>
      <c r="E19" s="377">
        <v>104.2</v>
      </c>
    </row>
    <row r="20" spans="1:5" ht="10.5" customHeight="1">
      <c r="A20" s="338" t="s">
        <v>155</v>
      </c>
      <c r="B20" s="376">
        <v>145839</v>
      </c>
      <c r="C20" s="376">
        <v>95525</v>
      </c>
      <c r="D20" s="377">
        <v>102.4</v>
      </c>
      <c r="E20" s="377">
        <v>102.4</v>
      </c>
    </row>
    <row r="21" spans="1:5" ht="10.5" customHeight="1">
      <c r="A21" s="338" t="s">
        <v>156</v>
      </c>
      <c r="B21" s="376">
        <v>207858</v>
      </c>
      <c r="C21" s="376">
        <v>136148</v>
      </c>
      <c r="D21" s="377">
        <v>94.2</v>
      </c>
      <c r="E21" s="377">
        <v>94.2</v>
      </c>
    </row>
    <row r="22" spans="1:5" ht="14.25" customHeight="1">
      <c r="A22" s="338" t="s">
        <v>157</v>
      </c>
      <c r="B22" s="376">
        <v>189298</v>
      </c>
      <c r="C22" s="376">
        <v>123988</v>
      </c>
      <c r="D22" s="377">
        <v>106.7</v>
      </c>
      <c r="E22" s="377">
        <v>106.7</v>
      </c>
    </row>
    <row r="23" spans="1:5" ht="12.75">
      <c r="A23" s="158" t="s">
        <v>360</v>
      </c>
      <c r="B23" s="381">
        <v>243142</v>
      </c>
      <c r="C23" s="382">
        <v>159259</v>
      </c>
      <c r="D23" s="368">
        <v>103.7</v>
      </c>
      <c r="E23" s="368">
        <v>103.7</v>
      </c>
    </row>
    <row r="24" spans="1:5" ht="12.75">
      <c r="A24" s="27" t="s">
        <v>126</v>
      </c>
      <c r="B24" s="383"/>
      <c r="C24" s="167"/>
      <c r="D24" s="27"/>
      <c r="E24" s="27"/>
    </row>
    <row r="25" spans="1:5" ht="12.75">
      <c r="A25" s="27" t="s">
        <v>361</v>
      </c>
      <c r="B25" s="167">
        <v>258812</v>
      </c>
      <c r="C25" s="376">
        <v>169524</v>
      </c>
      <c r="D25" s="31">
        <v>103.7</v>
      </c>
      <c r="E25" s="377">
        <v>103.7</v>
      </c>
    </row>
    <row r="26" spans="1:6" ht="12.75">
      <c r="A26" s="27" t="s">
        <v>362</v>
      </c>
      <c r="B26" s="167">
        <v>213603</v>
      </c>
      <c r="C26" s="376">
        <v>139910</v>
      </c>
      <c r="D26" s="31">
        <v>103.4</v>
      </c>
      <c r="E26" s="378">
        <v>103.4</v>
      </c>
      <c r="F26" t="s">
        <v>68</v>
      </c>
    </row>
    <row r="27" spans="1:5" ht="12.75">
      <c r="A27" s="27" t="s">
        <v>363</v>
      </c>
      <c r="B27" s="167">
        <v>246877</v>
      </c>
      <c r="C27" s="167">
        <v>161705</v>
      </c>
      <c r="D27" s="31">
        <v>104.1</v>
      </c>
      <c r="E27" s="31">
        <v>104.1</v>
      </c>
    </row>
    <row r="33" spans="2:4" ht="12.75">
      <c r="B33" s="33"/>
      <c r="C33" s="33"/>
      <c r="D33" s="33"/>
    </row>
    <row r="34" spans="2:5" ht="12.75">
      <c r="B34" s="384"/>
      <c r="C34" s="384"/>
      <c r="D34" s="385"/>
      <c r="E34" s="385"/>
    </row>
    <row r="35" spans="2:5" ht="12.75">
      <c r="B35" s="384"/>
      <c r="C35" s="384"/>
      <c r="D35" s="385"/>
      <c r="E35" s="385"/>
    </row>
    <row r="36" spans="2:5" ht="12.75">
      <c r="B36" s="384"/>
      <c r="C36" s="385"/>
      <c r="D36" s="384"/>
      <c r="E36" s="385"/>
    </row>
    <row r="37" spans="2:5" ht="12.75">
      <c r="B37" s="384"/>
      <c r="C37" s="384"/>
      <c r="D37" s="385"/>
      <c r="E37" s="385"/>
    </row>
    <row r="38" spans="2:5" ht="12.75">
      <c r="B38" s="384"/>
      <c r="C38" s="384"/>
      <c r="D38" s="385"/>
      <c r="E38" s="385"/>
    </row>
    <row r="39" spans="2:5" ht="12.75">
      <c r="B39" s="384"/>
      <c r="C39" s="384"/>
      <c r="D39" s="385"/>
      <c r="E39" s="385"/>
    </row>
    <row r="40" spans="2:5" ht="12.75">
      <c r="B40" s="384"/>
      <c r="C40" s="384"/>
      <c r="D40" s="385"/>
      <c r="E40" s="385"/>
    </row>
    <row r="41" spans="2:5" ht="12.75">
      <c r="B41" s="384"/>
      <c r="C41" s="384"/>
      <c r="D41" s="385"/>
      <c r="E41" s="385"/>
    </row>
    <row r="42" spans="2:5" ht="12.75">
      <c r="B42" s="384"/>
      <c r="C42" s="384"/>
      <c r="D42" s="385"/>
      <c r="E42" s="385"/>
    </row>
    <row r="43" spans="2:5" ht="12.75">
      <c r="B43" s="384"/>
      <c r="C43" s="384"/>
      <c r="D43" s="385"/>
      <c r="E43" s="385"/>
    </row>
    <row r="44" spans="2:5" ht="12.75">
      <c r="B44" s="384"/>
      <c r="C44" s="384"/>
      <c r="D44" s="385"/>
      <c r="E44" s="385"/>
    </row>
    <row r="45" spans="2:5" ht="12.75">
      <c r="B45" s="384"/>
      <c r="C45" s="384"/>
      <c r="D45" s="385"/>
      <c r="E45" s="385"/>
    </row>
    <row r="46" spans="2:5" ht="12.75">
      <c r="B46" s="384"/>
      <c r="C46" s="384"/>
      <c r="D46" s="385"/>
      <c r="E46" s="385"/>
    </row>
    <row r="47" spans="2:5" ht="12.75">
      <c r="B47" s="384"/>
      <c r="C47" s="384"/>
      <c r="D47" s="385"/>
      <c r="E47" s="385"/>
    </row>
    <row r="48" spans="2:5" ht="12.75">
      <c r="B48" s="384"/>
      <c r="C48" s="384"/>
      <c r="D48" s="385"/>
      <c r="E48" s="385"/>
    </row>
    <row r="49" spans="2:5" ht="12.75">
      <c r="B49" s="384"/>
      <c r="C49" s="384"/>
      <c r="D49" s="366"/>
      <c r="E49" s="366"/>
    </row>
    <row r="50" spans="2:5" ht="12.75">
      <c r="B50" s="326"/>
      <c r="C50" s="326"/>
      <c r="D50" s="366"/>
      <c r="E50" s="366"/>
    </row>
    <row r="51" spans="2:5" ht="12.75">
      <c r="B51" s="326"/>
      <c r="C51" s="326"/>
      <c r="D51" s="366"/>
      <c r="E51" s="366"/>
    </row>
    <row r="52" spans="2:5" ht="12.75">
      <c r="B52" s="326"/>
      <c r="C52" s="326"/>
      <c r="D52" s="15"/>
      <c r="E52" s="32"/>
    </row>
    <row r="53" spans="2:5" ht="12.75">
      <c r="B53" s="381"/>
      <c r="C53" s="386"/>
      <c r="D53" s="368"/>
      <c r="E53" s="157"/>
    </row>
  </sheetData>
  <sheetProtection/>
  <mergeCells count="3">
    <mergeCell ref="B3:C3"/>
    <mergeCell ref="D3:E3"/>
    <mergeCell ref="A2:A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7"/>
  <sheetViews>
    <sheetView showZeros="0" workbookViewId="0" topLeftCell="A1">
      <selection activeCell="A1" sqref="A1"/>
    </sheetView>
  </sheetViews>
  <sheetFormatPr defaultColWidth="9.140625" defaultRowHeight="12.75"/>
  <cols>
    <col min="1" max="1" width="34.57421875" style="169" customWidth="1"/>
    <col min="2" max="2" width="12.8515625" style="169" customWidth="1"/>
    <col min="3" max="3" width="12.7109375" style="169" customWidth="1"/>
    <col min="4" max="4" width="12.00390625" style="169" customWidth="1"/>
    <col min="5" max="16384" width="9.140625" style="169" customWidth="1"/>
  </cols>
  <sheetData>
    <row r="1" spans="1:3" ht="13.5" thickBot="1">
      <c r="A1" s="387" t="s">
        <v>393</v>
      </c>
      <c r="B1" s="284"/>
      <c r="C1" s="284"/>
    </row>
    <row r="2" spans="1:4" ht="21" customHeight="1" thickBot="1">
      <c r="A2" s="388" t="s">
        <v>106</v>
      </c>
      <c r="B2" s="389" t="s">
        <v>394</v>
      </c>
      <c r="C2" s="389" t="s">
        <v>395</v>
      </c>
      <c r="D2" s="389" t="s">
        <v>396</v>
      </c>
    </row>
    <row r="3" spans="1:4" ht="10.5" customHeight="1">
      <c r="A3" s="390" t="s">
        <v>397</v>
      </c>
      <c r="B3" s="391">
        <v>10202.8</v>
      </c>
      <c r="C3" s="391">
        <v>10747.9</v>
      </c>
      <c r="D3" s="391">
        <v>11057.4</v>
      </c>
    </row>
    <row r="4" spans="1:4" ht="10.5" customHeight="1">
      <c r="A4" s="392" t="s">
        <v>126</v>
      </c>
      <c r="B4" s="393"/>
      <c r="C4" s="394"/>
      <c r="D4" s="394"/>
    </row>
    <row r="5" spans="1:4" ht="10.5" customHeight="1">
      <c r="A5" s="269" t="s">
        <v>398</v>
      </c>
      <c r="B5" s="393">
        <v>2721.7</v>
      </c>
      <c r="C5" s="391">
        <v>2987.1</v>
      </c>
      <c r="D5" s="391">
        <v>3186.7</v>
      </c>
    </row>
    <row r="6" spans="1:4" ht="10.5" customHeight="1">
      <c r="A6" s="269" t="s">
        <v>399</v>
      </c>
      <c r="B6" s="393">
        <v>5889.3</v>
      </c>
      <c r="C6" s="393">
        <v>6044.9</v>
      </c>
      <c r="D6" s="393">
        <v>5913.9</v>
      </c>
    </row>
    <row r="7" spans="1:4" ht="10.5" customHeight="1">
      <c r="A7" s="390" t="s">
        <v>400</v>
      </c>
      <c r="B7" s="393">
        <v>3068.1</v>
      </c>
      <c r="C7" s="393">
        <v>3052.3</v>
      </c>
      <c r="D7" s="393">
        <v>3378</v>
      </c>
    </row>
    <row r="8" spans="1:4" ht="10.5" customHeight="1">
      <c r="A8" s="390" t="s">
        <v>401</v>
      </c>
      <c r="B8" s="391">
        <v>952.1</v>
      </c>
      <c r="C8" s="391">
        <v>1104.4</v>
      </c>
      <c r="D8" s="391">
        <v>1133.9</v>
      </c>
    </row>
    <row r="9" spans="1:4" ht="10.5" customHeight="1">
      <c r="A9" s="390" t="s">
        <v>402</v>
      </c>
      <c r="B9" s="391">
        <v>14211.4</v>
      </c>
      <c r="C9" s="391">
        <v>15152</v>
      </c>
      <c r="D9" s="391">
        <v>15823</v>
      </c>
    </row>
    <row r="10" spans="1:4" ht="10.5" customHeight="1">
      <c r="A10" s="392" t="s">
        <v>126</v>
      </c>
      <c r="B10" s="393"/>
      <c r="C10" s="75"/>
      <c r="D10" s="75"/>
    </row>
    <row r="11" spans="1:4" ht="10.5" customHeight="1">
      <c r="A11" s="269" t="s">
        <v>403</v>
      </c>
      <c r="B11" s="391">
        <v>10450.3</v>
      </c>
      <c r="C11" s="391">
        <v>11080.4</v>
      </c>
      <c r="D11" s="391">
        <v>11687.1</v>
      </c>
    </row>
    <row r="12" spans="1:4" ht="10.5" customHeight="1">
      <c r="A12" s="269" t="s">
        <v>404</v>
      </c>
      <c r="B12" s="393">
        <v>3761.1</v>
      </c>
      <c r="C12" s="393">
        <v>4071.6</v>
      </c>
      <c r="D12" s="393">
        <v>4135.9</v>
      </c>
    </row>
    <row r="13" spans="1:4" ht="10.5" customHeight="1">
      <c r="A13" s="390" t="s">
        <v>405</v>
      </c>
      <c r="B13" s="393">
        <v>3365.6</v>
      </c>
      <c r="C13" s="393">
        <v>3454.7</v>
      </c>
      <c r="D13" s="391">
        <v>3591.9</v>
      </c>
    </row>
    <row r="14" spans="1:4" ht="10.5" customHeight="1">
      <c r="A14" s="392" t="s">
        <v>126</v>
      </c>
      <c r="B14" s="393"/>
      <c r="C14" s="75"/>
      <c r="D14" s="75"/>
    </row>
    <row r="15" spans="1:4" ht="10.5" customHeight="1">
      <c r="A15" s="269" t="s">
        <v>406</v>
      </c>
      <c r="B15" s="393">
        <v>1717.3</v>
      </c>
      <c r="C15" s="393">
        <v>1771.5</v>
      </c>
      <c r="D15" s="393">
        <v>1835.3</v>
      </c>
    </row>
    <row r="16" spans="1:4" ht="10.5" customHeight="1">
      <c r="A16" s="269" t="s">
        <v>407</v>
      </c>
      <c r="B16" s="393">
        <v>1318.9</v>
      </c>
      <c r="C16" s="393">
        <v>1369.7</v>
      </c>
      <c r="D16" s="391">
        <v>1423.3</v>
      </c>
    </row>
    <row r="17" spans="1:4" ht="10.5" customHeight="1">
      <c r="A17" s="390" t="s">
        <v>408</v>
      </c>
      <c r="B17" s="393">
        <v>4127.2</v>
      </c>
      <c r="C17" s="391">
        <v>4039</v>
      </c>
      <c r="D17" s="391">
        <v>4212</v>
      </c>
    </row>
    <row r="18" spans="1:4" ht="11.25" customHeight="1">
      <c r="A18" s="395" t="s">
        <v>409</v>
      </c>
      <c r="B18" s="396">
        <v>35928.3</v>
      </c>
      <c r="C18" s="396">
        <v>37619</v>
      </c>
      <c r="D18" s="396">
        <v>39197.9</v>
      </c>
    </row>
    <row r="19" spans="1:4" ht="10.5" customHeight="1">
      <c r="A19" s="390" t="s">
        <v>401</v>
      </c>
      <c r="B19" s="391">
        <v>8396.9</v>
      </c>
      <c r="C19" s="391">
        <v>8295.9</v>
      </c>
      <c r="D19" s="391">
        <v>7616.1</v>
      </c>
    </row>
    <row r="20" spans="1:4" ht="10.5" customHeight="1">
      <c r="A20" s="392" t="s">
        <v>126</v>
      </c>
      <c r="B20" s="393"/>
      <c r="C20" s="75"/>
      <c r="D20" s="394"/>
    </row>
    <row r="21" spans="1:4" ht="10.5" customHeight="1">
      <c r="A21" s="269" t="s">
        <v>410</v>
      </c>
      <c r="B21" s="393">
        <v>3361.3</v>
      </c>
      <c r="C21" s="393">
        <v>3357.4</v>
      </c>
      <c r="D21" s="393">
        <v>3095.3</v>
      </c>
    </row>
    <row r="22" spans="1:4" ht="10.5" customHeight="1">
      <c r="A22" s="269" t="s">
        <v>411</v>
      </c>
      <c r="B22" s="393">
        <v>3486.9</v>
      </c>
      <c r="C22" s="393">
        <v>3399.7</v>
      </c>
      <c r="D22" s="393">
        <v>3056.9</v>
      </c>
    </row>
    <row r="23" spans="1:4" ht="10.5" customHeight="1">
      <c r="A23" s="269" t="s">
        <v>412</v>
      </c>
      <c r="B23" s="391">
        <v>1548.7</v>
      </c>
      <c r="C23" s="391">
        <v>1538.8</v>
      </c>
      <c r="D23" s="391">
        <v>1463.9</v>
      </c>
    </row>
    <row r="24" spans="1:4" ht="10.5" customHeight="1">
      <c r="A24" s="395" t="s">
        <v>413</v>
      </c>
      <c r="B24" s="396">
        <v>9075</v>
      </c>
      <c r="C24" s="396">
        <v>9084.3</v>
      </c>
      <c r="D24" s="396">
        <v>8318.2</v>
      </c>
    </row>
    <row r="25" spans="1:4" ht="10.5" customHeight="1">
      <c r="A25" s="395" t="s">
        <v>414</v>
      </c>
      <c r="B25" s="396">
        <v>26853.3</v>
      </c>
      <c r="C25" s="396">
        <v>28534.7</v>
      </c>
      <c r="D25" s="396">
        <v>30879.8</v>
      </c>
    </row>
    <row r="26" spans="2:3" ht="12.75">
      <c r="B26" s="267"/>
      <c r="C26" s="267"/>
    </row>
    <row r="27" ht="12.75">
      <c r="B27" s="2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 topLeftCell="A1">
      <selection activeCell="A1" sqref="A1"/>
    </sheetView>
  </sheetViews>
  <sheetFormatPr defaultColWidth="9.140625" defaultRowHeight="12.75"/>
  <cols>
    <col min="1" max="1" width="45.28125" style="169" customWidth="1"/>
    <col min="2" max="2" width="13.57421875" style="169" customWidth="1"/>
    <col min="3" max="3" width="15.421875" style="169" customWidth="1"/>
    <col min="4" max="4" width="15.28125" style="169" customWidth="1"/>
    <col min="5" max="16384" width="9.140625" style="169" customWidth="1"/>
  </cols>
  <sheetData>
    <row r="1" spans="1:4" ht="13.5" thickBot="1">
      <c r="A1" s="387" t="s">
        <v>415</v>
      </c>
      <c r="B1" s="387"/>
      <c r="C1" s="387"/>
      <c r="D1" s="387"/>
    </row>
    <row r="2" spans="1:4" ht="24" customHeight="1" thickBot="1">
      <c r="A2" s="297" t="s">
        <v>416</v>
      </c>
      <c r="B2" s="274" t="s">
        <v>260</v>
      </c>
      <c r="C2" s="397" t="s">
        <v>417</v>
      </c>
      <c r="D2" s="398" t="s">
        <v>418</v>
      </c>
    </row>
    <row r="3" spans="1:4" ht="12" customHeight="1" thickBot="1">
      <c r="A3" s="300"/>
      <c r="B3" s="262"/>
      <c r="C3" s="399" t="s">
        <v>419</v>
      </c>
      <c r="D3" s="276"/>
    </row>
    <row r="4" spans="1:4" ht="14.25" customHeight="1">
      <c r="A4" s="283" t="s">
        <v>55</v>
      </c>
      <c r="B4" s="400">
        <v>-954.6</v>
      </c>
      <c r="C4" s="401" t="s">
        <v>139</v>
      </c>
      <c r="D4" s="401" t="s">
        <v>139</v>
      </c>
    </row>
    <row r="5" spans="1:4" ht="10.5" customHeight="1">
      <c r="A5" s="402" t="s">
        <v>126</v>
      </c>
      <c r="B5" s="403"/>
      <c r="C5" s="403"/>
      <c r="D5" s="403"/>
    </row>
    <row r="6" spans="1:4" ht="10.5" customHeight="1">
      <c r="A6" s="404" t="s">
        <v>420</v>
      </c>
      <c r="B6" s="405"/>
      <c r="C6" s="405"/>
      <c r="D6" s="405"/>
    </row>
    <row r="7" spans="1:4" ht="10.5" customHeight="1">
      <c r="A7" s="402" t="s">
        <v>421</v>
      </c>
      <c r="B7" s="406">
        <v>7738.7599</v>
      </c>
      <c r="C7" s="403">
        <v>70.8</v>
      </c>
      <c r="D7" s="403">
        <f>+B7/7869.9435*100</f>
        <v>98.33310620336727</v>
      </c>
    </row>
    <row r="8" spans="1:4" ht="10.5" customHeight="1">
      <c r="A8" s="407" t="s">
        <v>126</v>
      </c>
      <c r="B8" s="403"/>
      <c r="C8" s="403"/>
      <c r="D8" s="403"/>
    </row>
    <row r="9" spans="1:4" ht="10.5" customHeight="1">
      <c r="A9" s="408" t="s">
        <v>422</v>
      </c>
      <c r="B9" s="403">
        <v>899.1877</v>
      </c>
      <c r="C9" s="403">
        <v>68.9</v>
      </c>
      <c r="D9" s="403">
        <f>+B9/803.7895*100</f>
        <v>111.86855513788126</v>
      </c>
    </row>
    <row r="10" spans="1:4" ht="10.5" customHeight="1">
      <c r="A10" s="408" t="s">
        <v>423</v>
      </c>
      <c r="B10" s="406">
        <v>3323.1429</v>
      </c>
      <c r="C10" s="403">
        <v>75.6</v>
      </c>
      <c r="D10" s="403">
        <f>+B10/3173.6146*100</f>
        <v>104.7116086496451</v>
      </c>
    </row>
    <row r="11" spans="1:4" ht="10.5" customHeight="1">
      <c r="A11" s="408" t="s">
        <v>424</v>
      </c>
      <c r="B11" s="406">
        <v>1382.4171</v>
      </c>
      <c r="C11" s="403">
        <v>76.5</v>
      </c>
      <c r="D11" s="403">
        <f>+B11/1302.535*100</f>
        <v>106.13281792811708</v>
      </c>
    </row>
    <row r="12" spans="1:4" ht="12.75">
      <c r="A12" s="408" t="s">
        <v>425</v>
      </c>
      <c r="B12" s="406">
        <v>1228.6668</v>
      </c>
      <c r="C12" s="403">
        <v>104.3</v>
      </c>
      <c r="D12" s="403">
        <f>+B12/1216.0993*100</f>
        <v>101.03342712227527</v>
      </c>
    </row>
    <row r="13" spans="1:4" ht="10.5" customHeight="1">
      <c r="A13" s="408" t="s">
        <v>426</v>
      </c>
      <c r="B13" s="403">
        <v>498.6133</v>
      </c>
      <c r="C13" s="403">
        <v>29</v>
      </c>
      <c r="D13" s="403">
        <f>+B13/905.7173*100</f>
        <v>55.05175842395855</v>
      </c>
    </row>
    <row r="14" spans="1:4" ht="10.5" customHeight="1">
      <c r="A14" s="408" t="s">
        <v>427</v>
      </c>
      <c r="B14" s="409">
        <v>62.9157</v>
      </c>
      <c r="C14" s="409">
        <v>25.6</v>
      </c>
      <c r="D14" s="403">
        <f>+B14/75.3951*100</f>
        <v>83.44799595729697</v>
      </c>
    </row>
    <row r="15" spans="1:4" ht="10.5" customHeight="1">
      <c r="A15" s="402" t="s">
        <v>428</v>
      </c>
      <c r="B15" s="406">
        <v>8745.3131</v>
      </c>
      <c r="C15" s="403">
        <v>74.3</v>
      </c>
      <c r="D15" s="403">
        <f>+B15/8906.7688*100</f>
        <v>98.18726966394367</v>
      </c>
    </row>
    <row r="16" spans="1:4" ht="10.5" customHeight="1">
      <c r="A16" s="407" t="s">
        <v>126</v>
      </c>
      <c r="B16" s="403"/>
      <c r="C16" s="403"/>
      <c r="D16" s="403"/>
    </row>
    <row r="17" spans="1:4" ht="10.5" customHeight="1">
      <c r="A17" s="410" t="s">
        <v>429</v>
      </c>
      <c r="B17" s="403">
        <v>250.4708</v>
      </c>
      <c r="C17" s="403">
        <v>83</v>
      </c>
      <c r="D17" s="403">
        <f>+B17/239.8808*100</f>
        <v>104.41469263067324</v>
      </c>
    </row>
    <row r="18" spans="1:4" ht="10.5" customHeight="1">
      <c r="A18" s="410" t="s">
        <v>430</v>
      </c>
      <c r="B18" s="403">
        <v>72.3643</v>
      </c>
      <c r="C18" s="403">
        <v>69.6</v>
      </c>
      <c r="D18" s="403">
        <f>+B18/75.9306*100</f>
        <v>95.30321109012704</v>
      </c>
    </row>
    <row r="19" spans="1:4" ht="10.5" customHeight="1">
      <c r="A19" s="410" t="s">
        <v>431</v>
      </c>
      <c r="B19" s="403">
        <v>80.346</v>
      </c>
      <c r="C19" s="403">
        <v>62.3</v>
      </c>
      <c r="D19" s="403">
        <f>+B19/91.0027*100</f>
        <v>88.28968810815503</v>
      </c>
    </row>
    <row r="20" spans="1:4" ht="10.5" customHeight="1">
      <c r="A20" s="410" t="s">
        <v>432</v>
      </c>
      <c r="B20" s="403">
        <v>536.0333</v>
      </c>
      <c r="C20" s="403">
        <v>75.7</v>
      </c>
      <c r="D20" s="403">
        <f>+B20/517.5614*100</f>
        <v>103.56902581993171</v>
      </c>
    </row>
    <row r="21" spans="1:4" ht="10.5" customHeight="1">
      <c r="A21" s="410" t="s">
        <v>433</v>
      </c>
      <c r="B21" s="406">
        <v>2985.4403</v>
      </c>
      <c r="C21" s="403">
        <v>88.8</v>
      </c>
      <c r="D21" s="403">
        <f>+B21/2912.9012*100</f>
        <v>102.49026983819431</v>
      </c>
    </row>
    <row r="22" spans="1:4" ht="10.5" customHeight="1">
      <c r="A22" s="410" t="s">
        <v>434</v>
      </c>
      <c r="B22" s="406">
        <v>855.5317</v>
      </c>
      <c r="C22" s="403">
        <v>71.6</v>
      </c>
      <c r="D22" s="403">
        <f>+B22/773.5943*100</f>
        <v>110.59177917934504</v>
      </c>
    </row>
    <row r="23" spans="1:4" ht="10.5" customHeight="1">
      <c r="A23" s="410" t="s">
        <v>435</v>
      </c>
      <c r="B23" s="406">
        <v>1633.6449</v>
      </c>
      <c r="C23" s="403">
        <v>65.1</v>
      </c>
      <c r="D23" s="403">
        <f>+B23/1443.617*100</f>
        <v>113.16331824853822</v>
      </c>
    </row>
    <row r="24" spans="1:4" ht="12" customHeight="1">
      <c r="A24" s="410" t="s">
        <v>436</v>
      </c>
      <c r="B24" s="403">
        <v>425.2437</v>
      </c>
      <c r="C24" s="403">
        <v>73.7</v>
      </c>
      <c r="D24" s="403">
        <f>+B24/683.3067*100</f>
        <v>62.23321094319725</v>
      </c>
    </row>
    <row r="25" spans="1:4" ht="12.75">
      <c r="A25" s="410" t="s">
        <v>437</v>
      </c>
      <c r="B25" s="403">
        <v>456.1511</v>
      </c>
      <c r="C25" s="403">
        <v>69.5</v>
      </c>
      <c r="D25" s="403">
        <f>+B25/517.4547*100</f>
        <v>88.15285666552067</v>
      </c>
    </row>
    <row r="26" spans="1:5" ht="10.5" customHeight="1">
      <c r="A26" s="410" t="s">
        <v>438</v>
      </c>
      <c r="B26" s="403">
        <v>869.1603</v>
      </c>
      <c r="C26" s="403">
        <v>78.1</v>
      </c>
      <c r="D26" s="403">
        <f>+B26/940.8489*100</f>
        <v>92.3804343077831</v>
      </c>
      <c r="E26" s="403"/>
    </row>
    <row r="27" spans="1:4" ht="10.5" customHeight="1">
      <c r="A27" s="410" t="s">
        <v>439</v>
      </c>
      <c r="B27" s="403">
        <v>214.4073</v>
      </c>
      <c r="C27" s="403">
        <v>72.5</v>
      </c>
      <c r="D27" s="403">
        <f>+B27/224.502*100</f>
        <v>95.5035144453056</v>
      </c>
    </row>
    <row r="28" spans="1:4" ht="10.5" customHeight="1">
      <c r="A28" s="411" t="s">
        <v>440</v>
      </c>
      <c r="B28" s="412">
        <v>-1006.6</v>
      </c>
      <c r="C28" s="412" t="s">
        <v>139</v>
      </c>
      <c r="D28" s="412" t="s">
        <v>139</v>
      </c>
    </row>
    <row r="29" ht="12.75">
      <c r="B29" s="272"/>
    </row>
    <row r="30" ht="12.75">
      <c r="B30" s="272"/>
    </row>
  </sheetData>
  <sheetProtection/>
  <mergeCells count="3">
    <mergeCell ref="C3:D3"/>
    <mergeCell ref="B2:B3"/>
    <mergeCell ref="A2:A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8"/>
  <sheetViews>
    <sheetView showZeros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2.57421875" style="0" customWidth="1"/>
    <col min="3" max="3" width="12.28125" style="0" customWidth="1"/>
    <col min="4" max="4" width="12.421875" style="0" customWidth="1"/>
  </cols>
  <sheetData>
    <row r="1" ht="13.5" thickBot="1">
      <c r="A1" s="18" t="s">
        <v>441</v>
      </c>
    </row>
    <row r="2" spans="1:4" ht="12.75" customHeight="1" thickBot="1">
      <c r="A2" s="34" t="s">
        <v>106</v>
      </c>
      <c r="B2" s="280" t="s">
        <v>442</v>
      </c>
      <c r="C2" s="280">
        <v>2014</v>
      </c>
      <c r="D2" s="280" t="s">
        <v>443</v>
      </c>
    </row>
    <row r="3" spans="1:4" ht="12.75" customHeight="1">
      <c r="A3" s="338" t="s">
        <v>444</v>
      </c>
      <c r="B3" s="116">
        <v>3649</v>
      </c>
      <c r="C3" s="116">
        <v>7710</v>
      </c>
      <c r="D3" s="117">
        <v>4754</v>
      </c>
    </row>
    <row r="4" spans="1:3" ht="10.5" customHeight="1">
      <c r="A4" s="137" t="s">
        <v>445</v>
      </c>
      <c r="B4" s="413"/>
      <c r="C4" s="117"/>
    </row>
    <row r="5" spans="1:4" ht="10.5" customHeight="1">
      <c r="A5" s="138" t="s">
        <v>136</v>
      </c>
      <c r="B5" s="116">
        <v>36897</v>
      </c>
      <c r="C5" s="116">
        <v>74768</v>
      </c>
      <c r="D5" s="117">
        <v>40260</v>
      </c>
    </row>
    <row r="6" spans="1:4" ht="10.5" customHeight="1">
      <c r="A6" s="138" t="s">
        <v>137</v>
      </c>
      <c r="B6" s="116">
        <v>35616</v>
      </c>
      <c r="C6" s="116">
        <v>72167</v>
      </c>
      <c r="D6" s="117">
        <v>38167</v>
      </c>
    </row>
    <row r="7" spans="1:4" ht="10.5" customHeight="1">
      <c r="A7" s="138" t="s">
        <v>446</v>
      </c>
      <c r="B7" s="116">
        <v>1281</v>
      </c>
      <c r="C7" s="116">
        <v>2601</v>
      </c>
      <c r="D7" s="117">
        <v>2093</v>
      </c>
    </row>
    <row r="8" spans="1:4" ht="10.5" customHeight="1">
      <c r="A8" s="137" t="s">
        <v>350</v>
      </c>
      <c r="B8" s="116"/>
      <c r="C8" s="117"/>
      <c r="D8" s="117"/>
    </row>
    <row r="9" spans="1:4" ht="10.5" customHeight="1">
      <c r="A9" s="138" t="s">
        <v>136</v>
      </c>
      <c r="B9" s="116">
        <v>8826</v>
      </c>
      <c r="C9" s="116">
        <v>18623</v>
      </c>
      <c r="D9" s="117">
        <v>9128</v>
      </c>
    </row>
    <row r="10" spans="1:4" ht="10.5" customHeight="1">
      <c r="A10" s="138" t="s">
        <v>137</v>
      </c>
      <c r="B10" s="116">
        <v>6458</v>
      </c>
      <c r="C10" s="116">
        <v>13514</v>
      </c>
      <c r="D10" s="117">
        <v>6466</v>
      </c>
    </row>
    <row r="11" spans="1:4" ht="10.5" customHeight="1">
      <c r="A11" s="138" t="s">
        <v>446</v>
      </c>
      <c r="B11" s="116">
        <v>2368</v>
      </c>
      <c r="C11" s="116">
        <v>5108</v>
      </c>
      <c r="D11" s="117">
        <v>2661</v>
      </c>
    </row>
    <row r="12" spans="1:4" ht="10.5" customHeight="1">
      <c r="A12" s="139" t="s">
        <v>447</v>
      </c>
      <c r="B12" s="116"/>
      <c r="C12" s="117"/>
      <c r="D12" s="117"/>
    </row>
    <row r="13" spans="1:4" ht="10.5" customHeight="1">
      <c r="A13" s="414" t="s">
        <v>448</v>
      </c>
      <c r="B13" s="116">
        <v>1238</v>
      </c>
      <c r="C13" s="116">
        <v>2891</v>
      </c>
      <c r="D13" s="117">
        <v>1357</v>
      </c>
    </row>
    <row r="14" spans="1:4" ht="10.5" customHeight="1">
      <c r="A14" s="11" t="s">
        <v>449</v>
      </c>
      <c r="B14" s="116"/>
      <c r="C14" s="117"/>
      <c r="D14" s="117"/>
    </row>
    <row r="15" spans="1:4" ht="10.5" customHeight="1">
      <c r="A15" s="137" t="s">
        <v>450</v>
      </c>
      <c r="B15" s="116">
        <v>3395</v>
      </c>
      <c r="C15" s="116">
        <v>6803</v>
      </c>
      <c r="D15" s="117">
        <v>3411</v>
      </c>
    </row>
    <row r="16" spans="1:4" ht="10.5" customHeight="1">
      <c r="A16" s="137" t="s">
        <v>451</v>
      </c>
      <c r="B16" s="116">
        <v>5700</v>
      </c>
      <c r="C16" s="116">
        <v>11452</v>
      </c>
      <c r="D16" s="117">
        <v>5308</v>
      </c>
    </row>
    <row r="17" spans="1:4" ht="10.5" customHeight="1">
      <c r="A17" s="137" t="s">
        <v>446</v>
      </c>
      <c r="B17" s="116">
        <v>-2305</v>
      </c>
      <c r="C17" s="116">
        <v>-4650</v>
      </c>
      <c r="D17" s="117">
        <v>-1897</v>
      </c>
    </row>
    <row r="18" spans="1:4" ht="10.5" customHeight="1">
      <c r="A18" s="138" t="s">
        <v>447</v>
      </c>
      <c r="B18" s="116"/>
      <c r="C18" s="117"/>
      <c r="D18" s="117"/>
    </row>
    <row r="19" spans="1:4" ht="10.5" customHeight="1">
      <c r="A19" s="139" t="s">
        <v>452</v>
      </c>
      <c r="B19" s="116">
        <v>1120</v>
      </c>
      <c r="C19" s="116">
        <v>2280</v>
      </c>
      <c r="D19" s="117">
        <v>1162</v>
      </c>
    </row>
    <row r="20" spans="1:4" ht="10.5" customHeight="1">
      <c r="A20" s="139" t="s">
        <v>453</v>
      </c>
      <c r="B20" s="116">
        <v>-4093</v>
      </c>
      <c r="C20" s="116">
        <v>-8248</v>
      </c>
      <c r="D20" s="117">
        <v>-3722</v>
      </c>
    </row>
    <row r="21" spans="1:4" ht="10.5" customHeight="1">
      <c r="A21" s="11" t="s">
        <v>454</v>
      </c>
      <c r="B21" s="116">
        <v>-437</v>
      </c>
      <c r="C21" s="116">
        <v>-704</v>
      </c>
      <c r="D21" s="117">
        <v>-355</v>
      </c>
    </row>
    <row r="22" spans="1:4" ht="10.5" customHeight="1">
      <c r="A22" s="9" t="s">
        <v>455</v>
      </c>
      <c r="B22" s="415">
        <v>907</v>
      </c>
      <c r="C22" s="415">
        <v>2356</v>
      </c>
      <c r="D22" s="416">
        <v>2503</v>
      </c>
    </row>
    <row r="23" spans="1:4" ht="22.5">
      <c r="A23" s="9" t="s">
        <v>456</v>
      </c>
      <c r="B23" s="417">
        <v>1822</v>
      </c>
      <c r="C23" s="417">
        <v>-199</v>
      </c>
      <c r="D23" s="418">
        <v>2064</v>
      </c>
    </row>
    <row r="24" spans="1:4" ht="12.75">
      <c r="A24" s="137" t="s">
        <v>447</v>
      </c>
      <c r="B24" s="413"/>
      <c r="C24" s="10"/>
      <c r="D24" s="117"/>
    </row>
    <row r="25" spans="1:4" ht="22.5">
      <c r="A25" s="419" t="s">
        <v>457</v>
      </c>
      <c r="B25" s="420">
        <v>1616</v>
      </c>
      <c r="C25" s="420">
        <v>-1451</v>
      </c>
      <c r="D25" s="418">
        <v>1969</v>
      </c>
    </row>
    <row r="26" spans="1:4" ht="22.5">
      <c r="A26" s="421" t="s">
        <v>458</v>
      </c>
      <c r="B26" s="420">
        <v>1096</v>
      </c>
      <c r="C26" s="420">
        <v>2868</v>
      </c>
      <c r="D26" s="418">
        <v>473</v>
      </c>
    </row>
    <row r="27" spans="1:4" ht="22.5" customHeight="1">
      <c r="A27" s="421" t="s">
        <v>459</v>
      </c>
      <c r="B27" s="420">
        <v>-521</v>
      </c>
      <c r="C27" s="420">
        <v>4319</v>
      </c>
      <c r="D27" s="418">
        <v>-1496</v>
      </c>
    </row>
    <row r="28" spans="1:4" ht="22.5">
      <c r="A28" s="419" t="s">
        <v>460</v>
      </c>
      <c r="B28" s="418">
        <v>184</v>
      </c>
      <c r="C28" s="420">
        <v>1220</v>
      </c>
      <c r="D28" s="418">
        <v>55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7"/>
  <sheetViews>
    <sheetView showZeros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14.7109375" style="0" customWidth="1"/>
    <col min="3" max="3" width="14.421875" style="0" customWidth="1"/>
    <col min="4" max="4" width="14.28125" style="0" customWidth="1"/>
  </cols>
  <sheetData>
    <row r="1" ht="13.5" thickBot="1">
      <c r="A1" s="113" t="s">
        <v>461</v>
      </c>
    </row>
    <row r="2" spans="1:4" ht="13.5" customHeight="1" thickBot="1">
      <c r="A2" s="34" t="s">
        <v>106</v>
      </c>
      <c r="B2" s="22" t="s">
        <v>394</v>
      </c>
      <c r="C2" s="280" t="s">
        <v>395</v>
      </c>
      <c r="D2" s="280" t="s">
        <v>396</v>
      </c>
    </row>
    <row r="3" spans="1:4" ht="15" customHeight="1">
      <c r="A3" s="422" t="s">
        <v>388</v>
      </c>
      <c r="B3" s="423">
        <v>90359</v>
      </c>
      <c r="C3" s="424">
        <v>87080</v>
      </c>
      <c r="D3" s="423">
        <v>87851</v>
      </c>
    </row>
    <row r="4" spans="1:4" ht="15" customHeight="1">
      <c r="A4" s="422" t="s">
        <v>389</v>
      </c>
      <c r="B4" s="424">
        <v>37681</v>
      </c>
      <c r="C4" s="424">
        <v>34053</v>
      </c>
      <c r="D4" s="425">
        <v>32312</v>
      </c>
    </row>
    <row r="5" spans="1:4" ht="15" customHeight="1">
      <c r="A5" s="426" t="s">
        <v>126</v>
      </c>
      <c r="B5" s="425"/>
      <c r="C5" s="425"/>
      <c r="D5" s="425"/>
    </row>
    <row r="6" spans="1:4" ht="15" customHeight="1">
      <c r="A6" s="427" t="s">
        <v>462</v>
      </c>
      <c r="B6" s="424">
        <v>16359</v>
      </c>
      <c r="C6" s="424">
        <v>15733</v>
      </c>
      <c r="D6" s="425">
        <v>14152</v>
      </c>
    </row>
    <row r="7" ht="12.75">
      <c r="B7" s="32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5" width="13.421875" style="0" customWidth="1"/>
    <col min="8" max="8" width="11.00390625" style="0" bestFit="1" customWidth="1"/>
  </cols>
  <sheetData>
    <row r="1" spans="1:5" ht="13.5" thickBot="1">
      <c r="A1" s="18" t="s">
        <v>463</v>
      </c>
      <c r="B1" s="18"/>
      <c r="C1" s="18"/>
      <c r="D1" s="18"/>
      <c r="E1" s="18"/>
    </row>
    <row r="2" spans="1:5" ht="13.5" customHeight="1" thickBot="1">
      <c r="A2" s="2" t="s">
        <v>464</v>
      </c>
      <c r="B2" s="3" t="s">
        <v>465</v>
      </c>
      <c r="C2" s="5"/>
      <c r="D2" s="3" t="s">
        <v>466</v>
      </c>
      <c r="E2" s="4"/>
    </row>
    <row r="3" spans="1:5" ht="23.25" thickBot="1">
      <c r="A3" s="6"/>
      <c r="B3" s="371" t="s">
        <v>467</v>
      </c>
      <c r="C3" s="371" t="s">
        <v>468</v>
      </c>
      <c r="D3" s="371">
        <v>2014</v>
      </c>
      <c r="E3" s="428" t="s">
        <v>469</v>
      </c>
    </row>
    <row r="4" spans="1:5" ht="12.75">
      <c r="A4" s="45" t="s">
        <v>29</v>
      </c>
      <c r="B4" s="429">
        <v>19064.1</v>
      </c>
      <c r="C4" s="429">
        <v>21045.7</v>
      </c>
      <c r="D4" s="429">
        <v>1942.1</v>
      </c>
      <c r="E4" s="429">
        <v>1692.7</v>
      </c>
    </row>
    <row r="5" ht="12.75">
      <c r="A5" s="11" t="s">
        <v>126</v>
      </c>
    </row>
    <row r="6" spans="1:5" ht="12.75">
      <c r="A6" s="137" t="s">
        <v>470</v>
      </c>
      <c r="B6" s="50">
        <v>4015.6</v>
      </c>
      <c r="C6" s="50">
        <v>4453.6</v>
      </c>
      <c r="D6" s="50">
        <v>1877.7</v>
      </c>
      <c r="E6" s="50">
        <v>1626.5</v>
      </c>
    </row>
    <row r="7" spans="1:5" ht="12.75">
      <c r="A7" s="137" t="s">
        <v>471</v>
      </c>
      <c r="B7" s="50">
        <v>121.3</v>
      </c>
      <c r="C7" s="50">
        <v>132</v>
      </c>
      <c r="D7" s="50">
        <v>54.4</v>
      </c>
      <c r="E7" s="50">
        <v>56.5</v>
      </c>
    </row>
    <row r="8" spans="1:5" ht="12.75">
      <c r="A8" s="137" t="s">
        <v>404</v>
      </c>
      <c r="B8" s="50">
        <v>642.1</v>
      </c>
      <c r="C8" s="50">
        <v>858</v>
      </c>
      <c r="D8" s="50">
        <v>8.2</v>
      </c>
      <c r="E8" s="50">
        <v>9.1</v>
      </c>
    </row>
    <row r="9" spans="1:5" ht="12.75">
      <c r="A9" s="137" t="s">
        <v>472</v>
      </c>
      <c r="B9" s="50">
        <v>480</v>
      </c>
      <c r="C9" s="50">
        <v>540.6</v>
      </c>
      <c r="D9" s="50">
        <v>0.3</v>
      </c>
      <c r="E9" s="50">
        <v>0.3</v>
      </c>
    </row>
    <row r="10" spans="1:5" ht="12.75">
      <c r="A10" s="137" t="s">
        <v>473</v>
      </c>
      <c r="B10" s="50">
        <v>669.3</v>
      </c>
      <c r="C10" s="50">
        <v>631.1</v>
      </c>
      <c r="D10" s="50">
        <v>0.5</v>
      </c>
      <c r="E10" s="50">
        <v>0.2</v>
      </c>
    </row>
    <row r="11" ht="12.75">
      <c r="B11" s="430"/>
    </row>
    <row r="12" ht="12.75">
      <c r="B12" s="430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8"/>
  <sheetViews>
    <sheetView showZeros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7.140625" style="0" customWidth="1"/>
    <col min="3" max="3" width="17.8515625" style="0" customWidth="1"/>
    <col min="4" max="4" width="16.57421875" style="0" customWidth="1"/>
  </cols>
  <sheetData>
    <row r="1" spans="1:4" ht="13.5" thickBot="1">
      <c r="A1" s="18" t="s">
        <v>474</v>
      </c>
      <c r="B1" s="18"/>
      <c r="C1" s="18"/>
      <c r="D1" s="18"/>
    </row>
    <row r="2" spans="1:4" ht="13.5" thickBot="1">
      <c r="A2" s="431" t="s">
        <v>106</v>
      </c>
      <c r="B2" s="371" t="s">
        <v>467</v>
      </c>
      <c r="C2" s="102">
        <v>2014</v>
      </c>
      <c r="D2" s="372" t="s">
        <v>468</v>
      </c>
    </row>
    <row r="3" spans="1:5" ht="12.75">
      <c r="A3" s="432" t="s">
        <v>475</v>
      </c>
      <c r="B3" s="433">
        <v>18775.53</v>
      </c>
      <c r="C3" s="434">
        <v>19596.46</v>
      </c>
      <c r="D3" s="435">
        <v>21584.76</v>
      </c>
      <c r="E3" s="436"/>
    </row>
    <row r="4" spans="1:5" ht="12.75">
      <c r="A4" s="11" t="s">
        <v>476</v>
      </c>
      <c r="B4" s="433">
        <v>17619.51</v>
      </c>
      <c r="C4" s="434">
        <v>16140.53</v>
      </c>
      <c r="D4" s="434">
        <v>20610.76</v>
      </c>
      <c r="E4" s="436"/>
    </row>
    <row r="5" spans="1:5" ht="12.75">
      <c r="A5" s="11" t="s">
        <v>477</v>
      </c>
      <c r="B5" s="433">
        <v>17884.71</v>
      </c>
      <c r="C5" s="434">
        <v>16634</v>
      </c>
      <c r="D5" s="434">
        <v>20893.96</v>
      </c>
      <c r="E5" s="437"/>
    </row>
    <row r="6" spans="2:4" ht="12.75">
      <c r="B6" s="438"/>
      <c r="C6" s="438"/>
      <c r="D6" s="75"/>
    </row>
    <row r="7" spans="1:4" ht="12.75">
      <c r="A7" s="28"/>
      <c r="C7" s="33"/>
      <c r="D7" s="33"/>
    </row>
    <row r="8" ht="12.75">
      <c r="A8" s="11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4"/>
  <sheetViews>
    <sheetView showZeros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1.00390625" style="0" customWidth="1"/>
    <col min="3" max="3" width="10.8515625" style="0" customWidth="1"/>
    <col min="4" max="6" width="12.7109375" style="0" customWidth="1"/>
    <col min="7" max="8" width="11.8515625" style="0" customWidth="1"/>
    <col min="9" max="11" width="12.140625" style="0" customWidth="1"/>
    <col min="13" max="13" width="11.421875" style="0" customWidth="1"/>
    <col min="14" max="14" width="12.7109375" style="0" customWidth="1"/>
  </cols>
  <sheetData>
    <row r="1" spans="1:6" ht="13.5" thickBot="1">
      <c r="A1" s="18" t="s">
        <v>478</v>
      </c>
      <c r="B1" s="18"/>
      <c r="C1" s="18"/>
      <c r="D1" s="18"/>
      <c r="E1" s="18"/>
      <c r="F1" s="18"/>
    </row>
    <row r="2" spans="1:11" s="345" customFormat="1" ht="45.75" customHeight="1" thickBot="1">
      <c r="A2" s="2" t="s">
        <v>373</v>
      </c>
      <c r="B2" s="67" t="s">
        <v>479</v>
      </c>
      <c r="C2" s="125" t="s">
        <v>480</v>
      </c>
      <c r="D2" s="2"/>
      <c r="E2" s="68" t="s">
        <v>481</v>
      </c>
      <c r="F2" s="69" t="s">
        <v>482</v>
      </c>
      <c r="G2" s="19" t="s">
        <v>483</v>
      </c>
      <c r="H2" s="21"/>
      <c r="I2" s="19" t="s">
        <v>484</v>
      </c>
      <c r="J2" s="20"/>
      <c r="K2" s="20"/>
    </row>
    <row r="3" spans="1:11" s="345" customFormat="1" ht="43.5" customHeight="1" thickBot="1">
      <c r="A3" s="6"/>
      <c r="B3" s="131"/>
      <c r="C3" s="22" t="s">
        <v>485</v>
      </c>
      <c r="D3" s="22" t="s">
        <v>486</v>
      </c>
      <c r="E3" s="19" t="s">
        <v>110</v>
      </c>
      <c r="F3" s="20"/>
      <c r="G3" s="22" t="s">
        <v>487</v>
      </c>
      <c r="H3" s="34" t="s">
        <v>110</v>
      </c>
      <c r="I3" s="61" t="s">
        <v>488</v>
      </c>
      <c r="J3" s="7" t="s">
        <v>110</v>
      </c>
      <c r="K3" s="8" t="s">
        <v>489</v>
      </c>
    </row>
    <row r="4" spans="1:13" ht="12.75">
      <c r="A4" s="422" t="s">
        <v>490</v>
      </c>
      <c r="B4" s="439">
        <v>17.8</v>
      </c>
      <c r="C4" s="440">
        <v>712.993012</v>
      </c>
      <c r="D4" s="441">
        <v>405.6586880653248</v>
      </c>
      <c r="E4" s="442">
        <v>105.31492304756543</v>
      </c>
      <c r="F4" s="76">
        <v>99.5</v>
      </c>
      <c r="G4" s="443">
        <v>204557</v>
      </c>
      <c r="H4" s="76">
        <v>103.5</v>
      </c>
      <c r="I4" s="58">
        <v>903</v>
      </c>
      <c r="J4" s="32">
        <v>85.3</v>
      </c>
      <c r="K4" s="224">
        <v>5.148232611174458</v>
      </c>
      <c r="M4" s="444"/>
    </row>
    <row r="5" spans="1:13" ht="12.75">
      <c r="A5" s="422" t="s">
        <v>491</v>
      </c>
      <c r="B5" s="439">
        <v>12.4</v>
      </c>
      <c r="C5" s="439">
        <v>158.749126</v>
      </c>
      <c r="D5" s="441">
        <v>129.47327616088214</v>
      </c>
      <c r="E5" s="442">
        <v>102.86952778728025</v>
      </c>
      <c r="F5" s="76">
        <v>96.4</v>
      </c>
      <c r="G5" s="443">
        <v>146855</v>
      </c>
      <c r="H5" s="76">
        <v>103.2</v>
      </c>
      <c r="I5" s="58">
        <v>502</v>
      </c>
      <c r="J5" s="32">
        <v>79.9</v>
      </c>
      <c r="K5" s="224">
        <v>4.094616639477977</v>
      </c>
      <c r="M5" s="444"/>
    </row>
    <row r="6" spans="1:13" s="454" customFormat="1" ht="12.75" customHeight="1">
      <c r="A6" s="445" t="s">
        <v>380</v>
      </c>
      <c r="B6" s="439">
        <v>30.3</v>
      </c>
      <c r="C6" s="446">
        <v>871.742138</v>
      </c>
      <c r="D6" s="447">
        <v>292.16492829619807</v>
      </c>
      <c r="E6" s="448">
        <v>104.20511288896397</v>
      </c>
      <c r="F6" s="449">
        <v>98.8</v>
      </c>
      <c r="G6" s="450">
        <v>192061</v>
      </c>
      <c r="H6" s="451">
        <v>103.3</v>
      </c>
      <c r="I6" s="452">
        <v>1405</v>
      </c>
      <c r="J6" s="226">
        <v>83.3</v>
      </c>
      <c r="K6" s="453">
        <v>4.714765100671141</v>
      </c>
      <c r="M6" s="444"/>
    </row>
    <row r="7" spans="1:13" ht="12.75">
      <c r="A7" s="422" t="s">
        <v>492</v>
      </c>
      <c r="B7" s="439">
        <v>4.2</v>
      </c>
      <c r="C7" s="439">
        <v>65.884673</v>
      </c>
      <c r="D7" s="441">
        <v>157.7505453117555</v>
      </c>
      <c r="E7" s="442">
        <v>109.4999533582762</v>
      </c>
      <c r="F7" s="76">
        <v>105.4</v>
      </c>
      <c r="G7" s="443">
        <v>149770</v>
      </c>
      <c r="H7" s="76">
        <v>104</v>
      </c>
      <c r="I7" s="58">
        <v>46</v>
      </c>
      <c r="J7" s="32">
        <v>61.3</v>
      </c>
      <c r="K7" s="224">
        <v>1.1031175059952039</v>
      </c>
      <c r="L7" s="455"/>
      <c r="M7" s="444"/>
    </row>
    <row r="8" spans="1:13" ht="12.75">
      <c r="A8" s="422" t="s">
        <v>493</v>
      </c>
      <c r="B8" s="439">
        <v>3</v>
      </c>
      <c r="C8" s="439">
        <v>92.443261</v>
      </c>
      <c r="D8" s="441">
        <v>309.06108455083415</v>
      </c>
      <c r="E8" s="442">
        <v>95.84339453537949</v>
      </c>
      <c r="F8" s="76">
        <v>102</v>
      </c>
      <c r="G8" s="443">
        <v>155139</v>
      </c>
      <c r="H8" s="76">
        <v>103.5</v>
      </c>
      <c r="I8" s="58">
        <v>35</v>
      </c>
      <c r="J8" s="32">
        <v>97.2</v>
      </c>
      <c r="K8" s="224">
        <v>1.1705685618729098</v>
      </c>
      <c r="M8" s="444"/>
    </row>
    <row r="9" spans="1:13" ht="12.75">
      <c r="A9" s="422" t="s">
        <v>494</v>
      </c>
      <c r="B9" s="439">
        <v>3.5</v>
      </c>
      <c r="C9" s="439">
        <v>55.489289</v>
      </c>
      <c r="D9" s="441">
        <v>160.07433787109076</v>
      </c>
      <c r="E9" s="442">
        <v>108.07196268681454</v>
      </c>
      <c r="F9" s="76">
        <v>124.1</v>
      </c>
      <c r="G9" s="443">
        <v>138138</v>
      </c>
      <c r="H9" s="76">
        <v>105.3</v>
      </c>
      <c r="I9" s="58">
        <v>82</v>
      </c>
      <c r="J9" s="32">
        <v>106.5</v>
      </c>
      <c r="K9" s="224">
        <v>2.363112391930836</v>
      </c>
      <c r="M9" s="444"/>
    </row>
    <row r="10" spans="1:13" ht="12.75">
      <c r="A10" s="445" t="s">
        <v>381</v>
      </c>
      <c r="B10" s="439">
        <v>10.8</v>
      </c>
      <c r="C10" s="446">
        <v>213.817223</v>
      </c>
      <c r="D10" s="447">
        <v>201.06790902457007</v>
      </c>
      <c r="E10" s="448">
        <v>104.04241041033535</v>
      </c>
      <c r="F10" s="449">
        <v>110</v>
      </c>
      <c r="G10" s="450">
        <v>148051</v>
      </c>
      <c r="H10" s="449">
        <v>104.3</v>
      </c>
      <c r="I10" s="452">
        <v>163</v>
      </c>
      <c r="J10" s="226">
        <v>86.7</v>
      </c>
      <c r="K10" s="453">
        <v>1.5333960489181562</v>
      </c>
      <c r="M10" s="444"/>
    </row>
    <row r="11" spans="1:13" ht="12.75">
      <c r="A11" s="422" t="s">
        <v>495</v>
      </c>
      <c r="B11" s="439">
        <v>4.6</v>
      </c>
      <c r="C11" s="439">
        <v>134.93589</v>
      </c>
      <c r="D11" s="441">
        <v>298.1099465798276</v>
      </c>
      <c r="E11" s="442">
        <v>113.11153791307522</v>
      </c>
      <c r="F11" s="456">
        <v>118.5</v>
      </c>
      <c r="G11" s="443">
        <v>169316</v>
      </c>
      <c r="H11" s="76">
        <v>105.2</v>
      </c>
      <c r="I11" s="58">
        <v>601</v>
      </c>
      <c r="J11" s="32">
        <v>137.5</v>
      </c>
      <c r="K11" s="224">
        <v>13.267108167770418</v>
      </c>
      <c r="M11" s="444"/>
    </row>
    <row r="12" spans="1:13" ht="12.75">
      <c r="A12" s="422" t="s">
        <v>496</v>
      </c>
      <c r="B12" s="439">
        <v>2.6</v>
      </c>
      <c r="C12" s="439">
        <v>47.269813</v>
      </c>
      <c r="D12" s="441">
        <v>186.1038240609141</v>
      </c>
      <c r="E12" s="442">
        <v>108.39003564760148</v>
      </c>
      <c r="F12" s="457">
        <v>210.7</v>
      </c>
      <c r="G12" s="443">
        <v>143096</v>
      </c>
      <c r="H12" s="76">
        <v>105.3</v>
      </c>
      <c r="I12" s="58">
        <v>66</v>
      </c>
      <c r="J12" s="32">
        <v>61.1</v>
      </c>
      <c r="K12" s="224">
        <v>2.5984251968503935</v>
      </c>
      <c r="M12" s="444"/>
    </row>
    <row r="13" spans="1:13" ht="12.75">
      <c r="A13" s="422" t="s">
        <v>497</v>
      </c>
      <c r="B13" s="439">
        <v>2.8</v>
      </c>
      <c r="C13" s="439">
        <v>20.960117</v>
      </c>
      <c r="D13" s="441">
        <v>75.58915575751018</v>
      </c>
      <c r="E13" s="442">
        <v>94.67702952492763</v>
      </c>
      <c r="F13" s="457">
        <v>101.9</v>
      </c>
      <c r="G13" s="443">
        <v>123996</v>
      </c>
      <c r="H13" s="76">
        <v>103.6</v>
      </c>
      <c r="I13" s="58">
        <v>94</v>
      </c>
      <c r="J13" s="32">
        <v>146.9</v>
      </c>
      <c r="K13" s="224">
        <v>3.3935018050541514</v>
      </c>
      <c r="M13" s="444"/>
    </row>
    <row r="14" spans="1:13" ht="12.75">
      <c r="A14" s="445" t="s">
        <v>498</v>
      </c>
      <c r="B14" s="439">
        <v>10</v>
      </c>
      <c r="C14" s="446">
        <v>203.16582</v>
      </c>
      <c r="D14" s="447">
        <v>206.48506745941</v>
      </c>
      <c r="E14" s="448">
        <v>109.84796590161179</v>
      </c>
      <c r="F14" s="458">
        <v>136</v>
      </c>
      <c r="G14" s="450">
        <v>151535</v>
      </c>
      <c r="H14" s="449">
        <v>104.9</v>
      </c>
      <c r="I14" s="452">
        <v>761</v>
      </c>
      <c r="J14" s="226">
        <v>125</v>
      </c>
      <c r="K14" s="453">
        <v>7.733739837398374</v>
      </c>
      <c r="M14" s="444"/>
    </row>
    <row r="15" spans="1:13" ht="12.75">
      <c r="A15" s="422" t="s">
        <v>499</v>
      </c>
      <c r="B15" s="439">
        <v>3.8</v>
      </c>
      <c r="C15" s="439">
        <v>30.757132</v>
      </c>
      <c r="D15" s="441">
        <v>82.87874754116031</v>
      </c>
      <c r="E15" s="442">
        <v>101.2263663634992</v>
      </c>
      <c r="F15" s="457">
        <v>110.3</v>
      </c>
      <c r="G15" s="443">
        <v>128052</v>
      </c>
      <c r="H15" s="101">
        <v>100.7</v>
      </c>
      <c r="I15" s="58">
        <v>43</v>
      </c>
      <c r="J15" s="32">
        <v>102.4</v>
      </c>
      <c r="K15" s="224">
        <v>1.1621621621621623</v>
      </c>
      <c r="M15" s="444"/>
    </row>
    <row r="16" spans="1:13" ht="12.75">
      <c r="A16" s="422" t="s">
        <v>500</v>
      </c>
      <c r="B16" s="439">
        <v>3.2</v>
      </c>
      <c r="C16" s="439">
        <v>28.272122</v>
      </c>
      <c r="D16" s="441">
        <v>90.59138565258071</v>
      </c>
      <c r="E16" s="442">
        <v>116.78607604838885</v>
      </c>
      <c r="F16" s="457">
        <v>77</v>
      </c>
      <c r="G16" s="443">
        <v>132108</v>
      </c>
      <c r="H16" s="76">
        <v>104</v>
      </c>
      <c r="I16" s="58">
        <v>183</v>
      </c>
      <c r="J16" s="32">
        <v>94.3</v>
      </c>
      <c r="K16" s="224">
        <v>5.865384615384616</v>
      </c>
      <c r="M16" s="444"/>
    </row>
    <row r="17" spans="1:13" ht="12.75">
      <c r="A17" s="422" t="s">
        <v>501</v>
      </c>
      <c r="B17" s="439">
        <v>2.3</v>
      </c>
      <c r="C17" s="439">
        <v>25.330826</v>
      </c>
      <c r="D17" s="441">
        <v>112.11505027972524</v>
      </c>
      <c r="E17" s="442">
        <v>108.5138719456987</v>
      </c>
      <c r="F17" s="457">
        <v>112.9</v>
      </c>
      <c r="G17" s="443">
        <v>143400</v>
      </c>
      <c r="H17" s="76">
        <v>105.6</v>
      </c>
      <c r="I17" s="58">
        <v>25</v>
      </c>
      <c r="J17" s="32">
        <v>56.8</v>
      </c>
      <c r="K17" s="224">
        <v>1.106194690265487</v>
      </c>
      <c r="M17" s="444"/>
    </row>
    <row r="18" spans="1:13" ht="12.75">
      <c r="A18" s="445" t="s">
        <v>502</v>
      </c>
      <c r="B18" s="439">
        <v>9.2</v>
      </c>
      <c r="C18" s="446">
        <v>84.36008</v>
      </c>
      <c r="D18" s="447">
        <v>92.79209793978859</v>
      </c>
      <c r="E18" s="448">
        <v>108.40396769030214</v>
      </c>
      <c r="F18" s="458">
        <v>98.4</v>
      </c>
      <c r="G18" s="450">
        <v>133140</v>
      </c>
      <c r="H18" s="449">
        <v>103.1</v>
      </c>
      <c r="I18" s="452">
        <v>251</v>
      </c>
      <c r="J18" s="226">
        <v>89.6</v>
      </c>
      <c r="K18" s="453">
        <v>2.76431718061674</v>
      </c>
      <c r="M18" s="444"/>
    </row>
    <row r="19" spans="1:13" ht="12.75">
      <c r="A19" s="422" t="s">
        <v>503</v>
      </c>
      <c r="B19" s="439">
        <v>6.8</v>
      </c>
      <c r="C19" s="439">
        <v>77.41228</v>
      </c>
      <c r="D19" s="441">
        <v>115.95712364101534</v>
      </c>
      <c r="E19" s="442">
        <v>109.06607424656258</v>
      </c>
      <c r="F19" s="457">
        <v>101.7</v>
      </c>
      <c r="G19" s="443">
        <v>124017</v>
      </c>
      <c r="H19" s="76">
        <v>103.3</v>
      </c>
      <c r="I19" s="58">
        <v>25</v>
      </c>
      <c r="J19" s="32">
        <v>119</v>
      </c>
      <c r="K19" s="224">
        <v>0.374251497005988</v>
      </c>
      <c r="M19" s="444"/>
    </row>
    <row r="20" spans="1:13" ht="12.75">
      <c r="A20" s="422" t="s">
        <v>504</v>
      </c>
      <c r="B20" s="439">
        <v>3.1</v>
      </c>
      <c r="C20" s="439">
        <v>40.811364</v>
      </c>
      <c r="D20" s="441">
        <v>135.4527242313207</v>
      </c>
      <c r="E20" s="442">
        <v>110.0123357330492</v>
      </c>
      <c r="F20" s="457">
        <v>136</v>
      </c>
      <c r="G20" s="443">
        <v>143965</v>
      </c>
      <c r="H20" s="76">
        <v>104.2</v>
      </c>
      <c r="I20" s="58">
        <v>16</v>
      </c>
      <c r="J20" s="32">
        <v>72.7</v>
      </c>
      <c r="K20" s="224">
        <v>0.53156146179402</v>
      </c>
      <c r="M20" s="444"/>
    </row>
    <row r="21" spans="1:13" ht="12.75">
      <c r="A21" s="422" t="s">
        <v>505</v>
      </c>
      <c r="B21" s="439">
        <v>2</v>
      </c>
      <c r="C21" s="439">
        <v>11.093836</v>
      </c>
      <c r="D21" s="441">
        <v>56.623449008028665</v>
      </c>
      <c r="E21" s="442">
        <v>105.28731748615235</v>
      </c>
      <c r="F21" s="457">
        <v>114.5</v>
      </c>
      <c r="G21" s="443">
        <v>117147</v>
      </c>
      <c r="H21" s="76">
        <v>104.9</v>
      </c>
      <c r="I21" s="58">
        <v>11</v>
      </c>
      <c r="J21" s="32">
        <v>183.3</v>
      </c>
      <c r="K21" s="224">
        <v>0.5612244897959183</v>
      </c>
      <c r="M21" s="444"/>
    </row>
    <row r="22" spans="1:13" ht="12" customHeight="1">
      <c r="A22" s="445" t="s">
        <v>506</v>
      </c>
      <c r="B22" s="439">
        <v>11.8</v>
      </c>
      <c r="C22" s="446">
        <v>129.31748</v>
      </c>
      <c r="D22" s="447">
        <v>111.019949124881</v>
      </c>
      <c r="E22" s="448">
        <v>109.05320074779465</v>
      </c>
      <c r="F22" s="458">
        <v>112.8</v>
      </c>
      <c r="G22" s="450">
        <v>128189</v>
      </c>
      <c r="H22" s="451">
        <v>103.7</v>
      </c>
      <c r="I22" s="452">
        <v>52</v>
      </c>
      <c r="J22" s="226">
        <v>106.1</v>
      </c>
      <c r="K22" s="453">
        <v>0.4463519313304721</v>
      </c>
      <c r="M22" s="444"/>
    </row>
    <row r="23" spans="1:13" ht="12.75">
      <c r="A23" s="422" t="s">
        <v>507</v>
      </c>
      <c r="B23" s="439">
        <v>5.5</v>
      </c>
      <c r="C23" s="439">
        <v>58.836668</v>
      </c>
      <c r="D23" s="441">
        <v>109.51083630515869</v>
      </c>
      <c r="E23" s="442">
        <v>104.4003423646821</v>
      </c>
      <c r="F23" s="457">
        <v>106.6</v>
      </c>
      <c r="G23" s="443">
        <v>132671</v>
      </c>
      <c r="H23" s="101">
        <v>103.3</v>
      </c>
      <c r="I23" s="58">
        <v>82</v>
      </c>
      <c r="J23" s="32">
        <v>60.7</v>
      </c>
      <c r="K23" s="224">
        <v>1.5270018621973929</v>
      </c>
      <c r="M23" s="444"/>
    </row>
    <row r="24" spans="1:13" ht="12.75">
      <c r="A24" s="422" t="s">
        <v>508</v>
      </c>
      <c r="B24" s="439">
        <v>3.9</v>
      </c>
      <c r="C24" s="439">
        <v>42.146726</v>
      </c>
      <c r="D24" s="441">
        <v>110.94250810087998</v>
      </c>
      <c r="E24" s="442">
        <v>107.45025191213391</v>
      </c>
      <c r="F24" s="457">
        <v>97.5</v>
      </c>
      <c r="G24" s="443">
        <v>124464</v>
      </c>
      <c r="H24" s="76">
        <v>104.5</v>
      </c>
      <c r="I24" s="58">
        <v>58</v>
      </c>
      <c r="J24" s="32">
        <v>214.8</v>
      </c>
      <c r="K24" s="224">
        <v>1.5263157894736843</v>
      </c>
      <c r="M24" s="444"/>
    </row>
    <row r="25" spans="1:13" ht="12.75" customHeight="1">
      <c r="A25" s="422" t="s">
        <v>509</v>
      </c>
      <c r="B25" s="439">
        <v>5.7</v>
      </c>
      <c r="C25" s="439">
        <v>39.367587</v>
      </c>
      <c r="D25" s="441">
        <v>70.0046180629031</v>
      </c>
      <c r="E25" s="442">
        <v>99.60154600962665</v>
      </c>
      <c r="F25" s="457">
        <v>133.9</v>
      </c>
      <c r="G25" s="443">
        <v>110835</v>
      </c>
      <c r="H25" s="76">
        <v>101</v>
      </c>
      <c r="I25" s="58">
        <v>51</v>
      </c>
      <c r="J25" s="32">
        <v>71.8</v>
      </c>
      <c r="K25" s="224">
        <v>0.9074733096085409</v>
      </c>
      <c r="M25" s="444"/>
    </row>
    <row r="26" spans="1:13" ht="12.75">
      <c r="A26" s="445" t="s">
        <v>510</v>
      </c>
      <c r="B26" s="439">
        <v>15</v>
      </c>
      <c r="C26" s="446">
        <v>140.350981</v>
      </c>
      <c r="D26" s="447">
        <v>94.86238190442589</v>
      </c>
      <c r="E26" s="448">
        <v>104.55914661058934</v>
      </c>
      <c r="F26" s="458">
        <v>112.3</v>
      </c>
      <c r="G26" s="450">
        <v>122667</v>
      </c>
      <c r="H26" s="449">
        <v>102.8</v>
      </c>
      <c r="I26" s="452">
        <v>191</v>
      </c>
      <c r="J26" s="226">
        <v>82</v>
      </c>
      <c r="K26" s="453">
        <v>1.2914131169709264</v>
      </c>
      <c r="M26" s="444"/>
    </row>
    <row r="27" spans="1:13" ht="12.75">
      <c r="A27" s="422" t="s">
        <v>511</v>
      </c>
      <c r="B27" s="439">
        <v>5.2</v>
      </c>
      <c r="C27" s="439">
        <v>61.456774</v>
      </c>
      <c r="D27" s="441">
        <v>119.63856200371043</v>
      </c>
      <c r="E27" s="442">
        <v>117.12315078645898</v>
      </c>
      <c r="F27" s="457">
        <v>148.1</v>
      </c>
      <c r="G27" s="443">
        <v>130861</v>
      </c>
      <c r="H27" s="101">
        <v>105.2</v>
      </c>
      <c r="I27" s="58">
        <v>67</v>
      </c>
      <c r="J27" s="32">
        <v>63.8</v>
      </c>
      <c r="K27" s="224">
        <v>1.3060428849902532</v>
      </c>
      <c r="M27" s="444"/>
    </row>
    <row r="28" spans="1:13" ht="12.75">
      <c r="A28" s="422" t="s">
        <v>512</v>
      </c>
      <c r="B28" s="439">
        <v>3.6</v>
      </c>
      <c r="C28" s="439">
        <v>50.929912</v>
      </c>
      <c r="D28" s="441">
        <v>145.03830863339675</v>
      </c>
      <c r="E28" s="442">
        <v>100.58025474766801</v>
      </c>
      <c r="F28" s="457">
        <v>123.5</v>
      </c>
      <c r="G28" s="443">
        <v>115491</v>
      </c>
      <c r="H28" s="101">
        <v>103.1</v>
      </c>
      <c r="I28" s="58">
        <v>40</v>
      </c>
      <c r="J28" s="32">
        <v>51.9</v>
      </c>
      <c r="K28" s="224">
        <v>1.1396011396011396</v>
      </c>
      <c r="M28" s="444"/>
    </row>
    <row r="29" spans="1:13" ht="12.75">
      <c r="A29" s="422" t="s">
        <v>513</v>
      </c>
      <c r="B29" s="439">
        <v>4.1</v>
      </c>
      <c r="C29" s="439">
        <v>39.01434</v>
      </c>
      <c r="D29" s="441">
        <v>96.04593739614234</v>
      </c>
      <c r="E29" s="459">
        <v>103.30149779797415</v>
      </c>
      <c r="F29" s="457">
        <v>95.4</v>
      </c>
      <c r="G29" s="443">
        <v>134020</v>
      </c>
      <c r="H29" s="76">
        <v>104.9</v>
      </c>
      <c r="I29" s="58">
        <v>153</v>
      </c>
      <c r="J29" s="32">
        <v>294.2</v>
      </c>
      <c r="K29" s="224">
        <v>3.768472906403941</v>
      </c>
      <c r="M29" s="444"/>
    </row>
    <row r="30" spans="1:13" ht="12.75">
      <c r="A30" s="445" t="s">
        <v>514</v>
      </c>
      <c r="B30" s="439">
        <v>12.9</v>
      </c>
      <c r="C30" s="446">
        <v>151.401026</v>
      </c>
      <c r="D30" s="447">
        <v>119.11586260070493</v>
      </c>
      <c r="E30" s="448">
        <v>111.40990717260286</v>
      </c>
      <c r="F30" s="458">
        <v>129.3</v>
      </c>
      <c r="G30" s="450">
        <v>127724</v>
      </c>
      <c r="H30" s="451">
        <v>104.5</v>
      </c>
      <c r="I30" s="452">
        <v>260</v>
      </c>
      <c r="J30" s="226">
        <v>111.1</v>
      </c>
      <c r="K30" s="453">
        <v>2.047244094488189</v>
      </c>
      <c r="M30" s="444"/>
    </row>
    <row r="31" spans="1:13" ht="12.75">
      <c r="A31" s="460" t="s">
        <v>29</v>
      </c>
      <c r="B31" s="368">
        <v>100</v>
      </c>
      <c r="C31" s="461">
        <v>1794.154748</v>
      </c>
      <c r="D31" s="462">
        <v>182.0447286108537</v>
      </c>
      <c r="E31" s="212">
        <v>106.6</v>
      </c>
      <c r="F31" s="463">
        <v>104.7</v>
      </c>
      <c r="G31" s="382">
        <v>159308</v>
      </c>
      <c r="H31" s="464">
        <v>103.5</v>
      </c>
      <c r="I31" s="381">
        <v>3083</v>
      </c>
      <c r="J31" s="157">
        <v>94</v>
      </c>
      <c r="K31" s="192">
        <v>3.130267032186009</v>
      </c>
      <c r="M31" s="444"/>
    </row>
    <row r="32" ht="12.75">
      <c r="E32" s="145"/>
    </row>
    <row r="33" spans="3:8" ht="12.75">
      <c r="C33" s="94"/>
      <c r="G33" s="465"/>
      <c r="H33" s="466"/>
    </row>
    <row r="34" ht="12.75">
      <c r="C34" s="94"/>
    </row>
  </sheetData>
  <sheetProtection/>
  <mergeCells count="6">
    <mergeCell ref="G2:H2"/>
    <mergeCell ref="I2:K2"/>
    <mergeCell ref="A2:A3"/>
    <mergeCell ref="B2:B3"/>
    <mergeCell ref="C2:D2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4" max="4" width="8.8515625" style="0" bestFit="1" customWidth="1"/>
    <col min="6" max="6" width="10.57421875" style="0" customWidth="1"/>
    <col min="7" max="7" width="10.140625" style="0" customWidth="1"/>
  </cols>
  <sheetData>
    <row r="1" spans="1:7" ht="13.5" thickBot="1">
      <c r="A1" s="18" t="s">
        <v>30</v>
      </c>
      <c r="B1" s="38"/>
      <c r="C1" s="38"/>
      <c r="D1" s="38"/>
      <c r="E1" s="38"/>
      <c r="F1" s="38"/>
      <c r="G1" s="38"/>
    </row>
    <row r="2" spans="1:7" ht="13.5" thickBot="1">
      <c r="A2" s="2" t="s">
        <v>1</v>
      </c>
      <c r="B2" s="19" t="s">
        <v>31</v>
      </c>
      <c r="C2" s="20"/>
      <c r="D2" s="21"/>
      <c r="E2" s="19" t="s">
        <v>32</v>
      </c>
      <c r="F2" s="20"/>
      <c r="G2" s="20"/>
    </row>
    <row r="3" spans="1:7" ht="31.5" customHeight="1" thickBot="1">
      <c r="A3" s="6"/>
      <c r="B3" s="22" t="s">
        <v>4</v>
      </c>
      <c r="C3" s="22" t="s">
        <v>5</v>
      </c>
      <c r="D3" s="22" t="s">
        <v>6</v>
      </c>
      <c r="E3" s="22" t="s">
        <v>4</v>
      </c>
      <c r="F3" s="22" t="s">
        <v>5</v>
      </c>
      <c r="G3" s="39" t="s">
        <v>33</v>
      </c>
    </row>
    <row r="4" ht="12.75">
      <c r="A4" s="40" t="s">
        <v>7</v>
      </c>
    </row>
    <row r="5" spans="1:7" ht="12.75">
      <c r="A5" s="11" t="s">
        <v>8</v>
      </c>
      <c r="B5" s="12">
        <v>101.4</v>
      </c>
      <c r="C5" s="12">
        <v>99.1</v>
      </c>
      <c r="D5" s="12">
        <v>99.1</v>
      </c>
      <c r="E5" s="12">
        <v>99.8</v>
      </c>
      <c r="F5" s="12">
        <v>99.8</v>
      </c>
      <c r="G5" s="12">
        <v>99.8</v>
      </c>
    </row>
    <row r="6" spans="1:7" ht="12.75">
      <c r="A6" s="11" t="s">
        <v>9</v>
      </c>
      <c r="B6" s="12">
        <v>100.4</v>
      </c>
      <c r="C6" s="12">
        <v>100.8</v>
      </c>
      <c r="D6" s="12">
        <v>99.9</v>
      </c>
      <c r="E6" s="12">
        <v>101.1</v>
      </c>
      <c r="F6" s="12">
        <v>100.6</v>
      </c>
      <c r="G6" s="12">
        <v>100.2</v>
      </c>
    </row>
    <row r="7" spans="1:7" ht="12.75">
      <c r="A7" s="11" t="s">
        <v>10</v>
      </c>
      <c r="B7" s="12">
        <v>101.6</v>
      </c>
      <c r="C7" s="12">
        <v>102.2</v>
      </c>
      <c r="D7" s="12">
        <v>100.7</v>
      </c>
      <c r="E7" s="12">
        <v>99.9</v>
      </c>
      <c r="F7" s="12">
        <v>100.7</v>
      </c>
      <c r="G7" s="12">
        <v>100.4</v>
      </c>
    </row>
    <row r="8" spans="1:7" ht="12.75">
      <c r="A8" s="11" t="s">
        <v>11</v>
      </c>
      <c r="B8" s="12">
        <v>98.8</v>
      </c>
      <c r="C8" s="12">
        <v>100.7</v>
      </c>
      <c r="D8" s="12">
        <v>100.7</v>
      </c>
      <c r="E8" s="12">
        <v>99.2</v>
      </c>
      <c r="F8" s="12">
        <v>99.4</v>
      </c>
      <c r="G8" s="12">
        <v>100.1</v>
      </c>
    </row>
    <row r="9" spans="1:7" ht="12.75">
      <c r="A9" s="11" t="s">
        <v>12</v>
      </c>
      <c r="B9" s="12">
        <v>98.8</v>
      </c>
      <c r="C9" s="12">
        <v>98.7</v>
      </c>
      <c r="D9" s="12">
        <v>100.3</v>
      </c>
      <c r="E9" s="12">
        <v>99.7</v>
      </c>
      <c r="F9" s="12">
        <v>98.5</v>
      </c>
      <c r="G9" s="12">
        <v>99.8</v>
      </c>
    </row>
    <row r="10" spans="1:7" ht="12.75">
      <c r="A10" s="11" t="s">
        <v>13</v>
      </c>
      <c r="B10" s="12">
        <v>100.3</v>
      </c>
      <c r="C10" s="12">
        <v>100.6</v>
      </c>
      <c r="D10" s="12">
        <v>100.3</v>
      </c>
      <c r="E10" s="12">
        <v>100.2</v>
      </c>
      <c r="F10" s="12">
        <v>99.8</v>
      </c>
      <c r="G10" s="12">
        <v>99.8</v>
      </c>
    </row>
    <row r="11" spans="1:7" ht="12.75">
      <c r="A11" s="11" t="s">
        <v>14</v>
      </c>
      <c r="B11" s="12">
        <v>100.2</v>
      </c>
      <c r="C11" s="12">
        <v>101.3</v>
      </c>
      <c r="D11" s="12">
        <v>100.5</v>
      </c>
      <c r="E11" s="12">
        <v>100.4</v>
      </c>
      <c r="F11" s="12">
        <v>99.8</v>
      </c>
      <c r="G11" s="12">
        <v>99.8</v>
      </c>
    </row>
    <row r="12" spans="1:7" ht="12.75">
      <c r="A12" s="11" t="s">
        <v>15</v>
      </c>
      <c r="B12" s="12">
        <v>100.7</v>
      </c>
      <c r="C12" s="12">
        <v>102.4</v>
      </c>
      <c r="D12" s="12">
        <v>100.7</v>
      </c>
      <c r="E12" s="12">
        <v>100.6</v>
      </c>
      <c r="F12" s="12">
        <v>100.4</v>
      </c>
      <c r="G12" s="12">
        <v>99.9</v>
      </c>
    </row>
    <row r="13" spans="1:7" ht="12.75">
      <c r="A13" s="11" t="s">
        <v>16</v>
      </c>
      <c r="B13" s="12">
        <v>100</v>
      </c>
      <c r="C13" s="12">
        <v>101.6</v>
      </c>
      <c r="D13" s="12">
        <v>100.8</v>
      </c>
      <c r="E13" s="12">
        <v>99.7</v>
      </c>
      <c r="F13" s="12">
        <v>99.8</v>
      </c>
      <c r="G13" s="12">
        <v>99.9</v>
      </c>
    </row>
    <row r="14" spans="1:7" ht="12.75">
      <c r="A14" s="11" t="s">
        <v>17</v>
      </c>
      <c r="B14" s="12">
        <v>98.2</v>
      </c>
      <c r="C14" s="12">
        <v>100.2</v>
      </c>
      <c r="D14" s="12">
        <v>100.8</v>
      </c>
      <c r="E14" s="12">
        <v>98.8</v>
      </c>
      <c r="F14" s="12">
        <v>98.7</v>
      </c>
      <c r="G14" s="12">
        <v>99.7</v>
      </c>
    </row>
    <row r="15" spans="1:7" ht="12.75">
      <c r="A15" s="11" t="s">
        <v>18</v>
      </c>
      <c r="B15" s="12">
        <v>99.7</v>
      </c>
      <c r="C15" s="12">
        <v>100.6</v>
      </c>
      <c r="D15" s="12">
        <v>100.7</v>
      </c>
      <c r="E15" s="12">
        <v>98.7</v>
      </c>
      <c r="F15" s="12">
        <v>98.1</v>
      </c>
      <c r="G15" s="12">
        <v>99.6</v>
      </c>
    </row>
    <row r="16" spans="1:7" ht="12.75">
      <c r="A16" s="11" t="s">
        <v>19</v>
      </c>
      <c r="B16" s="12">
        <v>100.5</v>
      </c>
      <c r="C16" s="12">
        <v>100.5</v>
      </c>
      <c r="D16" s="12">
        <v>100.7</v>
      </c>
      <c r="E16" s="12">
        <v>100.5</v>
      </c>
      <c r="F16" s="12">
        <v>98.6</v>
      </c>
      <c r="G16" s="12">
        <v>99.5</v>
      </c>
    </row>
    <row r="17" ht="12.75">
      <c r="A17" s="40" t="s">
        <v>20</v>
      </c>
    </row>
    <row r="18" spans="1:7" ht="12.75">
      <c r="A18" s="11" t="s">
        <v>8</v>
      </c>
      <c r="B18" s="12">
        <v>100.7</v>
      </c>
      <c r="C18" s="12">
        <v>99.9</v>
      </c>
      <c r="D18" s="12">
        <v>99.9</v>
      </c>
      <c r="E18" s="12">
        <v>100</v>
      </c>
      <c r="F18" s="12">
        <v>98.8</v>
      </c>
      <c r="G18" s="12">
        <v>98.8</v>
      </c>
    </row>
    <row r="19" spans="1:7" ht="12.75">
      <c r="A19" s="11" t="s">
        <v>9</v>
      </c>
      <c r="B19" s="12">
        <v>100.7</v>
      </c>
      <c r="C19" s="12">
        <v>100.2</v>
      </c>
      <c r="D19" s="12">
        <v>100</v>
      </c>
      <c r="E19" s="12">
        <v>100.3</v>
      </c>
      <c r="F19" s="12">
        <v>98</v>
      </c>
      <c r="G19" s="12">
        <v>98.4</v>
      </c>
    </row>
    <row r="20" spans="1:7" ht="12.75">
      <c r="A20" s="11" t="s">
        <v>10</v>
      </c>
      <c r="B20" s="12">
        <v>99.4</v>
      </c>
      <c r="C20" s="12">
        <v>98.1</v>
      </c>
      <c r="D20" s="12">
        <v>99.4</v>
      </c>
      <c r="E20" s="12">
        <v>99.4</v>
      </c>
      <c r="F20" s="12">
        <v>97.5</v>
      </c>
      <c r="G20" s="12">
        <v>98.1</v>
      </c>
    </row>
    <row r="21" spans="1:7" ht="12.75">
      <c r="A21" s="11" t="s">
        <v>11</v>
      </c>
      <c r="B21" s="12">
        <v>99.2</v>
      </c>
      <c r="C21" s="12">
        <v>98.5</v>
      </c>
      <c r="D21" s="12">
        <v>99.1</v>
      </c>
      <c r="E21" s="12">
        <v>99.8</v>
      </c>
      <c r="F21" s="12">
        <v>98.1</v>
      </c>
      <c r="G21" s="12">
        <v>98.1</v>
      </c>
    </row>
    <row r="22" spans="1:7" ht="12.75">
      <c r="A22" s="11" t="s">
        <v>12</v>
      </c>
      <c r="B22" s="12">
        <v>99.2</v>
      </c>
      <c r="C22" s="12">
        <v>98.9</v>
      </c>
      <c r="D22" s="12">
        <v>99.1</v>
      </c>
      <c r="E22" s="12">
        <v>99.2</v>
      </c>
      <c r="F22" s="12">
        <v>97.6</v>
      </c>
      <c r="G22" s="12">
        <v>98</v>
      </c>
    </row>
    <row r="23" spans="1:7" ht="12.75">
      <c r="A23" s="11" t="s">
        <v>13</v>
      </c>
      <c r="B23" s="12">
        <v>100.8</v>
      </c>
      <c r="C23" s="12">
        <v>99.4</v>
      </c>
      <c r="D23" s="12">
        <v>99.1</v>
      </c>
      <c r="E23" s="12">
        <v>100.3</v>
      </c>
      <c r="F23" s="12">
        <v>97.7</v>
      </c>
      <c r="G23" s="12">
        <v>97.9</v>
      </c>
    </row>
    <row r="24" spans="1:7" ht="12.75">
      <c r="A24" s="11" t="s">
        <v>14</v>
      </c>
      <c r="B24" s="12">
        <v>100.5</v>
      </c>
      <c r="C24" s="12">
        <v>99.7</v>
      </c>
      <c r="D24" s="12">
        <v>99.2</v>
      </c>
      <c r="E24" s="12">
        <v>100.2</v>
      </c>
      <c r="F24" s="12">
        <v>97.5</v>
      </c>
      <c r="G24" s="12">
        <v>97.9</v>
      </c>
    </row>
    <row r="25" spans="1:7" ht="12.75">
      <c r="A25" s="11" t="s">
        <v>15</v>
      </c>
      <c r="B25" s="12">
        <v>100.7</v>
      </c>
      <c r="C25" s="12">
        <v>99.6</v>
      </c>
      <c r="D25" s="12">
        <v>99.3</v>
      </c>
      <c r="E25" s="12">
        <v>100.2</v>
      </c>
      <c r="F25" s="12">
        <v>97.1</v>
      </c>
      <c r="G25" s="12">
        <v>97.8</v>
      </c>
    </row>
    <row r="26" spans="1:7" ht="12.75">
      <c r="A26" s="11" t="s">
        <v>16</v>
      </c>
      <c r="B26" s="12">
        <v>100.1</v>
      </c>
      <c r="C26" s="12">
        <v>99.7</v>
      </c>
      <c r="D26" s="12">
        <v>99.3</v>
      </c>
      <c r="E26" s="12">
        <v>100.3</v>
      </c>
      <c r="F26" s="12">
        <v>97.7</v>
      </c>
      <c r="G26" s="12">
        <v>97.8</v>
      </c>
    </row>
    <row r="27" spans="1:7" ht="12.75">
      <c r="A27" s="11" t="s">
        <v>17</v>
      </c>
      <c r="B27" s="12">
        <v>99.1</v>
      </c>
      <c r="C27" s="12">
        <v>100.7</v>
      </c>
      <c r="D27" s="12">
        <v>99.5</v>
      </c>
      <c r="E27" s="12">
        <v>99.4</v>
      </c>
      <c r="F27" s="12">
        <v>98.3</v>
      </c>
      <c r="G27" s="12">
        <v>97.8</v>
      </c>
    </row>
    <row r="28" spans="1:7" ht="12.75">
      <c r="A28" s="11" t="s">
        <v>18</v>
      </c>
      <c r="B28" s="12">
        <v>99.6</v>
      </c>
      <c r="C28" s="12">
        <v>100.6</v>
      </c>
      <c r="D28" s="12">
        <v>99.6</v>
      </c>
      <c r="E28" s="12">
        <v>99.2</v>
      </c>
      <c r="F28" s="12">
        <v>98.8</v>
      </c>
      <c r="G28" s="12">
        <v>97.9</v>
      </c>
    </row>
    <row r="29" spans="1:7" ht="12.75">
      <c r="A29" s="11" t="s">
        <v>19</v>
      </c>
      <c r="B29" s="12">
        <v>100</v>
      </c>
      <c r="C29" s="12">
        <v>100.1</v>
      </c>
      <c r="D29" s="12">
        <v>99.6</v>
      </c>
      <c r="E29" s="12">
        <v>99.2</v>
      </c>
      <c r="F29" s="12">
        <v>97.5</v>
      </c>
      <c r="G29" s="12">
        <v>97.9</v>
      </c>
    </row>
    <row r="30" ht="12.75">
      <c r="A30" s="40" t="s">
        <v>21</v>
      </c>
    </row>
    <row r="31" spans="1:7" ht="12.75">
      <c r="A31" s="11" t="s">
        <v>8</v>
      </c>
      <c r="B31" s="12">
        <v>99.6</v>
      </c>
      <c r="C31" s="12">
        <v>99</v>
      </c>
      <c r="D31" s="12">
        <v>99</v>
      </c>
      <c r="E31" s="12">
        <v>98.1</v>
      </c>
      <c r="F31" s="12">
        <v>95.6</v>
      </c>
      <c r="G31" s="12">
        <v>95.6</v>
      </c>
    </row>
    <row r="32" spans="1:7" ht="12.75">
      <c r="A32" s="11" t="s">
        <v>9</v>
      </c>
      <c r="B32" s="12">
        <v>98.5</v>
      </c>
      <c r="C32" s="12">
        <v>96.8</v>
      </c>
      <c r="D32" s="12">
        <v>97.9</v>
      </c>
      <c r="E32" s="12">
        <v>99.9</v>
      </c>
      <c r="F32" s="12">
        <v>95.3</v>
      </c>
      <c r="G32" s="12">
        <v>95.4</v>
      </c>
    </row>
    <row r="33" spans="1:7" ht="12.75">
      <c r="A33" s="11" t="s">
        <v>10</v>
      </c>
      <c r="B33" s="12">
        <v>100.2</v>
      </c>
      <c r="C33" s="12">
        <v>97.6</v>
      </c>
      <c r="D33" s="12">
        <v>97.8</v>
      </c>
      <c r="E33" s="12">
        <v>100.8</v>
      </c>
      <c r="F33" s="12">
        <v>96.6</v>
      </c>
      <c r="G33" s="12">
        <v>95.8</v>
      </c>
    </row>
    <row r="34" spans="1:7" ht="12.75">
      <c r="A34" s="11" t="s">
        <v>11</v>
      </c>
      <c r="B34" s="12">
        <v>99.9</v>
      </c>
      <c r="C34" s="12">
        <v>98.3</v>
      </c>
      <c r="D34" s="12">
        <v>98</v>
      </c>
      <c r="E34" s="12">
        <v>99.7</v>
      </c>
      <c r="F34" s="12">
        <v>96.4</v>
      </c>
      <c r="G34" s="12">
        <v>96</v>
      </c>
    </row>
    <row r="35" spans="1:7" ht="12.75">
      <c r="A35" s="11" t="s">
        <v>12</v>
      </c>
      <c r="B35" s="12">
        <v>101.9</v>
      </c>
      <c r="C35" s="12">
        <v>101</v>
      </c>
      <c r="D35" s="12">
        <v>98.6</v>
      </c>
      <c r="E35" s="12">
        <v>101.6</v>
      </c>
      <c r="F35" s="12">
        <v>98.8</v>
      </c>
      <c r="G35" s="12">
        <v>96.5</v>
      </c>
    </row>
    <row r="36" spans="1:7" ht="12.75">
      <c r="A36" s="11" t="s">
        <v>13</v>
      </c>
      <c r="B36" s="12">
        <v>101.3</v>
      </c>
      <c r="C36" s="12">
        <v>101.5</v>
      </c>
      <c r="D36" s="12">
        <v>99</v>
      </c>
      <c r="E36" s="12">
        <v>100.5</v>
      </c>
      <c r="F36" s="12">
        <v>98.9</v>
      </c>
      <c r="G36" s="12">
        <v>96.9</v>
      </c>
    </row>
    <row r="37" spans="1:7" ht="12.75">
      <c r="A37" s="11" t="s">
        <v>14</v>
      </c>
      <c r="B37" s="12">
        <v>99.3</v>
      </c>
      <c r="C37" s="12">
        <v>100.3</v>
      </c>
      <c r="D37" s="12">
        <v>99.2</v>
      </c>
      <c r="E37" s="12">
        <v>99.5</v>
      </c>
      <c r="F37" s="12">
        <v>98.2</v>
      </c>
      <c r="G37" s="12">
        <v>97.1</v>
      </c>
    </row>
    <row r="38" spans="1:7" ht="12.75">
      <c r="A38" s="11" t="s">
        <v>15</v>
      </c>
      <c r="B38" s="12">
        <v>99.5</v>
      </c>
      <c r="C38" s="12">
        <v>99.2</v>
      </c>
      <c r="D38" s="12">
        <v>99.2</v>
      </c>
      <c r="E38" s="12">
        <v>98.8</v>
      </c>
      <c r="F38" s="12">
        <v>96.8</v>
      </c>
      <c r="G38" s="12">
        <v>97.1</v>
      </c>
    </row>
    <row r="39" spans="1:7" ht="12.75">
      <c r="A39" s="11" t="s">
        <v>16</v>
      </c>
      <c r="B39" s="12"/>
      <c r="C39" s="12"/>
      <c r="D39" s="12"/>
      <c r="E39" s="12"/>
      <c r="F39" s="12"/>
      <c r="G39" s="12"/>
    </row>
    <row r="40" spans="1:7" ht="12.75">
      <c r="A40" s="11" t="s">
        <v>17</v>
      </c>
      <c r="B40" s="12"/>
      <c r="C40" s="12"/>
      <c r="D40" s="12"/>
      <c r="E40" s="12"/>
      <c r="F40" s="12"/>
      <c r="G40" s="12"/>
    </row>
    <row r="41" spans="1:7" ht="12.75">
      <c r="A41" s="11" t="s">
        <v>18</v>
      </c>
      <c r="B41" s="12"/>
      <c r="C41" s="12"/>
      <c r="D41" s="12"/>
      <c r="E41" s="12"/>
      <c r="F41" s="12"/>
      <c r="G41" s="12"/>
    </row>
    <row r="42" spans="1:7" ht="12.75">
      <c r="A42" s="11" t="s">
        <v>19</v>
      </c>
      <c r="B42" s="12"/>
      <c r="C42" s="12"/>
      <c r="D42" s="12"/>
      <c r="E42" s="12"/>
      <c r="F42" s="12"/>
      <c r="G42" s="12"/>
    </row>
  </sheetData>
  <sheetProtection/>
  <mergeCells count="3">
    <mergeCell ref="E2:G2"/>
    <mergeCell ref="A2:A3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63"/>
  <sheetViews>
    <sheetView showZeros="0" workbookViewId="0" topLeftCell="A1">
      <selection activeCell="A1" sqref="A1"/>
    </sheetView>
  </sheetViews>
  <sheetFormatPr defaultColWidth="9.28125" defaultRowHeight="12.75"/>
  <cols>
    <col min="1" max="1" width="14.28125" style="10" customWidth="1"/>
    <col min="2" max="7" width="12.28125" style="10" customWidth="1"/>
    <col min="8" max="8" width="11.28125" style="10" bestFit="1" customWidth="1"/>
    <col min="9" max="16384" width="9.28125" style="10" customWidth="1"/>
  </cols>
  <sheetData>
    <row r="1" spans="1:7" ht="13.5" thickBot="1">
      <c r="A1" s="18" t="s">
        <v>515</v>
      </c>
      <c r="B1" s="18"/>
      <c r="C1" s="18"/>
      <c r="D1" s="18"/>
      <c r="E1" s="18"/>
      <c r="F1" s="18"/>
      <c r="G1" s="18"/>
    </row>
    <row r="2" spans="1:7" ht="42.75" customHeight="1" thickBot="1">
      <c r="A2" s="2" t="s">
        <v>516</v>
      </c>
      <c r="B2" s="467" t="s">
        <v>517</v>
      </c>
      <c r="C2" s="467" t="s">
        <v>518</v>
      </c>
      <c r="D2" s="467" t="s">
        <v>519</v>
      </c>
      <c r="E2" s="467" t="s">
        <v>517</v>
      </c>
      <c r="F2" s="69" t="s">
        <v>518</v>
      </c>
      <c r="G2" s="125" t="s">
        <v>520</v>
      </c>
    </row>
    <row r="3" spans="1:7" ht="13.5" customHeight="1" thickBot="1">
      <c r="A3" s="6"/>
      <c r="B3" s="19" t="s">
        <v>521</v>
      </c>
      <c r="C3" s="20"/>
      <c r="D3" s="21"/>
      <c r="E3" s="19" t="s">
        <v>522</v>
      </c>
      <c r="F3" s="21"/>
      <c r="G3" s="126"/>
    </row>
    <row r="4" spans="1:7" ht="12.75">
      <c r="A4" s="90">
        <v>1990</v>
      </c>
      <c r="B4" s="418">
        <v>125679</v>
      </c>
      <c r="C4" s="418">
        <v>145660</v>
      </c>
      <c r="D4" s="418">
        <v>-19981</v>
      </c>
      <c r="E4" s="145">
        <v>12.1</v>
      </c>
      <c r="F4" s="145">
        <v>14</v>
      </c>
      <c r="G4" s="145">
        <v>14.8</v>
      </c>
    </row>
    <row r="5" spans="1:7" ht="12.75">
      <c r="A5" s="90">
        <v>2001</v>
      </c>
      <c r="B5" s="418">
        <v>97047</v>
      </c>
      <c r="C5" s="418">
        <v>132183</v>
      </c>
      <c r="D5" s="418">
        <v>-35136</v>
      </c>
      <c r="E5" s="145">
        <v>9.5</v>
      </c>
      <c r="F5" s="145">
        <v>13</v>
      </c>
      <c r="G5" s="145">
        <v>8.1</v>
      </c>
    </row>
    <row r="6" spans="1:7" ht="12.75">
      <c r="A6" s="90">
        <v>2002</v>
      </c>
      <c r="B6" s="418">
        <v>96804</v>
      </c>
      <c r="C6" s="418">
        <v>132833</v>
      </c>
      <c r="D6" s="418">
        <v>-36029</v>
      </c>
      <c r="E6" s="145">
        <v>9.5</v>
      </c>
      <c r="F6" s="145">
        <v>13.1</v>
      </c>
      <c r="G6" s="145">
        <v>7.2</v>
      </c>
    </row>
    <row r="7" spans="1:7" ht="12.75">
      <c r="A7" s="90">
        <v>2003</v>
      </c>
      <c r="B7" s="418">
        <v>94647</v>
      </c>
      <c r="C7" s="418">
        <v>135823</v>
      </c>
      <c r="D7" s="418">
        <v>-41176</v>
      </c>
      <c r="E7" s="145">
        <v>9.3</v>
      </c>
      <c r="F7" s="145">
        <v>13.4</v>
      </c>
      <c r="G7" s="145">
        <v>7.3</v>
      </c>
    </row>
    <row r="8" spans="1:7" ht="12.75">
      <c r="A8" s="90">
        <v>2004</v>
      </c>
      <c r="B8" s="418">
        <v>95137</v>
      </c>
      <c r="C8" s="418">
        <v>132492</v>
      </c>
      <c r="D8" s="418">
        <v>-37355</v>
      </c>
      <c r="E8" s="145">
        <v>9.4</v>
      </c>
      <c r="F8" s="145">
        <v>13.1</v>
      </c>
      <c r="G8" s="145">
        <v>6.6</v>
      </c>
    </row>
    <row r="9" spans="1:7" ht="12.75">
      <c r="A9" s="90">
        <v>2005</v>
      </c>
      <c r="B9" s="418">
        <v>97496</v>
      </c>
      <c r="C9" s="418">
        <v>135732</v>
      </c>
      <c r="D9" s="418">
        <v>-38236</v>
      </c>
      <c r="E9" s="145">
        <v>9.7</v>
      </c>
      <c r="F9" s="145">
        <v>13.5</v>
      </c>
      <c r="G9" s="145">
        <v>6.2</v>
      </c>
    </row>
    <row r="10" spans="1:7" ht="12.75">
      <c r="A10" s="90">
        <v>2006</v>
      </c>
      <c r="B10" s="418">
        <v>99871</v>
      </c>
      <c r="C10" s="418">
        <v>131603</v>
      </c>
      <c r="D10" s="418">
        <v>-31732</v>
      </c>
      <c r="E10" s="145">
        <v>9.9</v>
      </c>
      <c r="F10" s="145">
        <v>13.1</v>
      </c>
      <c r="G10" s="145">
        <v>5.7</v>
      </c>
    </row>
    <row r="11" spans="1:11" ht="12.75">
      <c r="A11" s="90">
        <v>2007</v>
      </c>
      <c r="B11" s="418">
        <v>97613</v>
      </c>
      <c r="C11" s="418">
        <v>132938</v>
      </c>
      <c r="D11" s="418">
        <v>-35325</v>
      </c>
      <c r="E11" s="145">
        <v>9.7</v>
      </c>
      <c r="F11" s="145">
        <v>13.2</v>
      </c>
      <c r="G11" s="145">
        <v>5.9</v>
      </c>
      <c r="K11" s="80"/>
    </row>
    <row r="12" spans="1:7" ht="12.75">
      <c r="A12" s="90">
        <v>2008</v>
      </c>
      <c r="B12" s="418">
        <v>99149</v>
      </c>
      <c r="C12" s="418">
        <v>130027</v>
      </c>
      <c r="D12" s="418">
        <v>-30878</v>
      </c>
      <c r="E12" s="145">
        <v>9.9</v>
      </c>
      <c r="F12" s="145">
        <v>13</v>
      </c>
      <c r="G12" s="145">
        <v>5.6</v>
      </c>
    </row>
    <row r="13" spans="1:7" ht="12.75">
      <c r="A13" s="90">
        <v>2009</v>
      </c>
      <c r="B13" s="418">
        <v>96442</v>
      </c>
      <c r="C13" s="418">
        <v>130414</v>
      </c>
      <c r="D13" s="418">
        <v>-33972</v>
      </c>
      <c r="E13" s="145">
        <v>9.6</v>
      </c>
      <c r="F13" s="145">
        <v>13</v>
      </c>
      <c r="G13" s="145">
        <v>5.1</v>
      </c>
    </row>
    <row r="14" spans="1:7" ht="12.75">
      <c r="A14" s="90">
        <v>2010</v>
      </c>
      <c r="B14" s="418">
        <v>90335</v>
      </c>
      <c r="C14" s="418">
        <v>130456</v>
      </c>
      <c r="D14" s="418">
        <v>-40121</v>
      </c>
      <c r="E14" s="145">
        <v>9.033479222997787</v>
      </c>
      <c r="F14" s="145">
        <v>13.04556999518901</v>
      </c>
      <c r="G14" s="145">
        <v>5.324625006918692</v>
      </c>
    </row>
    <row r="15" spans="1:7" ht="12.75">
      <c r="A15" s="90">
        <v>2011</v>
      </c>
      <c r="B15" s="418">
        <v>88049</v>
      </c>
      <c r="C15" s="418">
        <v>128795</v>
      </c>
      <c r="D15" s="418">
        <v>-40746</v>
      </c>
      <c r="E15" s="145">
        <v>8.829865119144614</v>
      </c>
      <c r="F15" s="145">
        <v>12.916018103785738</v>
      </c>
      <c r="G15" s="145">
        <v>4.917716271621484</v>
      </c>
    </row>
    <row r="16" spans="1:7" ht="12.75">
      <c r="A16" s="90">
        <v>2012</v>
      </c>
      <c r="B16" s="418">
        <v>90269</v>
      </c>
      <c r="C16" s="418">
        <v>129440</v>
      </c>
      <c r="D16" s="418">
        <v>-39171</v>
      </c>
      <c r="E16" s="145">
        <v>9.099365985806061</v>
      </c>
      <c r="F16" s="145">
        <v>13.047911610882325</v>
      </c>
      <c r="G16" s="145">
        <v>4.852164087338954</v>
      </c>
    </row>
    <row r="17" spans="1:7" ht="12.75">
      <c r="A17" s="90">
        <v>2013</v>
      </c>
      <c r="B17" s="418">
        <v>88689</v>
      </c>
      <c r="C17" s="418">
        <v>126778</v>
      </c>
      <c r="D17" s="418">
        <v>-38089</v>
      </c>
      <c r="E17" s="145">
        <v>8.964749759718446</v>
      </c>
      <c r="F17" s="145">
        <v>12.814814069812323</v>
      </c>
      <c r="G17" s="145">
        <v>5.1190113768336545</v>
      </c>
    </row>
    <row r="18" spans="1:7" ht="12.75">
      <c r="A18" s="90">
        <v>2014</v>
      </c>
      <c r="B18" s="418">
        <v>91510</v>
      </c>
      <c r="C18" s="418">
        <v>126308</v>
      </c>
      <c r="D18" s="418">
        <v>-34798</v>
      </c>
      <c r="E18" s="145">
        <v>9.274848912498372</v>
      </c>
      <c r="F18" s="145">
        <v>12.801744251336954</v>
      </c>
      <c r="G18" s="145">
        <v>4.600590099442684</v>
      </c>
    </row>
    <row r="19" spans="1:8" ht="12.75">
      <c r="A19" s="9" t="s">
        <v>20</v>
      </c>
      <c r="B19" s="418"/>
      <c r="C19" s="418"/>
      <c r="D19" s="418"/>
      <c r="E19" s="145"/>
      <c r="F19" s="145"/>
      <c r="G19" s="145"/>
      <c r="H19" s="468"/>
    </row>
    <row r="20" spans="1:8" ht="12.75">
      <c r="A20" s="11" t="s">
        <v>8</v>
      </c>
      <c r="B20" s="418">
        <v>7592</v>
      </c>
      <c r="C20" s="418">
        <v>11124</v>
      </c>
      <c r="D20" s="418">
        <v>-3532</v>
      </c>
      <c r="E20" s="145">
        <v>9.051064726013928</v>
      </c>
      <c r="F20" s="145">
        <v>13.261860380950862</v>
      </c>
      <c r="G20" s="145">
        <v>4.7418335089567965</v>
      </c>
      <c r="H20" s="468"/>
    </row>
    <row r="21" spans="1:8" ht="12.75">
      <c r="A21" s="11" t="s">
        <v>9</v>
      </c>
      <c r="B21" s="418">
        <v>6544</v>
      </c>
      <c r="C21" s="418">
        <v>10394</v>
      </c>
      <c r="D21" s="418">
        <v>-3850</v>
      </c>
      <c r="E21" s="145">
        <v>8.639851291656248</v>
      </c>
      <c r="F21" s="145">
        <v>13.72289338714472</v>
      </c>
      <c r="G21" s="145">
        <v>5.806845965770171</v>
      </c>
      <c r="H21" s="468"/>
    </row>
    <row r="22" spans="1:8" ht="12.75">
      <c r="A22" s="11" t="s">
        <v>10</v>
      </c>
      <c r="B22" s="418">
        <v>7174</v>
      </c>
      <c r="C22" s="418">
        <v>11470</v>
      </c>
      <c r="D22" s="418">
        <v>-4296</v>
      </c>
      <c r="E22" s="145">
        <v>8.55762036131462</v>
      </c>
      <c r="F22" s="145">
        <v>13.682172504081223</v>
      </c>
      <c r="G22" s="145">
        <v>5.15751324226373</v>
      </c>
      <c r="H22" s="468"/>
    </row>
    <row r="23" spans="1:8" ht="12.75">
      <c r="A23" s="11" t="s">
        <v>11</v>
      </c>
      <c r="B23" s="418">
        <v>7037</v>
      </c>
      <c r="C23" s="418">
        <v>10586</v>
      </c>
      <c r="D23" s="418">
        <v>-3549</v>
      </c>
      <c r="E23" s="145">
        <v>8.676497691991925</v>
      </c>
      <c r="F23" s="145">
        <v>13.052352503542208</v>
      </c>
      <c r="G23" s="145">
        <v>4.121074321443797</v>
      </c>
      <c r="H23" s="468"/>
    </row>
    <row r="24" spans="1:8" ht="12.75">
      <c r="A24" s="11" t="s">
        <v>12</v>
      </c>
      <c r="B24" s="418">
        <v>7226</v>
      </c>
      <c r="C24" s="418">
        <v>10361</v>
      </c>
      <c r="D24" s="418">
        <v>-3135</v>
      </c>
      <c r="E24" s="145">
        <v>8.624099266842352</v>
      </c>
      <c r="F24" s="145">
        <v>12.365664614413728</v>
      </c>
      <c r="G24" s="145">
        <v>3.321339606974813</v>
      </c>
      <c r="H24" s="468"/>
    </row>
    <row r="25" spans="1:8" ht="12.75">
      <c r="A25" s="11" t="s">
        <v>13</v>
      </c>
      <c r="B25" s="418">
        <v>7724</v>
      </c>
      <c r="C25" s="418">
        <v>9609</v>
      </c>
      <c r="D25" s="418">
        <v>-1885</v>
      </c>
      <c r="E25" s="145">
        <v>9.52710771451537</v>
      </c>
      <c r="F25" s="145">
        <v>11.852146300981122</v>
      </c>
      <c r="G25" s="145">
        <v>6.084930088037287</v>
      </c>
      <c r="H25" s="468"/>
    </row>
    <row r="26" spans="1:10" ht="12.75">
      <c r="A26" s="11" t="s">
        <v>14</v>
      </c>
      <c r="B26" s="418">
        <v>8586</v>
      </c>
      <c r="C26" s="418">
        <v>10002</v>
      </c>
      <c r="D26" s="418">
        <v>-1416</v>
      </c>
      <c r="E26" s="145">
        <v>10.249300869880422</v>
      </c>
      <c r="F26" s="145">
        <v>11.93961184492709</v>
      </c>
      <c r="G26" s="145">
        <v>4.0764034474726305</v>
      </c>
      <c r="H26" s="468"/>
      <c r="J26" s="10" t="s">
        <v>68</v>
      </c>
    </row>
    <row r="27" spans="1:8" ht="12.75">
      <c r="A27" s="11" t="s">
        <v>15</v>
      </c>
      <c r="B27" s="418">
        <v>8003</v>
      </c>
      <c r="C27" s="418">
        <v>9565</v>
      </c>
      <c r="D27" s="418">
        <v>-1562</v>
      </c>
      <c r="E27" s="145">
        <v>9.55372875589119</v>
      </c>
      <c r="F27" s="145">
        <v>11.418395045620295</v>
      </c>
      <c r="G27" s="145">
        <v>4.62326627514682</v>
      </c>
      <c r="H27" s="468"/>
    </row>
    <row r="28" spans="1:8" ht="12.75">
      <c r="A28" s="11" t="s">
        <v>16</v>
      </c>
      <c r="B28" s="418">
        <v>8300</v>
      </c>
      <c r="C28" s="418">
        <v>9984</v>
      </c>
      <c r="D28" s="418">
        <v>-1684</v>
      </c>
      <c r="E28" s="145">
        <v>10.239115021408692</v>
      </c>
      <c r="F28" s="145">
        <v>12.316545105270405</v>
      </c>
      <c r="G28" s="145">
        <v>3.4939759036144578</v>
      </c>
      <c r="H28" s="468"/>
    </row>
    <row r="29" spans="1:8" ht="12.75">
      <c r="A29" s="11" t="s">
        <v>17</v>
      </c>
      <c r="B29" s="418">
        <v>7979</v>
      </c>
      <c r="C29" s="418">
        <v>10979</v>
      </c>
      <c r="D29" s="418">
        <v>-3000</v>
      </c>
      <c r="E29" s="145">
        <v>9.526823714461113</v>
      </c>
      <c r="F29" s="145">
        <v>13.108785256431702</v>
      </c>
      <c r="G29" s="145">
        <v>5.890462463967916</v>
      </c>
      <c r="H29" s="468"/>
    </row>
    <row r="30" spans="1:8" ht="12.75">
      <c r="A30" s="11" t="s">
        <v>18</v>
      </c>
      <c r="B30" s="418">
        <v>7503</v>
      </c>
      <c r="C30" s="418">
        <v>10521</v>
      </c>
      <c r="D30" s="418">
        <v>-3018</v>
      </c>
      <c r="E30" s="145">
        <v>9.258915534437103</v>
      </c>
      <c r="F30" s="145">
        <v>12.983213426337834</v>
      </c>
      <c r="G30" s="145">
        <v>3.7318405970944957</v>
      </c>
      <c r="H30" s="468"/>
    </row>
    <row r="31" spans="1:8" ht="12.75">
      <c r="A31" s="11" t="s">
        <v>19</v>
      </c>
      <c r="B31" s="418">
        <v>7842</v>
      </c>
      <c r="C31" s="418">
        <v>11713</v>
      </c>
      <c r="D31" s="418">
        <v>-3871</v>
      </c>
      <c r="E31" s="145">
        <v>9.36732259878694</v>
      </c>
      <c r="F31" s="145">
        <v>13.99125855643859</v>
      </c>
      <c r="G31" s="145">
        <v>4.335628666156593</v>
      </c>
      <c r="H31" s="468"/>
    </row>
    <row r="32" spans="1:8" ht="12.75">
      <c r="A32" s="9" t="s">
        <v>523</v>
      </c>
      <c r="B32" s="418"/>
      <c r="C32" s="418"/>
      <c r="D32" s="418"/>
      <c r="E32" s="145"/>
      <c r="F32" s="145"/>
      <c r="G32" s="145"/>
      <c r="H32" s="468"/>
    </row>
    <row r="33" spans="1:9" ht="12.75">
      <c r="A33" s="11" t="s">
        <v>8</v>
      </c>
      <c r="B33" s="420">
        <v>8000</v>
      </c>
      <c r="C33" s="420">
        <v>13094</v>
      </c>
      <c r="D33" s="420">
        <v>-5094</v>
      </c>
      <c r="E33" s="145">
        <v>9.559321952776129</v>
      </c>
      <c r="F33" s="145">
        <v>15.646220206206328</v>
      </c>
      <c r="G33" s="145">
        <v>4.75</v>
      </c>
      <c r="H33" s="468"/>
      <c r="I33" s="468"/>
    </row>
    <row r="34" spans="1:8" ht="12.75">
      <c r="A34" s="11" t="s">
        <v>9</v>
      </c>
      <c r="B34" s="420">
        <v>6737</v>
      </c>
      <c r="C34" s="420">
        <v>13088</v>
      </c>
      <c r="D34" s="420">
        <v>-6351</v>
      </c>
      <c r="E34" s="145">
        <v>8.916874626930728</v>
      </c>
      <c r="F34" s="145">
        <v>17.322852177121767</v>
      </c>
      <c r="G34" s="145">
        <v>4.304586611251299</v>
      </c>
      <c r="H34" s="468"/>
    </row>
    <row r="35" spans="1:8" ht="12.75">
      <c r="A35" s="11" t="s">
        <v>10</v>
      </c>
      <c r="B35" s="420">
        <v>7345</v>
      </c>
      <c r="C35" s="420">
        <v>12233</v>
      </c>
      <c r="D35" s="420">
        <v>-4888</v>
      </c>
      <c r="E35" s="145">
        <v>8.784868461592314</v>
      </c>
      <c r="F35" s="145">
        <v>14.631081809483838</v>
      </c>
      <c r="G35" s="469">
        <v>3.2675289312457454</v>
      </c>
      <c r="H35" s="468"/>
    </row>
    <row r="36" spans="1:8" ht="12.75">
      <c r="A36" s="11" t="s">
        <v>11</v>
      </c>
      <c r="B36" s="418">
        <v>7193</v>
      </c>
      <c r="C36" s="420">
        <v>11061</v>
      </c>
      <c r="D36" s="420">
        <v>-3868</v>
      </c>
      <c r="E36" s="145">
        <v>8.892788859024343</v>
      </c>
      <c r="F36" s="469">
        <v>13.674841869827368</v>
      </c>
      <c r="G36" s="145">
        <v>3.6146253301821214</v>
      </c>
      <c r="H36" s="468"/>
    </row>
    <row r="37" spans="1:8" ht="12.75">
      <c r="A37" s="11" t="s">
        <v>12</v>
      </c>
      <c r="B37" s="420">
        <v>7339</v>
      </c>
      <c r="C37" s="420">
        <v>10049</v>
      </c>
      <c r="D37" s="420">
        <v>-2710</v>
      </c>
      <c r="E37" s="145">
        <v>8.782547282015816</v>
      </c>
      <c r="F37" s="469">
        <v>12.025591720530992</v>
      </c>
      <c r="G37" s="469">
        <v>4.632783758005178</v>
      </c>
      <c r="H37" s="468"/>
    </row>
    <row r="38" spans="1:8" ht="12.75">
      <c r="A38" s="11" t="s">
        <v>13</v>
      </c>
      <c r="B38" s="420">
        <v>7623</v>
      </c>
      <c r="C38" s="420">
        <v>9446</v>
      </c>
      <c r="D38" s="420">
        <v>-1823</v>
      </c>
      <c r="E38" s="145">
        <v>9.42762212522276</v>
      </c>
      <c r="F38" s="469">
        <v>11.68218793058562</v>
      </c>
      <c r="G38" s="469">
        <v>5.116096025186935</v>
      </c>
      <c r="H38" s="468"/>
    </row>
    <row r="39" spans="1:8" ht="12.75">
      <c r="A39" s="11" t="s">
        <v>14</v>
      </c>
      <c r="B39" s="420">
        <v>8190</v>
      </c>
      <c r="C39" s="420">
        <v>10431</v>
      </c>
      <c r="D39" s="420">
        <v>-2241</v>
      </c>
      <c r="E39" s="469">
        <v>9.80302289140379</v>
      </c>
      <c r="F39" s="469">
        <v>12.48538849575494</v>
      </c>
      <c r="G39" s="469">
        <v>4.02930402930403</v>
      </c>
      <c r="H39" s="468"/>
    </row>
    <row r="40" spans="1:8" ht="12.75">
      <c r="A40" s="11" t="s">
        <v>15</v>
      </c>
      <c r="B40" s="418">
        <v>7735</v>
      </c>
      <c r="C40" s="418">
        <v>9728</v>
      </c>
      <c r="D40" s="418">
        <v>-1993</v>
      </c>
      <c r="E40" s="145">
        <v>9.259289671728775</v>
      </c>
      <c r="F40" s="145">
        <v>11.645038128840016</v>
      </c>
      <c r="G40" s="145">
        <v>2.585649644473174</v>
      </c>
      <c r="H40" s="468"/>
    </row>
    <row r="41" spans="1:8" ht="12.75">
      <c r="A41" s="11" t="s">
        <v>16</v>
      </c>
      <c r="B41" s="418"/>
      <c r="C41" s="418"/>
      <c r="D41" s="418"/>
      <c r="E41" s="145"/>
      <c r="F41" s="145"/>
      <c r="G41" s="145"/>
      <c r="H41" s="468"/>
    </row>
    <row r="42" spans="1:8" ht="12.75">
      <c r="A42" s="11" t="s">
        <v>17</v>
      </c>
      <c r="B42" s="418"/>
      <c r="C42" s="418"/>
      <c r="D42" s="418"/>
      <c r="E42" s="145"/>
      <c r="F42" s="145"/>
      <c r="G42" s="145"/>
      <c r="H42" s="468"/>
    </row>
    <row r="43" spans="1:8" ht="12.75">
      <c r="A43" s="11" t="s">
        <v>18</v>
      </c>
      <c r="B43" s="418"/>
      <c r="C43" s="418"/>
      <c r="D43" s="418"/>
      <c r="E43" s="145"/>
      <c r="F43" s="145"/>
      <c r="G43" s="145"/>
      <c r="H43" s="468"/>
    </row>
    <row r="44" spans="1:8" ht="12.75">
      <c r="A44" s="11" t="s">
        <v>19</v>
      </c>
      <c r="B44" s="418"/>
      <c r="C44" s="418"/>
      <c r="D44" s="418"/>
      <c r="E44" s="145"/>
      <c r="F44" s="145"/>
      <c r="G44" s="145"/>
      <c r="H44" s="468"/>
    </row>
    <row r="45" spans="1:8" ht="12.75">
      <c r="A45" s="11" t="s">
        <v>163</v>
      </c>
      <c r="B45" s="418">
        <v>60162</v>
      </c>
      <c r="C45" s="418">
        <v>89130</v>
      </c>
      <c r="D45" s="418">
        <v>-28968</v>
      </c>
      <c r="E45" s="145">
        <v>9.178456332702856</v>
      </c>
      <c r="F45" s="145">
        <v>13.59788259921222</v>
      </c>
      <c r="G45" s="145">
        <v>4.039094444998504</v>
      </c>
      <c r="H45" s="468"/>
    </row>
    <row r="46" spans="1:8" ht="36" customHeight="1">
      <c r="A46" s="11" t="s">
        <v>524</v>
      </c>
      <c r="B46" s="439">
        <v>100.46087566376114</v>
      </c>
      <c r="C46" s="439">
        <v>107.24212198144649</v>
      </c>
      <c r="D46" s="439">
        <v>124.72766415500539</v>
      </c>
      <c r="E46" s="439">
        <v>100.71148367675991</v>
      </c>
      <c r="F46" s="439">
        <v>107.50964637760538</v>
      </c>
      <c r="G46" s="145">
        <v>85.4718056300991</v>
      </c>
      <c r="H46" s="470"/>
    </row>
    <row r="47" spans="1:7" ht="12.75">
      <c r="A47" s="11"/>
      <c r="B47" s="471"/>
      <c r="C47" s="471"/>
      <c r="D47" s="471"/>
      <c r="E47" s="472"/>
      <c r="F47" s="439"/>
      <c r="G47" s="472"/>
    </row>
    <row r="48" spans="2:9" ht="12.75">
      <c r="B48" s="473"/>
      <c r="C48" s="439"/>
      <c r="D48" s="439"/>
      <c r="E48" s="439"/>
      <c r="F48" s="439"/>
      <c r="G48" s="439"/>
      <c r="H48" s="439"/>
      <c r="I48" s="439"/>
    </row>
    <row r="49" spans="2:9" ht="12.75">
      <c r="B49" s="474"/>
      <c r="C49" s="439"/>
      <c r="D49" s="439"/>
      <c r="E49" s="439"/>
      <c r="F49" s="439"/>
      <c r="G49" s="439"/>
      <c r="H49" s="439"/>
      <c r="I49" s="439"/>
    </row>
    <row r="50" spans="2:9" ht="12.75">
      <c r="B50" s="473"/>
      <c r="C50" s="439"/>
      <c r="D50" s="439"/>
      <c r="E50" s="439"/>
      <c r="F50" s="439"/>
      <c r="G50" s="439"/>
      <c r="H50" s="439"/>
      <c r="I50" s="439"/>
    </row>
    <row r="51" spans="2:9" ht="12.75">
      <c r="B51" s="145"/>
      <c r="C51" s="475"/>
      <c r="D51" s="475"/>
      <c r="E51" s="475"/>
      <c r="F51" s="475"/>
      <c r="G51" s="475"/>
      <c r="H51" s="475"/>
      <c r="I51" s="475"/>
    </row>
    <row r="52" spans="4:9" ht="12.75">
      <c r="D52" s="439"/>
      <c r="E52" s="439"/>
      <c r="F52" s="439"/>
      <c r="G52" s="439"/>
      <c r="H52" s="439"/>
      <c r="I52" s="439"/>
    </row>
    <row r="53" spans="4:9" ht="12.75">
      <c r="D53" s="439"/>
      <c r="E53" s="439"/>
      <c r="F53" s="439"/>
      <c r="G53" s="439"/>
      <c r="H53" s="439"/>
      <c r="I53" s="439"/>
    </row>
    <row r="54" spans="4:9" ht="12.75">
      <c r="D54" s="439"/>
      <c r="E54" s="439"/>
      <c r="F54" s="439"/>
      <c r="G54" s="439"/>
      <c r="H54" s="439"/>
      <c r="I54" s="439"/>
    </row>
    <row r="55" spans="4:9" ht="12.75">
      <c r="D55" s="475"/>
      <c r="E55" s="475"/>
      <c r="F55" s="475"/>
      <c r="G55" s="475"/>
      <c r="H55" s="475"/>
      <c r="I55" s="475"/>
    </row>
    <row r="56" spans="4:9" ht="12.75">
      <c r="D56" s="439"/>
      <c r="E56" s="439"/>
      <c r="F56" s="439"/>
      <c r="G56" s="439"/>
      <c r="H56" s="439"/>
      <c r="I56" s="439"/>
    </row>
    <row r="57" spans="4:9" ht="12.75">
      <c r="D57" s="439"/>
      <c r="E57" s="439"/>
      <c r="F57" s="439"/>
      <c r="G57" s="439"/>
      <c r="H57" s="439"/>
      <c r="I57" s="439"/>
    </row>
    <row r="58" spans="4:9" ht="12.75">
      <c r="D58" s="439"/>
      <c r="E58" s="439"/>
      <c r="F58" s="439"/>
      <c r="G58" s="439"/>
      <c r="H58" s="439"/>
      <c r="I58" s="439"/>
    </row>
    <row r="59" spans="5:9" ht="12.75">
      <c r="E59" s="475"/>
      <c r="F59" s="439"/>
      <c r="G59" s="475"/>
      <c r="H59" s="475"/>
      <c r="I59" s="475"/>
    </row>
    <row r="60" spans="5:9" ht="12.75">
      <c r="E60" s="439"/>
      <c r="F60" s="439"/>
      <c r="G60" s="439"/>
      <c r="H60" s="439"/>
      <c r="I60" s="439"/>
    </row>
    <row r="61" spans="5:9" ht="12.75">
      <c r="E61" s="439"/>
      <c r="F61" s="439"/>
      <c r="G61" s="439"/>
      <c r="H61" s="439"/>
      <c r="I61" s="439"/>
    </row>
    <row r="62" ht="12.75">
      <c r="F62" s="439"/>
    </row>
    <row r="63" ht="12.75">
      <c r="F63" s="475"/>
    </row>
  </sheetData>
  <sheetProtection/>
  <mergeCells count="4">
    <mergeCell ref="A2:A3"/>
    <mergeCell ref="G2:G3"/>
    <mergeCell ref="B3:D3"/>
    <mergeCell ref="E3:F3"/>
  </mergeCells>
  <printOptions/>
  <pageMargins left="0.75" right="0.75" top="1" bottom="1" header="0.5" footer="0.5"/>
  <pageSetup horizontalDpi="600" verticalDpi="600" orientation="portrait" scale="89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44"/>
  <sheetViews>
    <sheetView showZeros="0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6" max="6" width="8.28125" style="0" customWidth="1"/>
  </cols>
  <sheetData>
    <row r="1" spans="1:7" ht="13.5" thickBot="1">
      <c r="A1" s="113" t="s">
        <v>525</v>
      </c>
      <c r="B1" s="113"/>
      <c r="C1" s="113"/>
      <c r="D1" s="113"/>
      <c r="E1" s="113"/>
      <c r="F1" s="113"/>
      <c r="G1" s="113"/>
    </row>
    <row r="2" spans="1:8" ht="24.75" customHeight="1" thickBot="1">
      <c r="A2" s="2" t="s">
        <v>106</v>
      </c>
      <c r="B2" s="19" t="s">
        <v>29</v>
      </c>
      <c r="C2" s="20"/>
      <c r="D2" s="21"/>
      <c r="E2" s="19" t="s">
        <v>204</v>
      </c>
      <c r="F2" s="20"/>
      <c r="G2" s="20"/>
      <c r="H2" s="33"/>
    </row>
    <row r="3" spans="1:8" ht="24.75" customHeight="1" thickBot="1">
      <c r="A3" s="6"/>
      <c r="B3" s="22">
        <v>2014</v>
      </c>
      <c r="C3" s="22" t="s">
        <v>354</v>
      </c>
      <c r="D3" s="22" t="s">
        <v>526</v>
      </c>
      <c r="E3" s="22">
        <v>2014</v>
      </c>
      <c r="F3" s="22" t="s">
        <v>354</v>
      </c>
      <c r="G3" s="39" t="s">
        <v>526</v>
      </c>
      <c r="H3" s="33"/>
    </row>
    <row r="4" spans="1:14" ht="22.5">
      <c r="A4" s="28" t="s">
        <v>527</v>
      </c>
      <c r="B4" s="110">
        <v>329.575</v>
      </c>
      <c r="C4" s="110">
        <v>181.1</v>
      </c>
      <c r="D4" s="240">
        <v>47.6</v>
      </c>
      <c r="E4" s="366">
        <v>87.2286140026308</v>
      </c>
      <c r="F4" s="81">
        <v>86.72</v>
      </c>
      <c r="G4" s="81">
        <v>82.3</v>
      </c>
      <c r="I4" s="107"/>
      <c r="J4" s="107"/>
      <c r="K4" s="50"/>
      <c r="L4" s="107"/>
      <c r="M4" s="107"/>
      <c r="N4" s="32"/>
    </row>
    <row r="5" spans="1:14" ht="12.75">
      <c r="A5" s="476" t="s">
        <v>126</v>
      </c>
      <c r="B5" s="240"/>
      <c r="C5" s="240"/>
      <c r="D5" s="240"/>
      <c r="E5" s="366"/>
      <c r="F5" s="81"/>
      <c r="G5" s="81"/>
      <c r="I5" s="50"/>
      <c r="J5" s="50"/>
      <c r="K5" s="50"/>
      <c r="L5" s="50"/>
      <c r="M5" s="50"/>
      <c r="N5" s="32"/>
    </row>
    <row r="6" spans="1:14" ht="12.75">
      <c r="A6" s="137" t="s">
        <v>528</v>
      </c>
      <c r="B6" s="110">
        <v>126.536</v>
      </c>
      <c r="C6" s="110">
        <v>63.4</v>
      </c>
      <c r="D6" s="252">
        <v>20.3</v>
      </c>
      <c r="E6" s="366">
        <v>89.84698405936024</v>
      </c>
      <c r="F6" s="81">
        <v>79.74</v>
      </c>
      <c r="G6" s="81">
        <v>74.4</v>
      </c>
      <c r="I6" s="406"/>
      <c r="J6" s="406"/>
      <c r="K6" s="406"/>
      <c r="L6" s="406"/>
      <c r="M6" s="406"/>
      <c r="N6" s="32"/>
    </row>
    <row r="7" spans="1:14" ht="12.75">
      <c r="A7" s="137" t="s">
        <v>529</v>
      </c>
      <c r="B7" s="110">
        <v>203.039</v>
      </c>
      <c r="C7" s="110">
        <v>117.7</v>
      </c>
      <c r="D7" s="252">
        <v>27.4</v>
      </c>
      <c r="E7" s="366">
        <v>85.68022517333198</v>
      </c>
      <c r="F7" s="81">
        <v>91.01</v>
      </c>
      <c r="G7" s="81">
        <v>89.4</v>
      </c>
      <c r="I7" s="406"/>
      <c r="J7" s="406"/>
      <c r="K7" s="406"/>
      <c r="L7" s="406"/>
      <c r="M7" s="406"/>
      <c r="N7" s="32"/>
    </row>
    <row r="8" spans="1:14" ht="22.5">
      <c r="A8" s="11" t="s">
        <v>530</v>
      </c>
      <c r="B8" s="439">
        <v>3341.5</v>
      </c>
      <c r="C8" s="439">
        <v>1836.1</v>
      </c>
      <c r="D8" s="439">
        <v>2721.6</v>
      </c>
      <c r="E8" s="204">
        <v>87.5</v>
      </c>
      <c r="F8" s="81">
        <v>86.7</v>
      </c>
      <c r="G8" s="81">
        <v>82.4</v>
      </c>
      <c r="I8" s="50"/>
      <c r="J8" s="50"/>
      <c r="K8" s="50"/>
      <c r="L8" s="50"/>
      <c r="M8" s="50"/>
      <c r="N8" s="32"/>
    </row>
    <row r="9" spans="1:14" ht="22.5">
      <c r="A9" s="11" t="s">
        <v>531</v>
      </c>
      <c r="B9" s="145">
        <v>216.52</v>
      </c>
      <c r="C9" s="145">
        <v>118.2</v>
      </c>
      <c r="D9" s="145">
        <v>32.3</v>
      </c>
      <c r="E9" s="204">
        <v>88.13987095723678</v>
      </c>
      <c r="F9" s="81">
        <v>83.59</v>
      </c>
      <c r="G9" s="81">
        <v>81.5</v>
      </c>
      <c r="I9" s="406"/>
      <c r="J9" s="406"/>
      <c r="K9" s="406"/>
      <c r="L9" s="406"/>
      <c r="M9" s="406"/>
      <c r="N9" s="406"/>
    </row>
    <row r="10" spans="1:14" ht="12.75">
      <c r="A10" s="476" t="s">
        <v>126</v>
      </c>
      <c r="B10" s="240"/>
      <c r="C10" s="240"/>
      <c r="D10" s="240"/>
      <c r="E10" s="366"/>
      <c r="F10" s="81"/>
      <c r="G10" s="81"/>
      <c r="I10" s="50"/>
      <c r="J10" s="50"/>
      <c r="K10" s="50"/>
      <c r="L10" s="50"/>
      <c r="M10" s="50"/>
      <c r="N10" s="50"/>
    </row>
    <row r="11" spans="1:14" ht="12.75">
      <c r="A11" s="137" t="s">
        <v>532</v>
      </c>
      <c r="B11" s="252">
        <v>5.332</v>
      </c>
      <c r="C11" s="252">
        <v>2.8</v>
      </c>
      <c r="D11" s="252">
        <v>0.3</v>
      </c>
      <c r="E11" s="366">
        <v>51.842489061740395</v>
      </c>
      <c r="F11" s="81">
        <v>70.38</v>
      </c>
      <c r="G11" s="81">
        <v>72.9</v>
      </c>
      <c r="I11" s="50"/>
      <c r="J11" s="50"/>
      <c r="K11" s="50"/>
      <c r="L11" s="50"/>
      <c r="M11" s="50"/>
      <c r="N11" s="50"/>
    </row>
    <row r="12" spans="1:14" ht="22.5">
      <c r="A12" s="476" t="s">
        <v>533</v>
      </c>
      <c r="B12" s="477">
        <v>200.540971355</v>
      </c>
      <c r="C12" s="477">
        <v>162.3</v>
      </c>
      <c r="D12" s="477">
        <v>100.5</v>
      </c>
      <c r="E12" s="478">
        <v>86.36593596123556</v>
      </c>
      <c r="F12" s="81">
        <v>119.65</v>
      </c>
      <c r="G12" s="81">
        <v>132.4</v>
      </c>
      <c r="I12" s="50"/>
      <c r="J12" s="50"/>
      <c r="K12" s="50"/>
      <c r="L12" s="50"/>
      <c r="M12" s="50"/>
      <c r="N12" s="50"/>
    </row>
    <row r="13" spans="1:14" ht="22.5">
      <c r="A13" s="137" t="s">
        <v>534</v>
      </c>
      <c r="B13" s="477">
        <v>13.321523997</v>
      </c>
      <c r="C13" s="477">
        <v>8.2</v>
      </c>
      <c r="D13" s="477">
        <v>1.8</v>
      </c>
      <c r="E13" s="478">
        <v>54.65871698430485</v>
      </c>
      <c r="F13" s="81">
        <v>90.78</v>
      </c>
      <c r="G13" s="81">
        <v>150.9</v>
      </c>
      <c r="I13" s="50"/>
      <c r="J13" s="50"/>
      <c r="K13" s="50"/>
      <c r="L13" s="50"/>
      <c r="M13" s="50"/>
      <c r="N13" s="50"/>
    </row>
    <row r="14" spans="1:14" ht="12.75">
      <c r="A14" s="11" t="s">
        <v>535</v>
      </c>
      <c r="B14" s="240">
        <v>38.046373067</v>
      </c>
      <c r="C14" s="240">
        <v>19.2</v>
      </c>
      <c r="D14" s="240">
        <v>8.9</v>
      </c>
      <c r="E14" s="366">
        <v>86.1121316330611</v>
      </c>
      <c r="F14" s="81">
        <v>73.73</v>
      </c>
      <c r="G14" s="81">
        <v>74.1</v>
      </c>
      <c r="I14" s="50"/>
      <c r="J14" s="50"/>
      <c r="K14" s="50"/>
      <c r="L14" s="50"/>
      <c r="M14" s="50"/>
      <c r="N14" s="50"/>
    </row>
    <row r="15" spans="1:14" ht="12.75">
      <c r="A15" s="137" t="s">
        <v>536</v>
      </c>
      <c r="B15" s="240">
        <v>2.943268076</v>
      </c>
      <c r="C15" s="240">
        <v>1.1</v>
      </c>
      <c r="D15" s="240">
        <v>0.3</v>
      </c>
      <c r="E15" s="32">
        <v>115.1357472381225</v>
      </c>
      <c r="F15" s="81">
        <v>46.06</v>
      </c>
      <c r="G15" s="81">
        <v>103.3</v>
      </c>
      <c r="I15" s="50"/>
      <c r="J15" s="50"/>
      <c r="K15" s="50"/>
      <c r="L15" s="50"/>
      <c r="M15" s="50"/>
      <c r="N15" s="50"/>
    </row>
    <row r="16" spans="1:14" ht="22.5">
      <c r="A16" s="11" t="s">
        <v>537</v>
      </c>
      <c r="B16" s="240">
        <v>65.274295548</v>
      </c>
      <c r="C16" s="240">
        <v>87</v>
      </c>
      <c r="D16" s="240">
        <v>67.3</v>
      </c>
      <c r="E16" s="32">
        <v>165.6577660346561</v>
      </c>
      <c r="F16" s="81">
        <v>243.59</v>
      </c>
      <c r="G16" s="81">
        <v>488.7</v>
      </c>
      <c r="I16" s="50"/>
      <c r="J16" s="50"/>
      <c r="K16" s="50"/>
      <c r="L16" s="50"/>
      <c r="M16" s="50"/>
      <c r="N16" s="50"/>
    </row>
    <row r="17" spans="1:14" ht="12.75">
      <c r="A17" s="137" t="s">
        <v>536</v>
      </c>
      <c r="B17" s="240">
        <v>1.846174637</v>
      </c>
      <c r="C17" s="240">
        <v>1.6</v>
      </c>
      <c r="D17" s="240">
        <v>0.5</v>
      </c>
      <c r="E17" s="32">
        <v>79.77752952882756</v>
      </c>
      <c r="F17" s="81">
        <v>183.76</v>
      </c>
      <c r="G17" s="81">
        <v>427</v>
      </c>
      <c r="I17" s="50"/>
      <c r="J17" s="50"/>
      <c r="K17" s="50"/>
      <c r="L17" s="50"/>
      <c r="M17" s="50"/>
      <c r="N17" s="50"/>
    </row>
    <row r="18" spans="1:14" ht="12.75">
      <c r="A18" s="11" t="s">
        <v>538</v>
      </c>
      <c r="B18" s="240">
        <v>105.6</v>
      </c>
      <c r="C18" s="240">
        <v>64.7</v>
      </c>
      <c r="D18" s="240">
        <v>11.9</v>
      </c>
      <c r="E18" s="366">
        <v>101.9</v>
      </c>
      <c r="F18" s="81">
        <v>94.23</v>
      </c>
      <c r="G18" s="81">
        <v>102.5</v>
      </c>
      <c r="I18" s="50"/>
      <c r="J18" s="50"/>
      <c r="K18" s="50"/>
      <c r="L18" s="50"/>
      <c r="M18" s="50"/>
      <c r="N18" s="50"/>
    </row>
    <row r="19" spans="1:14" ht="12.75">
      <c r="A19" s="476" t="s">
        <v>126</v>
      </c>
      <c r="B19" s="240"/>
      <c r="C19" s="240"/>
      <c r="D19" s="240"/>
      <c r="E19" s="50"/>
      <c r="F19" s="81"/>
      <c r="G19" s="81"/>
      <c r="I19" s="50"/>
      <c r="J19" s="50"/>
      <c r="K19" s="50"/>
      <c r="L19" s="50"/>
      <c r="M19" s="50"/>
      <c r="N19" s="50"/>
    </row>
    <row r="20" spans="1:14" ht="12.75">
      <c r="A20" s="137" t="s">
        <v>539</v>
      </c>
      <c r="B20" s="240">
        <v>8.726</v>
      </c>
      <c r="C20" s="240">
        <v>5.2</v>
      </c>
      <c r="D20" s="240">
        <v>0.6</v>
      </c>
      <c r="E20" s="50">
        <v>85.53224857871007</v>
      </c>
      <c r="F20" s="81">
        <v>88.67</v>
      </c>
      <c r="G20" s="81">
        <v>81.2</v>
      </c>
      <c r="I20" s="50"/>
      <c r="J20" s="50"/>
      <c r="K20" s="50"/>
      <c r="L20" s="50"/>
      <c r="M20" s="50"/>
      <c r="N20" s="50"/>
    </row>
    <row r="21" spans="1:7" ht="12.75">
      <c r="A21" s="137" t="s">
        <v>540</v>
      </c>
      <c r="B21" s="240">
        <v>4.6</v>
      </c>
      <c r="C21" s="240">
        <v>2.7</v>
      </c>
      <c r="D21" s="240">
        <v>0.5</v>
      </c>
      <c r="E21" s="50">
        <v>117</v>
      </c>
      <c r="F21" s="81">
        <v>85.13</v>
      </c>
      <c r="G21" s="81">
        <v>90</v>
      </c>
    </row>
    <row r="22" spans="1:4" ht="12.75">
      <c r="A22" s="26"/>
      <c r="B22" s="26"/>
      <c r="C22" s="26"/>
      <c r="D22" s="26"/>
    </row>
    <row r="23" spans="1:7" ht="12.75">
      <c r="A23" s="28"/>
      <c r="B23" s="107"/>
      <c r="C23" s="107"/>
      <c r="D23" s="50"/>
      <c r="E23" s="107"/>
      <c r="F23" s="107"/>
      <c r="G23" s="50"/>
    </row>
    <row r="24" spans="1:7" ht="12.75">
      <c r="A24" s="476"/>
      <c r="B24" s="50"/>
      <c r="C24" s="50"/>
      <c r="D24" s="50"/>
      <c r="E24" s="50"/>
      <c r="F24" s="50"/>
      <c r="G24" s="50"/>
    </row>
    <row r="25" spans="1:7" ht="12.75">
      <c r="A25" s="137"/>
      <c r="B25" s="50"/>
      <c r="C25" s="50"/>
      <c r="D25" s="50"/>
      <c r="E25" s="50"/>
      <c r="F25" s="50"/>
      <c r="G25" s="32"/>
    </row>
    <row r="26" spans="1:7" ht="12.75">
      <c r="A26" s="137"/>
      <c r="B26" s="50"/>
      <c r="C26" s="406"/>
      <c r="D26" s="406"/>
      <c r="E26" s="50"/>
      <c r="F26" s="406"/>
      <c r="G26" s="406"/>
    </row>
    <row r="27" spans="1:7" ht="12.75">
      <c r="A27" s="90"/>
      <c r="B27" s="50"/>
      <c r="C27" s="50"/>
      <c r="D27" s="50"/>
      <c r="E27" s="50"/>
      <c r="F27" s="50"/>
      <c r="G27" s="50"/>
    </row>
    <row r="28" spans="1:7" ht="12.75" customHeight="1">
      <c r="A28" s="11"/>
      <c r="B28" s="406"/>
      <c r="C28" s="50"/>
      <c r="D28" s="50"/>
      <c r="E28" s="472"/>
      <c r="F28" s="50"/>
      <c r="G28" s="50"/>
    </row>
    <row r="29" spans="1:7" ht="12.75">
      <c r="A29" s="137"/>
      <c r="B29" s="50"/>
      <c r="C29" s="50"/>
      <c r="D29" s="50"/>
      <c r="E29" s="50"/>
      <c r="F29" s="50"/>
      <c r="G29" s="50"/>
    </row>
    <row r="30" spans="1:7" ht="12.75">
      <c r="A30" s="11"/>
      <c r="B30" s="50"/>
      <c r="C30" s="50"/>
      <c r="D30" s="50"/>
      <c r="E30" s="50"/>
      <c r="F30" s="50"/>
      <c r="G30" s="50"/>
    </row>
    <row r="31" spans="1:7" ht="12.75">
      <c r="A31" s="11"/>
      <c r="B31" s="50"/>
      <c r="C31" s="50"/>
      <c r="D31" s="50"/>
      <c r="E31" s="50"/>
      <c r="F31" s="50"/>
      <c r="G31" s="50"/>
    </row>
    <row r="32" spans="1:7" ht="12.75">
      <c r="A32" s="476"/>
      <c r="B32" s="50"/>
      <c r="C32" s="50"/>
      <c r="D32" s="50"/>
      <c r="E32" s="50"/>
      <c r="F32" s="50"/>
      <c r="G32" s="50"/>
    </row>
    <row r="33" spans="1:7" ht="12.75">
      <c r="A33" s="137"/>
      <c r="B33" s="50"/>
      <c r="C33" s="50"/>
      <c r="D33" s="50"/>
      <c r="E33" s="50"/>
      <c r="F33" s="50"/>
      <c r="G33" s="50"/>
    </row>
    <row r="34" spans="1:7" ht="12.75">
      <c r="A34" s="11"/>
      <c r="B34" s="11"/>
      <c r="C34" s="50"/>
      <c r="D34" s="50"/>
      <c r="E34" s="50"/>
      <c r="F34" s="50"/>
      <c r="G34" s="50"/>
    </row>
    <row r="35" spans="1:7" ht="12.75">
      <c r="A35" s="11"/>
      <c r="B35" s="50"/>
      <c r="C35" s="50"/>
      <c r="D35" s="50"/>
      <c r="E35" s="50"/>
      <c r="F35" s="50"/>
      <c r="G35" s="50"/>
    </row>
    <row r="36" spans="1:7" ht="12.75">
      <c r="A36" s="11"/>
      <c r="B36" s="50"/>
      <c r="C36" s="50"/>
      <c r="D36" s="50"/>
      <c r="E36" s="50"/>
      <c r="F36" s="50"/>
      <c r="G36" s="50"/>
    </row>
    <row r="37" spans="1:7" ht="12.75">
      <c r="A37" s="11"/>
      <c r="B37" s="50"/>
      <c r="C37" s="50"/>
      <c r="D37" s="50"/>
      <c r="E37" s="50"/>
      <c r="F37" s="50"/>
      <c r="G37" s="50"/>
    </row>
    <row r="38" spans="1:7" ht="12.75">
      <c r="A38" s="11"/>
      <c r="B38" s="50"/>
      <c r="C38" s="50"/>
      <c r="D38" s="50"/>
      <c r="E38" s="50"/>
      <c r="F38" s="50"/>
      <c r="G38" s="50"/>
    </row>
    <row r="39" spans="1:7" ht="12.75">
      <c r="A39" s="476"/>
      <c r="B39" s="50"/>
      <c r="C39" s="50"/>
      <c r="D39" s="50"/>
      <c r="E39" s="50"/>
      <c r="F39" s="50"/>
      <c r="G39" s="50"/>
    </row>
    <row r="40" spans="1:7" ht="12.75">
      <c r="A40" s="137"/>
      <c r="B40" s="50"/>
      <c r="C40" s="50"/>
      <c r="D40" s="50"/>
      <c r="E40" s="50"/>
      <c r="F40" s="50"/>
      <c r="G40" s="50"/>
    </row>
    <row r="41" spans="1:7" ht="12.75">
      <c r="A41" s="11"/>
      <c r="B41" s="145"/>
      <c r="C41" s="240"/>
      <c r="D41" s="240"/>
      <c r="E41" s="145"/>
      <c r="F41" s="50"/>
      <c r="G41" s="50"/>
    </row>
    <row r="42" spans="1:5" ht="12.75">
      <c r="A42" s="476"/>
      <c r="B42" s="145"/>
      <c r="C42" s="240"/>
      <c r="D42" s="240"/>
      <c r="E42" s="145"/>
    </row>
    <row r="43" spans="1:5" ht="12.75">
      <c r="A43" s="137"/>
      <c r="B43" s="145"/>
      <c r="C43" s="240"/>
      <c r="D43" s="240"/>
      <c r="E43" s="145"/>
    </row>
    <row r="44" spans="1:5" ht="12.75">
      <c r="A44" s="137"/>
      <c r="B44" s="145"/>
      <c r="C44" s="240"/>
      <c r="D44" s="240"/>
      <c r="E44" s="145"/>
    </row>
  </sheetData>
  <sheetProtection/>
  <mergeCells count="3">
    <mergeCell ref="A2:A3"/>
    <mergeCell ref="E2:G2"/>
    <mergeCell ref="B2:D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0"/>
  <sheetViews>
    <sheetView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6" width="11.8515625" style="0" customWidth="1"/>
    <col min="7" max="7" width="13.00390625" style="0" customWidth="1"/>
  </cols>
  <sheetData>
    <row r="1" spans="1:7" ht="13.5" thickBot="1">
      <c r="A1" s="18" t="s">
        <v>541</v>
      </c>
      <c r="B1" s="18"/>
      <c r="C1" s="18"/>
      <c r="D1" s="18"/>
      <c r="E1" s="18"/>
      <c r="F1" s="18"/>
      <c r="G1" s="18"/>
    </row>
    <row r="2" spans="1:7" ht="23.25" thickBot="1">
      <c r="A2" s="2" t="s">
        <v>542</v>
      </c>
      <c r="B2" s="125" t="s">
        <v>543</v>
      </c>
      <c r="C2" s="348"/>
      <c r="D2" s="2"/>
      <c r="E2" s="69" t="s">
        <v>544</v>
      </c>
      <c r="F2" s="69" t="s">
        <v>545</v>
      </c>
      <c r="G2" s="69" t="s">
        <v>366</v>
      </c>
    </row>
    <row r="3" spans="1:7" ht="23.25" thickBot="1">
      <c r="A3" s="6"/>
      <c r="B3" s="22" t="s">
        <v>546</v>
      </c>
      <c r="C3" s="22" t="s">
        <v>547</v>
      </c>
      <c r="D3" s="19" t="s">
        <v>548</v>
      </c>
      <c r="E3" s="20"/>
      <c r="F3" s="20"/>
      <c r="G3" s="20"/>
    </row>
    <row r="4" spans="1:7" ht="12.75">
      <c r="A4" s="422" t="s">
        <v>549</v>
      </c>
      <c r="B4" s="50">
        <v>13944</v>
      </c>
      <c r="C4" s="479">
        <v>27400</v>
      </c>
      <c r="D4" s="480">
        <v>101.4</v>
      </c>
      <c r="E4" s="50">
        <v>101.5</v>
      </c>
      <c r="F4" s="50">
        <v>101.7</v>
      </c>
      <c r="G4" s="50">
        <v>101.9</v>
      </c>
    </row>
    <row r="5" spans="1:7" ht="12.75">
      <c r="A5" s="422" t="s">
        <v>289</v>
      </c>
      <c r="B5" s="50">
        <v>329.3</v>
      </c>
      <c r="C5" s="481">
        <v>34900</v>
      </c>
      <c r="D5" s="50">
        <v>100.4</v>
      </c>
      <c r="E5" s="50">
        <v>99.8</v>
      </c>
      <c r="F5" s="50">
        <v>100.3</v>
      </c>
      <c r="G5" s="50">
        <v>100.7</v>
      </c>
    </row>
    <row r="6" spans="1:10" ht="12.75">
      <c r="A6" s="422" t="s">
        <v>291</v>
      </c>
      <c r="B6" s="50">
        <v>154.7</v>
      </c>
      <c r="C6" s="481">
        <v>22900</v>
      </c>
      <c r="D6" s="482">
        <v>102</v>
      </c>
      <c r="E6" s="50">
        <v>101.3</v>
      </c>
      <c r="F6" s="50">
        <v>104.1</v>
      </c>
      <c r="G6" s="50">
        <v>104.6</v>
      </c>
      <c r="I6" s="365"/>
      <c r="J6" s="365"/>
    </row>
    <row r="7" spans="1:10" ht="12.75">
      <c r="A7" s="422" t="s">
        <v>293</v>
      </c>
      <c r="B7" s="50">
        <v>2253.3</v>
      </c>
      <c r="C7" s="481">
        <v>30000</v>
      </c>
      <c r="D7" s="482">
        <v>102.9</v>
      </c>
      <c r="E7" s="50">
        <v>103</v>
      </c>
      <c r="F7" s="50">
        <v>102.7</v>
      </c>
      <c r="G7" s="50">
        <v>102.4</v>
      </c>
      <c r="I7" s="365"/>
      <c r="J7" s="365"/>
    </row>
    <row r="8" spans="1:10" ht="12.75">
      <c r="A8" s="422" t="s">
        <v>295</v>
      </c>
      <c r="B8" s="50">
        <v>2132.4</v>
      </c>
      <c r="C8" s="481">
        <v>29400</v>
      </c>
      <c r="D8" s="482">
        <v>100.2</v>
      </c>
      <c r="E8" s="50">
        <v>100.1</v>
      </c>
      <c r="F8" s="50">
        <v>100.9</v>
      </c>
      <c r="G8" s="50">
        <v>101.1</v>
      </c>
      <c r="I8" s="33"/>
      <c r="J8" s="33"/>
    </row>
    <row r="9" spans="1:10" ht="12.75">
      <c r="A9" s="422" t="s">
        <v>296</v>
      </c>
      <c r="B9" s="50">
        <v>177.6</v>
      </c>
      <c r="C9" s="481">
        <v>19600</v>
      </c>
      <c r="D9" s="482">
        <v>100.7</v>
      </c>
      <c r="E9" s="50">
        <v>101.4</v>
      </c>
      <c r="F9" s="50">
        <v>100.6</v>
      </c>
      <c r="G9" s="50">
        <v>101.6</v>
      </c>
      <c r="I9" s="365"/>
      <c r="J9" s="365"/>
    </row>
    <row r="10" spans="1:10" ht="12.75">
      <c r="A10" s="422" t="s">
        <v>297</v>
      </c>
      <c r="B10" s="50">
        <v>662.8</v>
      </c>
      <c r="C10" s="481">
        <v>36000</v>
      </c>
      <c r="D10" s="482">
        <v>101</v>
      </c>
      <c r="E10" s="50">
        <v>101.5</v>
      </c>
      <c r="F10" s="50">
        <v>102.6</v>
      </c>
      <c r="G10" s="50">
        <v>102.2</v>
      </c>
      <c r="I10" s="365"/>
      <c r="J10" s="365"/>
    </row>
    <row r="11" spans="1:10" ht="12.75">
      <c r="A11" s="422" t="s">
        <v>298</v>
      </c>
      <c r="B11" s="50">
        <v>43.1</v>
      </c>
      <c r="C11" s="481">
        <v>16100</v>
      </c>
      <c r="D11" s="482">
        <v>99.6</v>
      </c>
      <c r="E11" s="50">
        <v>100.3</v>
      </c>
      <c r="F11" s="50">
        <v>100.2</v>
      </c>
      <c r="G11" s="50">
        <v>101.4</v>
      </c>
      <c r="I11" s="365"/>
      <c r="J11" s="365"/>
    </row>
    <row r="12" spans="1:7" ht="12.75">
      <c r="A12" s="422" t="s">
        <v>299</v>
      </c>
      <c r="B12" s="50">
        <v>410.8</v>
      </c>
      <c r="C12" s="117">
        <v>18500</v>
      </c>
      <c r="D12" s="50">
        <v>103.3</v>
      </c>
      <c r="E12" s="50">
        <v>103.5</v>
      </c>
      <c r="F12" s="50">
        <v>103.4</v>
      </c>
      <c r="G12" s="50">
        <v>103.6</v>
      </c>
    </row>
    <row r="13" spans="1:10" ht="12.75">
      <c r="A13" s="422" t="s">
        <v>550</v>
      </c>
      <c r="B13" s="50">
        <v>104.2</v>
      </c>
      <c r="C13" s="481">
        <v>18700</v>
      </c>
      <c r="D13" s="482">
        <v>103.5</v>
      </c>
      <c r="E13" s="50">
        <v>103.2</v>
      </c>
      <c r="F13" s="50">
        <v>103.2</v>
      </c>
      <c r="G13" s="50">
        <v>102.5</v>
      </c>
      <c r="J13" s="50"/>
    </row>
    <row r="14" spans="1:10" ht="12.75">
      <c r="A14" s="422" t="s">
        <v>300</v>
      </c>
      <c r="B14" s="50">
        <v>2915.7</v>
      </c>
      <c r="C14" s="481">
        <v>34000</v>
      </c>
      <c r="D14" s="482">
        <v>101.6</v>
      </c>
      <c r="E14" s="50">
        <v>101.5</v>
      </c>
      <c r="F14" s="50">
        <v>101.1</v>
      </c>
      <c r="G14" s="50">
        <v>101.6</v>
      </c>
      <c r="J14" s="94"/>
    </row>
    <row r="15" spans="1:7" ht="12.75">
      <c r="A15" s="422" t="s">
        <v>301</v>
      </c>
      <c r="B15" s="50">
        <v>1613.9</v>
      </c>
      <c r="C15" s="481">
        <v>26400</v>
      </c>
      <c r="D15" s="482">
        <v>99.6</v>
      </c>
      <c r="E15" s="50">
        <v>99.5</v>
      </c>
      <c r="F15" s="50">
        <v>100.1</v>
      </c>
      <c r="G15" s="50">
        <v>100.6</v>
      </c>
    </row>
    <row r="16" spans="1:7" ht="12.75">
      <c r="A16" s="422" t="s">
        <v>304</v>
      </c>
      <c r="B16" s="50">
        <v>150</v>
      </c>
      <c r="C16" s="481">
        <v>14600</v>
      </c>
      <c r="D16" s="482">
        <v>102.8</v>
      </c>
      <c r="E16" s="50">
        <v>102.6</v>
      </c>
      <c r="F16" s="50">
        <v>103.8</v>
      </c>
      <c r="G16" s="50">
        <v>103.8</v>
      </c>
    </row>
    <row r="17" spans="1:7" ht="12.75">
      <c r="A17" s="422" t="s">
        <v>309</v>
      </c>
      <c r="B17" s="50">
        <v>75.6</v>
      </c>
      <c r="C17" s="481">
        <v>20900</v>
      </c>
      <c r="D17" s="482">
        <v>102.5</v>
      </c>
      <c r="E17" s="50">
        <v>102.6</v>
      </c>
      <c r="F17" s="50">
        <v>102.9</v>
      </c>
      <c r="G17" s="50">
        <v>103.1</v>
      </c>
    </row>
    <row r="18" spans="1:7" ht="12.75">
      <c r="A18" s="422" t="s">
        <v>310</v>
      </c>
      <c r="B18" s="50">
        <v>37.3</v>
      </c>
      <c r="C18" s="481">
        <v>22600</v>
      </c>
      <c r="D18" s="482">
        <v>103</v>
      </c>
      <c r="E18" s="50">
        <v>102.4</v>
      </c>
      <c r="F18" s="50">
        <v>102.9</v>
      </c>
      <c r="G18" s="50">
        <v>102.5</v>
      </c>
    </row>
    <row r="19" spans="1:7" ht="12.75">
      <c r="A19" s="422" t="s">
        <v>318</v>
      </c>
      <c r="B19" s="50">
        <v>17348.1</v>
      </c>
      <c r="C19" s="117">
        <v>54370</v>
      </c>
      <c r="D19" s="482">
        <v>102.4</v>
      </c>
      <c r="E19" s="50">
        <v>102.5</v>
      </c>
      <c r="F19" s="50">
        <v>102.9</v>
      </c>
      <c r="G19" s="50">
        <v>102.7</v>
      </c>
    </row>
    <row r="20" spans="1:7" ht="12.75">
      <c r="A20" s="422" t="s">
        <v>312</v>
      </c>
      <c r="B20" s="50">
        <v>4602.4</v>
      </c>
      <c r="C20" s="117">
        <v>37519</v>
      </c>
      <c r="D20" s="50">
        <v>99.9</v>
      </c>
      <c r="E20" s="50">
        <v>99.2</v>
      </c>
      <c r="F20" s="50">
        <v>99.2</v>
      </c>
      <c r="G20" s="50">
        <v>99.1</v>
      </c>
    </row>
  </sheetData>
  <sheetProtection/>
  <mergeCells count="3">
    <mergeCell ref="D3:G3"/>
    <mergeCell ref="B2:D2"/>
    <mergeCell ref="A2:A3"/>
  </mergeCells>
  <printOptions/>
  <pageMargins left="0.7874015748031497" right="0.7874015748031497" top="0.984251968503937" bottom="0.984251968503937" header="0.5118110236220472" footer="0.5118110236220472"/>
  <pageSetup cellComments="atEnd" horizontalDpi="600" verticalDpi="600" orientation="portrait" scale="91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5" width="11.8515625" style="0" customWidth="1"/>
  </cols>
  <sheetData>
    <row r="1" spans="1:6" ht="13.5" thickBot="1">
      <c r="A1" s="18" t="s">
        <v>551</v>
      </c>
      <c r="B1" s="18"/>
      <c r="C1" s="18"/>
      <c r="D1" s="18"/>
      <c r="E1" s="18"/>
      <c r="F1" s="18"/>
    </row>
    <row r="2" spans="1:6" ht="13.5" customHeight="1" thickBot="1">
      <c r="A2" s="2" t="s">
        <v>542</v>
      </c>
      <c r="B2" s="19" t="s">
        <v>39</v>
      </c>
      <c r="C2" s="21"/>
      <c r="D2" s="19" t="s">
        <v>40</v>
      </c>
      <c r="E2" s="21"/>
      <c r="F2" s="125" t="s">
        <v>552</v>
      </c>
    </row>
    <row r="3" spans="1:6" ht="48.75" customHeight="1" thickBot="1">
      <c r="A3" s="6"/>
      <c r="B3" s="39" t="s">
        <v>553</v>
      </c>
      <c r="C3" s="22" t="s">
        <v>554</v>
      </c>
      <c r="D3" s="39" t="s">
        <v>553</v>
      </c>
      <c r="E3" s="39" t="s">
        <v>554</v>
      </c>
      <c r="F3" s="126"/>
    </row>
    <row r="4" spans="1:8" ht="12.75">
      <c r="A4" s="483" t="s">
        <v>555</v>
      </c>
      <c r="B4" s="107">
        <v>2740.6</v>
      </c>
      <c r="C4" s="107">
        <v>103.4</v>
      </c>
      <c r="D4" s="107">
        <v>2847.3</v>
      </c>
      <c r="E4" s="107">
        <v>105.4</v>
      </c>
      <c r="F4" s="107">
        <v>106.7</v>
      </c>
      <c r="G4" s="124"/>
      <c r="H4" s="124"/>
    </row>
    <row r="5" spans="1:10" ht="12.75">
      <c r="A5" s="483" t="s">
        <v>289</v>
      </c>
      <c r="B5" s="107">
        <v>80.8</v>
      </c>
      <c r="C5" s="107">
        <v>100</v>
      </c>
      <c r="D5" s="107">
        <v>79.5</v>
      </c>
      <c r="E5" s="107">
        <v>102</v>
      </c>
      <c r="F5" s="107">
        <v>-1.4</v>
      </c>
      <c r="G5" s="124"/>
      <c r="H5" s="124"/>
      <c r="I5" s="124"/>
      <c r="J5" s="124"/>
    </row>
    <row r="6" spans="1:10" ht="12.75">
      <c r="A6" s="483" t="s">
        <v>291</v>
      </c>
      <c r="B6" s="107">
        <v>72</v>
      </c>
      <c r="C6" s="107">
        <v>108</v>
      </c>
      <c r="D6" s="107">
        <v>81.8</v>
      </c>
      <c r="E6" s="107">
        <v>107</v>
      </c>
      <c r="F6" s="107">
        <v>9.8</v>
      </c>
      <c r="G6" s="124"/>
      <c r="H6" s="124"/>
      <c r="I6" s="124"/>
      <c r="J6" s="124"/>
    </row>
    <row r="7" spans="1:9" ht="12.75">
      <c r="A7" s="28" t="s">
        <v>293</v>
      </c>
      <c r="B7" s="107">
        <v>329.9</v>
      </c>
      <c r="C7" s="124">
        <v>111</v>
      </c>
      <c r="D7" s="107">
        <v>240</v>
      </c>
      <c r="E7" s="107">
        <v>110</v>
      </c>
      <c r="F7" s="107">
        <v>-89.9</v>
      </c>
      <c r="G7" s="124"/>
      <c r="H7" s="124"/>
      <c r="I7" s="365"/>
    </row>
    <row r="8" spans="1:9" ht="12.75">
      <c r="A8" s="28" t="s">
        <v>295</v>
      </c>
      <c r="B8" s="107">
        <v>303.5</v>
      </c>
      <c r="C8" s="124">
        <v>100</v>
      </c>
      <c r="D8" s="107">
        <v>270</v>
      </c>
      <c r="E8" s="107">
        <v>105</v>
      </c>
      <c r="F8" s="107">
        <v>-33.6</v>
      </c>
      <c r="G8" s="124"/>
      <c r="H8" s="124"/>
      <c r="I8" s="365"/>
    </row>
    <row r="9" spans="1:7" ht="12.75">
      <c r="A9" s="28" t="s">
        <v>296</v>
      </c>
      <c r="B9" s="107">
        <v>25.3</v>
      </c>
      <c r="C9" s="107">
        <v>90</v>
      </c>
      <c r="D9" s="107">
        <v>15.3</v>
      </c>
      <c r="E9" s="107">
        <v>97</v>
      </c>
      <c r="F9" s="107">
        <v>-10</v>
      </c>
      <c r="G9" s="124"/>
    </row>
    <row r="10" spans="1:7" ht="12.75">
      <c r="A10" s="28" t="s">
        <v>297</v>
      </c>
      <c r="B10" s="107">
        <v>265.2</v>
      </c>
      <c r="C10" s="107">
        <v>102</v>
      </c>
      <c r="D10" s="107">
        <v>298.8</v>
      </c>
      <c r="E10" s="107">
        <v>102</v>
      </c>
      <c r="F10" s="107">
        <v>33.6</v>
      </c>
      <c r="G10" s="124"/>
    </row>
    <row r="11" spans="1:7" ht="12.75">
      <c r="A11" s="28" t="s">
        <v>298</v>
      </c>
      <c r="B11" s="107">
        <v>10.7</v>
      </c>
      <c r="C11" s="107">
        <v>106</v>
      </c>
      <c r="D11" s="107">
        <v>6.6</v>
      </c>
      <c r="E11" s="107">
        <v>112</v>
      </c>
      <c r="F11" s="107">
        <v>-4.1</v>
      </c>
      <c r="G11" s="124"/>
    </row>
    <row r="12" spans="1:7" ht="12.75">
      <c r="A12" s="28" t="s">
        <v>299</v>
      </c>
      <c r="B12" s="107">
        <v>98.7</v>
      </c>
      <c r="C12" s="107">
        <v>102</v>
      </c>
      <c r="D12" s="107">
        <v>102.1</v>
      </c>
      <c r="E12" s="107">
        <v>107</v>
      </c>
      <c r="F12" s="107">
        <v>3.4</v>
      </c>
      <c r="G12" s="124"/>
    </row>
    <row r="13" spans="1:7" ht="12.75">
      <c r="A13" s="28" t="s">
        <v>550</v>
      </c>
      <c r="B13" s="107">
        <v>48.5</v>
      </c>
      <c r="C13" s="107">
        <v>106</v>
      </c>
      <c r="D13" s="107">
        <v>51.8</v>
      </c>
      <c r="E13" s="107">
        <v>106</v>
      </c>
      <c r="F13" s="107">
        <v>3.3</v>
      </c>
      <c r="G13" s="124"/>
    </row>
    <row r="14" spans="1:8" ht="12.75">
      <c r="A14" s="28" t="s">
        <v>300</v>
      </c>
      <c r="B14" s="107">
        <v>552.5</v>
      </c>
      <c r="C14" s="107">
        <v>103</v>
      </c>
      <c r="D14" s="107">
        <v>703.5</v>
      </c>
      <c r="E14" s="107">
        <v>107</v>
      </c>
      <c r="F14" s="107">
        <v>151</v>
      </c>
      <c r="G14" s="124"/>
      <c r="H14" s="124"/>
    </row>
    <row r="15" spans="1:7" ht="12.75">
      <c r="A15" s="28" t="s">
        <v>301</v>
      </c>
      <c r="B15" s="107">
        <v>221.2</v>
      </c>
      <c r="C15" s="124">
        <v>105</v>
      </c>
      <c r="D15" s="107">
        <v>247.7</v>
      </c>
      <c r="E15" s="107">
        <v>105</v>
      </c>
      <c r="F15" s="107">
        <v>26.5</v>
      </c>
      <c r="G15" s="124"/>
    </row>
    <row r="16" spans="1:11" ht="12.75">
      <c r="A16" s="28" t="s">
        <v>304</v>
      </c>
      <c r="B16" s="107">
        <v>36</v>
      </c>
      <c r="C16" s="107">
        <v>107</v>
      </c>
      <c r="D16" s="107">
        <v>32.1</v>
      </c>
      <c r="E16" s="107">
        <v>106</v>
      </c>
      <c r="F16" s="107">
        <v>-3.9</v>
      </c>
      <c r="G16" s="124"/>
      <c r="H16" s="124"/>
      <c r="I16" s="124"/>
      <c r="J16" s="124"/>
      <c r="K16" s="124"/>
    </row>
    <row r="17" spans="1:10" ht="12.75">
      <c r="A17" s="28" t="s">
        <v>309</v>
      </c>
      <c r="B17" s="107">
        <v>37.6</v>
      </c>
      <c r="C17" s="107">
        <v>106</v>
      </c>
      <c r="D17" s="107">
        <v>39.3</v>
      </c>
      <c r="E17" s="107">
        <v>104</v>
      </c>
      <c r="F17" s="107">
        <v>1.7</v>
      </c>
      <c r="G17" s="124"/>
      <c r="H17" s="124"/>
      <c r="I17" s="124"/>
      <c r="J17" s="124"/>
    </row>
    <row r="18" spans="1:7" ht="12.75">
      <c r="A18" s="483" t="s">
        <v>310</v>
      </c>
      <c r="B18" s="107">
        <v>15.6</v>
      </c>
      <c r="C18" s="107">
        <v>105</v>
      </c>
      <c r="D18" s="107">
        <v>16.9</v>
      </c>
      <c r="E18" s="107">
        <v>107</v>
      </c>
      <c r="F18" s="484">
        <v>1.3</v>
      </c>
      <c r="G18" s="124"/>
    </row>
    <row r="19" ht="12.75">
      <c r="F19" s="485"/>
    </row>
    <row r="20" ht="12.75">
      <c r="D20" s="50"/>
    </row>
    <row r="23" ht="12.75">
      <c r="J23" s="14"/>
    </row>
  </sheetData>
  <sheetProtection/>
  <mergeCells count="4">
    <mergeCell ref="B2:C2"/>
    <mergeCell ref="D2:E2"/>
    <mergeCell ref="A2:A3"/>
    <mergeCell ref="F2:F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8.8515625" style="0" customWidth="1"/>
    <col min="4" max="4" width="10.421875" style="0" customWidth="1"/>
    <col min="6" max="6" width="8.57421875" style="0" customWidth="1"/>
  </cols>
  <sheetData>
    <row r="1" spans="1:7" ht="13.5" thickBot="1">
      <c r="A1" s="113" t="s">
        <v>556</v>
      </c>
      <c r="B1" s="113"/>
      <c r="C1" s="41"/>
      <c r="D1" s="41"/>
      <c r="E1" s="41"/>
      <c r="F1" s="41"/>
      <c r="G1" s="33"/>
    </row>
    <row r="2" spans="1:8" ht="13.5" customHeight="1" thickBot="1">
      <c r="A2" s="2" t="s">
        <v>542</v>
      </c>
      <c r="B2" s="486" t="s">
        <v>557</v>
      </c>
      <c r="C2" s="487" t="s">
        <v>21</v>
      </c>
      <c r="D2" s="488"/>
      <c r="E2" s="488"/>
      <c r="F2" s="488"/>
      <c r="G2" s="488"/>
      <c r="H2" s="33"/>
    </row>
    <row r="3" spans="1:7" ht="13.5" thickBot="1">
      <c r="A3" s="6"/>
      <c r="B3" s="489"/>
      <c r="C3" s="114" t="s">
        <v>89</v>
      </c>
      <c r="D3" s="114" t="s">
        <v>558</v>
      </c>
      <c r="E3" s="114" t="s">
        <v>559</v>
      </c>
      <c r="F3" s="114" t="s">
        <v>340</v>
      </c>
      <c r="G3" s="114" t="s">
        <v>164</v>
      </c>
    </row>
    <row r="4" spans="1:9" ht="12.75">
      <c r="A4" s="11" t="s">
        <v>549</v>
      </c>
      <c r="B4" s="50">
        <v>101.1</v>
      </c>
      <c r="C4" s="50">
        <v>101.7</v>
      </c>
      <c r="D4" s="50">
        <v>101.7</v>
      </c>
      <c r="E4" s="50">
        <v>102</v>
      </c>
      <c r="F4" s="50">
        <v>101.8</v>
      </c>
      <c r="G4" s="50">
        <v>101.9</v>
      </c>
      <c r="H4" s="50"/>
      <c r="I4" s="50"/>
    </row>
    <row r="5" spans="1:9" ht="12.75">
      <c r="A5" s="11" t="s">
        <v>289</v>
      </c>
      <c r="B5" s="50">
        <v>100.8</v>
      </c>
      <c r="C5" s="50">
        <v>102</v>
      </c>
      <c r="D5" s="50">
        <v>100.9</v>
      </c>
      <c r="E5" s="50">
        <v>100.2</v>
      </c>
      <c r="F5" s="50">
        <v>103.6</v>
      </c>
      <c r="G5" s="50" t="s">
        <v>57</v>
      </c>
      <c r="I5" s="33"/>
    </row>
    <row r="6" spans="1:7" ht="12.75" customHeight="1">
      <c r="A6" s="11" t="s">
        <v>291</v>
      </c>
      <c r="B6" s="490">
        <v>105</v>
      </c>
      <c r="C6" s="491">
        <v>104.7</v>
      </c>
      <c r="D6" s="491">
        <v>105.3</v>
      </c>
      <c r="E6" s="50">
        <v>106</v>
      </c>
      <c r="F6" s="50">
        <v>107.3</v>
      </c>
      <c r="G6" s="50">
        <v>106.3</v>
      </c>
    </row>
    <row r="7" spans="1:9" ht="12.75">
      <c r="A7" s="11" t="s">
        <v>293</v>
      </c>
      <c r="B7" s="50">
        <v>101.3</v>
      </c>
      <c r="C7" s="50">
        <v>101.1</v>
      </c>
      <c r="D7" s="50">
        <v>101.2</v>
      </c>
      <c r="E7" s="50">
        <v>101.4</v>
      </c>
      <c r="F7" s="50">
        <v>100.5</v>
      </c>
      <c r="G7" s="50">
        <v>102.5</v>
      </c>
      <c r="I7" s="33"/>
    </row>
    <row r="8" spans="1:9" ht="12.75">
      <c r="A8" s="11" t="s">
        <v>295</v>
      </c>
      <c r="B8" s="50">
        <v>98.7</v>
      </c>
      <c r="C8" s="50">
        <v>101.7</v>
      </c>
      <c r="D8" s="50">
        <v>101.4</v>
      </c>
      <c r="E8" s="50">
        <v>101.2</v>
      </c>
      <c r="F8" s="50">
        <v>98.4</v>
      </c>
      <c r="G8" s="50">
        <v>101.7</v>
      </c>
      <c r="I8" s="33"/>
    </row>
    <row r="9" spans="1:9" ht="12" customHeight="1">
      <c r="A9" s="11" t="s">
        <v>296</v>
      </c>
      <c r="B9" s="50">
        <v>98</v>
      </c>
      <c r="C9" s="50">
        <v>101.8</v>
      </c>
      <c r="D9" s="50">
        <v>96.9</v>
      </c>
      <c r="E9" s="50">
        <v>95.2</v>
      </c>
      <c r="F9" s="50">
        <v>98.4</v>
      </c>
      <c r="G9" s="50">
        <v>104.7</v>
      </c>
      <c r="I9" s="33"/>
    </row>
    <row r="10" spans="1:9" ht="12" customHeight="1">
      <c r="A10" s="11" t="s">
        <v>297</v>
      </c>
      <c r="B10" s="50">
        <v>97</v>
      </c>
      <c r="C10" s="50">
        <v>103.9</v>
      </c>
      <c r="D10" s="50">
        <v>95.5</v>
      </c>
      <c r="E10" s="50">
        <v>98.2</v>
      </c>
      <c r="F10" s="50">
        <v>93.7</v>
      </c>
      <c r="G10" s="50">
        <v>91.1</v>
      </c>
      <c r="I10" s="33"/>
    </row>
    <row r="11" spans="1:7" ht="12" customHeight="1">
      <c r="A11" s="11" t="s">
        <v>298</v>
      </c>
      <c r="B11" s="50">
        <v>101.3</v>
      </c>
      <c r="C11" s="50">
        <v>100.3</v>
      </c>
      <c r="D11" s="50">
        <v>102.4</v>
      </c>
      <c r="E11" s="50">
        <v>101.5</v>
      </c>
      <c r="F11" s="50">
        <v>103.9</v>
      </c>
      <c r="G11" s="50">
        <v>102.7</v>
      </c>
    </row>
    <row r="12" spans="1:7" ht="12.75" customHeight="1">
      <c r="A12" s="11" t="s">
        <v>299</v>
      </c>
      <c r="B12" s="50">
        <v>103.4</v>
      </c>
      <c r="C12" s="50">
        <v>105.4</v>
      </c>
      <c r="D12" s="50">
        <v>104.2</v>
      </c>
      <c r="E12" s="50">
        <v>105.1</v>
      </c>
      <c r="F12" s="50">
        <v>103.9</v>
      </c>
      <c r="G12" s="50">
        <v>103.1</v>
      </c>
    </row>
    <row r="13" spans="1:7" ht="12.75" customHeight="1">
      <c r="A13" s="11" t="s">
        <v>550</v>
      </c>
      <c r="B13" s="50">
        <v>107.7</v>
      </c>
      <c r="C13" s="50">
        <v>108</v>
      </c>
      <c r="D13" s="50">
        <v>106.4</v>
      </c>
      <c r="E13" s="50">
        <v>111</v>
      </c>
      <c r="F13" s="50">
        <v>103.4</v>
      </c>
      <c r="G13" s="50">
        <v>106.2</v>
      </c>
    </row>
    <row r="14" spans="1:7" ht="12.75" customHeight="1">
      <c r="A14" s="11" t="s">
        <v>300</v>
      </c>
      <c r="B14" s="50">
        <v>101.3</v>
      </c>
      <c r="C14" s="50">
        <v>100.6</v>
      </c>
      <c r="D14" s="50">
        <v>101.7</v>
      </c>
      <c r="E14" s="50">
        <v>101.4</v>
      </c>
      <c r="F14" s="50">
        <v>101</v>
      </c>
      <c r="G14" s="50">
        <v>102.9</v>
      </c>
    </row>
    <row r="15" spans="1:7" ht="12.75" customHeight="1">
      <c r="A15" s="11" t="s">
        <v>301</v>
      </c>
      <c r="B15" s="50">
        <v>99.5</v>
      </c>
      <c r="C15" s="50">
        <v>99.8</v>
      </c>
      <c r="D15" s="50">
        <v>101</v>
      </c>
      <c r="E15" s="50">
        <v>99.7</v>
      </c>
      <c r="F15" s="50">
        <v>102.8</v>
      </c>
      <c r="G15" s="50">
        <v>101</v>
      </c>
    </row>
    <row r="16" spans="1:7" ht="12.75">
      <c r="A16" s="11" t="s">
        <v>304</v>
      </c>
      <c r="B16" s="50">
        <v>106.3</v>
      </c>
      <c r="C16" s="50">
        <v>103.1</v>
      </c>
      <c r="D16" s="50">
        <v>103.1</v>
      </c>
      <c r="E16" s="50">
        <v>103.2</v>
      </c>
      <c r="F16" s="50">
        <v>103.7</v>
      </c>
      <c r="G16" s="50">
        <v>103.5</v>
      </c>
    </row>
    <row r="17" spans="1:7" ht="12.75">
      <c r="A17" s="11" t="s">
        <v>309</v>
      </c>
      <c r="B17" s="50">
        <v>103.7</v>
      </c>
      <c r="C17" s="50">
        <v>105.6</v>
      </c>
      <c r="D17" s="50">
        <v>103.6</v>
      </c>
      <c r="E17" s="50">
        <v>106.8</v>
      </c>
      <c r="F17" s="50">
        <v>111.9</v>
      </c>
      <c r="G17" s="50">
        <v>99.6</v>
      </c>
    </row>
    <row r="18" spans="1:9" ht="12.75">
      <c r="A18" s="11" t="s">
        <v>310</v>
      </c>
      <c r="B18" s="50">
        <v>101.7</v>
      </c>
      <c r="C18" s="50">
        <v>105.6</v>
      </c>
      <c r="D18" s="50">
        <v>104.9</v>
      </c>
      <c r="E18" s="50">
        <v>103.7</v>
      </c>
      <c r="F18" s="50">
        <v>103.2</v>
      </c>
      <c r="G18" s="50">
        <v>105.2</v>
      </c>
      <c r="I18" s="50"/>
    </row>
    <row r="19" spans="1:9" ht="12.75" customHeight="1">
      <c r="A19" s="11" t="s">
        <v>318</v>
      </c>
      <c r="B19" s="50">
        <v>103.7</v>
      </c>
      <c r="C19" s="50">
        <v>103.5</v>
      </c>
      <c r="D19" s="50">
        <v>101.4</v>
      </c>
      <c r="E19" s="50">
        <v>100.8</v>
      </c>
      <c r="F19" s="50">
        <v>101.3</v>
      </c>
      <c r="G19" s="50">
        <v>101</v>
      </c>
      <c r="I19" s="50"/>
    </row>
    <row r="20" spans="1:9" ht="12.75">
      <c r="A20" s="11" t="s">
        <v>312</v>
      </c>
      <c r="B20" s="50">
        <v>101.9</v>
      </c>
      <c r="C20" s="50">
        <v>97.8</v>
      </c>
      <c r="D20" s="50">
        <v>99.4</v>
      </c>
      <c r="E20" s="50">
        <v>100.4</v>
      </c>
      <c r="F20" s="50">
        <v>99.9</v>
      </c>
      <c r="G20" s="50">
        <v>99.6</v>
      </c>
      <c r="I20" s="50"/>
    </row>
    <row r="23" ht="12.75">
      <c r="I23" s="94"/>
    </row>
  </sheetData>
  <sheetProtection/>
  <mergeCells count="3">
    <mergeCell ref="A2:A3"/>
    <mergeCell ref="B2:B3"/>
    <mergeCell ref="C2:G2"/>
  </mergeCells>
  <printOptions/>
  <pageMargins left="0.7874015748031497" right="0.7874015748031497" top="1.534251968503937" bottom="0.984251968503937" header="0.5118110236220472" footer="0.5118110236220472"/>
  <pageSetup cellComments="atEnd" horizontalDpi="600" verticalDpi="600" orientation="portrait" paperSize="9" scale="95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8.8515625" style="0" customWidth="1"/>
    <col min="4" max="4" width="10.421875" style="0" customWidth="1"/>
    <col min="6" max="6" width="8.57421875" style="0" customWidth="1"/>
  </cols>
  <sheetData>
    <row r="1" spans="1:7" ht="13.5" thickBot="1">
      <c r="A1" s="113" t="s">
        <v>560</v>
      </c>
      <c r="B1" s="113"/>
      <c r="C1" s="113"/>
      <c r="D1" s="18"/>
      <c r="E1" s="18"/>
      <c r="F1" s="18"/>
      <c r="G1" s="492"/>
    </row>
    <row r="2" spans="1:7" ht="13.5" customHeight="1" thickBot="1">
      <c r="A2" s="2" t="s">
        <v>542</v>
      </c>
      <c r="B2" s="67" t="s">
        <v>561</v>
      </c>
      <c r="C2" s="19">
        <v>2015</v>
      </c>
      <c r="D2" s="20"/>
      <c r="E2" s="20"/>
      <c r="F2" s="20"/>
      <c r="G2" s="20"/>
    </row>
    <row r="3" spans="1:8" ht="13.5" thickBot="1">
      <c r="A3" s="6"/>
      <c r="B3" s="131"/>
      <c r="C3" s="114" t="s">
        <v>562</v>
      </c>
      <c r="D3" s="114" t="s">
        <v>563</v>
      </c>
      <c r="E3" s="493" t="s">
        <v>559</v>
      </c>
      <c r="F3" s="493" t="s">
        <v>340</v>
      </c>
      <c r="G3" s="493" t="s">
        <v>164</v>
      </c>
      <c r="H3" s="33"/>
    </row>
    <row r="4" spans="1:7" ht="12.75">
      <c r="A4" s="11" t="s">
        <v>549</v>
      </c>
      <c r="B4" s="50">
        <v>100.6</v>
      </c>
      <c r="C4" s="50">
        <v>99.7</v>
      </c>
      <c r="D4" s="50">
        <v>100.1</v>
      </c>
      <c r="E4" s="50">
        <v>100.1</v>
      </c>
      <c r="F4" s="50">
        <v>100.2</v>
      </c>
      <c r="G4" s="50">
        <v>100</v>
      </c>
    </row>
    <row r="5" spans="1:7" ht="12.75">
      <c r="A5" s="11" t="s">
        <v>289</v>
      </c>
      <c r="B5" s="50">
        <v>101.5</v>
      </c>
      <c r="C5" s="50">
        <v>100.6</v>
      </c>
      <c r="D5" s="50">
        <v>101</v>
      </c>
      <c r="E5" s="50">
        <v>101</v>
      </c>
      <c r="F5" s="50">
        <v>101.1</v>
      </c>
      <c r="G5" s="50">
        <v>100.9</v>
      </c>
    </row>
    <row r="6" spans="1:7" ht="12.75" customHeight="1">
      <c r="A6" s="11" t="s">
        <v>291</v>
      </c>
      <c r="B6" s="50">
        <v>100.4</v>
      </c>
      <c r="C6" s="50">
        <v>100</v>
      </c>
      <c r="D6" s="50">
        <v>100.7</v>
      </c>
      <c r="E6" s="50">
        <v>100.9</v>
      </c>
      <c r="F6" s="50">
        <v>100.4</v>
      </c>
      <c r="G6" s="50">
        <v>100.2</v>
      </c>
    </row>
    <row r="7" spans="1:7" ht="12.75">
      <c r="A7" s="11" t="s">
        <v>293</v>
      </c>
      <c r="B7" s="50">
        <v>101.5</v>
      </c>
      <c r="C7" s="50">
        <v>100.1</v>
      </c>
      <c r="D7" s="50">
        <v>100</v>
      </c>
      <c r="E7" s="50">
        <v>100</v>
      </c>
      <c r="F7" s="50">
        <v>100.1</v>
      </c>
      <c r="G7" s="50">
        <v>100</v>
      </c>
    </row>
    <row r="8" spans="1:7" ht="12.75">
      <c r="A8" s="11" t="s">
        <v>295</v>
      </c>
      <c r="B8" s="50">
        <v>100.6</v>
      </c>
      <c r="C8" s="50">
        <v>99.8</v>
      </c>
      <c r="D8" s="50">
        <v>100.2</v>
      </c>
      <c r="E8" s="50">
        <v>100.3</v>
      </c>
      <c r="F8" s="50">
        <v>100.2</v>
      </c>
      <c r="G8" s="50">
        <v>100.1</v>
      </c>
    </row>
    <row r="9" spans="1:9" ht="12.75" customHeight="1">
      <c r="A9" s="11" t="s">
        <v>296</v>
      </c>
      <c r="B9" s="50">
        <v>98.6</v>
      </c>
      <c r="C9" s="50">
        <v>97.8</v>
      </c>
      <c r="D9" s="50">
        <v>98.6</v>
      </c>
      <c r="E9" s="50">
        <v>98.9</v>
      </c>
      <c r="F9" s="50">
        <v>98.7</v>
      </c>
      <c r="G9" s="50">
        <v>99.6</v>
      </c>
      <c r="I9" t="s">
        <v>564</v>
      </c>
    </row>
    <row r="10" spans="1:7" ht="12.75" customHeight="1">
      <c r="A10" s="11" t="s">
        <v>297</v>
      </c>
      <c r="B10" s="50">
        <v>100.3</v>
      </c>
      <c r="C10" s="50">
        <v>99.5</v>
      </c>
      <c r="D10" s="50">
        <v>100.4</v>
      </c>
      <c r="E10" s="50">
        <v>100.5</v>
      </c>
      <c r="F10" s="50">
        <v>100.8</v>
      </c>
      <c r="G10" s="50">
        <v>100.4</v>
      </c>
    </row>
    <row r="11" spans="1:7" ht="12.75" customHeight="1">
      <c r="A11" s="11" t="s">
        <v>298</v>
      </c>
      <c r="B11" s="50">
        <v>100.2</v>
      </c>
      <c r="C11" s="50">
        <v>99.7</v>
      </c>
      <c r="D11" s="50">
        <v>100</v>
      </c>
      <c r="E11" s="50">
        <v>100.1</v>
      </c>
      <c r="F11" s="50">
        <v>99.8</v>
      </c>
      <c r="G11" s="50">
        <v>99.9</v>
      </c>
    </row>
    <row r="12" spans="1:8" ht="12.75" customHeight="1">
      <c r="A12" s="11" t="s">
        <v>299</v>
      </c>
      <c r="B12" s="50">
        <v>100.1</v>
      </c>
      <c r="C12" s="50">
        <v>98.8</v>
      </c>
      <c r="D12" s="50">
        <v>99.3</v>
      </c>
      <c r="E12" s="50">
        <v>99.4</v>
      </c>
      <c r="F12" s="50">
        <v>99.5</v>
      </c>
      <c r="G12" s="50">
        <v>99.6</v>
      </c>
      <c r="H12" s="50"/>
    </row>
    <row r="13" spans="1:7" ht="12.75" customHeight="1">
      <c r="A13" s="11" t="s">
        <v>550</v>
      </c>
      <c r="B13" s="50">
        <v>100</v>
      </c>
      <c r="C13" s="50">
        <v>99</v>
      </c>
      <c r="D13" s="50">
        <v>100.4</v>
      </c>
      <c r="E13" s="50">
        <v>100.7</v>
      </c>
      <c r="F13" s="50">
        <v>100.5</v>
      </c>
      <c r="G13" s="50">
        <v>100.1</v>
      </c>
    </row>
    <row r="14" spans="1:7" ht="12.75" customHeight="1">
      <c r="A14" s="11" t="s">
        <v>300</v>
      </c>
      <c r="B14" s="50">
        <v>100.8</v>
      </c>
      <c r="C14" s="50">
        <v>99.9</v>
      </c>
      <c r="D14" s="50">
        <v>100.4</v>
      </c>
      <c r="E14" s="50">
        <v>100.1</v>
      </c>
      <c r="F14" s="50">
        <v>100.1</v>
      </c>
      <c r="G14" s="50">
        <v>100.1</v>
      </c>
    </row>
    <row r="15" spans="1:7" ht="12.75" customHeight="1">
      <c r="A15" s="11" t="s">
        <v>301</v>
      </c>
      <c r="B15" s="50">
        <v>100.2</v>
      </c>
      <c r="C15" s="50">
        <v>99.9</v>
      </c>
      <c r="D15" s="50">
        <v>100.1</v>
      </c>
      <c r="E15" s="50">
        <v>100.2</v>
      </c>
      <c r="F15" s="50">
        <v>100.3</v>
      </c>
      <c r="G15" s="50">
        <v>100.4</v>
      </c>
    </row>
    <row r="16" spans="1:7" ht="12.75">
      <c r="A16" s="11" t="s">
        <v>304</v>
      </c>
      <c r="B16" s="50">
        <v>101.4</v>
      </c>
      <c r="C16" s="50">
        <v>100.6</v>
      </c>
      <c r="D16" s="50">
        <v>100.3</v>
      </c>
      <c r="E16" s="50">
        <v>99.1</v>
      </c>
      <c r="F16" s="50">
        <v>98.6</v>
      </c>
      <c r="G16" s="50">
        <v>98.3</v>
      </c>
    </row>
    <row r="17" spans="1:7" ht="12.75">
      <c r="A17" s="11" t="s">
        <v>309</v>
      </c>
      <c r="B17" s="50">
        <v>99.9</v>
      </c>
      <c r="C17" s="50">
        <v>99.5</v>
      </c>
      <c r="D17" s="50">
        <v>99.9</v>
      </c>
      <c r="E17" s="50">
        <v>99.9</v>
      </c>
      <c r="F17" s="50">
        <v>99.8</v>
      </c>
      <c r="G17" s="50">
        <v>99.8</v>
      </c>
    </row>
    <row r="18" spans="1:8" ht="12.75">
      <c r="A18" s="11" t="s">
        <v>310</v>
      </c>
      <c r="B18" s="50">
        <v>100.4</v>
      </c>
      <c r="C18" s="50">
        <v>99.5</v>
      </c>
      <c r="D18" s="50">
        <v>99.2</v>
      </c>
      <c r="E18" s="50">
        <v>99.1</v>
      </c>
      <c r="F18" s="50">
        <v>99.3</v>
      </c>
      <c r="G18" s="50">
        <v>99.4</v>
      </c>
      <c r="H18" s="50"/>
    </row>
    <row r="19" spans="1:8" ht="12.75" customHeight="1">
      <c r="A19" s="11" t="s">
        <v>318</v>
      </c>
      <c r="B19" s="50">
        <v>101.6</v>
      </c>
      <c r="C19" s="50">
        <v>99.9</v>
      </c>
      <c r="D19" s="50">
        <v>100</v>
      </c>
      <c r="E19" s="50">
        <v>100.1</v>
      </c>
      <c r="F19" s="50">
        <v>100.2</v>
      </c>
      <c r="G19" s="50">
        <v>100.2</v>
      </c>
      <c r="H19" s="50"/>
    </row>
    <row r="20" spans="1:7" ht="12.75">
      <c r="A20" s="11" t="s">
        <v>312</v>
      </c>
      <c r="B20" s="50">
        <v>102.7</v>
      </c>
      <c r="C20" s="50">
        <v>102.3</v>
      </c>
      <c r="D20" s="50">
        <v>100.5</v>
      </c>
      <c r="E20" s="50">
        <v>100.4</v>
      </c>
      <c r="F20" s="50">
        <v>100.2</v>
      </c>
      <c r="G20" s="50">
        <v>100.2</v>
      </c>
    </row>
  </sheetData>
  <sheetProtection/>
  <mergeCells count="3">
    <mergeCell ref="A2:A3"/>
    <mergeCell ref="B2:B3"/>
    <mergeCell ref="C2:G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20"/>
  <sheetViews>
    <sheetView showZeros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57421875" style="0" customWidth="1"/>
    <col min="3" max="3" width="11.140625" style="0" customWidth="1"/>
    <col min="4" max="4" width="10.8515625" style="0" customWidth="1"/>
    <col min="5" max="5" width="10.421875" style="0" customWidth="1"/>
    <col min="6" max="6" width="9.7109375" style="0" customWidth="1"/>
    <col min="7" max="7" width="10.140625" style="0" customWidth="1"/>
  </cols>
  <sheetData>
    <row r="1" spans="1:7" ht="13.5" thickBot="1">
      <c r="A1" s="18" t="s">
        <v>565</v>
      </c>
      <c r="B1" s="38"/>
      <c r="C1" s="494"/>
      <c r="D1" s="38"/>
      <c r="E1" s="38"/>
      <c r="F1" s="38"/>
      <c r="G1" s="38"/>
    </row>
    <row r="2" spans="1:7" ht="13.5" thickBot="1">
      <c r="A2" s="348" t="s">
        <v>542</v>
      </c>
      <c r="B2" s="495" t="s">
        <v>20</v>
      </c>
      <c r="C2" s="19" t="s">
        <v>21</v>
      </c>
      <c r="D2" s="20"/>
      <c r="E2" s="20"/>
      <c r="F2" s="20"/>
      <c r="G2" s="20"/>
    </row>
    <row r="3" spans="1:7" ht="13.5" thickBot="1">
      <c r="A3" s="351"/>
      <c r="B3" s="61" t="s">
        <v>162</v>
      </c>
      <c r="C3" s="114" t="s">
        <v>89</v>
      </c>
      <c r="D3" s="114" t="s">
        <v>558</v>
      </c>
      <c r="E3" s="114" t="s">
        <v>559</v>
      </c>
      <c r="F3" s="114" t="s">
        <v>340</v>
      </c>
      <c r="G3" s="114" t="s">
        <v>164</v>
      </c>
    </row>
    <row r="4" spans="1:7" ht="12.75">
      <c r="A4" s="90" t="s">
        <v>549</v>
      </c>
      <c r="B4" s="50">
        <v>10.2</v>
      </c>
      <c r="C4" s="50">
        <v>9.7</v>
      </c>
      <c r="D4" s="50">
        <v>9.6</v>
      </c>
      <c r="E4" s="50">
        <v>9.6</v>
      </c>
      <c r="F4" s="50">
        <v>9.5</v>
      </c>
      <c r="G4" s="50">
        <v>9.5</v>
      </c>
    </row>
    <row r="5" spans="1:7" ht="12.75">
      <c r="A5" s="90" t="s">
        <v>289</v>
      </c>
      <c r="B5" s="50">
        <v>5.6</v>
      </c>
      <c r="C5" s="50">
        <v>5.5</v>
      </c>
      <c r="D5" s="50">
        <v>5.9</v>
      </c>
      <c r="E5" s="50">
        <v>5.9</v>
      </c>
      <c r="F5" s="50">
        <v>5.8</v>
      </c>
      <c r="G5" s="50">
        <v>5.7</v>
      </c>
    </row>
    <row r="6" spans="1:7" ht="12.75">
      <c r="A6" s="90" t="s">
        <v>291</v>
      </c>
      <c r="B6" s="50">
        <v>6.1</v>
      </c>
      <c r="C6" s="50">
        <v>5.8</v>
      </c>
      <c r="D6" s="50">
        <v>5.1</v>
      </c>
      <c r="E6" s="50">
        <v>5</v>
      </c>
      <c r="F6" s="50">
        <v>5.1</v>
      </c>
      <c r="G6" s="50">
        <v>5</v>
      </c>
    </row>
    <row r="7" spans="1:7" ht="12.75">
      <c r="A7" s="90" t="s">
        <v>566</v>
      </c>
      <c r="B7" s="50">
        <v>6.1</v>
      </c>
      <c r="C7" s="50">
        <v>5.5</v>
      </c>
      <c r="D7" s="50" t="s">
        <v>57</v>
      </c>
      <c r="E7" s="50">
        <v>5.5</v>
      </c>
      <c r="F7" s="50">
        <v>5.3</v>
      </c>
      <c r="G7" s="50" t="s">
        <v>57</v>
      </c>
    </row>
    <row r="8" spans="1:7" ht="12.75">
      <c r="A8" s="90" t="s">
        <v>295</v>
      </c>
      <c r="B8" s="50">
        <v>10.3</v>
      </c>
      <c r="C8" s="50">
        <v>10.4</v>
      </c>
      <c r="D8" s="50">
        <v>10.4</v>
      </c>
      <c r="E8" s="50">
        <v>10.5</v>
      </c>
      <c r="F8" s="50">
        <v>10.7</v>
      </c>
      <c r="G8" s="50">
        <v>10.8</v>
      </c>
    </row>
    <row r="9" spans="1:7" ht="12.75">
      <c r="A9" s="90" t="s">
        <v>296</v>
      </c>
      <c r="B9" s="50">
        <v>26.5</v>
      </c>
      <c r="C9" s="50">
        <v>25.9</v>
      </c>
      <c r="D9" s="50">
        <v>25</v>
      </c>
      <c r="E9" s="50">
        <v>25</v>
      </c>
      <c r="F9" s="50">
        <v>25</v>
      </c>
      <c r="G9" s="50" t="s">
        <v>57</v>
      </c>
    </row>
    <row r="10" spans="1:7" ht="12.75">
      <c r="A10" s="90" t="s">
        <v>297</v>
      </c>
      <c r="B10" s="50">
        <v>7.4</v>
      </c>
      <c r="C10" s="50">
        <v>7.1</v>
      </c>
      <c r="D10" s="50">
        <v>6.9</v>
      </c>
      <c r="E10" s="50">
        <v>6.9</v>
      </c>
      <c r="F10" s="50">
        <v>6.8</v>
      </c>
      <c r="G10" s="50">
        <v>6.8</v>
      </c>
    </row>
    <row r="11" spans="1:7" ht="12.75">
      <c r="A11" s="90" t="s">
        <v>298</v>
      </c>
      <c r="B11" s="50">
        <v>17.3</v>
      </c>
      <c r="C11" s="50">
        <v>17.1</v>
      </c>
      <c r="D11" s="50">
        <v>16.1</v>
      </c>
      <c r="E11" s="50">
        <v>15.9</v>
      </c>
      <c r="F11" s="50">
        <v>15.6</v>
      </c>
      <c r="G11" s="50">
        <v>15.5</v>
      </c>
    </row>
    <row r="12" spans="1:7" ht="12.75">
      <c r="A12" s="90" t="s">
        <v>299</v>
      </c>
      <c r="B12" s="50">
        <v>9</v>
      </c>
      <c r="C12" s="50">
        <v>7.9</v>
      </c>
      <c r="D12" s="50">
        <v>7.5</v>
      </c>
      <c r="E12" s="50">
        <v>7.4</v>
      </c>
      <c r="F12" s="50">
        <v>7.3</v>
      </c>
      <c r="G12" s="50">
        <v>7.2</v>
      </c>
    </row>
    <row r="13" spans="1:7" ht="12.75">
      <c r="A13" s="90" t="s">
        <v>550</v>
      </c>
      <c r="B13" s="50">
        <v>7.7</v>
      </c>
      <c r="C13" s="50">
        <v>7.4</v>
      </c>
      <c r="D13" s="50">
        <v>7</v>
      </c>
      <c r="E13" s="50">
        <v>6.9</v>
      </c>
      <c r="F13" s="50">
        <v>6.8</v>
      </c>
      <c r="G13" s="50" t="s">
        <v>57</v>
      </c>
    </row>
    <row r="14" spans="1:7" ht="12.75">
      <c r="A14" s="90" t="s">
        <v>300</v>
      </c>
      <c r="B14" s="50">
        <v>5</v>
      </c>
      <c r="C14" s="50">
        <v>4.8</v>
      </c>
      <c r="D14" s="50">
        <v>4.7</v>
      </c>
      <c r="E14" s="50">
        <v>4.7</v>
      </c>
      <c r="F14" s="50">
        <v>4.6</v>
      </c>
      <c r="G14" s="50">
        <v>4.5</v>
      </c>
    </row>
    <row r="15" spans="1:7" ht="12.75">
      <c r="A15" s="90" t="s">
        <v>301</v>
      </c>
      <c r="B15" s="50">
        <v>12.7</v>
      </c>
      <c r="C15" s="50">
        <v>12.3</v>
      </c>
      <c r="D15" s="50" t="s">
        <v>57</v>
      </c>
      <c r="E15" s="50">
        <v>12.5</v>
      </c>
      <c r="F15" s="50">
        <v>12</v>
      </c>
      <c r="G15" s="50">
        <v>11.9</v>
      </c>
    </row>
    <row r="16" spans="1:7" ht="12.75">
      <c r="A16" s="90" t="s">
        <v>304</v>
      </c>
      <c r="B16" s="50">
        <v>6.8</v>
      </c>
      <c r="C16" s="50">
        <v>6.9</v>
      </c>
      <c r="D16" s="50">
        <v>6.8</v>
      </c>
      <c r="E16" s="50">
        <v>6.8</v>
      </c>
      <c r="F16" s="50">
        <v>6.8</v>
      </c>
      <c r="G16" s="50">
        <v>6.8</v>
      </c>
    </row>
    <row r="17" spans="1:7" ht="12.75">
      <c r="A17" s="90" t="s">
        <v>309</v>
      </c>
      <c r="B17" s="50">
        <v>13.2</v>
      </c>
      <c r="C17" s="50">
        <v>12.1</v>
      </c>
      <c r="D17" s="50">
        <v>11.5</v>
      </c>
      <c r="E17" s="50">
        <v>11.3</v>
      </c>
      <c r="F17" s="50">
        <v>11.2</v>
      </c>
      <c r="G17" s="50">
        <v>11.1</v>
      </c>
    </row>
    <row r="18" spans="1:7" ht="12.75">
      <c r="A18" s="90" t="s">
        <v>310</v>
      </c>
      <c r="B18" s="50">
        <v>9.7</v>
      </c>
      <c r="C18" s="50">
        <v>9.3</v>
      </c>
      <c r="D18" s="50">
        <v>9.5</v>
      </c>
      <c r="E18" s="50">
        <v>9.6</v>
      </c>
      <c r="F18" s="50">
        <v>9.5</v>
      </c>
      <c r="G18" s="50">
        <v>9.4</v>
      </c>
    </row>
    <row r="19" spans="1:7" ht="12.75">
      <c r="A19" s="90" t="s">
        <v>318</v>
      </c>
      <c r="B19" s="50">
        <v>6.2</v>
      </c>
      <c r="C19" s="50">
        <v>5.6</v>
      </c>
      <c r="D19" s="50">
        <v>5.4</v>
      </c>
      <c r="E19" s="50">
        <v>5.3</v>
      </c>
      <c r="F19" s="50">
        <v>5.3</v>
      </c>
      <c r="G19" s="50">
        <v>5.1</v>
      </c>
    </row>
    <row r="20" spans="1:7" ht="12.75">
      <c r="A20" s="90" t="s">
        <v>312</v>
      </c>
      <c r="B20" s="50">
        <v>3.6</v>
      </c>
      <c r="C20" s="50">
        <v>3.5</v>
      </c>
      <c r="D20" s="50">
        <v>3.3</v>
      </c>
      <c r="E20" s="50">
        <v>3.4</v>
      </c>
      <c r="F20" s="50">
        <v>3.3</v>
      </c>
      <c r="G20" s="50" t="s">
        <v>57</v>
      </c>
    </row>
  </sheetData>
  <sheetProtection/>
  <mergeCells count="2">
    <mergeCell ref="A2:A3"/>
    <mergeCell ref="C2:G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1.140625" style="0" customWidth="1"/>
    <col min="3" max="3" width="10.8515625" style="0" customWidth="1"/>
    <col min="4" max="4" width="10.421875" style="0" customWidth="1"/>
    <col min="5" max="5" width="9.7109375" style="0" customWidth="1"/>
    <col min="6" max="6" width="10.140625" style="0" customWidth="1"/>
  </cols>
  <sheetData>
    <row r="1" spans="1:6" ht="13.5" thickBot="1">
      <c r="A1" s="18" t="s">
        <v>567</v>
      </c>
      <c r="B1" s="494"/>
      <c r="C1" s="494"/>
      <c r="D1" s="38"/>
      <c r="E1" s="38"/>
      <c r="F1" s="38"/>
    </row>
    <row r="2" spans="1:6" ht="13.5" thickBot="1">
      <c r="A2" s="348" t="s">
        <v>542</v>
      </c>
      <c r="B2" s="495">
        <v>2014</v>
      </c>
      <c r="C2" s="19">
        <v>2015</v>
      </c>
      <c r="D2" s="20"/>
      <c r="E2" s="20"/>
      <c r="F2" s="20"/>
    </row>
    <row r="3" spans="1:6" ht="13.5" thickBot="1">
      <c r="A3" s="351"/>
      <c r="B3" s="61" t="s">
        <v>162</v>
      </c>
      <c r="C3" s="493" t="s">
        <v>568</v>
      </c>
      <c r="D3" s="493" t="s">
        <v>559</v>
      </c>
      <c r="E3" s="493" t="s">
        <v>340</v>
      </c>
      <c r="F3" s="493" t="s">
        <v>164</v>
      </c>
    </row>
    <row r="4" spans="1:6" ht="12.75">
      <c r="A4" s="90" t="s">
        <v>569</v>
      </c>
      <c r="B4" s="496">
        <v>1.2141</v>
      </c>
      <c r="C4" s="496">
        <v>1.0759</v>
      </c>
      <c r="D4" s="496">
        <v>1.1189</v>
      </c>
      <c r="E4" s="496">
        <v>1.0967</v>
      </c>
      <c r="F4" s="496">
        <v>1.1215</v>
      </c>
    </row>
    <row r="5" spans="1:6" ht="12.75">
      <c r="A5" s="90" t="s">
        <v>570</v>
      </c>
      <c r="B5" s="496">
        <v>1.9559</v>
      </c>
      <c r="C5" s="496">
        <v>1.9558</v>
      </c>
      <c r="D5" s="496">
        <v>1.9558</v>
      </c>
      <c r="E5" s="496">
        <v>1.9558</v>
      </c>
      <c r="F5" s="496">
        <v>1.9558</v>
      </c>
    </row>
    <row r="6" spans="1:6" ht="12.75">
      <c r="A6" s="90" t="s">
        <v>571</v>
      </c>
      <c r="B6" s="496">
        <v>27.735</v>
      </c>
      <c r="C6" s="496">
        <v>27.533</v>
      </c>
      <c r="D6" s="496">
        <v>27.253</v>
      </c>
      <c r="E6" s="496">
        <v>27.031</v>
      </c>
      <c r="F6" s="496">
        <v>27.021</v>
      </c>
    </row>
    <row r="7" spans="1:9" ht="12.75">
      <c r="A7" s="90" t="s">
        <v>572</v>
      </c>
      <c r="B7" s="496">
        <v>7.4453</v>
      </c>
      <c r="C7" s="496">
        <v>7.4697</v>
      </c>
      <c r="D7" s="496">
        <v>7.4604</v>
      </c>
      <c r="E7" s="496">
        <v>7.4615</v>
      </c>
      <c r="F7" s="496">
        <v>7.4629</v>
      </c>
      <c r="I7" s="33"/>
    </row>
    <row r="8" spans="1:6" ht="12.75">
      <c r="A8" s="90" t="s">
        <v>573</v>
      </c>
      <c r="B8" s="496">
        <v>0.7789</v>
      </c>
      <c r="C8" s="496">
        <v>0.7273</v>
      </c>
      <c r="D8" s="496">
        <v>0.7114</v>
      </c>
      <c r="E8" s="496">
        <v>0.7041</v>
      </c>
      <c r="F8" s="496">
        <v>0.7275</v>
      </c>
    </row>
    <row r="9" spans="1:6" ht="12.75">
      <c r="A9" s="90" t="s">
        <v>574</v>
      </c>
      <c r="B9" s="496">
        <v>7.658</v>
      </c>
      <c r="C9" s="496">
        <v>7.645</v>
      </c>
      <c r="D9" s="496">
        <v>7.5948</v>
      </c>
      <c r="E9" s="496">
        <v>7.592</v>
      </c>
      <c r="F9" s="496">
        <v>7.553</v>
      </c>
    </row>
    <row r="10" spans="1:6" ht="12.75">
      <c r="A10" s="90" t="s">
        <v>575</v>
      </c>
      <c r="B10" s="496">
        <v>4.2732</v>
      </c>
      <c r="C10" s="496">
        <v>4.0854</v>
      </c>
      <c r="D10" s="496">
        <v>4.1911</v>
      </c>
      <c r="E10" s="496">
        <v>4.1435</v>
      </c>
      <c r="F10" s="496">
        <v>4.2289</v>
      </c>
    </row>
    <row r="11" spans="1:11" ht="12.75">
      <c r="A11" s="90" t="s">
        <v>576</v>
      </c>
      <c r="B11" s="496">
        <v>315.54</v>
      </c>
      <c r="C11" s="496">
        <v>299.43</v>
      </c>
      <c r="D11" s="496">
        <v>314.93</v>
      </c>
      <c r="E11" s="496">
        <v>308.3</v>
      </c>
      <c r="F11" s="496">
        <v>314.7</v>
      </c>
      <c r="I11" s="496"/>
      <c r="J11" s="496"/>
      <c r="K11" s="496"/>
    </row>
    <row r="12" spans="1:11" ht="12.75">
      <c r="A12" s="90" t="s">
        <v>577</v>
      </c>
      <c r="B12" s="496">
        <v>4.4828</v>
      </c>
      <c r="C12" s="496">
        <v>4.4098</v>
      </c>
      <c r="D12" s="496">
        <v>4.4725</v>
      </c>
      <c r="E12" s="496">
        <v>4.4048</v>
      </c>
      <c r="F12" s="496">
        <v>4.4307</v>
      </c>
      <c r="I12" s="496"/>
      <c r="J12" s="496"/>
      <c r="K12" s="496"/>
    </row>
    <row r="13" spans="1:11" ht="12.75">
      <c r="A13" s="90" t="s">
        <v>578</v>
      </c>
      <c r="B13" s="496">
        <v>9.393</v>
      </c>
      <c r="C13" s="496">
        <v>9.2901</v>
      </c>
      <c r="D13" s="496">
        <v>9.215</v>
      </c>
      <c r="E13" s="496">
        <v>9.4622</v>
      </c>
      <c r="F13" s="496">
        <v>9.5032</v>
      </c>
      <c r="I13" s="496"/>
      <c r="J13" s="496"/>
      <c r="K13" s="496"/>
    </row>
    <row r="14" spans="1:11" ht="12.75">
      <c r="A14" s="90" t="s">
        <v>579</v>
      </c>
      <c r="B14" s="496">
        <v>145.23</v>
      </c>
      <c r="C14" s="496">
        <v>128.95</v>
      </c>
      <c r="D14" s="496">
        <v>137.01</v>
      </c>
      <c r="E14" s="496">
        <v>136.34</v>
      </c>
      <c r="F14" s="496">
        <v>136.07</v>
      </c>
      <c r="G14" s="496"/>
      <c r="I14" s="496"/>
      <c r="J14" s="496"/>
      <c r="K14" s="496"/>
    </row>
    <row r="15" spans="6:11" ht="12.75">
      <c r="F15" s="496"/>
      <c r="I15" s="496"/>
      <c r="J15" s="496"/>
      <c r="K15" s="496"/>
    </row>
    <row r="16" spans="9:11" ht="12.75">
      <c r="I16" s="496"/>
      <c r="J16" s="496"/>
      <c r="K16" s="496"/>
    </row>
    <row r="17" spans="9:11" ht="12.75">
      <c r="I17" s="496"/>
      <c r="J17" s="496"/>
      <c r="K17" s="496"/>
    </row>
    <row r="18" spans="9:11" ht="12.75">
      <c r="I18" s="496"/>
      <c r="J18" s="496"/>
      <c r="K18" s="496"/>
    </row>
    <row r="19" spans="9:11" ht="12.75">
      <c r="I19" s="496"/>
      <c r="J19" s="496"/>
      <c r="K19" s="496"/>
    </row>
    <row r="20" spans="9:11" ht="12.75">
      <c r="I20" s="496"/>
      <c r="J20" s="496"/>
      <c r="K20" s="496"/>
    </row>
    <row r="21" spans="9:10" ht="12.75">
      <c r="I21" s="496"/>
      <c r="J21" s="496"/>
    </row>
  </sheetData>
  <sheetProtection/>
  <mergeCells count="2">
    <mergeCell ref="A2:A3"/>
    <mergeCell ref="C2:F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0.7109375" style="0" customWidth="1"/>
    <col min="3" max="3" width="11.57421875" style="0" customWidth="1"/>
    <col min="4" max="4" width="10.57421875" style="0" customWidth="1"/>
    <col min="5" max="5" width="11.140625" style="0" customWidth="1"/>
    <col min="6" max="6" width="9.140625" style="33" customWidth="1"/>
  </cols>
  <sheetData>
    <row r="1" spans="1:6" ht="13.5" thickBot="1">
      <c r="A1" s="18" t="s">
        <v>34</v>
      </c>
      <c r="B1" s="18"/>
      <c r="C1" s="18"/>
      <c r="D1" s="18"/>
      <c r="E1" s="18"/>
      <c r="F1" s="41"/>
    </row>
    <row r="2" spans="1:6" ht="33.75" customHeight="1" thickBot="1">
      <c r="A2" s="2" t="s">
        <v>1</v>
      </c>
      <c r="B2" s="19" t="s">
        <v>35</v>
      </c>
      <c r="C2" s="21"/>
      <c r="D2" s="19" t="s">
        <v>36</v>
      </c>
      <c r="E2" s="20"/>
      <c r="F2" s="42"/>
    </row>
    <row r="3" spans="1:6" ht="34.5" thickBot="1">
      <c r="A3" s="6"/>
      <c r="B3" s="43" t="s">
        <v>37</v>
      </c>
      <c r="C3" s="7" t="s">
        <v>6</v>
      </c>
      <c r="D3" s="43" t="s">
        <v>5</v>
      </c>
      <c r="E3" s="8" t="s">
        <v>6</v>
      </c>
      <c r="F3" s="44"/>
    </row>
    <row r="4" spans="1:6" ht="12.75">
      <c r="A4" s="45" t="s">
        <v>7</v>
      </c>
      <c r="B4" s="46"/>
      <c r="C4" s="46"/>
      <c r="D4" s="46"/>
      <c r="E4" s="46"/>
      <c r="F4" s="47"/>
    </row>
    <row r="5" spans="1:7" ht="12.75">
      <c r="A5" s="28" t="s">
        <v>8</v>
      </c>
      <c r="B5" s="48">
        <v>102.9</v>
      </c>
      <c r="C5" s="48">
        <v>102.9</v>
      </c>
      <c r="D5" s="48">
        <v>104.3</v>
      </c>
      <c r="E5" s="48">
        <v>104.3</v>
      </c>
      <c r="F5" s="49"/>
      <c r="G5" s="10"/>
    </row>
    <row r="6" spans="1:7" ht="12.75">
      <c r="A6" s="28" t="s">
        <v>9</v>
      </c>
      <c r="B6" s="49">
        <v>102.8</v>
      </c>
      <c r="C6" s="49">
        <v>102.9</v>
      </c>
      <c r="D6" s="49">
        <v>104.1</v>
      </c>
      <c r="E6" s="49">
        <v>104.2</v>
      </c>
      <c r="F6" s="49"/>
      <c r="G6" s="10"/>
    </row>
    <row r="7" spans="1:7" ht="12.75">
      <c r="A7" s="28" t="s">
        <v>10</v>
      </c>
      <c r="B7" s="48">
        <v>103.2</v>
      </c>
      <c r="C7" s="48">
        <v>103</v>
      </c>
      <c r="D7" s="48">
        <v>104.4</v>
      </c>
      <c r="E7" s="48">
        <v>104.3</v>
      </c>
      <c r="F7" s="49"/>
      <c r="G7" s="10"/>
    </row>
    <row r="8" spans="1:7" ht="12.75">
      <c r="A8" s="28" t="s">
        <v>11</v>
      </c>
      <c r="B8" s="50">
        <v>104.6</v>
      </c>
      <c r="C8" s="50">
        <v>103.4</v>
      </c>
      <c r="D8" s="50">
        <v>106</v>
      </c>
      <c r="E8" s="50">
        <v>104.7</v>
      </c>
      <c r="F8" s="49"/>
      <c r="G8" s="10"/>
    </row>
    <row r="9" spans="1:7" ht="12.75">
      <c r="A9" s="28" t="s">
        <v>12</v>
      </c>
      <c r="B9" s="50">
        <v>102.9</v>
      </c>
      <c r="C9" s="50">
        <v>103.3</v>
      </c>
      <c r="D9" s="50">
        <v>104.3</v>
      </c>
      <c r="E9" s="50">
        <v>104.6</v>
      </c>
      <c r="F9" s="49"/>
      <c r="G9" s="10"/>
    </row>
    <row r="10" spans="1:7" ht="12.75">
      <c r="A10" s="28" t="s">
        <v>13</v>
      </c>
      <c r="B10" s="48">
        <v>103.8</v>
      </c>
      <c r="C10" s="48">
        <v>103.4</v>
      </c>
      <c r="D10" s="48">
        <v>105.2</v>
      </c>
      <c r="E10" s="48">
        <v>104.7</v>
      </c>
      <c r="F10" s="49"/>
      <c r="G10" s="10"/>
    </row>
    <row r="11" spans="1:7" ht="12.75">
      <c r="A11" s="28" t="s">
        <v>14</v>
      </c>
      <c r="B11" s="48">
        <v>102</v>
      </c>
      <c r="C11" s="48">
        <v>103.2</v>
      </c>
      <c r="D11" s="48">
        <v>103.7</v>
      </c>
      <c r="E11" s="48">
        <v>104.6</v>
      </c>
      <c r="F11" s="49"/>
      <c r="G11" s="10"/>
    </row>
    <row r="12" spans="1:7" ht="12.75">
      <c r="A12" s="28" t="s">
        <v>15</v>
      </c>
      <c r="B12" s="48">
        <v>104.7</v>
      </c>
      <c r="C12" s="48">
        <v>103.4</v>
      </c>
      <c r="D12" s="48">
        <v>106.1</v>
      </c>
      <c r="E12" s="48">
        <v>104.8</v>
      </c>
      <c r="F12" s="49"/>
      <c r="G12" s="10"/>
    </row>
    <row r="13" spans="1:7" ht="12.75">
      <c r="A13" s="28" t="s">
        <v>16</v>
      </c>
      <c r="B13" s="48">
        <v>105</v>
      </c>
      <c r="C13" s="48">
        <v>103.5</v>
      </c>
      <c r="D13" s="48">
        <v>106.5</v>
      </c>
      <c r="E13" s="48">
        <v>105</v>
      </c>
      <c r="F13" s="49"/>
      <c r="G13" s="10"/>
    </row>
    <row r="14" spans="1:7" ht="12.75">
      <c r="A14" s="28" t="s">
        <v>17</v>
      </c>
      <c r="B14" s="50">
        <v>105.7</v>
      </c>
      <c r="C14" s="50">
        <v>103.8</v>
      </c>
      <c r="D14" s="50">
        <v>107.2</v>
      </c>
      <c r="E14" s="50">
        <v>105.2</v>
      </c>
      <c r="F14" s="50"/>
      <c r="G14" s="10"/>
    </row>
    <row r="15" spans="1:7" ht="12.75">
      <c r="A15" s="28" t="s">
        <v>18</v>
      </c>
      <c r="B15" s="48">
        <v>104.2</v>
      </c>
      <c r="C15" s="48">
        <v>103.8</v>
      </c>
      <c r="D15" s="48">
        <v>105.9</v>
      </c>
      <c r="E15" s="48">
        <v>105.3</v>
      </c>
      <c r="F15" s="49"/>
      <c r="G15" s="10"/>
    </row>
    <row r="16" spans="1:7" ht="12.75">
      <c r="A16" s="28" t="s">
        <v>19</v>
      </c>
      <c r="B16" s="49">
        <v>99</v>
      </c>
      <c r="C16" s="49">
        <v>103.4</v>
      </c>
      <c r="D16" s="49">
        <v>100.5</v>
      </c>
      <c r="E16" s="49">
        <v>104.9</v>
      </c>
      <c r="F16" s="49"/>
      <c r="G16" s="10"/>
    </row>
    <row r="17" spans="1:6" ht="12.75">
      <c r="A17" s="51" t="s">
        <v>20</v>
      </c>
      <c r="B17" s="52"/>
      <c r="C17" s="52"/>
      <c r="D17" s="52"/>
      <c r="E17" s="52"/>
      <c r="F17" s="52"/>
    </row>
    <row r="18" spans="1:6" ht="12.75">
      <c r="A18" s="28" t="s">
        <v>8</v>
      </c>
      <c r="B18" s="48">
        <v>100.9</v>
      </c>
      <c r="C18" s="48">
        <v>100.9</v>
      </c>
      <c r="D18" s="48">
        <v>100.9</v>
      </c>
      <c r="E18" s="48">
        <v>100.9</v>
      </c>
      <c r="F18" s="49"/>
    </row>
    <row r="19" spans="1:6" ht="12.75">
      <c r="A19" s="28" t="s">
        <v>9</v>
      </c>
      <c r="B19" s="49">
        <v>101.9</v>
      </c>
      <c r="C19" s="49">
        <v>101.4</v>
      </c>
      <c r="D19" s="49">
        <v>101.9</v>
      </c>
      <c r="E19" s="49">
        <v>101.4</v>
      </c>
      <c r="F19" s="49"/>
    </row>
    <row r="20" spans="1:6" ht="12.75">
      <c r="A20" s="28" t="s">
        <v>10</v>
      </c>
      <c r="B20" s="48">
        <v>102.8</v>
      </c>
      <c r="C20" s="48">
        <v>101.8</v>
      </c>
      <c r="D20" s="48">
        <v>102.8</v>
      </c>
      <c r="E20" s="48">
        <v>101.8</v>
      </c>
      <c r="F20" s="49"/>
    </row>
    <row r="21" spans="1:6" ht="12.75">
      <c r="A21" s="28" t="s">
        <v>11</v>
      </c>
      <c r="B21" s="50">
        <v>104</v>
      </c>
      <c r="C21" s="50">
        <v>102.4</v>
      </c>
      <c r="D21" s="50">
        <v>104</v>
      </c>
      <c r="E21" s="50">
        <v>102.4</v>
      </c>
      <c r="F21" s="49"/>
    </row>
    <row r="22" spans="1:6" ht="12.75">
      <c r="A22" s="28" t="s">
        <v>12</v>
      </c>
      <c r="B22" s="50">
        <v>105.1</v>
      </c>
      <c r="C22" s="50">
        <v>102.9</v>
      </c>
      <c r="D22" s="50">
        <v>105.1</v>
      </c>
      <c r="E22" s="50">
        <v>102.9</v>
      </c>
      <c r="F22" s="49"/>
    </row>
    <row r="23" spans="1:6" ht="12.75">
      <c r="A23" s="28" t="s">
        <v>13</v>
      </c>
      <c r="B23" s="48">
        <v>103.5</v>
      </c>
      <c r="C23" s="48">
        <v>103</v>
      </c>
      <c r="D23" s="48">
        <v>103.5</v>
      </c>
      <c r="E23" s="48">
        <v>103</v>
      </c>
      <c r="F23" s="49"/>
    </row>
    <row r="24" spans="1:6" ht="12.75">
      <c r="A24" s="28" t="s">
        <v>14</v>
      </c>
      <c r="B24" s="48">
        <v>103.1</v>
      </c>
      <c r="C24" s="48">
        <v>103</v>
      </c>
      <c r="D24" s="48">
        <v>103.1</v>
      </c>
      <c r="E24" s="48">
        <v>103</v>
      </c>
      <c r="F24" s="49"/>
    </row>
    <row r="25" spans="1:6" ht="12.75">
      <c r="A25" s="28" t="s">
        <v>15</v>
      </c>
      <c r="B25" s="48">
        <v>102</v>
      </c>
      <c r="C25" s="48">
        <v>102.9</v>
      </c>
      <c r="D25" s="48">
        <v>102</v>
      </c>
      <c r="E25" s="48">
        <v>102.9</v>
      </c>
      <c r="F25" s="49"/>
    </row>
    <row r="26" spans="1:6" ht="12.75">
      <c r="A26" s="28" t="s">
        <v>16</v>
      </c>
      <c r="B26" s="48">
        <v>102.4</v>
      </c>
      <c r="C26" s="48">
        <v>102.8</v>
      </c>
      <c r="D26" s="48">
        <v>102.4</v>
      </c>
      <c r="E26" s="48">
        <v>102.8</v>
      </c>
      <c r="F26" s="49"/>
    </row>
    <row r="27" spans="1:6" ht="12.75">
      <c r="A27" s="28" t="s">
        <v>17</v>
      </c>
      <c r="B27" s="50">
        <v>103.2</v>
      </c>
      <c r="C27" s="50">
        <v>102.9</v>
      </c>
      <c r="D27" s="50">
        <v>103.2</v>
      </c>
      <c r="E27" s="50">
        <v>102.9</v>
      </c>
      <c r="F27" s="50"/>
    </row>
    <row r="28" spans="1:6" ht="12.75">
      <c r="A28" s="28" t="s">
        <v>18</v>
      </c>
      <c r="B28" s="48">
        <v>101.1</v>
      </c>
      <c r="C28" s="48">
        <v>102.7</v>
      </c>
      <c r="D28" s="48">
        <v>101.1</v>
      </c>
      <c r="E28" s="48">
        <v>102.7</v>
      </c>
      <c r="F28" s="49"/>
    </row>
    <row r="29" spans="1:6" ht="12.75">
      <c r="A29" s="28" t="s">
        <v>19</v>
      </c>
      <c r="B29" s="49">
        <v>106.9</v>
      </c>
      <c r="C29" s="49">
        <v>103</v>
      </c>
      <c r="D29" s="49">
        <v>106.9</v>
      </c>
      <c r="E29" s="49">
        <v>103</v>
      </c>
      <c r="F29" s="49"/>
    </row>
    <row r="30" spans="1:6" ht="12.75">
      <c r="A30" s="51" t="s">
        <v>21</v>
      </c>
      <c r="B30" s="53"/>
      <c r="C30" s="53"/>
      <c r="D30" s="53"/>
      <c r="E30" s="53"/>
      <c r="F30" s="53"/>
    </row>
    <row r="31" spans="1:6" ht="12.75">
      <c r="A31" s="28" t="s">
        <v>8</v>
      </c>
      <c r="B31" s="48">
        <v>103.9</v>
      </c>
      <c r="C31" s="48">
        <v>103.9</v>
      </c>
      <c r="D31" s="48">
        <v>103.9</v>
      </c>
      <c r="E31" s="48">
        <v>103.9</v>
      </c>
      <c r="F31" s="49"/>
    </row>
    <row r="32" spans="1:6" ht="12.75">
      <c r="A32" s="28" t="s">
        <v>9</v>
      </c>
      <c r="B32" s="49">
        <v>103.3</v>
      </c>
      <c r="C32" s="49">
        <v>103.6</v>
      </c>
      <c r="D32" s="49">
        <v>103.3</v>
      </c>
      <c r="E32" s="49">
        <v>103.6</v>
      </c>
      <c r="F32" s="49"/>
    </row>
    <row r="33" spans="1:6" ht="12.75">
      <c r="A33" s="28" t="s">
        <v>10</v>
      </c>
      <c r="B33" s="48">
        <v>105.1</v>
      </c>
      <c r="C33" s="48">
        <v>104.1</v>
      </c>
      <c r="D33" s="48">
        <v>105.1</v>
      </c>
      <c r="E33" s="48">
        <v>104.1</v>
      </c>
      <c r="F33" s="49"/>
    </row>
    <row r="34" spans="1:6" ht="12.75">
      <c r="A34" s="28" t="s">
        <v>11</v>
      </c>
      <c r="B34" s="50">
        <v>103.7</v>
      </c>
      <c r="C34" s="50">
        <v>104</v>
      </c>
      <c r="D34" s="50">
        <v>103.7</v>
      </c>
      <c r="E34" s="50">
        <v>104</v>
      </c>
      <c r="F34" s="49"/>
    </row>
    <row r="35" spans="1:6" ht="12.75">
      <c r="A35" s="28" t="s">
        <v>12</v>
      </c>
      <c r="B35" s="50">
        <v>101.4</v>
      </c>
      <c r="C35" s="50">
        <v>103.5</v>
      </c>
      <c r="D35" s="50">
        <v>101.4</v>
      </c>
      <c r="E35" s="50">
        <v>103.5</v>
      </c>
      <c r="F35" s="50"/>
    </row>
    <row r="36" spans="1:6" ht="12.75">
      <c r="A36" s="28" t="s">
        <v>13</v>
      </c>
      <c r="B36" s="48">
        <v>103.6</v>
      </c>
      <c r="C36" s="48">
        <v>103.5</v>
      </c>
      <c r="D36" s="48">
        <v>103.6</v>
      </c>
      <c r="E36" s="48">
        <v>103.5</v>
      </c>
      <c r="F36" s="49"/>
    </row>
    <row r="37" spans="1:6" ht="12.75">
      <c r="A37" s="28" t="s">
        <v>14</v>
      </c>
      <c r="B37" s="48">
        <v>103.1</v>
      </c>
      <c r="C37" s="48">
        <v>103.5</v>
      </c>
      <c r="D37" s="48">
        <v>103.1</v>
      </c>
      <c r="E37" s="48">
        <v>103.5</v>
      </c>
      <c r="F37" s="49"/>
    </row>
    <row r="38" spans="1:6" ht="12.75">
      <c r="A38" s="28" t="s">
        <v>15</v>
      </c>
      <c r="B38" s="48">
        <v>105.4</v>
      </c>
      <c r="C38" s="48">
        <v>103.7</v>
      </c>
      <c r="D38" s="48">
        <v>105.4</v>
      </c>
      <c r="E38" s="48">
        <v>103.7</v>
      </c>
      <c r="F38" s="49"/>
    </row>
    <row r="39" spans="1:6" ht="12.75">
      <c r="A39" s="28" t="s">
        <v>16</v>
      </c>
      <c r="B39" s="48"/>
      <c r="C39" s="48"/>
      <c r="D39" s="48"/>
      <c r="E39" s="48"/>
      <c r="F39" s="49"/>
    </row>
    <row r="40" spans="1:6" ht="12.75">
      <c r="A40" s="28" t="s">
        <v>17</v>
      </c>
      <c r="B40" s="54"/>
      <c r="C40" s="50"/>
      <c r="D40" s="54"/>
      <c r="E40" s="50"/>
      <c r="F40" s="50"/>
    </row>
    <row r="41" spans="1:6" ht="12.75">
      <c r="A41" s="28" t="s">
        <v>18</v>
      </c>
      <c r="B41" s="48"/>
      <c r="C41" s="48"/>
      <c r="D41" s="48"/>
      <c r="E41" s="48"/>
      <c r="F41" s="49"/>
    </row>
    <row r="42" spans="1:6" s="33" customFormat="1" ht="12.75">
      <c r="A42" s="28" t="s">
        <v>19</v>
      </c>
      <c r="B42" s="49"/>
      <c r="C42" s="49"/>
      <c r="D42" s="49"/>
      <c r="E42" s="49"/>
      <c r="F42" s="49"/>
    </row>
  </sheetData>
  <sheetProtection/>
  <mergeCells count="4">
    <mergeCell ref="B4:F4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25.28125" style="10" customWidth="1"/>
    <col min="2" max="2" width="11.421875" style="10" customWidth="1"/>
    <col min="3" max="3" width="9.7109375" style="10" customWidth="1"/>
    <col min="4" max="4" width="9.140625" style="10" customWidth="1"/>
    <col min="5" max="5" width="9.7109375" style="10" customWidth="1"/>
    <col min="6" max="6" width="9.140625" style="10" customWidth="1"/>
    <col min="7" max="7" width="10.140625" style="10" customWidth="1"/>
    <col min="8" max="16384" width="9.140625" style="10" customWidth="1"/>
  </cols>
  <sheetData>
    <row r="1" spans="1:7" ht="13.5" thickBot="1">
      <c r="A1" s="18" t="s">
        <v>38</v>
      </c>
      <c r="B1" s="18"/>
      <c r="C1" s="18"/>
      <c r="D1" s="18"/>
      <c r="E1" s="18"/>
      <c r="F1" s="18"/>
      <c r="G1" s="18"/>
    </row>
    <row r="2" spans="1:7" ht="13.5" thickBot="1">
      <c r="A2" s="2" t="s">
        <v>1</v>
      </c>
      <c r="B2" s="3" t="s">
        <v>39</v>
      </c>
      <c r="C2" s="5"/>
      <c r="D2" s="3" t="s">
        <v>40</v>
      </c>
      <c r="E2" s="5"/>
      <c r="F2" s="3" t="s">
        <v>41</v>
      </c>
      <c r="G2" s="4"/>
    </row>
    <row r="3" spans="1:7" ht="23.25" thickBot="1">
      <c r="A3" s="6"/>
      <c r="B3" s="43" t="s">
        <v>42</v>
      </c>
      <c r="C3" s="43" t="s">
        <v>6</v>
      </c>
      <c r="D3" s="43" t="s">
        <v>42</v>
      </c>
      <c r="E3" s="43" t="s">
        <v>6</v>
      </c>
      <c r="F3" s="43" t="s">
        <v>42</v>
      </c>
      <c r="G3" s="55" t="s">
        <v>6</v>
      </c>
    </row>
    <row r="4" spans="1:7" ht="12.75">
      <c r="A4" s="9" t="s">
        <v>7</v>
      </c>
      <c r="G4" s="10">
        <v>0</v>
      </c>
    </row>
    <row r="5" spans="1:7" ht="12.75">
      <c r="A5" s="11" t="s">
        <v>8</v>
      </c>
      <c r="B5" s="56">
        <v>6114.8095140000005</v>
      </c>
      <c r="C5" s="56">
        <v>6115</v>
      </c>
      <c r="D5" s="56">
        <v>6396.188593</v>
      </c>
      <c r="E5" s="56">
        <v>6396</v>
      </c>
      <c r="F5" s="56">
        <v>281.37907899999993</v>
      </c>
      <c r="G5" s="56">
        <v>281</v>
      </c>
    </row>
    <row r="6" spans="1:7" ht="12.75">
      <c r="A6" s="11" t="s">
        <v>9</v>
      </c>
      <c r="B6" s="57">
        <v>5861.304769</v>
      </c>
      <c r="C6" s="57">
        <v>11976</v>
      </c>
      <c r="D6" s="57">
        <v>6506.587987999999</v>
      </c>
      <c r="E6" s="57">
        <v>12903</v>
      </c>
      <c r="F6" s="57">
        <v>645.2832189999999</v>
      </c>
      <c r="G6" s="57">
        <v>927</v>
      </c>
    </row>
    <row r="7" spans="1:7" ht="12.75">
      <c r="A7" s="11" t="s">
        <v>10</v>
      </c>
      <c r="B7" s="57">
        <v>6132.220771</v>
      </c>
      <c r="C7" s="57">
        <v>18108</v>
      </c>
      <c r="D7" s="57">
        <v>6813.093124999999</v>
      </c>
      <c r="E7" s="57">
        <v>19716</v>
      </c>
      <c r="F7" s="57">
        <v>680.8723539999995</v>
      </c>
      <c r="G7" s="57">
        <v>1608</v>
      </c>
    </row>
    <row r="8" spans="1:7" ht="12.75">
      <c r="A8" s="11" t="s">
        <v>11</v>
      </c>
      <c r="B8" s="57">
        <v>6253.8403149999995</v>
      </c>
      <c r="C8" s="57">
        <v>24362</v>
      </c>
      <c r="D8" s="57">
        <v>6844.103451</v>
      </c>
      <c r="E8" s="57">
        <v>26560</v>
      </c>
      <c r="F8" s="57">
        <v>590.263136</v>
      </c>
      <c r="G8" s="57">
        <v>2198</v>
      </c>
    </row>
    <row r="9" spans="1:7" ht="12.75">
      <c r="A9" s="11" t="s">
        <v>12</v>
      </c>
      <c r="B9" s="58">
        <v>6432.490494</v>
      </c>
      <c r="C9" s="58">
        <v>30795</v>
      </c>
      <c r="D9" s="58">
        <v>6826.683198</v>
      </c>
      <c r="E9" s="58">
        <v>33387</v>
      </c>
      <c r="F9" s="58">
        <v>394.19270399999994</v>
      </c>
      <c r="G9" s="58">
        <v>2592</v>
      </c>
    </row>
    <row r="10" spans="1:7" ht="12.75">
      <c r="A10" s="11" t="s">
        <v>13</v>
      </c>
      <c r="B10" s="58">
        <v>6163.578192999999</v>
      </c>
      <c r="C10" s="58">
        <v>36958</v>
      </c>
      <c r="D10" s="58">
        <v>6668.593921</v>
      </c>
      <c r="E10" s="58">
        <v>40055</v>
      </c>
      <c r="F10" s="58">
        <v>505.0157280000002</v>
      </c>
      <c r="G10" s="58">
        <v>3097</v>
      </c>
    </row>
    <row r="11" spans="1:7" ht="12.75">
      <c r="A11" s="11" t="s">
        <v>14</v>
      </c>
      <c r="B11" s="58">
        <v>6258.976832</v>
      </c>
      <c r="C11" s="58">
        <v>43217</v>
      </c>
      <c r="D11" s="58">
        <v>6690.720782</v>
      </c>
      <c r="E11" s="58">
        <v>46746</v>
      </c>
      <c r="F11" s="58">
        <v>431.7439500000001</v>
      </c>
      <c r="G11" s="58">
        <v>3529</v>
      </c>
    </row>
    <row r="12" spans="1:7" ht="12.75">
      <c r="A12" s="11" t="s">
        <v>15</v>
      </c>
      <c r="B12" s="58">
        <v>5773.12653</v>
      </c>
      <c r="C12" s="58">
        <v>48990</v>
      </c>
      <c r="D12" s="58">
        <v>6268.99747</v>
      </c>
      <c r="E12" s="58">
        <v>53015</v>
      </c>
      <c r="F12" s="58">
        <v>495.8709399999998</v>
      </c>
      <c r="G12" s="58">
        <v>4025</v>
      </c>
    </row>
    <row r="13" spans="1:7" ht="12.75">
      <c r="A13" s="11" t="s">
        <v>16</v>
      </c>
      <c r="B13" s="58">
        <v>6465.4905739999995</v>
      </c>
      <c r="C13" s="58">
        <v>55456</v>
      </c>
      <c r="D13" s="58">
        <v>7319.149902</v>
      </c>
      <c r="E13" s="58">
        <v>60334</v>
      </c>
      <c r="F13" s="58">
        <v>853.6593280000002</v>
      </c>
      <c r="G13" s="58">
        <v>4878</v>
      </c>
    </row>
    <row r="14" spans="1:7" ht="12.75">
      <c r="A14" s="11" t="s">
        <v>17</v>
      </c>
      <c r="B14" s="58">
        <v>6976.375304</v>
      </c>
      <c r="C14" s="58">
        <v>62432</v>
      </c>
      <c r="D14" s="58">
        <v>7672.103959</v>
      </c>
      <c r="E14" s="58">
        <v>68006</v>
      </c>
      <c r="F14" s="58">
        <v>695.7286549999999</v>
      </c>
      <c r="G14" s="58">
        <v>5574</v>
      </c>
    </row>
    <row r="15" spans="1:7" ht="12.75">
      <c r="A15" s="11" t="s">
        <v>18</v>
      </c>
      <c r="B15" s="58">
        <v>6631.3253700000005</v>
      </c>
      <c r="C15" s="58">
        <v>69064</v>
      </c>
      <c r="D15" s="58">
        <v>7387.484565000001</v>
      </c>
      <c r="E15" s="58">
        <v>75394</v>
      </c>
      <c r="F15" s="58">
        <v>756.159195</v>
      </c>
      <c r="G15" s="58">
        <v>6330</v>
      </c>
    </row>
    <row r="16" spans="1:7" ht="12.75">
      <c r="A16" s="11" t="s">
        <v>19</v>
      </c>
      <c r="B16" s="58">
        <v>5675.2845</v>
      </c>
      <c r="C16" s="58">
        <v>74738.8</v>
      </c>
      <c r="D16" s="58">
        <v>5900.232398</v>
      </c>
      <c r="E16" s="58">
        <v>81294</v>
      </c>
      <c r="F16" s="58">
        <v>224.94789799999978</v>
      </c>
      <c r="G16" s="58">
        <v>6555</v>
      </c>
    </row>
    <row r="17" ht="12.75">
      <c r="A17" s="9" t="s">
        <v>20</v>
      </c>
    </row>
    <row r="18" spans="1:7" ht="12.75">
      <c r="A18" s="11" t="s">
        <v>8</v>
      </c>
      <c r="B18" s="58">
        <v>6084.626807</v>
      </c>
      <c r="C18" s="58">
        <v>6084.626807</v>
      </c>
      <c r="D18" s="58">
        <v>6590.69307</v>
      </c>
      <c r="E18" s="58">
        <v>6590.69307</v>
      </c>
      <c r="F18" s="58">
        <v>506.0662630000006</v>
      </c>
      <c r="G18" s="58">
        <v>506.0662630000006</v>
      </c>
    </row>
    <row r="19" spans="1:7" ht="12.75">
      <c r="A19" s="11" t="s">
        <v>9</v>
      </c>
      <c r="B19" s="58">
        <v>5967.600145</v>
      </c>
      <c r="C19" s="58">
        <v>12052.226952</v>
      </c>
      <c r="D19" s="58">
        <v>6786.264257</v>
      </c>
      <c r="E19" s="58">
        <v>13376.957327</v>
      </c>
      <c r="F19" s="58">
        <v>818.6641119999995</v>
      </c>
      <c r="G19" s="58">
        <v>1324.7303749999992</v>
      </c>
    </row>
    <row r="20" spans="1:7" ht="12.75">
      <c r="A20" s="11" t="s">
        <v>10</v>
      </c>
      <c r="B20" s="58">
        <v>6676.471407</v>
      </c>
      <c r="C20" s="58">
        <v>18728.698359</v>
      </c>
      <c r="D20" s="58">
        <v>7305.357172</v>
      </c>
      <c r="E20" s="58">
        <v>20682.314499</v>
      </c>
      <c r="F20" s="58">
        <v>628.885765</v>
      </c>
      <c r="G20" s="58">
        <v>1953.6161399999983</v>
      </c>
    </row>
    <row r="21" spans="1:7" ht="12.75">
      <c r="A21" s="11" t="s">
        <v>11</v>
      </c>
      <c r="B21" s="58">
        <v>6504.356074</v>
      </c>
      <c r="C21" s="58">
        <v>25233.054433</v>
      </c>
      <c r="D21" s="58">
        <v>7019.103277</v>
      </c>
      <c r="E21" s="58">
        <v>27701.417776000002</v>
      </c>
      <c r="F21" s="58">
        <v>514.7472029999999</v>
      </c>
      <c r="G21" s="58">
        <v>2468.363343000001</v>
      </c>
    </row>
    <row r="22" spans="1:7" ht="12.75">
      <c r="A22" s="11" t="s">
        <v>12</v>
      </c>
      <c r="B22" s="58">
        <v>6730.455459</v>
      </c>
      <c r="C22" s="58">
        <v>31963.509892000002</v>
      </c>
      <c r="D22" s="58">
        <v>7037.805943</v>
      </c>
      <c r="E22" s="58">
        <v>34739.223719</v>
      </c>
      <c r="F22" s="58">
        <v>307.3504840000005</v>
      </c>
      <c r="G22" s="58">
        <v>2775.7138269999996</v>
      </c>
    </row>
    <row r="23" spans="1:7" ht="12.75">
      <c r="A23" s="11" t="s">
        <v>13</v>
      </c>
      <c r="B23" s="58">
        <v>6629.403414</v>
      </c>
      <c r="C23" s="58">
        <v>38592.913306</v>
      </c>
      <c r="D23" s="58">
        <v>7077.84029</v>
      </c>
      <c r="E23" s="58">
        <v>41817.064009</v>
      </c>
      <c r="F23" s="58">
        <v>448.43687599999976</v>
      </c>
      <c r="G23" s="58">
        <v>3224.1507029999993</v>
      </c>
    </row>
    <row r="24" spans="1:7" ht="12.75">
      <c r="A24" s="11" t="s">
        <v>14</v>
      </c>
      <c r="B24" s="58">
        <v>6905.604715</v>
      </c>
      <c r="C24" s="58">
        <v>45498.518021</v>
      </c>
      <c r="D24" s="58">
        <v>7343.894287</v>
      </c>
      <c r="E24" s="58">
        <v>49160.958296000004</v>
      </c>
      <c r="F24" s="58">
        <v>438.2895719999997</v>
      </c>
      <c r="G24" s="58">
        <v>3662.440275000001</v>
      </c>
    </row>
    <row r="25" spans="1:7" ht="12.75">
      <c r="A25" s="11" t="s">
        <v>15</v>
      </c>
      <c r="B25" s="58">
        <v>5703.261163</v>
      </c>
      <c r="C25" s="58">
        <v>51201.779184000006</v>
      </c>
      <c r="D25" s="58">
        <v>6137.431552</v>
      </c>
      <c r="E25" s="58">
        <v>55298.389848000006</v>
      </c>
      <c r="F25" s="58">
        <v>434.1703889999999</v>
      </c>
      <c r="G25" s="58">
        <v>4096.610664</v>
      </c>
    </row>
    <row r="26" spans="1:7" ht="12.75">
      <c r="A26" s="11" t="s">
        <v>16</v>
      </c>
      <c r="B26" s="58">
        <v>6827.072709</v>
      </c>
      <c r="C26" s="58">
        <v>58028.85189300001</v>
      </c>
      <c r="D26" s="58">
        <v>7766.99988</v>
      </c>
      <c r="E26" s="58">
        <v>63065.38972800001</v>
      </c>
      <c r="F26" s="58">
        <v>939.9271710000003</v>
      </c>
      <c r="G26" s="58">
        <v>5036.537835000003</v>
      </c>
    </row>
    <row r="27" spans="1:7" ht="12.75">
      <c r="A27" s="11" t="s">
        <v>17</v>
      </c>
      <c r="B27" s="58">
        <v>7228.652388</v>
      </c>
      <c r="C27" s="58">
        <v>65257.50428100001</v>
      </c>
      <c r="D27" s="58">
        <v>7511.84117</v>
      </c>
      <c r="E27" s="58">
        <v>70577.23089800001</v>
      </c>
      <c r="F27" s="58">
        <v>283.18878199999926</v>
      </c>
      <c r="G27" s="58">
        <v>5319.726617</v>
      </c>
    </row>
    <row r="28" spans="1:7" ht="12.75">
      <c r="A28" s="11" t="s">
        <v>18</v>
      </c>
      <c r="B28" s="58">
        <v>6875.808682</v>
      </c>
      <c r="C28" s="58">
        <v>72133.312963</v>
      </c>
      <c r="D28" s="58">
        <v>7584.75824</v>
      </c>
      <c r="E28" s="58">
        <v>78161.989138</v>
      </c>
      <c r="F28" s="58">
        <v>708.9495580000003</v>
      </c>
      <c r="G28" s="58">
        <v>6028.6761750000005</v>
      </c>
    </row>
    <row r="29" spans="1:7" ht="12.75">
      <c r="A29" s="11" t="s">
        <v>19</v>
      </c>
      <c r="B29" s="58">
        <v>6098.472801</v>
      </c>
      <c r="C29" s="58">
        <v>78231.785764</v>
      </c>
      <c r="D29" s="58">
        <v>6343.994723</v>
      </c>
      <c r="E29" s="58">
        <v>84505.983861</v>
      </c>
      <c r="F29" s="58">
        <v>245.5219219999999</v>
      </c>
      <c r="G29" s="58">
        <v>6274.198097</v>
      </c>
    </row>
    <row r="30" ht="12.75">
      <c r="A30" s="9" t="s">
        <v>21</v>
      </c>
    </row>
    <row r="31" spans="1:7" ht="12.75">
      <c r="A31" s="11" t="s">
        <v>8</v>
      </c>
      <c r="B31" s="58">
        <v>6100.061613</v>
      </c>
      <c r="C31" s="58">
        <v>6100.061613</v>
      </c>
      <c r="D31" s="58">
        <v>6765.707418</v>
      </c>
      <c r="E31" s="58">
        <v>6765.707418</v>
      </c>
      <c r="F31" s="58">
        <v>665.6458050000001</v>
      </c>
      <c r="G31" s="58">
        <v>665.6458050000001</v>
      </c>
    </row>
    <row r="32" spans="1:7" ht="12.75">
      <c r="A32" s="11" t="s">
        <v>9</v>
      </c>
      <c r="B32" s="58">
        <v>6324.757492</v>
      </c>
      <c r="C32" s="58">
        <v>12424.819104999999</v>
      </c>
      <c r="D32" s="58">
        <v>7181.168289</v>
      </c>
      <c r="E32" s="58">
        <v>13946.875707</v>
      </c>
      <c r="F32" s="58">
        <v>856.4107970000005</v>
      </c>
      <c r="G32" s="58">
        <v>1522.0566020000006</v>
      </c>
    </row>
    <row r="33" spans="1:7" ht="12.75">
      <c r="A33" s="11" t="s">
        <v>10</v>
      </c>
      <c r="B33" s="58">
        <v>7312.169823</v>
      </c>
      <c r="C33" s="58">
        <v>19736.988928</v>
      </c>
      <c r="D33" s="58">
        <v>8298.705595</v>
      </c>
      <c r="E33" s="58">
        <v>22245.581302</v>
      </c>
      <c r="F33" s="58">
        <v>986.5357719999993</v>
      </c>
      <c r="G33" s="58">
        <v>2508.592374</v>
      </c>
    </row>
    <row r="34" spans="1:7" ht="12.75">
      <c r="A34" s="11" t="s">
        <v>11</v>
      </c>
      <c r="B34" s="58">
        <v>7204.78687</v>
      </c>
      <c r="C34" s="58">
        <v>26941.775798</v>
      </c>
      <c r="D34" s="58">
        <v>7642.927147</v>
      </c>
      <c r="E34" s="58">
        <v>29888.508449</v>
      </c>
      <c r="F34" s="58">
        <v>438.1402770000004</v>
      </c>
      <c r="G34" s="58">
        <v>2946.732651000002</v>
      </c>
    </row>
    <row r="35" spans="1:7" ht="12.75">
      <c r="A35" s="11" t="s">
        <v>12</v>
      </c>
      <c r="B35" s="58">
        <v>6728.278893</v>
      </c>
      <c r="C35" s="58">
        <v>33670.054691</v>
      </c>
      <c r="D35" s="58">
        <v>7185.759913</v>
      </c>
      <c r="E35" s="58">
        <v>37074.268362</v>
      </c>
      <c r="F35" s="58">
        <v>457.48102000000017</v>
      </c>
      <c r="G35" s="58">
        <v>3404.213671000005</v>
      </c>
    </row>
    <row r="36" spans="1:7" ht="12.75">
      <c r="A36" s="11" t="s">
        <v>13</v>
      </c>
      <c r="B36" s="58">
        <v>7260.633269</v>
      </c>
      <c r="C36" s="58">
        <v>40930.687959999996</v>
      </c>
      <c r="D36" s="58">
        <v>8061.997302</v>
      </c>
      <c r="E36" s="58">
        <v>45136.265664000006</v>
      </c>
      <c r="F36" s="58">
        <v>801.3640329999998</v>
      </c>
      <c r="G36" s="58">
        <v>4205.57770400001</v>
      </c>
    </row>
    <row r="37" spans="1:7" ht="12.75">
      <c r="A37" s="11" t="s">
        <v>14</v>
      </c>
      <c r="B37" s="59">
        <v>7085.127575</v>
      </c>
      <c r="C37" s="59">
        <v>48015.815534999994</v>
      </c>
      <c r="D37" s="59">
        <v>7731.279828</v>
      </c>
      <c r="E37" s="59">
        <v>52867.545492000005</v>
      </c>
      <c r="F37" s="59">
        <v>646.1522529999993</v>
      </c>
      <c r="G37" s="59">
        <v>4851.7299570000105</v>
      </c>
    </row>
    <row r="38" spans="1:7" ht="12.75">
      <c r="A38" s="11" t="s">
        <v>15</v>
      </c>
      <c r="B38" s="58">
        <v>6059.6</v>
      </c>
      <c r="C38" s="58">
        <v>54075.5</v>
      </c>
      <c r="D38" s="58">
        <v>6518.8</v>
      </c>
      <c r="E38" s="58">
        <v>59386.4</v>
      </c>
      <c r="F38" s="58">
        <v>459.2</v>
      </c>
      <c r="G38" s="58">
        <v>5310.9</v>
      </c>
    </row>
    <row r="39" spans="1:7" ht="12.75">
      <c r="A39" s="11" t="s">
        <v>16</v>
      </c>
      <c r="B39" s="58"/>
      <c r="C39" s="58"/>
      <c r="D39" s="58"/>
      <c r="E39" s="58"/>
      <c r="F39" s="58"/>
      <c r="G39" s="58"/>
    </row>
    <row r="40" spans="1:7" ht="12.75">
      <c r="A40" s="11" t="s">
        <v>17</v>
      </c>
      <c r="B40" s="58"/>
      <c r="C40" s="58"/>
      <c r="D40" s="58"/>
      <c r="E40" s="58"/>
      <c r="F40" s="58"/>
      <c r="G40" s="58"/>
    </row>
    <row r="41" spans="1:7" ht="12.75">
      <c r="A41" s="11" t="s">
        <v>18</v>
      </c>
      <c r="B41" s="58"/>
      <c r="C41" s="58"/>
      <c r="D41" s="58"/>
      <c r="E41" s="58"/>
      <c r="F41" s="58"/>
      <c r="G41" s="58"/>
    </row>
    <row r="42" spans="1:7" ht="12.75">
      <c r="A42" s="11" t="s">
        <v>19</v>
      </c>
      <c r="B42" s="58"/>
      <c r="C42" s="58"/>
      <c r="D42" s="58"/>
      <c r="E42" s="58"/>
      <c r="F42" s="58"/>
      <c r="G42" s="58"/>
    </row>
  </sheetData>
  <sheetProtection/>
  <mergeCells count="4">
    <mergeCell ref="A2:A3"/>
    <mergeCell ref="F2:G2"/>
    <mergeCell ref="B2:C2"/>
    <mergeCell ref="D2:E2"/>
  </mergeCells>
  <printOptions/>
  <pageMargins left="0.75" right="0.75" top="1" bottom="1" header="0.5" footer="0.5"/>
  <pageSetup horizontalDpi="600" verticalDpi="6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showZeros="0" workbookViewId="0" topLeftCell="A1">
      <selection activeCell="A1" sqref="A1"/>
    </sheetView>
  </sheetViews>
  <sheetFormatPr defaultColWidth="9.140625" defaultRowHeight="12.75"/>
  <cols>
    <col min="1" max="1" width="28.00390625" style="10" customWidth="1"/>
    <col min="2" max="2" width="9.140625" style="10" customWidth="1"/>
    <col min="3" max="3" width="9.57421875" style="10" customWidth="1"/>
    <col min="4" max="4" width="9.140625" style="10" customWidth="1"/>
    <col min="5" max="5" width="10.00390625" style="10" customWidth="1"/>
    <col min="6" max="6" width="9.140625" style="10" customWidth="1"/>
    <col min="7" max="7" width="10.7109375" style="10" customWidth="1"/>
    <col min="8" max="16384" width="9.140625" style="10" customWidth="1"/>
  </cols>
  <sheetData>
    <row r="1" spans="1:7" ht="13.5" thickBot="1">
      <c r="A1" s="18" t="s">
        <v>43</v>
      </c>
      <c r="B1" s="18"/>
      <c r="C1" s="18"/>
      <c r="D1" s="18"/>
      <c r="E1" s="18"/>
      <c r="F1" s="18"/>
      <c r="G1" s="18"/>
    </row>
    <row r="2" spans="1:7" ht="12.75" customHeight="1" thickBot="1">
      <c r="A2" s="2" t="s">
        <v>1</v>
      </c>
      <c r="B2" s="19" t="s">
        <v>44</v>
      </c>
      <c r="C2" s="21"/>
      <c r="D2" s="19" t="s">
        <v>45</v>
      </c>
      <c r="E2" s="21"/>
      <c r="F2" s="19" t="s">
        <v>46</v>
      </c>
      <c r="G2" s="20"/>
    </row>
    <row r="3" spans="1:7" ht="34.5" thickBot="1">
      <c r="A3" s="6"/>
      <c r="B3" s="43" t="s">
        <v>5</v>
      </c>
      <c r="C3" s="60" t="s">
        <v>6</v>
      </c>
      <c r="D3" s="43" t="s">
        <v>5</v>
      </c>
      <c r="E3" s="7" t="s">
        <v>6</v>
      </c>
      <c r="F3" s="61" t="s">
        <v>47</v>
      </c>
      <c r="G3" s="8" t="s">
        <v>48</v>
      </c>
    </row>
    <row r="4" ht="12.75">
      <c r="A4" s="9" t="s">
        <v>7</v>
      </c>
    </row>
    <row r="5" spans="1:14" ht="12.75">
      <c r="A5" s="11" t="s">
        <v>8</v>
      </c>
      <c r="B5" s="12">
        <v>95.4</v>
      </c>
      <c r="C5" s="16">
        <v>95.4</v>
      </c>
      <c r="D5" s="16">
        <v>96.4</v>
      </c>
      <c r="E5" s="16">
        <v>96.4</v>
      </c>
      <c r="F5" s="16">
        <v>102.3</v>
      </c>
      <c r="G5" s="16">
        <v>102</v>
      </c>
      <c r="I5" s="26"/>
      <c r="J5" s="26"/>
      <c r="K5" s="26"/>
      <c r="L5" s="26"/>
      <c r="M5" s="26"/>
      <c r="N5" s="26"/>
    </row>
    <row r="6" spans="1:14" ht="12.75">
      <c r="A6" s="11" t="s">
        <v>9</v>
      </c>
      <c r="B6" s="12">
        <v>99.3</v>
      </c>
      <c r="C6" s="16">
        <v>97.3</v>
      </c>
      <c r="D6" s="16">
        <v>99.4</v>
      </c>
      <c r="E6" s="16">
        <v>97.8</v>
      </c>
      <c r="F6" s="16">
        <v>101.4</v>
      </c>
      <c r="G6" s="16">
        <v>100.5</v>
      </c>
      <c r="I6" s="26"/>
      <c r="J6" s="26"/>
      <c r="K6" s="26"/>
      <c r="L6" s="26"/>
      <c r="M6" s="26"/>
      <c r="N6" s="26"/>
    </row>
    <row r="7" spans="1:14" ht="12.75">
      <c r="A7" s="11" t="s">
        <v>10</v>
      </c>
      <c r="B7" s="12">
        <v>100.7</v>
      </c>
      <c r="C7" s="16">
        <v>98.4</v>
      </c>
      <c r="D7" s="16">
        <v>101.9</v>
      </c>
      <c r="E7" s="16">
        <v>99.2</v>
      </c>
      <c r="F7" s="16">
        <v>100.3</v>
      </c>
      <c r="G7" s="16">
        <v>99.6</v>
      </c>
      <c r="I7" s="26"/>
      <c r="J7" s="26"/>
      <c r="K7" s="26"/>
      <c r="L7" s="26"/>
      <c r="M7" s="26"/>
      <c r="N7" s="26"/>
    </row>
    <row r="8" spans="1:14" ht="12.75">
      <c r="A8" s="11" t="s">
        <v>11</v>
      </c>
      <c r="B8" s="12">
        <v>99.3</v>
      </c>
      <c r="C8" s="16">
        <v>98.6</v>
      </c>
      <c r="D8" s="16">
        <v>100.4</v>
      </c>
      <c r="E8" s="16">
        <v>99.5</v>
      </c>
      <c r="F8" s="16">
        <v>103.2</v>
      </c>
      <c r="G8" s="16">
        <v>102.7</v>
      </c>
      <c r="I8" s="26"/>
      <c r="J8" s="26"/>
      <c r="K8" s="26"/>
      <c r="L8" s="26"/>
      <c r="M8" s="26"/>
      <c r="N8" s="26"/>
    </row>
    <row r="9" spans="1:14" ht="12.75">
      <c r="A9" s="11" t="s">
        <v>12</v>
      </c>
      <c r="B9" s="12">
        <v>97.1</v>
      </c>
      <c r="C9" s="16">
        <v>98.3</v>
      </c>
      <c r="D9" s="16">
        <v>97.8</v>
      </c>
      <c r="E9" s="16">
        <v>99.1</v>
      </c>
      <c r="F9" s="16">
        <v>103.8</v>
      </c>
      <c r="G9" s="16">
        <v>102</v>
      </c>
      <c r="I9" s="26"/>
      <c r="J9" s="26"/>
      <c r="K9" s="26"/>
      <c r="L9" s="26"/>
      <c r="M9" s="26"/>
      <c r="N9" s="26"/>
    </row>
    <row r="10" spans="1:14" ht="12.75">
      <c r="A10" s="11" t="s">
        <v>13</v>
      </c>
      <c r="B10" s="12">
        <v>97.5</v>
      </c>
      <c r="C10" s="16">
        <v>98.2</v>
      </c>
      <c r="D10" s="16">
        <v>99.1</v>
      </c>
      <c r="E10" s="16">
        <v>99.1</v>
      </c>
      <c r="F10" s="16">
        <v>103.3</v>
      </c>
      <c r="G10" s="16">
        <v>101</v>
      </c>
      <c r="I10" s="26"/>
      <c r="J10" s="26"/>
      <c r="K10" s="26"/>
      <c r="L10" s="26"/>
      <c r="M10" s="26"/>
      <c r="N10" s="26"/>
    </row>
    <row r="11" spans="1:14" ht="12.75">
      <c r="A11" s="11" t="s">
        <v>14</v>
      </c>
      <c r="B11" s="12">
        <v>100.4</v>
      </c>
      <c r="C11" s="16">
        <v>98.5</v>
      </c>
      <c r="D11" s="16">
        <v>100.2</v>
      </c>
      <c r="E11" s="16">
        <v>99.3</v>
      </c>
      <c r="F11" s="16">
        <v>103.7</v>
      </c>
      <c r="G11" s="16">
        <v>101.7</v>
      </c>
      <c r="I11" s="26"/>
      <c r="J11" s="26"/>
      <c r="K11" s="26"/>
      <c r="L11" s="26"/>
      <c r="M11" s="26"/>
      <c r="N11" s="26"/>
    </row>
    <row r="12" spans="1:14" ht="12.75">
      <c r="A12" s="11" t="s">
        <v>15</v>
      </c>
      <c r="B12" s="12">
        <v>101.7</v>
      </c>
      <c r="C12" s="16">
        <v>98.9</v>
      </c>
      <c r="D12" s="16">
        <v>101.4</v>
      </c>
      <c r="E12" s="16">
        <v>99.5</v>
      </c>
      <c r="F12" s="16">
        <v>103.2</v>
      </c>
      <c r="G12" s="16">
        <v>101.5</v>
      </c>
      <c r="I12" s="26"/>
      <c r="J12" s="26"/>
      <c r="K12" s="26"/>
      <c r="L12" s="26"/>
      <c r="M12" s="26"/>
      <c r="N12" s="26"/>
    </row>
    <row r="13" spans="1:14" ht="12.75">
      <c r="A13" s="11" t="s">
        <v>16</v>
      </c>
      <c r="B13" s="12">
        <v>101</v>
      </c>
      <c r="C13" s="16">
        <v>99.1</v>
      </c>
      <c r="D13" s="16">
        <v>101.2</v>
      </c>
      <c r="E13" s="16">
        <v>99.7</v>
      </c>
      <c r="F13" s="16">
        <v>104.1</v>
      </c>
      <c r="G13" s="16">
        <v>102.7</v>
      </c>
      <c r="I13" s="26"/>
      <c r="J13" s="26"/>
      <c r="K13" s="26"/>
      <c r="L13" s="26"/>
      <c r="M13" s="26"/>
      <c r="N13" s="26"/>
    </row>
    <row r="14" spans="1:14" ht="12.75">
      <c r="A14" s="11" t="s">
        <v>17</v>
      </c>
      <c r="B14" s="12">
        <v>100.3</v>
      </c>
      <c r="C14" s="16">
        <v>99.2</v>
      </c>
      <c r="D14" s="16">
        <v>100.1</v>
      </c>
      <c r="E14" s="16">
        <v>99.8</v>
      </c>
      <c r="F14" s="16">
        <v>104.5</v>
      </c>
      <c r="G14" s="16">
        <v>103.3</v>
      </c>
      <c r="I14" s="26"/>
      <c r="J14" s="26"/>
      <c r="K14" s="26"/>
      <c r="L14" s="26"/>
      <c r="M14" s="26"/>
      <c r="N14" s="26"/>
    </row>
    <row r="15" spans="1:14" ht="12.75">
      <c r="A15" s="11" t="s">
        <v>18</v>
      </c>
      <c r="B15" s="16">
        <v>100.5</v>
      </c>
      <c r="C15" s="16">
        <v>99.3</v>
      </c>
      <c r="D15" s="16">
        <v>100.9</v>
      </c>
      <c r="E15" s="16">
        <v>99.9</v>
      </c>
      <c r="F15" s="16">
        <v>104.4</v>
      </c>
      <c r="G15" s="16">
        <v>103.5</v>
      </c>
      <c r="I15" s="26"/>
      <c r="J15" s="26"/>
      <c r="K15" s="26"/>
      <c r="L15" s="26"/>
      <c r="M15" s="26"/>
      <c r="N15" s="26"/>
    </row>
    <row r="16" spans="1:14" ht="12.75">
      <c r="A16" s="11" t="s">
        <v>19</v>
      </c>
      <c r="B16" s="12">
        <v>100.1</v>
      </c>
      <c r="C16" s="16">
        <v>99.4</v>
      </c>
      <c r="D16" s="16">
        <v>101.2</v>
      </c>
      <c r="E16" s="16">
        <v>100</v>
      </c>
      <c r="F16" s="16">
        <v>105</v>
      </c>
      <c r="G16" s="16">
        <v>104.2</v>
      </c>
      <c r="I16" s="26"/>
      <c r="J16" s="26"/>
      <c r="K16" s="26"/>
      <c r="L16" s="26"/>
      <c r="M16" s="26"/>
      <c r="N16" s="26"/>
    </row>
    <row r="17" spans="1:14" ht="12.75">
      <c r="A17" s="9" t="s">
        <v>20</v>
      </c>
      <c r="I17" s="26"/>
      <c r="J17" s="26"/>
      <c r="K17" s="26"/>
      <c r="L17" s="26"/>
      <c r="M17" s="26"/>
      <c r="N17" s="26"/>
    </row>
    <row r="18" spans="1:14" ht="12.75">
      <c r="A18" s="11" t="s">
        <v>8</v>
      </c>
      <c r="B18" s="12">
        <v>99.5</v>
      </c>
      <c r="C18" s="16">
        <v>99.5</v>
      </c>
      <c r="D18" s="16">
        <v>100.2</v>
      </c>
      <c r="E18" s="16">
        <v>100.2</v>
      </c>
      <c r="F18" s="16">
        <v>103.4</v>
      </c>
      <c r="G18" s="16">
        <v>106.1</v>
      </c>
      <c r="H18" s="12"/>
      <c r="I18" s="12"/>
      <c r="J18" s="16"/>
      <c r="K18" s="16"/>
      <c r="L18" s="16"/>
      <c r="M18" s="16"/>
      <c r="N18" s="16"/>
    </row>
    <row r="19" spans="1:14" ht="12.75">
      <c r="A19" s="11" t="s">
        <v>9</v>
      </c>
      <c r="B19" s="12">
        <v>100.6</v>
      </c>
      <c r="C19" s="16">
        <v>100.1</v>
      </c>
      <c r="D19" s="16">
        <v>101.9</v>
      </c>
      <c r="E19" s="16">
        <v>101.1</v>
      </c>
      <c r="F19" s="16">
        <v>104.8</v>
      </c>
      <c r="G19" s="16">
        <v>106.9</v>
      </c>
      <c r="H19" s="12"/>
      <c r="I19" s="12"/>
      <c r="J19" s="16"/>
      <c r="K19" s="16"/>
      <c r="L19" s="16"/>
      <c r="M19" s="16"/>
      <c r="N19" s="16"/>
    </row>
    <row r="20" spans="1:14" ht="12.75">
      <c r="A20" s="11" t="s">
        <v>10</v>
      </c>
      <c r="B20" s="12">
        <v>99.2</v>
      </c>
      <c r="C20" s="16">
        <v>99.8</v>
      </c>
      <c r="D20" s="16">
        <v>98.7</v>
      </c>
      <c r="E20" s="16">
        <v>100.2</v>
      </c>
      <c r="F20" s="16">
        <v>107.8</v>
      </c>
      <c r="G20" s="16">
        <v>108.8</v>
      </c>
      <c r="H20" s="12"/>
      <c r="I20" s="12"/>
      <c r="J20" s="16"/>
      <c r="K20" s="16"/>
      <c r="L20" s="16"/>
      <c r="M20" s="16"/>
      <c r="N20" s="16"/>
    </row>
    <row r="21" spans="1:14" ht="12.75">
      <c r="A21" s="11" t="s">
        <v>11</v>
      </c>
      <c r="B21" s="12">
        <v>98.9</v>
      </c>
      <c r="C21" s="16">
        <v>99.5</v>
      </c>
      <c r="D21" s="16">
        <v>99.3</v>
      </c>
      <c r="E21" s="16">
        <v>100</v>
      </c>
      <c r="F21" s="16">
        <v>107.9</v>
      </c>
      <c r="G21" s="16">
        <v>108</v>
      </c>
      <c r="H21" s="12"/>
      <c r="I21" s="12"/>
      <c r="J21" s="16"/>
      <c r="K21" s="16"/>
      <c r="L21" s="16"/>
      <c r="M21" s="16"/>
      <c r="N21" s="16"/>
    </row>
    <row r="22" spans="1:14" ht="12.75">
      <c r="A22" s="11" t="s">
        <v>12</v>
      </c>
      <c r="B22" s="12">
        <v>99.6</v>
      </c>
      <c r="C22" s="16">
        <v>99.6</v>
      </c>
      <c r="D22" s="16">
        <v>100.5</v>
      </c>
      <c r="E22" s="16">
        <v>100.1</v>
      </c>
      <c r="F22" s="16">
        <v>108.1</v>
      </c>
      <c r="G22" s="16">
        <v>107.8</v>
      </c>
      <c r="H22" s="12"/>
      <c r="I22" s="12"/>
      <c r="J22" s="16"/>
      <c r="K22" s="16"/>
      <c r="L22" s="16"/>
      <c r="M22" s="16"/>
      <c r="N22" s="16"/>
    </row>
    <row r="23" spans="1:14" ht="12.75">
      <c r="A23" s="11" t="s">
        <v>13</v>
      </c>
      <c r="B23" s="12">
        <v>100.3</v>
      </c>
      <c r="C23" s="16">
        <v>99.7</v>
      </c>
      <c r="D23" s="16">
        <v>100.7</v>
      </c>
      <c r="E23" s="16">
        <v>100.2</v>
      </c>
      <c r="F23" s="16">
        <v>108.7</v>
      </c>
      <c r="G23" s="16">
        <v>108.1</v>
      </c>
      <c r="H23" s="12"/>
      <c r="I23" s="12"/>
      <c r="J23" s="16"/>
      <c r="K23" s="16"/>
      <c r="L23" s="16"/>
      <c r="M23" s="16"/>
      <c r="N23" s="16"/>
    </row>
    <row r="24" spans="1:14" ht="12.75">
      <c r="A24" s="11" t="s">
        <v>14</v>
      </c>
      <c r="B24" s="12">
        <v>100.9</v>
      </c>
      <c r="C24" s="16">
        <v>99.8</v>
      </c>
      <c r="D24" s="16">
        <v>102.1</v>
      </c>
      <c r="E24" s="16">
        <v>100.5</v>
      </c>
      <c r="F24" s="16">
        <v>109.7</v>
      </c>
      <c r="G24" s="16">
        <v>108.8</v>
      </c>
      <c r="H24" s="12"/>
      <c r="I24" s="12"/>
      <c r="J24" s="16"/>
      <c r="K24" s="16"/>
      <c r="L24" s="16"/>
      <c r="M24" s="16"/>
      <c r="N24" s="16"/>
    </row>
    <row r="25" spans="1:14" ht="12.75">
      <c r="A25" s="11" t="s">
        <v>15</v>
      </c>
      <c r="B25" s="12">
        <v>100</v>
      </c>
      <c r="C25" s="16">
        <v>99.9</v>
      </c>
      <c r="D25" s="16">
        <v>102.1</v>
      </c>
      <c r="E25" s="16">
        <v>100.7</v>
      </c>
      <c r="F25" s="16">
        <v>108.8</v>
      </c>
      <c r="G25" s="16">
        <v>107.7</v>
      </c>
      <c r="H25" s="12"/>
      <c r="I25" s="12"/>
      <c r="J25" s="16"/>
      <c r="K25" s="16"/>
      <c r="L25" s="16"/>
      <c r="M25" s="16"/>
      <c r="N25" s="16"/>
    </row>
    <row r="26" spans="1:14" ht="12.75">
      <c r="A26" s="11" t="s">
        <v>16</v>
      </c>
      <c r="B26" s="12">
        <v>100.4</v>
      </c>
      <c r="C26" s="16">
        <v>99.9</v>
      </c>
      <c r="D26" s="16">
        <v>101.9</v>
      </c>
      <c r="E26" s="16">
        <v>100.8</v>
      </c>
      <c r="F26" s="16">
        <v>109</v>
      </c>
      <c r="G26" s="16">
        <v>107.9</v>
      </c>
      <c r="H26" s="12"/>
      <c r="I26" s="12"/>
      <c r="J26" s="16"/>
      <c r="K26" s="16"/>
      <c r="L26" s="16"/>
      <c r="M26" s="16"/>
      <c r="N26" s="16"/>
    </row>
    <row r="27" spans="1:14" ht="12.75">
      <c r="A27" s="11" t="s">
        <v>17</v>
      </c>
      <c r="B27" s="12">
        <v>101</v>
      </c>
      <c r="C27" s="16">
        <v>100</v>
      </c>
      <c r="D27" s="16">
        <v>102.4</v>
      </c>
      <c r="E27" s="16">
        <v>101</v>
      </c>
      <c r="F27" s="16">
        <v>108.9</v>
      </c>
      <c r="G27" s="16">
        <v>106.9</v>
      </c>
      <c r="H27" s="12"/>
      <c r="I27" s="12"/>
      <c r="J27" s="16"/>
      <c r="K27" s="16"/>
      <c r="L27" s="16"/>
      <c r="M27" s="16"/>
      <c r="N27" s="16"/>
    </row>
    <row r="28" spans="1:14" ht="12.75">
      <c r="A28" s="11" t="s">
        <v>18</v>
      </c>
      <c r="B28" s="16">
        <v>100.5</v>
      </c>
      <c r="C28" s="16">
        <v>100.1</v>
      </c>
      <c r="D28" s="16">
        <v>101.6</v>
      </c>
      <c r="E28" s="16">
        <v>101</v>
      </c>
      <c r="F28" s="16">
        <v>108.6</v>
      </c>
      <c r="G28" s="16">
        <v>106.7</v>
      </c>
      <c r="H28" s="12"/>
      <c r="I28" s="16"/>
      <c r="J28" s="16"/>
      <c r="K28" s="16"/>
      <c r="L28" s="16"/>
      <c r="M28" s="16"/>
      <c r="N28" s="16"/>
    </row>
    <row r="29" spans="1:14" ht="12.75">
      <c r="A29" s="11" t="s">
        <v>19</v>
      </c>
      <c r="B29" s="12">
        <v>100.3</v>
      </c>
      <c r="C29" s="16">
        <v>100.1</v>
      </c>
      <c r="D29" s="16">
        <v>101.6</v>
      </c>
      <c r="E29" s="16">
        <v>101.1</v>
      </c>
      <c r="F29" s="16">
        <v>108.8</v>
      </c>
      <c r="G29" s="16">
        <v>106.9</v>
      </c>
      <c r="H29" s="12"/>
      <c r="I29" s="12"/>
      <c r="J29" s="16"/>
      <c r="K29" s="16"/>
      <c r="L29" s="16"/>
      <c r="M29" s="16"/>
      <c r="N29" s="16"/>
    </row>
    <row r="30" ht="12.75">
      <c r="A30" s="9" t="s">
        <v>21</v>
      </c>
    </row>
    <row r="31" spans="1:14" ht="12.75">
      <c r="A31" s="11" t="s">
        <v>8</v>
      </c>
      <c r="B31" s="12">
        <v>100.1</v>
      </c>
      <c r="C31" s="16">
        <v>100.1</v>
      </c>
      <c r="D31" s="16">
        <v>101.4</v>
      </c>
      <c r="E31" s="16">
        <v>101.4</v>
      </c>
      <c r="F31" s="16">
        <v>105</v>
      </c>
      <c r="G31" s="16">
        <v>106</v>
      </c>
      <c r="H31" s="12"/>
      <c r="I31" s="12"/>
      <c r="J31" s="16"/>
      <c r="K31" s="16"/>
      <c r="L31" s="16"/>
      <c r="M31" s="16"/>
      <c r="N31" s="16"/>
    </row>
    <row r="32" spans="1:14" ht="12.75">
      <c r="A32" s="11" t="s">
        <v>9</v>
      </c>
      <c r="B32" s="12">
        <v>97.8</v>
      </c>
      <c r="C32" s="16">
        <v>99</v>
      </c>
      <c r="D32" s="16">
        <v>97.6</v>
      </c>
      <c r="E32" s="16">
        <v>99.5</v>
      </c>
      <c r="F32" s="16">
        <v>106.8</v>
      </c>
      <c r="G32" s="16">
        <v>107.2</v>
      </c>
      <c r="H32" s="12"/>
      <c r="I32" s="12"/>
      <c r="J32" s="16"/>
      <c r="K32" s="16"/>
      <c r="L32" s="16"/>
      <c r="M32" s="16"/>
      <c r="N32" s="16"/>
    </row>
    <row r="33" spans="1:14" ht="12.75">
      <c r="A33" s="11" t="s">
        <v>10</v>
      </c>
      <c r="B33" s="12">
        <v>96.9</v>
      </c>
      <c r="C33" s="16">
        <v>98.3</v>
      </c>
      <c r="D33" s="16">
        <v>97.5</v>
      </c>
      <c r="E33" s="16">
        <v>98.8</v>
      </c>
      <c r="F33" s="16">
        <v>107.9</v>
      </c>
      <c r="G33" s="16">
        <v>109.5</v>
      </c>
      <c r="H33" s="12"/>
      <c r="I33" s="12"/>
      <c r="J33" s="16"/>
      <c r="K33" s="16"/>
      <c r="L33" s="16"/>
      <c r="M33" s="16"/>
      <c r="N33" s="16"/>
    </row>
    <row r="34" spans="1:14" ht="12.75">
      <c r="A34" s="11" t="s">
        <v>11</v>
      </c>
      <c r="B34" s="12">
        <v>97.9</v>
      </c>
      <c r="C34" s="16">
        <v>98.2</v>
      </c>
      <c r="D34" s="16">
        <v>98</v>
      </c>
      <c r="E34" s="16">
        <v>98.6</v>
      </c>
      <c r="F34" s="16">
        <v>108.6</v>
      </c>
      <c r="G34" s="16">
        <v>109.2</v>
      </c>
      <c r="H34" s="12"/>
      <c r="I34" s="12"/>
      <c r="J34" s="16"/>
      <c r="K34" s="16"/>
      <c r="L34" s="16"/>
      <c r="M34" s="16"/>
      <c r="N34" s="16"/>
    </row>
    <row r="35" spans="1:14" ht="12.75">
      <c r="A35" s="11" t="s">
        <v>12</v>
      </c>
      <c r="B35" s="12">
        <v>99.9</v>
      </c>
      <c r="C35" s="16">
        <v>98.5</v>
      </c>
      <c r="D35" s="16">
        <v>100.6</v>
      </c>
      <c r="E35" s="16">
        <v>99</v>
      </c>
      <c r="F35" s="16">
        <v>106.8</v>
      </c>
      <c r="G35" s="16">
        <v>107.7</v>
      </c>
      <c r="H35" s="12"/>
      <c r="I35" s="12"/>
      <c r="J35" s="16"/>
      <c r="K35" s="16"/>
      <c r="L35" s="16"/>
      <c r="M35" s="16"/>
      <c r="N35" s="16"/>
    </row>
    <row r="36" spans="1:14" ht="12.75">
      <c r="A36" s="11" t="s">
        <v>13</v>
      </c>
      <c r="B36" s="12">
        <v>100.6</v>
      </c>
      <c r="C36" s="16">
        <v>98.9</v>
      </c>
      <c r="D36" s="16">
        <v>101.5</v>
      </c>
      <c r="E36" s="16">
        <v>99.4</v>
      </c>
      <c r="F36" s="16">
        <v>107.5</v>
      </c>
      <c r="G36" s="16">
        <v>108.9</v>
      </c>
      <c r="H36" s="12"/>
      <c r="I36" s="12"/>
      <c r="J36" s="16"/>
      <c r="K36" s="16"/>
      <c r="L36" s="16"/>
      <c r="M36" s="16"/>
      <c r="N36" s="16"/>
    </row>
    <row r="37" spans="1:7" ht="12.75">
      <c r="A37" s="11" t="s">
        <v>14</v>
      </c>
      <c r="B37" s="12">
        <v>100</v>
      </c>
      <c r="C37" s="16">
        <v>99</v>
      </c>
      <c r="D37" s="16">
        <v>100.1</v>
      </c>
      <c r="E37" s="16">
        <v>99.5</v>
      </c>
      <c r="F37" s="16">
        <v>106.9</v>
      </c>
      <c r="G37" s="16">
        <v>108.3</v>
      </c>
    </row>
    <row r="38" spans="1:7" ht="12.75">
      <c r="A38" s="11" t="s">
        <v>15</v>
      </c>
      <c r="B38" s="12"/>
      <c r="C38" s="16"/>
      <c r="D38" s="16"/>
      <c r="E38" s="16"/>
      <c r="F38" s="16"/>
      <c r="G38" s="16"/>
    </row>
    <row r="39" spans="1:7" ht="12.75">
      <c r="A39" s="11" t="s">
        <v>16</v>
      </c>
      <c r="B39" s="12"/>
      <c r="C39" s="16"/>
      <c r="D39" s="16"/>
      <c r="E39" s="16"/>
      <c r="F39" s="16"/>
      <c r="G39" s="16"/>
    </row>
    <row r="40" spans="1:7" ht="12.75">
      <c r="A40" s="11" t="s">
        <v>17</v>
      </c>
      <c r="B40" s="12"/>
      <c r="C40" s="16"/>
      <c r="D40" s="16"/>
      <c r="E40" s="16"/>
      <c r="F40" s="16"/>
      <c r="G40" s="16"/>
    </row>
    <row r="41" spans="1:7" ht="12.75">
      <c r="A41" s="11" t="s">
        <v>18</v>
      </c>
      <c r="B41" s="16"/>
      <c r="C41" s="16"/>
      <c r="D41" s="16"/>
      <c r="E41" s="16"/>
      <c r="F41" s="16"/>
      <c r="G41" s="16"/>
    </row>
    <row r="42" spans="1:7" ht="12.75">
      <c r="A42" s="11" t="s">
        <v>19</v>
      </c>
      <c r="B42" s="12"/>
      <c r="C42" s="16"/>
      <c r="D42" s="16"/>
      <c r="E42" s="16"/>
      <c r="F42" s="16"/>
      <c r="G42" s="16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3"/>
  <sheetViews>
    <sheetView showZeros="0" workbookViewId="0" topLeftCell="A1">
      <selection activeCell="A1" sqref="A1"/>
    </sheetView>
  </sheetViews>
  <sheetFormatPr defaultColWidth="9.140625" defaultRowHeight="12.75"/>
  <cols>
    <col min="1" max="1" width="20.00390625" style="10" customWidth="1"/>
    <col min="2" max="3" width="12.57421875" style="10" customWidth="1"/>
    <col min="4" max="4" width="10.421875" style="10" customWidth="1"/>
    <col min="5" max="5" width="12.57421875" style="10" customWidth="1"/>
    <col min="6" max="6" width="11.28125" style="10" customWidth="1"/>
    <col min="7" max="7" width="9.140625" style="10" customWidth="1"/>
    <col min="8" max="12" width="7.140625" style="10" customWidth="1"/>
    <col min="13" max="16384" width="9.140625" style="10" customWidth="1"/>
  </cols>
  <sheetData>
    <row r="1" spans="1:6" ht="13.5" thickBot="1">
      <c r="A1" s="18" t="s">
        <v>49</v>
      </c>
      <c r="B1" s="18"/>
      <c r="C1" s="18"/>
      <c r="D1" s="18"/>
      <c r="E1" s="18"/>
      <c r="F1" s="18"/>
    </row>
    <row r="2" spans="1:6" ht="18.75" customHeight="1" thickBot="1">
      <c r="A2" s="62" t="s">
        <v>1</v>
      </c>
      <c r="B2" s="63" t="s">
        <v>50</v>
      </c>
      <c r="C2" s="64"/>
      <c r="D2" s="64"/>
      <c r="E2" s="65"/>
      <c r="F2" s="65"/>
    </row>
    <row r="3" spans="1:6" ht="30" customHeight="1" thickBot="1">
      <c r="A3" s="66"/>
      <c r="B3" s="67" t="s">
        <v>51</v>
      </c>
      <c r="C3" s="68" t="s">
        <v>5</v>
      </c>
      <c r="D3" s="22" t="s">
        <v>6</v>
      </c>
      <c r="E3" s="68" t="s">
        <v>5</v>
      </c>
      <c r="F3" s="69" t="s">
        <v>6</v>
      </c>
    </row>
    <row r="4" spans="1:6" ht="30" customHeight="1" thickBot="1">
      <c r="A4" s="70"/>
      <c r="B4" s="71"/>
      <c r="C4" s="63" t="s">
        <v>52</v>
      </c>
      <c r="D4" s="72"/>
      <c r="E4" s="64" t="s">
        <v>53</v>
      </c>
      <c r="F4" s="64"/>
    </row>
    <row r="5" spans="1:12" ht="12.75">
      <c r="A5" s="25" t="s">
        <v>7</v>
      </c>
      <c r="B5" s="73"/>
      <c r="C5" s="74"/>
      <c r="D5" s="74"/>
      <c r="E5" s="74"/>
      <c r="F5" s="74"/>
      <c r="G5" s="75"/>
      <c r="H5" s="76"/>
      <c r="I5" s="77"/>
      <c r="J5" s="77"/>
      <c r="K5" s="77"/>
      <c r="L5" s="77"/>
    </row>
    <row r="6" spans="1:18" ht="12.75">
      <c r="A6" s="78" t="s">
        <v>8</v>
      </c>
      <c r="B6" s="79">
        <v>99.4</v>
      </c>
      <c r="C6" s="79">
        <v>97.5</v>
      </c>
      <c r="D6" s="79">
        <v>97.5</v>
      </c>
      <c r="E6" s="79">
        <v>97.2</v>
      </c>
      <c r="F6" s="79">
        <v>97.2</v>
      </c>
      <c r="G6" s="75"/>
      <c r="H6" s="32"/>
      <c r="I6" s="79"/>
      <c r="J6" s="79"/>
      <c r="K6" s="79"/>
      <c r="L6" s="79"/>
      <c r="N6" s="80"/>
      <c r="O6" s="80"/>
      <c r="P6" s="80"/>
      <c r="Q6" s="80"/>
      <c r="R6" s="80"/>
    </row>
    <row r="7" spans="1:18" ht="12.75">
      <c r="A7" s="28" t="s">
        <v>9</v>
      </c>
      <c r="B7" s="79">
        <v>100</v>
      </c>
      <c r="C7" s="79">
        <v>97.6</v>
      </c>
      <c r="D7" s="79">
        <v>97.6</v>
      </c>
      <c r="E7" s="79">
        <v>97.6</v>
      </c>
      <c r="F7" s="79">
        <v>97.4</v>
      </c>
      <c r="G7" s="75"/>
      <c r="H7" s="32"/>
      <c r="I7" s="79"/>
      <c r="J7" s="79"/>
      <c r="K7" s="79"/>
      <c r="L7" s="79"/>
      <c r="N7" s="80"/>
      <c r="O7" s="80"/>
      <c r="P7" s="80"/>
      <c r="Q7" s="80"/>
      <c r="R7" s="80"/>
    </row>
    <row r="8" spans="1:18" ht="12.75">
      <c r="A8" s="28" t="s">
        <v>10</v>
      </c>
      <c r="B8" s="81">
        <v>100.3</v>
      </c>
      <c r="C8" s="81">
        <v>97.4</v>
      </c>
      <c r="D8" s="81">
        <v>97.5</v>
      </c>
      <c r="E8" s="81">
        <v>99.5</v>
      </c>
      <c r="F8" s="81">
        <v>98.2</v>
      </c>
      <c r="H8" s="32"/>
      <c r="I8" s="81"/>
      <c r="J8" s="81"/>
      <c r="K8" s="81"/>
      <c r="L8" s="81"/>
      <c r="N8" s="80"/>
      <c r="O8" s="80"/>
      <c r="P8" s="80"/>
      <c r="Q8" s="80"/>
      <c r="R8" s="80"/>
    </row>
    <row r="9" spans="1:18" ht="12.75">
      <c r="A9" s="28" t="s">
        <v>11</v>
      </c>
      <c r="B9" s="81">
        <v>101.8</v>
      </c>
      <c r="C9" s="81">
        <v>102.6</v>
      </c>
      <c r="D9" s="81">
        <v>98.8</v>
      </c>
      <c r="E9" s="81">
        <v>100.6</v>
      </c>
      <c r="F9" s="81">
        <v>98.8</v>
      </c>
      <c r="H9" s="32"/>
      <c r="I9" s="81"/>
      <c r="J9" s="81"/>
      <c r="K9" s="81"/>
      <c r="L9" s="81"/>
      <c r="N9" s="80"/>
      <c r="O9" s="80"/>
      <c r="P9" s="80"/>
      <c r="Q9" s="80"/>
      <c r="R9" s="80"/>
    </row>
    <row r="10" spans="1:18" ht="12.75">
      <c r="A10" s="28" t="s">
        <v>12</v>
      </c>
      <c r="B10" s="81">
        <v>100.6</v>
      </c>
      <c r="C10" s="81">
        <v>102.2</v>
      </c>
      <c r="D10" s="81">
        <v>99.5</v>
      </c>
      <c r="E10" s="81">
        <v>102.2</v>
      </c>
      <c r="F10" s="81">
        <v>99.6</v>
      </c>
      <c r="H10" s="32"/>
      <c r="I10" s="81"/>
      <c r="J10" s="81"/>
      <c r="K10" s="81"/>
      <c r="L10" s="81"/>
      <c r="N10" s="80"/>
      <c r="O10" s="80"/>
      <c r="P10" s="80"/>
      <c r="Q10" s="80"/>
      <c r="R10" s="80"/>
    </row>
    <row r="11" spans="1:18" ht="12.75">
      <c r="A11" s="28" t="s">
        <v>13</v>
      </c>
      <c r="B11" s="82">
        <v>99.8</v>
      </c>
      <c r="C11" s="83">
        <v>99.6</v>
      </c>
      <c r="D11" s="83">
        <v>99.5</v>
      </c>
      <c r="E11" s="83">
        <v>99.1</v>
      </c>
      <c r="F11" s="83">
        <v>99.5</v>
      </c>
      <c r="H11" s="32"/>
      <c r="I11" s="81"/>
      <c r="J11" s="81"/>
      <c r="K11" s="81"/>
      <c r="L11" s="81"/>
      <c r="N11" s="80"/>
      <c r="O11" s="80"/>
      <c r="P11" s="80"/>
      <c r="Q11" s="80"/>
      <c r="R11" s="80"/>
    </row>
    <row r="12" spans="1:18" ht="12.75">
      <c r="A12" s="28" t="s">
        <v>14</v>
      </c>
      <c r="B12" s="84">
        <v>101</v>
      </c>
      <c r="C12" s="79">
        <v>102.6</v>
      </c>
      <c r="D12" s="79">
        <v>99.9</v>
      </c>
      <c r="E12" s="79">
        <v>103.1</v>
      </c>
      <c r="F12" s="79">
        <v>100.1</v>
      </c>
      <c r="H12" s="32"/>
      <c r="I12" s="84"/>
      <c r="J12" s="84"/>
      <c r="K12" s="84"/>
      <c r="L12" s="84"/>
      <c r="N12" s="80"/>
      <c r="O12" s="80"/>
      <c r="P12" s="80"/>
      <c r="Q12" s="80"/>
      <c r="R12" s="80"/>
    </row>
    <row r="13" spans="1:18" ht="12.75">
      <c r="A13" s="28" t="s">
        <v>15</v>
      </c>
      <c r="B13" s="81">
        <v>100.6</v>
      </c>
      <c r="C13" s="81">
        <v>103.4</v>
      </c>
      <c r="D13" s="81">
        <v>100.4</v>
      </c>
      <c r="E13" s="81">
        <v>102.9</v>
      </c>
      <c r="F13" s="81">
        <v>100.5</v>
      </c>
      <c r="H13" s="32"/>
      <c r="I13" s="81"/>
      <c r="J13" s="81"/>
      <c r="K13" s="81"/>
      <c r="L13" s="81"/>
      <c r="N13" s="80"/>
      <c r="O13" s="80"/>
      <c r="P13" s="80"/>
      <c r="Q13" s="80"/>
      <c r="R13" s="80"/>
    </row>
    <row r="14" spans="1:18" ht="12.75">
      <c r="A14" s="28" t="s">
        <v>16</v>
      </c>
      <c r="B14" s="85">
        <v>99.7</v>
      </c>
      <c r="C14" s="85">
        <v>102.2</v>
      </c>
      <c r="D14" s="85">
        <v>100.6</v>
      </c>
      <c r="E14" s="85">
        <v>102.7</v>
      </c>
      <c r="F14" s="85">
        <v>100.7</v>
      </c>
      <c r="H14" s="32"/>
      <c r="I14" s="85"/>
      <c r="J14" s="85"/>
      <c r="K14" s="85"/>
      <c r="L14" s="85"/>
      <c r="N14" s="80"/>
      <c r="O14" s="80"/>
      <c r="P14" s="80"/>
      <c r="Q14" s="80"/>
      <c r="R14" s="80"/>
    </row>
    <row r="15" spans="1:18" ht="12.75">
      <c r="A15" s="28" t="s">
        <v>17</v>
      </c>
      <c r="B15" s="85">
        <v>100.5</v>
      </c>
      <c r="C15" s="85">
        <v>104.5</v>
      </c>
      <c r="D15" s="85">
        <v>101</v>
      </c>
      <c r="E15" s="85">
        <v>104.5</v>
      </c>
      <c r="F15" s="85">
        <v>101.1</v>
      </c>
      <c r="H15" s="32"/>
      <c r="I15" s="85"/>
      <c r="J15" s="85"/>
      <c r="K15" s="85"/>
      <c r="L15" s="85"/>
      <c r="N15" s="80"/>
      <c r="O15" s="80"/>
      <c r="P15" s="80"/>
      <c r="Q15" s="80"/>
      <c r="R15" s="80"/>
    </row>
    <row r="16" spans="1:18" ht="12.75">
      <c r="A16" s="28" t="s">
        <v>18</v>
      </c>
      <c r="B16" s="85">
        <v>100.7</v>
      </c>
      <c r="C16" s="85">
        <v>106.5</v>
      </c>
      <c r="D16" s="85">
        <v>101.5</v>
      </c>
      <c r="E16" s="85">
        <v>106</v>
      </c>
      <c r="F16" s="85">
        <v>101.6</v>
      </c>
      <c r="H16" s="32"/>
      <c r="I16" s="85"/>
      <c r="J16" s="85"/>
      <c r="K16" s="85"/>
      <c r="L16" s="85"/>
      <c r="N16" s="80"/>
      <c r="O16" s="80"/>
      <c r="P16" s="80"/>
      <c r="Q16" s="80"/>
      <c r="R16" s="80"/>
    </row>
    <row r="17" spans="1:18" ht="12.75">
      <c r="A17" s="28" t="s">
        <v>19</v>
      </c>
      <c r="B17" s="85">
        <v>99.7</v>
      </c>
      <c r="C17" s="85">
        <v>103.5</v>
      </c>
      <c r="D17" s="85">
        <v>101.6</v>
      </c>
      <c r="E17" s="85">
        <v>104</v>
      </c>
      <c r="F17" s="85">
        <v>101.8</v>
      </c>
      <c r="H17" s="32"/>
      <c r="I17" s="85"/>
      <c r="J17" s="85"/>
      <c r="K17" s="85"/>
      <c r="L17" s="85"/>
      <c r="N17" s="80"/>
      <c r="O17" s="80"/>
      <c r="P17" s="80"/>
      <c r="Q17" s="80"/>
      <c r="R17" s="80"/>
    </row>
    <row r="18" spans="1:18" ht="12.75">
      <c r="A18" s="25" t="s">
        <v>20</v>
      </c>
      <c r="B18" s="85"/>
      <c r="C18" s="85"/>
      <c r="D18" s="85"/>
      <c r="E18" s="85"/>
      <c r="F18" s="85"/>
      <c r="I18" s="86"/>
      <c r="J18" s="86"/>
      <c r="K18" s="86"/>
      <c r="L18" s="86"/>
      <c r="N18" s="80"/>
      <c r="O18" s="80"/>
      <c r="P18" s="80"/>
      <c r="Q18" s="80"/>
      <c r="R18" s="80"/>
    </row>
    <row r="19" spans="1:18" ht="12.75">
      <c r="A19" s="78" t="s">
        <v>8</v>
      </c>
      <c r="B19" s="85">
        <v>100.3</v>
      </c>
      <c r="C19" s="79">
        <v>106.1</v>
      </c>
      <c r="D19" s="79">
        <v>106.1</v>
      </c>
      <c r="E19" s="79">
        <v>106.1</v>
      </c>
      <c r="F19" s="79">
        <v>106.1</v>
      </c>
      <c r="I19" s="85"/>
      <c r="J19" s="85"/>
      <c r="K19" s="85"/>
      <c r="L19" s="85"/>
      <c r="N19" s="80"/>
      <c r="O19" s="80"/>
      <c r="P19" s="80"/>
      <c r="Q19" s="80"/>
      <c r="R19" s="80"/>
    </row>
    <row r="20" spans="1:18" ht="12.75">
      <c r="A20" s="28" t="s">
        <v>9</v>
      </c>
      <c r="B20" s="85">
        <v>101.1</v>
      </c>
      <c r="C20" s="79">
        <v>106.9</v>
      </c>
      <c r="D20" s="79">
        <v>106.5</v>
      </c>
      <c r="E20" s="79">
        <v>106.9</v>
      </c>
      <c r="F20" s="79">
        <v>106.5</v>
      </c>
      <c r="I20" s="85"/>
      <c r="J20" s="85"/>
      <c r="K20" s="85"/>
      <c r="L20" s="85"/>
      <c r="N20" s="80"/>
      <c r="O20" s="80"/>
      <c r="P20" s="80"/>
      <c r="Q20" s="80"/>
      <c r="R20" s="80"/>
    </row>
    <row r="21" spans="1:18" ht="12.75">
      <c r="A21" s="28" t="s">
        <v>10</v>
      </c>
      <c r="B21" s="79">
        <v>101</v>
      </c>
      <c r="C21" s="79">
        <v>108</v>
      </c>
      <c r="D21" s="79">
        <v>107</v>
      </c>
      <c r="E21" s="79">
        <v>105.8</v>
      </c>
      <c r="F21" s="79">
        <v>106.2</v>
      </c>
      <c r="I21" s="79"/>
      <c r="J21" s="79"/>
      <c r="K21" s="79"/>
      <c r="L21" s="79"/>
      <c r="N21" s="80"/>
      <c r="O21" s="80"/>
      <c r="P21" s="80"/>
      <c r="Q21" s="80"/>
      <c r="R21" s="80"/>
    </row>
    <row r="22" spans="1:18" ht="12.75">
      <c r="A22" s="28" t="s">
        <v>11</v>
      </c>
      <c r="B22" s="79">
        <v>100.1</v>
      </c>
      <c r="C22" s="79">
        <v>105.5</v>
      </c>
      <c r="D22" s="79">
        <v>106.6</v>
      </c>
      <c r="E22" s="79">
        <v>108.2</v>
      </c>
      <c r="F22" s="79">
        <v>106.8</v>
      </c>
      <c r="I22" s="79"/>
      <c r="J22" s="79"/>
      <c r="K22" s="79"/>
      <c r="L22" s="79"/>
      <c r="N22" s="80"/>
      <c r="O22" s="80"/>
      <c r="P22" s="80"/>
      <c r="Q22" s="80"/>
      <c r="R22" s="80"/>
    </row>
    <row r="23" spans="1:18" ht="12.75">
      <c r="A23" s="28" t="s">
        <v>12</v>
      </c>
      <c r="B23" s="79">
        <v>99.7</v>
      </c>
      <c r="C23" s="79">
        <v>104.1</v>
      </c>
      <c r="D23" s="79">
        <v>106.1</v>
      </c>
      <c r="E23" s="79">
        <v>104.1</v>
      </c>
      <c r="F23" s="79">
        <v>106.2</v>
      </c>
      <c r="I23" s="79"/>
      <c r="J23" s="79"/>
      <c r="K23" s="79"/>
      <c r="L23" s="79"/>
      <c r="N23" s="80"/>
      <c r="O23" s="80"/>
      <c r="P23" s="80"/>
      <c r="Q23" s="80"/>
      <c r="R23" s="80"/>
    </row>
    <row r="24" spans="1:18" ht="12.75">
      <c r="A24" s="28" t="s">
        <v>13</v>
      </c>
      <c r="B24" s="83">
        <v>99.9</v>
      </c>
      <c r="C24" s="83">
        <v>104.2</v>
      </c>
      <c r="D24" s="83">
        <v>105.8</v>
      </c>
      <c r="E24" s="83">
        <v>104.2</v>
      </c>
      <c r="F24" s="83">
        <v>105.8</v>
      </c>
      <c r="I24" s="79"/>
      <c r="J24" s="79"/>
      <c r="K24" s="79"/>
      <c r="L24" s="79"/>
      <c r="N24" s="80"/>
      <c r="O24" s="80"/>
      <c r="P24" s="80"/>
      <c r="Q24" s="80"/>
      <c r="R24" s="80"/>
    </row>
    <row r="25" spans="1:18" ht="12.75">
      <c r="A25" s="28" t="s">
        <v>14</v>
      </c>
      <c r="B25" s="79">
        <v>100.1</v>
      </c>
      <c r="C25" s="87">
        <v>102.8</v>
      </c>
      <c r="D25" s="87">
        <v>105.4</v>
      </c>
      <c r="E25" s="87">
        <v>102.8</v>
      </c>
      <c r="F25" s="87">
        <v>105.3</v>
      </c>
      <c r="I25" s="79"/>
      <c r="J25" s="79"/>
      <c r="K25" s="79"/>
      <c r="L25" s="79"/>
      <c r="N25" s="80"/>
      <c r="O25" s="80"/>
      <c r="P25" s="80"/>
      <c r="Q25" s="80"/>
      <c r="R25" s="80"/>
    </row>
    <row r="26" spans="1:18" ht="12.75">
      <c r="A26" s="28" t="s">
        <v>15</v>
      </c>
      <c r="B26" s="79">
        <v>101</v>
      </c>
      <c r="C26" s="79">
        <v>102.9</v>
      </c>
      <c r="D26" s="79">
        <v>105.1</v>
      </c>
      <c r="E26" s="79">
        <v>102.4</v>
      </c>
      <c r="F26" s="79">
        <v>104.9</v>
      </c>
      <c r="I26" s="79"/>
      <c r="J26" s="79"/>
      <c r="K26" s="79"/>
      <c r="L26" s="79"/>
      <c r="N26" s="80"/>
      <c r="O26" s="80"/>
      <c r="P26" s="80"/>
      <c r="Q26" s="80"/>
      <c r="R26" s="80"/>
    </row>
    <row r="27" spans="1:18" ht="12.75">
      <c r="A27" s="28" t="s">
        <v>16</v>
      </c>
      <c r="B27" s="79">
        <v>100.7</v>
      </c>
      <c r="C27" s="79">
        <v>104.6</v>
      </c>
      <c r="D27" s="79">
        <v>105</v>
      </c>
      <c r="E27" s="79">
        <v>105.1</v>
      </c>
      <c r="F27" s="79">
        <v>104.9</v>
      </c>
      <c r="I27" s="79"/>
      <c r="J27" s="79"/>
      <c r="K27" s="79"/>
      <c r="L27" s="79"/>
      <c r="N27" s="80"/>
      <c r="O27" s="80"/>
      <c r="P27" s="80"/>
      <c r="Q27" s="80"/>
      <c r="R27" s="80"/>
    </row>
    <row r="28" spans="1:18" ht="12.75">
      <c r="A28" s="28" t="s">
        <v>17</v>
      </c>
      <c r="B28" s="79">
        <v>100.8</v>
      </c>
      <c r="C28" s="79">
        <v>105.2</v>
      </c>
      <c r="D28" s="79">
        <v>105</v>
      </c>
      <c r="E28" s="79">
        <v>105.2</v>
      </c>
      <c r="F28" s="79">
        <v>105</v>
      </c>
      <c r="I28" s="79"/>
      <c r="J28" s="79"/>
      <c r="K28" s="79"/>
      <c r="L28" s="79"/>
      <c r="N28" s="80"/>
      <c r="O28" s="80"/>
      <c r="P28" s="80"/>
      <c r="Q28" s="80"/>
      <c r="R28" s="80"/>
    </row>
    <row r="29" spans="1:18" ht="12.75">
      <c r="A29" s="28" t="s">
        <v>18</v>
      </c>
      <c r="B29" s="81">
        <v>100.6</v>
      </c>
      <c r="C29" s="79">
        <v>105.1</v>
      </c>
      <c r="D29" s="79">
        <v>105</v>
      </c>
      <c r="E29" s="79">
        <v>105.1</v>
      </c>
      <c r="F29" s="79">
        <v>105</v>
      </c>
      <c r="N29" s="80"/>
      <c r="O29" s="80"/>
      <c r="P29" s="80"/>
      <c r="Q29" s="80"/>
      <c r="R29" s="80"/>
    </row>
    <row r="30" spans="1:18" ht="12.75">
      <c r="A30" s="28" t="s">
        <v>19</v>
      </c>
      <c r="B30" s="81">
        <v>100.5</v>
      </c>
      <c r="C30" s="79">
        <v>105.7</v>
      </c>
      <c r="D30" s="79">
        <v>105.1</v>
      </c>
      <c r="E30" s="79">
        <v>106.2</v>
      </c>
      <c r="F30" s="79">
        <v>105.1</v>
      </c>
      <c r="N30" s="80"/>
      <c r="O30" s="80"/>
      <c r="P30" s="80"/>
      <c r="Q30" s="80"/>
      <c r="R30" s="80"/>
    </row>
    <row r="31" spans="1:18" ht="12.75">
      <c r="A31" s="25" t="s">
        <v>21</v>
      </c>
      <c r="B31" s="81"/>
      <c r="C31" s="79"/>
      <c r="D31" s="79"/>
      <c r="E31" s="79"/>
      <c r="F31" s="79"/>
      <c r="N31" s="80"/>
      <c r="O31" s="80"/>
      <c r="P31" s="80"/>
      <c r="Q31" s="80"/>
      <c r="R31" s="80"/>
    </row>
    <row r="32" spans="1:18" ht="12.75">
      <c r="A32" s="78" t="s">
        <v>8</v>
      </c>
      <c r="B32" s="81">
        <v>101.4</v>
      </c>
      <c r="C32" s="79">
        <v>108.7</v>
      </c>
      <c r="D32" s="79">
        <v>108.7</v>
      </c>
      <c r="E32" s="79">
        <v>108.2</v>
      </c>
      <c r="F32" s="79">
        <v>108.2</v>
      </c>
      <c r="N32" s="80"/>
      <c r="O32" s="80"/>
      <c r="P32" s="80"/>
      <c r="Q32" s="80"/>
      <c r="R32" s="80"/>
    </row>
    <row r="33" spans="1:18" ht="12.75">
      <c r="A33" s="28" t="s">
        <v>9</v>
      </c>
      <c r="B33" s="81">
        <v>99.9</v>
      </c>
      <c r="C33" s="79">
        <v>106.4</v>
      </c>
      <c r="D33" s="79">
        <v>107.5</v>
      </c>
      <c r="E33" s="79">
        <v>106.4</v>
      </c>
      <c r="F33" s="79">
        <v>107.3</v>
      </c>
      <c r="N33" s="80"/>
      <c r="O33" s="80"/>
      <c r="P33" s="80"/>
      <c r="Q33" s="80"/>
      <c r="R33" s="80"/>
    </row>
    <row r="34" spans="1:18" ht="12.75">
      <c r="A34" s="28" t="s">
        <v>10</v>
      </c>
      <c r="B34" s="81">
        <v>100</v>
      </c>
      <c r="C34" s="79">
        <v>105.1</v>
      </c>
      <c r="D34" s="79">
        <v>106.7</v>
      </c>
      <c r="E34" s="79">
        <v>106.5</v>
      </c>
      <c r="F34" s="79">
        <v>107</v>
      </c>
      <c r="N34" s="80"/>
      <c r="O34" s="80"/>
      <c r="P34" s="80"/>
      <c r="Q34" s="80"/>
      <c r="R34" s="80"/>
    </row>
    <row r="35" spans="1:18" ht="12.75">
      <c r="A35" s="28" t="s">
        <v>11</v>
      </c>
      <c r="B35" s="81">
        <v>100.1</v>
      </c>
      <c r="C35" s="79">
        <v>105</v>
      </c>
      <c r="D35" s="79">
        <v>106.3</v>
      </c>
      <c r="E35" s="79">
        <v>104.1</v>
      </c>
      <c r="F35" s="79">
        <v>106.2</v>
      </c>
      <c r="N35" s="80"/>
      <c r="O35" s="80"/>
      <c r="P35" s="80"/>
      <c r="Q35" s="80"/>
      <c r="R35" s="80"/>
    </row>
    <row r="36" spans="1:18" ht="12.75">
      <c r="A36" s="28" t="s">
        <v>12</v>
      </c>
      <c r="B36" s="81">
        <v>100.5</v>
      </c>
      <c r="C36" s="79">
        <v>105.4</v>
      </c>
      <c r="D36" s="79">
        <v>106.1</v>
      </c>
      <c r="E36" s="79">
        <v>104.4</v>
      </c>
      <c r="F36" s="79">
        <v>105.8</v>
      </c>
      <c r="N36" s="80"/>
      <c r="O36" s="80"/>
      <c r="P36" s="80"/>
      <c r="Q36" s="80"/>
      <c r="R36" s="80"/>
    </row>
    <row r="37" spans="1:18" ht="12.75">
      <c r="A37" s="28" t="s">
        <v>13</v>
      </c>
      <c r="B37" s="81">
        <v>100.6</v>
      </c>
      <c r="C37" s="79">
        <v>106.2</v>
      </c>
      <c r="D37" s="79">
        <v>106.1</v>
      </c>
      <c r="E37" s="79">
        <v>107.2</v>
      </c>
      <c r="F37" s="79">
        <v>106.1</v>
      </c>
      <c r="N37" s="80"/>
      <c r="O37" s="80"/>
      <c r="P37" s="80"/>
      <c r="Q37" s="80"/>
      <c r="R37" s="80"/>
    </row>
    <row r="38" spans="1:18" ht="12.75">
      <c r="A38" s="28" t="s">
        <v>14</v>
      </c>
      <c r="B38" s="81">
        <v>100.4</v>
      </c>
      <c r="C38" s="79">
        <v>106.8</v>
      </c>
      <c r="D38" s="79">
        <v>106.2</v>
      </c>
      <c r="E38" s="79">
        <v>106.8</v>
      </c>
      <c r="F38" s="79">
        <v>106.2</v>
      </c>
      <c r="N38" s="80"/>
      <c r="O38" s="80"/>
      <c r="P38" s="80"/>
      <c r="Q38" s="80"/>
      <c r="R38" s="80"/>
    </row>
    <row r="39" spans="1:6" ht="12.75">
      <c r="A39" s="28" t="s">
        <v>15</v>
      </c>
      <c r="B39" s="81">
        <v>99.8</v>
      </c>
      <c r="C39" s="81">
        <v>104.6</v>
      </c>
      <c r="D39" s="81">
        <v>106</v>
      </c>
      <c r="E39" s="81">
        <v>104.6</v>
      </c>
      <c r="F39" s="81">
        <v>106</v>
      </c>
    </row>
    <row r="40" spans="1:6" ht="12.75">
      <c r="A40" s="28" t="s">
        <v>16</v>
      </c>
      <c r="B40" s="81"/>
      <c r="C40" s="81"/>
      <c r="D40" s="81"/>
      <c r="E40" s="81"/>
      <c r="F40" s="81"/>
    </row>
    <row r="41" spans="1:6" ht="12.75">
      <c r="A41" s="28" t="s">
        <v>17</v>
      </c>
      <c r="B41" s="81"/>
      <c r="C41" s="81"/>
      <c r="D41" s="81"/>
      <c r="E41" s="81"/>
      <c r="F41" s="81"/>
    </row>
    <row r="42" spans="1:6" ht="12.75">
      <c r="A42" s="28" t="s">
        <v>18</v>
      </c>
      <c r="B42" s="81"/>
      <c r="C42" s="81"/>
      <c r="D42" s="81"/>
      <c r="E42" s="81"/>
      <c r="F42" s="81"/>
    </row>
    <row r="43" spans="1:8" ht="12.75">
      <c r="A43" s="28" t="s">
        <v>19</v>
      </c>
      <c r="B43" s="81"/>
      <c r="C43" s="81"/>
      <c r="D43" s="81"/>
      <c r="E43" s="81"/>
      <c r="F43" s="81"/>
      <c r="H43" s="80"/>
    </row>
  </sheetData>
  <sheetProtection/>
  <mergeCells count="5">
    <mergeCell ref="A2:A4"/>
    <mergeCell ref="B2:F2"/>
    <mergeCell ref="B3:B4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Tóthné Perlaky Mária</dc:creator>
  <cp:keywords/>
  <dc:description/>
  <cp:lastModifiedBy>Tóthné Perlaky Mária</cp:lastModifiedBy>
  <dcterms:created xsi:type="dcterms:W3CDTF">2015-10-30T08:33:32Z</dcterms:created>
  <dcterms:modified xsi:type="dcterms:W3CDTF">2015-10-30T08:33:53Z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