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tabRatio="701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  <sheet name="18." sheetId="19" r:id="rId19"/>
  </sheets>
  <definedNames/>
  <calcPr fullCalcOnLoad="1"/>
</workbook>
</file>

<file path=xl/comments11.xml><?xml version="1.0" encoding="utf-8"?>
<comments xmlns="http://schemas.openxmlformats.org/spreadsheetml/2006/main">
  <authors>
    <author>T?thn? Kiss Vir?g</author>
  </authors>
  <commentList>
    <comment ref="A8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14.xml><?xml version="1.0" encoding="utf-8"?>
<comments xmlns="http://schemas.openxmlformats.org/spreadsheetml/2006/main">
  <authors>
    <author>T?thn? Kiss Vir?g</author>
  </authors>
  <commentList>
    <comment ref="A1" authorId="0">
      <text>
        <r>
          <rPr>
            <sz val="8"/>
            <rFont val="Tahoma"/>
            <family val="2"/>
          </rPr>
          <t>Az Országos Statisztikai Adatfelvételi Program (OSAP) keretében a Nemzeti Fejlesztési Minisztérium (NFM) 1994-es számú, Az internet és televíziószolgáltatás évközi adatai című adatgyűjtés felhasználásával.</t>
        </r>
      </text>
    </comment>
  </commentList>
</comments>
</file>

<file path=xl/comments17.xml><?xml version="1.0" encoding="utf-8"?>
<comments xmlns="http://schemas.openxmlformats.org/spreadsheetml/2006/main">
  <authors>
    <author>KSH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Országos Statisztikai Adatgyűjtési Program (OSAP) Nemzeti Fejlesztési Minisztérium (NFM) „Az internet- és televíziószolgáltatás évközi adatai” című 1994-es számú adatgyűjtése alapján.
(</t>
        </r>
        <r>
          <rPr>
            <b/>
            <sz val="8"/>
            <rFont val="Tahoma"/>
            <family val="2"/>
          </rPr>
          <t>Mértékegység:</t>
        </r>
        <r>
          <rPr>
            <sz val="8"/>
            <rFont val="Tahoma"/>
            <family val="2"/>
          </rPr>
          <t xml:space="preserve"> 1 petabyte = 1000 terabyte)
A Mobilinternet adatforgalmat lásd a 12. ábrában.</t>
        </r>
      </text>
    </comment>
  </commentList>
</comments>
</file>

<file path=xl/comments18.xml><?xml version="1.0" encoding="utf-8"?>
<comments xmlns="http://schemas.openxmlformats.org/spreadsheetml/2006/main">
  <authors>
    <author>Sz?kely Tam?s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Országos Statisztikai Adatgyűjtési Program (OSAP) Nemzeti Fejlesztési Minisztérium (NFM) „Az internet- és televíziószolgáltatás évközi adatai” című 1994-es számú adatgyűjtése alapján.</t>
        </r>
      </text>
    </comment>
  </commentList>
</comments>
</file>

<file path=xl/comments19.xml><?xml version="1.0" encoding="utf-8"?>
<comments xmlns="http://schemas.openxmlformats.org/spreadsheetml/2006/main">
  <authors>
    <author>Sz?kely Tam?s</author>
    <author>Kecsk?s Beatrix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Országos Statisztikai Adatgyűjtési Program (OSAP) Nemzeti Fejlesztési Minisztérium (NFM) „Az internet- és televíziószolgáltatás évközi adatai” című 1994-es számú adatgyűjtése alapján.</t>
        </r>
      </text>
    </comment>
    <comment ref="F2" authorId="0">
      <text>
        <r>
          <rPr>
            <sz val="8"/>
            <rFont val="Tahoma"/>
            <family val="2"/>
          </rPr>
          <t xml:space="preserve">Kábeltelevíziós hálózatokon (KTV), valamint Internet Protokolon keresztüli (IPTV) műsorterjesztés előfizetői szolgáltatás.
</t>
        </r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NMHH</t>
        </r>
      </text>
    </comment>
    <comment ref="I2" authorId="0">
      <text>
        <r>
          <rPr>
            <b/>
            <sz val="8"/>
            <rFont val="Tahoma"/>
            <family val="2"/>
          </rPr>
          <t>Helyhez kötött technológiák:</t>
        </r>
        <r>
          <rPr>
            <sz val="8"/>
            <rFont val="Tahoma"/>
            <family val="2"/>
          </rPr>
          <t xml:space="preserve"> AM-Micro jelátviteli technológiát, műholdas (SAT) jelátviteli technológiát, DVB-T jelátviteli technológiát (digitális földfelszíni műsorszórás), DVB-H jelátviteli technológiát használó előfizetések száma (digitális földfelszíni műsorszórás mobilkészülékekre)
</t>
        </r>
        <r>
          <rPr>
            <b/>
            <sz val="8"/>
            <rFont val="Tahoma"/>
            <family val="2"/>
          </rPr>
          <t>Nem helyhez kötött</t>
        </r>
        <r>
          <rPr>
            <sz val="8"/>
            <rFont val="Tahoma"/>
            <family val="2"/>
          </rPr>
          <t xml:space="preserve"> műsorszórás (helyhez kötött televízió előfizetéstől különálló előfizetésként)</t>
        </r>
      </text>
    </comment>
    <comment ref="D4" authorId="0">
      <text>
        <r>
          <rPr>
            <sz val="8"/>
            <rFont val="Tahoma"/>
            <family val="2"/>
          </rPr>
          <t>Hagyományos tv-vevőkészülékek számára analóg jelátvitel útján történő műsorszolgáltatás.</t>
        </r>
      </text>
    </comment>
    <comment ref="E4" authorId="0">
      <text>
        <r>
          <rPr>
            <sz val="8"/>
            <rFont val="Tahoma"/>
            <family val="2"/>
          </rPr>
          <t>Digitális átviteli közegen digitális jelfolyam fogadására képes tv-készülékek, illetve hagyományos tv-készülékekhez csatlakozó Set-Top-Box egységek számára nyújtott műsorszolgáltatás.</t>
        </r>
      </text>
    </comment>
    <comment ref="G4" authorId="0">
      <text>
        <r>
          <rPr>
            <sz val="8"/>
            <rFont val="Tahoma"/>
            <family val="2"/>
          </rPr>
          <t xml:space="preserve">Internet Protocol Television: olyan digitális tv szolgáltatás, melyet IP (Internet Protokoll) használatának segítségével nyújtanak.
</t>
        </r>
        <r>
          <rPr>
            <b/>
            <sz val="8"/>
            <rFont val="Tahoma"/>
            <family val="2"/>
          </rPr>
          <t>Forrás:</t>
        </r>
        <r>
          <rPr>
            <sz val="8"/>
            <rFont val="Tahoma"/>
            <family val="2"/>
          </rPr>
          <t xml:space="preserve"> NMHH</t>
        </r>
      </text>
    </comment>
    <comment ref="H4" authorId="0">
      <text>
        <r>
          <rPr>
            <sz val="8"/>
            <rFont val="Tahoma"/>
            <family val="2"/>
          </rPr>
          <t xml:space="preserve">A kábeltelevízió hálózatok olyan vezetékes infrastruktúrát jelentenek, amelyek alkalmasak rádió és televízió műsorjelek elosztására az előfizetők számára.
</t>
        </r>
        <r>
          <rPr>
            <b/>
            <sz val="8"/>
            <rFont val="Tahoma"/>
            <family val="2"/>
          </rPr>
          <t>Forrás:</t>
        </r>
        <r>
          <rPr>
            <sz val="8"/>
            <rFont val="Tahoma"/>
            <family val="2"/>
          </rPr>
          <t xml:space="preserve"> NMHH</t>
        </r>
      </text>
    </comment>
    <comment ref="A16" authorId="1">
      <text>
        <r>
          <rPr>
            <sz val="8"/>
            <rFont val="Tahoma"/>
            <family val="2"/>
          </rPr>
          <t>Az előfizetői csomagokon, valamint a vezetékes jelátviteli hálózaton belüli megoszlások oszlopaiban a változások százalékpontban.</t>
        </r>
      </text>
    </comment>
    <comment ref="A25" authorId="1">
      <text>
        <r>
          <rPr>
            <sz val="8"/>
            <rFont val="Tahoma"/>
            <family val="2"/>
          </rPr>
          <t>Az előfizetői csomagokon, valamint a vezetékes jelátviteli hálózaton belüli megoszlások oszlopaiban a változások százalékpontban.</t>
        </r>
      </text>
    </comment>
  </commentList>
</comments>
</file>

<file path=xl/comments2.xml><?xml version="1.0" encoding="utf-8"?>
<comments xmlns="http://schemas.openxmlformats.org/spreadsheetml/2006/main">
  <authors>
    <author>KSH</author>
    <author>T?thn? Kiss Vir?g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 xml:space="preserve">Vállalkozások évközi teljesítménystatisztikai adatai, 4 fő felett
</t>
        </r>
      </text>
    </comment>
    <comment ref="A8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12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</commentList>
</comments>
</file>

<file path=xl/comments3.xml><?xml version="1.0" encoding="utf-8"?>
<comments xmlns="http://schemas.openxmlformats.org/spreadsheetml/2006/main">
  <authors>
    <author>KSH</author>
    <author>T?thn? Kiss Vir?g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 xml:space="preserve">A 4 fő fölötti vállalkozások adatai
</t>
        </r>
        <r>
          <rPr>
            <b/>
            <sz val="8"/>
            <rFont val="Tahoma"/>
            <family val="2"/>
          </rPr>
          <t xml:space="preserve">Módszertani változás: </t>
        </r>
        <r>
          <rPr>
            <sz val="8"/>
            <rFont val="Tahoma"/>
            <family val="2"/>
          </rPr>
          <t>http://www.ksh.hu/docs/hun/modszgyors/rmodsz_valt_munkaugy_stat.html</t>
        </r>
      </text>
    </comment>
    <comment ref="A8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12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34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  <comment ref="A38" authorId="1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</text>
    </comment>
  </commentList>
</comments>
</file>

<file path=xl/comments4.xml><?xml version="1.0" encoding="utf-8"?>
<comments xmlns="http://schemas.openxmlformats.org/spreadsheetml/2006/main">
  <authors>
    <author>T?thn? Kiss Vir?g</author>
  </authors>
  <commentList>
    <comment ref="A9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26" authorId="0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B24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KSH</author>
    <author>T?thn? Kiss Vir?g</author>
    <author>Kecsk?s Beatrix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10" authorId="1">
      <text>
        <r>
          <rPr>
            <sz val="8"/>
            <rFont val="Tahoma"/>
            <family val="2"/>
          </rPr>
          <t>A 2014. éves és a 2015. éves adatok összehasonlíthatósága korlátozott az adatszolgáltatói kör bővítése miatt.</t>
        </r>
        <r>
          <rPr>
            <sz val="9"/>
            <rFont val="Segoe UI"/>
            <family val="2"/>
          </rPr>
          <t xml:space="preserve">
</t>
        </r>
      </text>
    </comment>
    <comment ref="A27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38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  <comment ref="A21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</commentList>
</comments>
</file>

<file path=xl/comments7.xml><?xml version="1.0" encoding="utf-8"?>
<comments xmlns="http://schemas.openxmlformats.org/spreadsheetml/2006/main">
  <authors>
    <author>KSH</author>
    <author>T?thn? Kiss Vir?g</author>
    <author>Kecsk?s Beatrix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A10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27" authorId="1">
      <text>
        <r>
          <rPr>
            <sz val="8"/>
            <rFont val="Tahoma"/>
            <family val="2"/>
          </rPr>
          <t xml:space="preserve">A 2014. éves és a 2015. éves adatok összehasonlíthatósága korlátozott az adatszolgáltatói kör bővítése miatt.
</t>
        </r>
      </text>
    </comment>
    <comment ref="A21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  <comment ref="A38" authorId="2">
      <text>
        <r>
          <rPr>
            <sz val="8"/>
            <rFont val="Tahoma"/>
            <family val="2"/>
          </rPr>
          <t>VoIP-típusú hívások részaránya az összes híváson belül, % oszlopban a változás százalékpontban.</t>
        </r>
      </text>
    </comment>
  </commentList>
</comments>
</file>

<file path=xl/comments8.xml><?xml version="1.0" encoding="utf-8"?>
<comments xmlns="http://schemas.openxmlformats.org/spreadsheetml/2006/main">
  <authors>
    <author>T?thn? Kiss Vir?g</author>
  </authors>
  <commentList>
    <comment ref="A5" authorId="0">
      <text>
        <r>
          <rPr>
            <sz val="8"/>
            <rFont val="Tahoma"/>
            <family val="2"/>
          </rPr>
          <t>A 2014. éves és a 2015. éves adatok összehasonlíthatósága korlátozott az adatszolgáltatói kör bővítése miatt.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>Az Országos Statisztikai Adatfelvételi Program (OSAP) keretében a Nemzeti Fejlesztési Minisztérium (NFM) 1707-es számú A távközlési tevékenység évközi adatai című adatgyűjtése alapján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<sst xmlns="http://schemas.openxmlformats.org/spreadsheetml/2006/main" count="864" uniqueCount="136">
  <si>
    <t>Év, negyedév</t>
  </si>
  <si>
    <t>Összesen</t>
  </si>
  <si>
    <t>I.</t>
  </si>
  <si>
    <t>Nemzetközi</t>
  </si>
  <si>
    <t>Nemzetközi hívások</t>
  </si>
  <si>
    <t>Bekapcsolt vezetékes fővonalak száma, ezer</t>
  </si>
  <si>
    <t>összesen</t>
  </si>
  <si>
    <t>Mobil-előfizetések száma, ezer</t>
  </si>
  <si>
    <t>II.</t>
  </si>
  <si>
    <t>III.</t>
  </si>
  <si>
    <t>IV.</t>
  </si>
  <si>
    <t>millió perc</t>
  </si>
  <si>
    <t>millió darab</t>
  </si>
  <si>
    <t>2010.</t>
  </si>
  <si>
    <t>2011.</t>
  </si>
  <si>
    <t>millió hívás</t>
  </si>
  <si>
    <t>SMS-ek száma</t>
  </si>
  <si>
    <t>MMS-ek száma</t>
  </si>
  <si>
    <t>Belföldi vezetékes hálózatba</t>
  </si>
  <si>
    <t>2012.</t>
  </si>
  <si>
    <t xml:space="preserve">III. </t>
  </si>
  <si>
    <t xml:space="preserve">IV. </t>
  </si>
  <si>
    <t xml:space="preserve">II. </t>
  </si>
  <si>
    <t>2013.</t>
  </si>
  <si>
    <t>2014.</t>
  </si>
  <si>
    <t>ebből:  ISDN</t>
  </si>
  <si>
    <t>ebből: mobilhálózatba</t>
  </si>
  <si>
    <t>irányuló hívások átlagos ideje</t>
  </si>
  <si>
    <t>2015.</t>
  </si>
  <si>
    <t>Hívások időtartama, millió perc</t>
  </si>
  <si>
    <t>egyéni</t>
  </si>
  <si>
    <t>üzleti</t>
  </si>
  <si>
    <t>nyilvános</t>
  </si>
  <si>
    <t>egyéb</t>
  </si>
  <si>
    <t>10. A vezetékes hálózatból kiinduló hívások átlagos ideje [perc]</t>
  </si>
  <si>
    <t>9. A mobilhálózatokból kiinduló hívások időtartama [millió perc]</t>
  </si>
  <si>
    <t>8. A mobilhálózatokból kiinduló hívások száma [millió hívás]</t>
  </si>
  <si>
    <t>6. A vezetékes hálózatból kiinduló hívások időtartama</t>
  </si>
  <si>
    <t>5. A vezetékes hálózatból kiinduló hívások száma</t>
  </si>
  <si>
    <t>3. Vezetékes vonalak és mobil-előfizetések száma az időszak végén</t>
  </si>
  <si>
    <t>2. Az információ, kommunikáció nemzetgazdasági ágban alkalmazásban állók adatai</t>
  </si>
  <si>
    <t>ebből: 
mobilhálózatba</t>
  </si>
  <si>
    <t>Tartalom</t>
  </si>
  <si>
    <t>Jelmagyarázat</t>
  </si>
  <si>
    <r>
      <t xml:space="preserve">zöld színű szám </t>
    </r>
    <r>
      <rPr>
        <sz val="10"/>
        <rFont val="Arial"/>
        <family val="2"/>
      </rPr>
      <t>= Revideált adat</t>
    </r>
  </si>
  <si>
    <t>Információ, kommunikáció  
(J)</t>
  </si>
  <si>
    <t>Kiadói tevékenység (58)</t>
  </si>
  <si>
    <t>Távközlés 
(61)</t>
  </si>
  <si>
    <t>Információ-technológiai szolgáltatás (62) és Információs szolgáltatás (63)</t>
  </si>
  <si>
    <t>Vezetékes telefonálás</t>
  </si>
  <si>
    <t>Mobiltelefonálás</t>
  </si>
  <si>
    <t xml:space="preserve">Hazai hívások 
(helyi, belföldi, internet)
</t>
  </si>
  <si>
    <t>Bekapcsolt fővonalak száma, ezer</t>
  </si>
  <si>
    <t>Saját hálózatba</t>
  </si>
  <si>
    <t>Más hálózatba</t>
  </si>
  <si>
    <t>Hazai hívások 
(helyi, belföldi, internet)</t>
  </si>
  <si>
    <t>ezen belül mobilhálózatba</t>
  </si>
  <si>
    <t>ezen belül: VoIP-típusú hívások átlagos ideje</t>
  </si>
  <si>
    <t>Más mobilhálózatba</t>
  </si>
  <si>
    <t>Nemzetközi hálózatba</t>
  </si>
  <si>
    <t>Vezeték nélküli</t>
  </si>
  <si>
    <t>Vezetékes letöltési forgalom</t>
  </si>
  <si>
    <t>Vezetékes feltöltési forgalom</t>
  </si>
  <si>
    <t>Hívások száma, millió hívás</t>
  </si>
  <si>
    <t xml:space="preserve">2015. </t>
  </si>
  <si>
    <t>2016.</t>
  </si>
  <si>
    <t>Vezetékes</t>
  </si>
  <si>
    <t>Ebből:</t>
  </si>
  <si>
    <t>optikai hálózaton</t>
  </si>
  <si>
    <t>Előfizetői csomagok</t>
  </si>
  <si>
    <t>Vezetékes jelátviteli hálózat</t>
  </si>
  <si>
    <t>analóg, %</t>
  </si>
  <si>
    <t>digitális, %</t>
  </si>
  <si>
    <t>előfizetések száma, ezer db</t>
  </si>
  <si>
    <t>IPTV átvitelére alkalmas hálózat aránya, %</t>
  </si>
  <si>
    <t>vezetékes előfizetések száma, ezer db</t>
  </si>
  <si>
    <t>csak tv-szolgáltatásra fizet elő (single-play)</t>
  </si>
  <si>
    <t>tv-szolgáltatásra és vezetékes hangszolgáltatásra is előfizet (dual-play)</t>
  </si>
  <si>
    <t>előfizetések száma összesen</t>
  </si>
  <si>
    <t xml:space="preserve">2016. </t>
  </si>
  <si>
    <t>2017.</t>
  </si>
  <si>
    <t xml:space="preserve">2017. </t>
  </si>
  <si>
    <t xml:space="preserve">I. </t>
  </si>
  <si>
    <t xml:space="preserve"> I.</t>
  </si>
  <si>
    <t>Film, videó, televízióműsor gyártása, hangfelvétel-kiadás (59); Műsor-összeállítás, műsorszolgáltatás (60)</t>
  </si>
  <si>
    <t>bekapcsolt vezetékes fővonalak száma, ezer</t>
  </si>
  <si>
    <t>mobil-előfizetések száma, ezer</t>
  </si>
  <si>
    <t>7. Bekapcsolt vezetékes telefonfővonalak és hívások az előfizetők típusa szerint</t>
  </si>
  <si>
    <t>xDSL-hálózaton</t>
  </si>
  <si>
    <t>Ebből:
mobilinternet</t>
  </si>
  <si>
    <t>kábel-tv-hálózaton</t>
  </si>
  <si>
    <t xml:space="preserve">ezen belül: </t>
  </si>
  <si>
    <t>kábel-tv-hálózat (HFC) aránya, %</t>
  </si>
  <si>
    <t>Előző év azonos időszaka = 100,0%</t>
  </si>
  <si>
    <t>Értékesítés árbevétele, millió Ft</t>
  </si>
  <si>
    <t>Teljes munkaidőben alkalmazásban állók létszáma, fő</t>
  </si>
  <si>
    <t>Bruttó átlagkereset, Ft/fő/hó</t>
  </si>
  <si>
    <t>Előző időszak=100,0%</t>
  </si>
  <si>
    <t>Előző év azonos időszaka=100,0%</t>
  </si>
  <si>
    <r>
      <t xml:space="preserve"> kék színű szám = </t>
    </r>
    <r>
      <rPr>
        <sz val="10"/>
        <rFont val="Arial"/>
        <family val="2"/>
      </rPr>
      <t>Előzetes adat</t>
    </r>
  </si>
  <si>
    <t xml:space="preserve"> 0 = A mutató értéke olyan kicsi, hogy kerekítve zérust ad.</t>
  </si>
  <si>
    <t xml:space="preserve">ebből: 
helyhez kötött VoIP-hangcsatorna </t>
  </si>
  <si>
    <t xml:space="preserve"> 2017. </t>
  </si>
  <si>
    <t>2018.</t>
  </si>
  <si>
    <t xml:space="preserve">2018. </t>
  </si>
  <si>
    <t>petabyte</t>
  </si>
  <si>
    <t>Helyhez és nem helyhez kötött sugárzott jelátviteli technológiát használó előfizetések száma, ezer db</t>
  </si>
  <si>
    <t>ebből: 
havidíjas</t>
  </si>
  <si>
    <t>Mobilhálózat adatforgalma
(hang- és mobilinternet)</t>
  </si>
  <si>
    <t>..</t>
  </si>
  <si>
    <t>.. =  Az adat nem ismeretes</t>
  </si>
  <si>
    <t>1. Az értékesítés árbevétele az információ, kommunikáció (J) nemzetgazdasági ágban</t>
  </si>
  <si>
    <t>11. Mobilhálózatból kiinduló hívások átlagos ideje [perc]</t>
  </si>
  <si>
    <t>4. Vezetékes és mobiltelefonálás egységre vetített mutatói</t>
  </si>
  <si>
    <t xml:space="preserve">Ezen belül: egy előfizetőhöz köthető azon tv-előfizetések száma, 
amelyek esetében az előfizető </t>
  </si>
  <si>
    <t>13. A mobilhálózat adatforgalma</t>
  </si>
  <si>
    <t>12. SMS-ek és MMS-ek száma</t>
  </si>
  <si>
    <t>14. Internet-előfizetések száma hozzáférési szolgáltatások szerint</t>
  </si>
  <si>
    <t>15. Internet-hozzáférési szolgáltatások nettó árbevétele [millió Ft]</t>
  </si>
  <si>
    <t>16. Vezetékes internet adatforgalmának időbeli alakulása [Petabyte]</t>
  </si>
  <si>
    <t>17. Televíziószolgáltatás előfizetéseinek száma előfizetői csomagok szerint [ezer db]</t>
  </si>
  <si>
    <t>18. Televíziószolgáltatás előfizetéseinek száma és megoszlása előfizetői csomagok és jelátviteli technológiák szerint</t>
  </si>
  <si>
    <t>Száz lakosra jutó vezetékes fővonalak száma</t>
  </si>
  <si>
    <t>Száz lakosra jutó mobil-előfizetések száma</t>
  </si>
  <si>
    <t>egy vonalra jutó beszélgetések száma (internethívások nélkül), db</t>
  </si>
  <si>
    <t>egy vonalra jutó beszélgetési időtartam (internethívások nélkül), perc</t>
  </si>
  <si>
    <t>egy mobil-előfizetésre jutó beszélgetések száma, db</t>
  </si>
  <si>
    <t>egy mobil-előfizetésre jutó beszélgetési időtartam, perc</t>
  </si>
  <si>
    <t>VoIP-típusú hívások részaránya az összes híváson belül, %</t>
  </si>
  <si>
    <t>Összes hívás (hazai + nemzetközi)</t>
  </si>
  <si>
    <t>Távközlés, internet, televíziószolgáltatás 2018. III. negyedév</t>
  </si>
  <si>
    <t>tv-szolgáltatásra, vezetékes hangszolgáltatásra és internetszolgáltatásra is előfizet (triple-play)</t>
  </si>
  <si>
    <t>ebből:</t>
  </si>
  <si>
    <t>előző év azonos időszaka = 100,0%</t>
  </si>
  <si>
    <t>előző év azonos időszaka
= 100,0%</t>
  </si>
  <si>
    <t>tv-szolgáltatásra és internetszolgáltatásra
(dual-play)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</si>
</sst>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.0"/>
    <numFmt numFmtId="166" formatCode="0.0"/>
    <numFmt numFmtId="167" formatCode="0.000000"/>
    <numFmt numFmtId="168" formatCode="#,##0.000"/>
  </numFmts>
  <fonts count="47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0"/>
      <name val="Helv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MT"/>
      <family val="0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9"/>
      <name val="Segoe UI"/>
      <family val="2"/>
    </font>
    <font>
      <b/>
      <sz val="8"/>
      <name val="Tahoma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>
        <color indexed="8"/>
      </left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10" fillId="11" borderId="1" applyNumberFormat="0" applyAlignment="0" applyProtection="0"/>
    <xf numFmtId="0" fontId="11" fillId="18" borderId="1" applyNumberFormat="0" applyAlignment="0" applyProtection="0"/>
    <xf numFmtId="0" fontId="12" fillId="19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19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11" borderId="1" applyNumberFormat="0" applyAlignment="0" applyProtection="0"/>
    <xf numFmtId="0" fontId="20" fillId="6" borderId="7" applyNumberFormat="0" applyFont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8" borderId="0" applyNumberFormat="0" applyBorder="0" applyAlignment="0" applyProtection="0"/>
    <xf numFmtId="0" fontId="21" fillId="18" borderId="8" applyNumberFormat="0" applyAlignment="0" applyProtection="0"/>
    <xf numFmtId="0" fontId="1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6" borderId="7" applyNumberFormat="0" applyFont="0" applyAlignment="0" applyProtection="0"/>
    <xf numFmtId="0" fontId="21" fillId="18" borderId="8" applyNumberFormat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22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11" fillId="18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98" applyFont="1" applyAlignment="1">
      <alignment horizontal="left"/>
      <protection/>
    </xf>
    <xf numFmtId="3" fontId="27" fillId="0" borderId="0" xfId="0" applyNumberFormat="1" applyFont="1" applyFill="1" applyAlignment="1">
      <alignment/>
    </xf>
    <xf numFmtId="166" fontId="27" fillId="0" borderId="0" xfId="0" applyNumberFormat="1" applyFont="1" applyAlignment="1">
      <alignment/>
    </xf>
    <xf numFmtId="166" fontId="27" fillId="0" borderId="0" xfId="94" applyNumberFormat="1" applyFont="1">
      <alignment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/>
    </xf>
    <xf numFmtId="166" fontId="27" fillId="0" borderId="13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/>
    </xf>
    <xf numFmtId="165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0" fontId="27" fillId="0" borderId="13" xfId="0" applyFont="1" applyBorder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7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166" fontId="27" fillId="0" borderId="14" xfId="0" applyNumberFormat="1" applyFont="1" applyBorder="1" applyAlignment="1">
      <alignment/>
    </xf>
    <xf numFmtId="166" fontId="29" fillId="0" borderId="14" xfId="0" applyNumberFormat="1" applyFont="1" applyBorder="1" applyAlignment="1">
      <alignment/>
    </xf>
    <xf numFmtId="166" fontId="27" fillId="0" borderId="0" xfId="0" applyNumberFormat="1" applyFont="1" applyFill="1" applyAlignment="1">
      <alignment/>
    </xf>
    <xf numFmtId="0" fontId="27" fillId="0" borderId="0" xfId="98" applyFont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3" fontId="27" fillId="0" borderId="15" xfId="0" applyNumberFormat="1" applyFont="1" applyBorder="1" applyAlignment="1">
      <alignment/>
    </xf>
    <xf numFmtId="165" fontId="27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3" fontId="27" fillId="0" borderId="16" xfId="0" applyNumberFormat="1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17" xfId="94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32" fillId="0" borderId="0" xfId="78" applyFont="1" applyAlignment="1" applyProtection="1">
      <alignment/>
      <protection/>
    </xf>
    <xf numFmtId="0" fontId="31" fillId="0" borderId="19" xfId="0" applyFont="1" applyFill="1" applyBorder="1" applyAlignment="1">
      <alignment horizontal="center"/>
    </xf>
    <xf numFmtId="165" fontId="27" fillId="0" borderId="0" xfId="110" applyNumberFormat="1" applyFont="1" applyFill="1" applyBorder="1" applyAlignment="1">
      <alignment/>
    </xf>
    <xf numFmtId="165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/>
    </xf>
    <xf numFmtId="165" fontId="27" fillId="0" borderId="0" xfId="0" applyNumberFormat="1" applyFont="1" applyFill="1" applyBorder="1" applyAlignment="1">
      <alignment horizontal="center"/>
    </xf>
    <xf numFmtId="165" fontId="43" fillId="0" borderId="0" xfId="0" applyNumberFormat="1" applyFont="1" applyBorder="1" applyAlignment="1">
      <alignment horizontal="right"/>
    </xf>
    <xf numFmtId="1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Fill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166" fontId="27" fillId="0" borderId="16" xfId="0" applyNumberFormat="1" applyFont="1" applyFill="1" applyBorder="1" applyAlignment="1">
      <alignment/>
    </xf>
    <xf numFmtId="166" fontId="27" fillId="0" borderId="16" xfId="0" applyNumberFormat="1" applyFont="1" applyFill="1" applyBorder="1" applyAlignment="1">
      <alignment horizontal="right"/>
    </xf>
    <xf numFmtId="0" fontId="27" fillId="0" borderId="0" xfId="93" applyFont="1" applyFill="1" applyBorder="1" applyAlignment="1">
      <alignment horizontal="center"/>
    </xf>
    <xf numFmtId="165" fontId="27" fillId="0" borderId="0" xfId="93" applyNumberFormat="1" applyFont="1" applyFill="1" applyAlignment="1">
      <alignment/>
    </xf>
    <xf numFmtId="3" fontId="27" fillId="0" borderId="0" xfId="93" applyNumberFormat="1" applyFont="1" applyFill="1" applyAlignment="1">
      <alignment/>
    </xf>
    <xf numFmtId="0" fontId="27" fillId="0" borderId="0" xfId="93" applyFont="1" applyFill="1" applyBorder="1" applyAlignment="1">
      <alignment/>
    </xf>
    <xf numFmtId="0" fontId="27" fillId="0" borderId="12" xfId="93" applyFont="1" applyFill="1" applyBorder="1" applyAlignment="1">
      <alignment horizontal="center" vertical="center" wrapText="1"/>
    </xf>
    <xf numFmtId="0" fontId="27" fillId="0" borderId="10" xfId="93" applyFont="1" applyFill="1" applyBorder="1" applyAlignment="1">
      <alignment horizontal="center" vertical="center" wrapText="1"/>
    </xf>
    <xf numFmtId="0" fontId="30" fillId="0" borderId="0" xfId="93" applyFont="1" applyFill="1" applyBorder="1" applyAlignment="1">
      <alignment horizontal="center" vertical="center" wrapText="1"/>
    </xf>
    <xf numFmtId="166" fontId="27" fillId="0" borderId="0" xfId="93" applyNumberFormat="1" applyFont="1" applyFill="1" applyAlignment="1">
      <alignment/>
    </xf>
    <xf numFmtId="0" fontId="27" fillId="0" borderId="16" xfId="0" applyFont="1" applyFill="1" applyBorder="1" applyAlignment="1">
      <alignment/>
    </xf>
    <xf numFmtId="3" fontId="27" fillId="0" borderId="0" xfId="93" applyNumberFormat="1" applyFont="1" applyFill="1" applyBorder="1" applyAlignment="1">
      <alignment vertical="center" wrapText="1"/>
    </xf>
    <xf numFmtId="166" fontId="27" fillId="0" borderId="0" xfId="93" applyNumberFormat="1" applyFont="1" applyFill="1" applyBorder="1" applyAlignment="1">
      <alignment vertical="center" wrapText="1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165" fontId="27" fillId="0" borderId="16" xfId="0" applyNumberFormat="1" applyFont="1" applyFill="1" applyBorder="1" applyAlignment="1">
      <alignment/>
    </xf>
    <xf numFmtId="166" fontId="27" fillId="0" borderId="16" xfId="0" applyNumberFormat="1" applyFont="1" applyBorder="1" applyAlignment="1">
      <alignment horizontal="right"/>
    </xf>
    <xf numFmtId="165" fontId="27" fillId="0" borderId="0" xfId="0" applyNumberFormat="1" applyFont="1" applyFill="1" applyBorder="1" applyAlignment="1">
      <alignment/>
    </xf>
    <xf numFmtId="1" fontId="27" fillId="0" borderId="16" xfId="0" applyNumberFormat="1" applyFont="1" applyBorder="1" applyAlignment="1">
      <alignment/>
    </xf>
    <xf numFmtId="165" fontId="27" fillId="0" borderId="16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right" wrapText="1"/>
    </xf>
    <xf numFmtId="3" fontId="27" fillId="0" borderId="22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165" fontId="43" fillId="0" borderId="16" xfId="0" applyNumberFormat="1" applyFont="1" applyFill="1" applyBorder="1" applyAlignment="1">
      <alignment horizontal="right"/>
    </xf>
    <xf numFmtId="165" fontId="27" fillId="0" borderId="16" xfId="0" applyNumberFormat="1" applyFont="1" applyBorder="1" applyAlignment="1">
      <alignment horizontal="right"/>
    </xf>
    <xf numFmtId="165" fontId="27" fillId="0" borderId="16" xfId="0" applyNumberFormat="1" applyFont="1" applyFill="1" applyBorder="1" applyAlignment="1">
      <alignment horizontal="right"/>
    </xf>
    <xf numFmtId="166" fontId="27" fillId="0" borderId="16" xfId="0" applyNumberFormat="1" applyFont="1" applyBorder="1" applyAlignment="1">
      <alignment/>
    </xf>
    <xf numFmtId="166" fontId="27" fillId="0" borderId="21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166" fontId="44" fillId="0" borderId="0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3" fontId="44" fillId="0" borderId="14" xfId="0" applyNumberFormat="1" applyFont="1" applyFill="1" applyBorder="1" applyAlignment="1">
      <alignment/>
    </xf>
    <xf numFmtId="165" fontId="44" fillId="0" borderId="14" xfId="0" applyNumberFormat="1" applyFont="1" applyFill="1" applyBorder="1" applyAlignment="1">
      <alignment/>
    </xf>
    <xf numFmtId="0" fontId="28" fillId="0" borderId="0" xfId="98" applyFont="1" applyAlignment="1">
      <alignment horizontal="center"/>
      <protection/>
    </xf>
    <xf numFmtId="0" fontId="28" fillId="0" borderId="0" xfId="94" applyFont="1" applyAlignment="1">
      <alignment horizontal="center"/>
      <protection/>
    </xf>
    <xf numFmtId="0" fontId="28" fillId="0" borderId="16" xfId="0" applyFont="1" applyBorder="1" applyAlignment="1">
      <alignment horizontal="left" vertical="center"/>
    </xf>
    <xf numFmtId="0" fontId="28" fillId="0" borderId="16" xfId="93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/>
    </xf>
    <xf numFmtId="1" fontId="27" fillId="0" borderId="0" xfId="0" applyNumberFormat="1" applyFont="1" applyAlignment="1">
      <alignment vertical="center"/>
    </xf>
    <xf numFmtId="3" fontId="27" fillId="0" borderId="14" xfId="0" applyNumberFormat="1" applyFont="1" applyFill="1" applyBorder="1" applyAlignment="1">
      <alignment/>
    </xf>
    <xf numFmtId="165" fontId="27" fillId="0" borderId="14" xfId="0" applyNumberFormat="1" applyFont="1" applyFill="1" applyBorder="1" applyAlignment="1">
      <alignment/>
    </xf>
    <xf numFmtId="167" fontId="27" fillId="0" borderId="0" xfId="0" applyNumberFormat="1" applyFont="1" applyFill="1" applyAlignment="1">
      <alignment/>
    </xf>
    <xf numFmtId="4" fontId="27" fillId="0" borderId="0" xfId="0" applyNumberFormat="1" applyFont="1" applyAlignment="1">
      <alignment/>
    </xf>
    <xf numFmtId="0" fontId="27" fillId="0" borderId="24" xfId="9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45" fillId="0" borderId="23" xfId="0" applyFont="1" applyBorder="1" applyAlignment="1">
      <alignment/>
    </xf>
    <xf numFmtId="0" fontId="25" fillId="0" borderId="25" xfId="0" applyFont="1" applyBorder="1" applyAlignment="1">
      <alignment horizontal="left" indent="7"/>
    </xf>
    <xf numFmtId="3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165" fontId="44" fillId="0" borderId="14" xfId="0" applyNumberFormat="1" applyFont="1" applyBorder="1" applyAlignment="1">
      <alignment/>
    </xf>
    <xf numFmtId="0" fontId="28" fillId="0" borderId="0" xfId="94" applyFont="1" applyFill="1" applyAlignment="1">
      <alignment horizontal="left" vertical="center"/>
      <protection/>
    </xf>
    <xf numFmtId="0" fontId="28" fillId="0" borderId="0" xfId="94" applyFont="1" applyAlignment="1">
      <alignment horizontal="left" vertical="center"/>
      <protection/>
    </xf>
    <xf numFmtId="0" fontId="27" fillId="0" borderId="12" xfId="0" applyFont="1" applyBorder="1" applyAlignment="1">
      <alignment horizontal="center" vertical="center"/>
    </xf>
    <xf numFmtId="166" fontId="44" fillId="0" borderId="0" xfId="0" applyNumberFormat="1" applyFont="1" applyBorder="1" applyAlignment="1">
      <alignment/>
    </xf>
    <xf numFmtId="166" fontId="44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 horizontal="left" vertical="center"/>
    </xf>
    <xf numFmtId="165" fontId="27" fillId="0" borderId="0" xfId="0" applyNumberFormat="1" applyFont="1" applyAlignment="1">
      <alignment horizontal="right"/>
    </xf>
    <xf numFmtId="0" fontId="25" fillId="0" borderId="23" xfId="0" applyFont="1" applyBorder="1" applyAlignment="1">
      <alignment horizontal="left" indent="7"/>
    </xf>
    <xf numFmtId="0" fontId="36" fillId="0" borderId="0" xfId="0" applyFont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165" fontId="27" fillId="0" borderId="14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0" xfId="0" applyNumberFormat="1" applyFont="1" applyFill="1" applyBorder="1" applyAlignment="1">
      <alignment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Alignment="1">
      <alignment/>
    </xf>
    <xf numFmtId="3" fontId="44" fillId="0" borderId="14" xfId="0" applyNumberFormat="1" applyFont="1" applyBorder="1" applyAlignment="1">
      <alignment/>
    </xf>
    <xf numFmtId="0" fontId="37" fillId="0" borderId="0" xfId="78" applyFont="1" applyAlignment="1" applyProtection="1">
      <alignment horizontal="left"/>
      <protection/>
    </xf>
    <xf numFmtId="0" fontId="37" fillId="0" borderId="0" xfId="78" applyFont="1" applyAlignment="1" applyProtection="1">
      <alignment/>
      <protection/>
    </xf>
    <xf numFmtId="0" fontId="27" fillId="0" borderId="0" xfId="0" applyFont="1" applyAlignment="1">
      <alignment horizontal="left" vertical="center"/>
    </xf>
    <xf numFmtId="0" fontId="28" fillId="0" borderId="0" xfId="93" applyFont="1" applyFill="1" applyBorder="1" applyAlignment="1">
      <alignment horizontal="left" vertical="center"/>
    </xf>
    <xf numFmtId="0" fontId="27" fillId="0" borderId="0" xfId="93" applyFont="1" applyFill="1" applyAlignment="1">
      <alignment horizontal="left" vertical="center"/>
    </xf>
    <xf numFmtId="0" fontId="25" fillId="0" borderId="0" xfId="0" applyFont="1" applyBorder="1" applyAlignment="1">
      <alignment horizontal="left" indent="7"/>
    </xf>
    <xf numFmtId="0" fontId="28" fillId="0" borderId="0" xfId="98" applyFont="1" applyAlignment="1">
      <alignment horizontal="center"/>
      <protection/>
    </xf>
    <xf numFmtId="0" fontId="28" fillId="0" borderId="0" xfId="94" applyFont="1" applyAlignment="1">
      <alignment horizontal="center"/>
      <protection/>
    </xf>
    <xf numFmtId="0" fontId="28" fillId="0" borderId="0" xfId="94" applyFont="1" applyBorder="1" applyAlignment="1">
      <alignment horizontal="center"/>
      <protection/>
    </xf>
    <xf numFmtId="0" fontId="27" fillId="0" borderId="22" xfId="94" applyFont="1" applyBorder="1" applyAlignment="1">
      <alignment horizontal="center" vertical="center" wrapText="1"/>
      <protection/>
    </xf>
    <xf numFmtId="0" fontId="27" fillId="0" borderId="27" xfId="94" applyFont="1" applyBorder="1" applyAlignment="1">
      <alignment horizontal="center" vertical="center" wrapText="1"/>
      <protection/>
    </xf>
    <xf numFmtId="0" fontId="27" fillId="0" borderId="22" xfId="94" applyFont="1" applyBorder="1" applyAlignment="1">
      <alignment horizontal="center" vertical="center"/>
      <protection/>
    </xf>
    <xf numFmtId="0" fontId="27" fillId="0" borderId="27" xfId="94" applyFont="1" applyBorder="1" applyAlignment="1">
      <alignment horizontal="center" vertical="center"/>
      <protection/>
    </xf>
    <xf numFmtId="0" fontId="28" fillId="0" borderId="0" xfId="98" applyFont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2" xfId="93" applyFont="1" applyFill="1" applyBorder="1" applyAlignment="1">
      <alignment horizontal="center" vertical="center" wrapText="1"/>
    </xf>
    <xf numFmtId="0" fontId="27" fillId="0" borderId="18" xfId="93" applyFont="1" applyFill="1" applyBorder="1" applyAlignment="1">
      <alignment horizontal="center" vertical="center" wrapText="1"/>
    </xf>
    <xf numFmtId="0" fontId="27" fillId="0" borderId="26" xfId="93" applyFont="1" applyFill="1" applyBorder="1" applyAlignment="1">
      <alignment horizontal="center" vertical="center" wrapText="1"/>
    </xf>
    <xf numFmtId="0" fontId="27" fillId="0" borderId="10" xfId="93" applyFont="1" applyFill="1" applyBorder="1" applyAlignment="1">
      <alignment horizontal="center" vertical="center" wrapText="1"/>
    </xf>
    <xf numFmtId="0" fontId="27" fillId="0" borderId="22" xfId="93" applyFont="1" applyFill="1" applyBorder="1" applyAlignment="1">
      <alignment horizontal="center" vertical="center" wrapText="1"/>
    </xf>
    <xf numFmtId="0" fontId="28" fillId="0" borderId="0" xfId="93" applyFont="1" applyFill="1" applyBorder="1" applyAlignment="1">
      <alignment horizontal="center"/>
    </xf>
    <xf numFmtId="0" fontId="28" fillId="0" borderId="0" xfId="93" applyFont="1" applyFill="1" applyAlignment="1">
      <alignment horizontal="center"/>
    </xf>
    <xf numFmtId="0" fontId="27" fillId="0" borderId="13" xfId="93" applyFont="1" applyFill="1" applyBorder="1" applyAlignment="1">
      <alignment horizontal="center" vertical="center" wrapText="1"/>
    </xf>
    <xf numFmtId="0" fontId="27" fillId="0" borderId="0" xfId="93" applyFont="1" applyFill="1" applyBorder="1" applyAlignment="1">
      <alignment horizontal="center" vertical="center" wrapText="1"/>
    </xf>
    <xf numFmtId="0" fontId="27" fillId="0" borderId="16" xfId="93" applyFont="1" applyFill="1" applyBorder="1" applyAlignment="1">
      <alignment horizontal="center" vertical="center" wrapText="1"/>
    </xf>
    <xf numFmtId="0" fontId="27" fillId="0" borderId="10" xfId="93" applyFont="1" applyFill="1" applyBorder="1" applyAlignment="1">
      <alignment horizontal="center" vertical="center"/>
    </xf>
    <xf numFmtId="0" fontId="27" fillId="0" borderId="22" xfId="93" applyFont="1" applyFill="1" applyBorder="1" applyAlignment="1">
      <alignment horizontal="center" vertical="center"/>
    </xf>
    <xf numFmtId="0" fontId="27" fillId="0" borderId="20" xfId="93" applyFont="1" applyFill="1" applyBorder="1" applyAlignment="1">
      <alignment horizontal="center" vertical="center"/>
    </xf>
  </cellXfs>
  <cellStyles count="100">
    <cellStyle name="Normal" xfId="0"/>
    <cellStyle name="%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. jelölőszín" xfId="30"/>
    <cellStyle name="4. jelölőszín" xfId="31"/>
    <cellStyle name="40% - 1. jelölőszín" xfId="32"/>
    <cellStyle name="40% - 2. jelölőszín" xfId="33"/>
    <cellStyle name="40% - 3. jelölőszín" xfId="34"/>
    <cellStyle name="40% - 4. jelölőszín" xfId="35"/>
    <cellStyle name="40% - 5. jelölőszín" xfId="36"/>
    <cellStyle name="40% - 6. jelölőszín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. jelölőszín" xfId="44"/>
    <cellStyle name="6. jelölőszín" xfId="45"/>
    <cellStyle name="60% - 1. jelölőszín" xfId="46"/>
    <cellStyle name="60% - 2. jelölőszín" xfId="47"/>
    <cellStyle name="60% - 3. jelölőszín" xfId="48"/>
    <cellStyle name="60% - 4. jelölőszín" xfId="49"/>
    <cellStyle name="60% - 5. jelölőszín" xfId="50"/>
    <cellStyle name="60% - 6. jelölőszín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Bad" xfId="58"/>
    <cellStyle name="Bevitel" xfId="59"/>
    <cellStyle name="Calculation" xfId="60"/>
    <cellStyle name="Check Cell" xfId="61"/>
    <cellStyle name="Cím" xfId="62"/>
    <cellStyle name="Címsor 1" xfId="63"/>
    <cellStyle name="Címsor 2" xfId="64"/>
    <cellStyle name="Címsor 3" xfId="65"/>
    <cellStyle name="Címsor 4" xfId="66"/>
    <cellStyle name="Ellenőrzőcella" xfId="67"/>
    <cellStyle name="Explanatory Text" xfId="68"/>
    <cellStyle name="Comma" xfId="69"/>
    <cellStyle name="Comma [0]" xfId="70"/>
    <cellStyle name="Ezres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Neutral" xfId="92"/>
    <cellStyle name="Normál 2" xfId="93"/>
    <cellStyle name="Normál 2 2" xfId="94"/>
    <cellStyle name="Normál 2 3" xfId="95"/>
    <cellStyle name="Normál 3" xfId="96"/>
    <cellStyle name="Normal_1639_2tábla" xfId="97"/>
    <cellStyle name="Normál_t6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tílus 1" xfId="106"/>
    <cellStyle name="Style 1" xfId="107"/>
    <cellStyle name="Style 2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0.75390625" style="59" bestFit="1" customWidth="1"/>
    <col min="2" max="16384" width="9.125" style="59" customWidth="1"/>
  </cols>
  <sheetData>
    <row r="1" ht="15.75">
      <c r="A1" s="139" t="s">
        <v>130</v>
      </c>
    </row>
    <row r="4" ht="13.5" thickBot="1"/>
    <row r="5" ht="12.75">
      <c r="A5" s="61" t="s">
        <v>43</v>
      </c>
    </row>
    <row r="6" ht="12.75">
      <c r="A6" s="118" t="s">
        <v>44</v>
      </c>
    </row>
    <row r="7" ht="12.75">
      <c r="A7" s="126" t="s">
        <v>99</v>
      </c>
    </row>
    <row r="8" ht="12.75">
      <c r="A8" s="138" t="s">
        <v>100</v>
      </c>
    </row>
    <row r="9" ht="13.5" thickBot="1">
      <c r="A9" s="127" t="s">
        <v>110</v>
      </c>
    </row>
    <row r="10" ht="12.75">
      <c r="A10" s="154"/>
    </row>
    <row r="11" ht="12.75">
      <c r="A11" s="154"/>
    </row>
    <row r="13" ht="12.75">
      <c r="A13" s="58" t="s">
        <v>42</v>
      </c>
    </row>
    <row r="14" ht="12.75">
      <c r="A14" s="60" t="s">
        <v>111</v>
      </c>
    </row>
    <row r="15" ht="12.75">
      <c r="A15" s="60" t="s">
        <v>40</v>
      </c>
    </row>
    <row r="16" ht="12.75">
      <c r="A16" s="60" t="s">
        <v>39</v>
      </c>
    </row>
    <row r="17" ht="12.75">
      <c r="A17" s="60" t="s">
        <v>113</v>
      </c>
    </row>
    <row r="18" ht="12.75">
      <c r="A18" s="60" t="s">
        <v>38</v>
      </c>
    </row>
    <row r="19" ht="12.75">
      <c r="A19" s="60" t="s">
        <v>37</v>
      </c>
    </row>
    <row r="20" ht="12.75">
      <c r="A20" s="60" t="s">
        <v>87</v>
      </c>
    </row>
    <row r="21" ht="12.75">
      <c r="A21" s="60" t="s">
        <v>36</v>
      </c>
    </row>
    <row r="22" ht="12.75">
      <c r="A22" s="60" t="s">
        <v>35</v>
      </c>
    </row>
    <row r="23" ht="12.75">
      <c r="A23" s="60" t="s">
        <v>34</v>
      </c>
    </row>
    <row r="24" ht="12.75">
      <c r="A24" s="60" t="s">
        <v>112</v>
      </c>
    </row>
    <row r="25" ht="12.75">
      <c r="A25" s="60" t="s">
        <v>116</v>
      </c>
    </row>
    <row r="26" ht="12.75">
      <c r="A26" s="60" t="s">
        <v>115</v>
      </c>
    </row>
    <row r="27" ht="12.75">
      <c r="A27" s="60" t="s">
        <v>117</v>
      </c>
    </row>
    <row r="28" ht="12.75">
      <c r="A28" s="60" t="s">
        <v>118</v>
      </c>
    </row>
    <row r="29" ht="12.75">
      <c r="A29" s="60" t="s">
        <v>119</v>
      </c>
    </row>
    <row r="30" ht="12.75">
      <c r="A30" s="60" t="s">
        <v>120</v>
      </c>
    </row>
    <row r="31" ht="12.75">
      <c r="A31" s="60" t="s">
        <v>121</v>
      </c>
    </row>
  </sheetData>
  <sheetProtection/>
  <hyperlinks>
    <hyperlink ref="A14" location="1.!A1" display="1. Az értékesítés árbevétele az információ, kommunikáció (J) nemzetgazdasági ágban"/>
    <hyperlink ref="A15" location="2.!A1" display="2. Az információ, kommunikáció nemzetgazdasági ágban alkalmazásban állók adatai"/>
    <hyperlink ref="A16" location="3.!A1" display="3. Vezetékes vonalak és mobil-előfizetések száma az időszak végén"/>
    <hyperlink ref="A17" location="4.!A1" display="4. Vezetékes és mobiltelefonálás egységre vetített mutatói"/>
    <hyperlink ref="A18" location="5.!A1" display="5. A vezetékes hálózatból kiinduló hívások száma"/>
    <hyperlink ref="A19" location="6.!A1" display="6. A vezetékes hálózatból kiinduló hívások időtartama"/>
    <hyperlink ref="A20" location="7.!A1" display="7. Bekapcsolt vezetékes telefonfővonalak és hívások az előfizetők típusa szerint"/>
    <hyperlink ref="A21" location="8.!A1" display="8. A mobilhálózatokból kiinduló hívások száma [millió hívás]"/>
    <hyperlink ref="A22" location="9.!A1" display="9. A mobilhálózatokból kiinduló hívások időtartama [millió perc]"/>
    <hyperlink ref="A23" location="10.!A1" display="10. A vezetékes hálózatból kiinduló hívások átlagos ideje [perc]"/>
    <hyperlink ref="A24" location="11.!A1" display="11. Mobilhálózatból kiinduló hívások átlagos ideje [perc]"/>
    <hyperlink ref="A25" location="12.!A1" display="12. SMS-ek és MMS-ek száma"/>
    <hyperlink ref="A26" location="13.!A1" display="13. A mobilhálózat adatforgalma"/>
    <hyperlink ref="A27" location="14.!A1" display="14. Internet-előfizetések száma hozzáférési szolgáltatások szerint"/>
    <hyperlink ref="A28" location="15.!A1" display="15. Internet-hozzáférési szolgáltatások nettó árbevétele [millió Ft]"/>
    <hyperlink ref="A29" location="16.!A1" display="16. Vezetékes internet adatforgalmának időbeli alakulása [Petabyte]"/>
    <hyperlink ref="A30" location="17.!A1" display="17. Televíziószolgáltatás előfizetéseinek száma előfizetői csomagok szerint [ezer db]"/>
    <hyperlink ref="A31" location="18.!A1" display="18. Televíziószolgáltatás előfizetéseinek száma és megoszlása előfizetői csomagok és jelátviteli technológiák szeri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238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7" width="12.75390625" style="1" customWidth="1"/>
    <col min="8" max="16384" width="9.125" style="1" customWidth="1"/>
  </cols>
  <sheetData>
    <row r="1" spans="1:7" s="151" customFormat="1" ht="19.5" customHeight="1">
      <c r="A1" s="116" t="s">
        <v>35</v>
      </c>
      <c r="B1" s="116"/>
      <c r="C1" s="116"/>
      <c r="D1" s="116"/>
      <c r="E1" s="116"/>
      <c r="F1" s="116"/>
      <c r="G1" s="116"/>
    </row>
    <row r="2" spans="1:7" ht="42.75" customHeight="1">
      <c r="A2" s="194" t="s">
        <v>0</v>
      </c>
      <c r="B2" s="195"/>
      <c r="C2" s="6" t="s">
        <v>53</v>
      </c>
      <c r="D2" s="6" t="s">
        <v>54</v>
      </c>
      <c r="E2" s="6" t="s">
        <v>18</v>
      </c>
      <c r="F2" s="7" t="s">
        <v>4</v>
      </c>
      <c r="G2" s="6" t="s">
        <v>1</v>
      </c>
    </row>
    <row r="3" spans="1:7" ht="11.25">
      <c r="A3" s="38" t="s">
        <v>13</v>
      </c>
      <c r="B3" s="22"/>
      <c r="C3" s="33">
        <v>11495.746784996049</v>
      </c>
      <c r="D3" s="33">
        <v>4736.602632859135</v>
      </c>
      <c r="E3" s="33">
        <v>884.808520920695</v>
      </c>
      <c r="F3" s="28">
        <v>344.96193126000003</v>
      </c>
      <c r="G3" s="33">
        <v>17462.103826585884</v>
      </c>
    </row>
    <row r="4" spans="1:7" ht="11.25">
      <c r="A4" s="38" t="s">
        <v>14</v>
      </c>
      <c r="B4" s="10"/>
      <c r="C4" s="43">
        <v>11859.24081198236</v>
      </c>
      <c r="D4" s="43">
        <v>4661.380259117063</v>
      </c>
      <c r="E4" s="43">
        <v>956.6295584986373</v>
      </c>
      <c r="F4" s="43">
        <v>382.9115666</v>
      </c>
      <c r="G4" s="43">
        <v>17860.162196198064</v>
      </c>
    </row>
    <row r="5" spans="1:7" ht="11.25">
      <c r="A5" s="38" t="s">
        <v>19</v>
      </c>
      <c r="B5" s="10"/>
      <c r="C5" s="43">
        <v>11717.607499484402</v>
      </c>
      <c r="D5" s="43">
        <v>4914.724520891659</v>
      </c>
      <c r="E5" s="43">
        <v>951.3778422002617</v>
      </c>
      <c r="F5" s="43">
        <v>417.53364051616734</v>
      </c>
      <c r="G5" s="43">
        <v>18001.243503092493</v>
      </c>
    </row>
    <row r="6" spans="1:7" ht="11.25">
      <c r="A6" s="38" t="s">
        <v>23</v>
      </c>
      <c r="B6" s="10"/>
      <c r="C6" s="43">
        <v>11581.775262106832</v>
      </c>
      <c r="D6" s="43">
        <v>5329.033988451387</v>
      </c>
      <c r="E6" s="43">
        <v>973.1450001237218</v>
      </c>
      <c r="F6" s="43">
        <v>425.56227921666664</v>
      </c>
      <c r="G6" s="43">
        <v>18309.516529898607</v>
      </c>
    </row>
    <row r="7" spans="1:7" ht="11.25">
      <c r="A7" s="38" t="s">
        <v>24</v>
      </c>
      <c r="B7" s="10"/>
      <c r="C7" s="43">
        <v>11858.175374766668</v>
      </c>
      <c r="D7" s="43">
        <v>6070.982701333333</v>
      </c>
      <c r="E7" s="43">
        <v>964.0833714</v>
      </c>
      <c r="F7" s="43">
        <v>452.3830580166667</v>
      </c>
      <c r="G7" s="43">
        <v>19345.624505516666</v>
      </c>
    </row>
    <row r="8" spans="1:7" ht="11.25">
      <c r="A8" s="38" t="s">
        <v>28</v>
      </c>
      <c r="B8" s="10"/>
      <c r="C8" s="43">
        <v>12250.038</v>
      </c>
      <c r="D8" s="43">
        <v>6740.023999999999</v>
      </c>
      <c r="E8" s="43">
        <v>1062.934</v>
      </c>
      <c r="F8" s="43">
        <v>533.028</v>
      </c>
      <c r="G8" s="43">
        <v>20586.024</v>
      </c>
    </row>
    <row r="9" spans="1:7" ht="11.25">
      <c r="A9" s="38" t="s">
        <v>65</v>
      </c>
      <c r="B9" s="10"/>
      <c r="C9" s="14">
        <v>12377.730669</v>
      </c>
      <c r="D9" s="14">
        <v>7309.178057</v>
      </c>
      <c r="E9" s="14">
        <v>1086.74392</v>
      </c>
      <c r="F9" s="14">
        <v>693.870816</v>
      </c>
      <c r="G9" s="14">
        <v>21467.523462</v>
      </c>
    </row>
    <row r="10" spans="1:7" ht="11.25">
      <c r="A10" s="38" t="s">
        <v>80</v>
      </c>
      <c r="B10" s="10"/>
      <c r="C10" s="11">
        <v>12551.061006</v>
      </c>
      <c r="D10" s="11">
        <v>7821.981625</v>
      </c>
      <c r="E10" s="11">
        <v>1062.389791</v>
      </c>
      <c r="F10" s="11">
        <v>941.3013739999999</v>
      </c>
      <c r="G10" s="11">
        <v>22376.733795999997</v>
      </c>
    </row>
    <row r="11" spans="1:7" ht="11.25">
      <c r="A11" s="38" t="s">
        <v>80</v>
      </c>
      <c r="B11" s="2" t="s">
        <v>2</v>
      </c>
      <c r="C11" s="11">
        <v>3140.54929</v>
      </c>
      <c r="D11" s="11">
        <v>1901.08053</v>
      </c>
      <c r="E11" s="11">
        <v>288.68321999999995</v>
      </c>
      <c r="F11" s="11">
        <v>172.94816</v>
      </c>
      <c r="G11" s="11">
        <v>5503.2612</v>
      </c>
    </row>
    <row r="12" spans="1:7" ht="11.25">
      <c r="A12" s="38"/>
      <c r="B12" s="10" t="s">
        <v>8</v>
      </c>
      <c r="C12" s="11">
        <v>3211.70816</v>
      </c>
      <c r="D12" s="11">
        <v>1964.1737</v>
      </c>
      <c r="E12" s="11">
        <v>282.90155</v>
      </c>
      <c r="F12" s="11">
        <v>206.37314</v>
      </c>
      <c r="G12" s="11">
        <v>5665.15655</v>
      </c>
    </row>
    <row r="13" spans="1:7" ht="11.25">
      <c r="A13" s="38"/>
      <c r="B13" s="10" t="s">
        <v>9</v>
      </c>
      <c r="C13" s="11">
        <v>3146.168576</v>
      </c>
      <c r="D13" s="11">
        <v>1964.056895</v>
      </c>
      <c r="E13" s="11">
        <v>256.183211</v>
      </c>
      <c r="F13" s="11">
        <v>293.25725399999993</v>
      </c>
      <c r="G13" s="11">
        <v>5659.665935999999</v>
      </c>
    </row>
    <row r="14" spans="1:7" ht="11.25">
      <c r="A14" s="38"/>
      <c r="B14" s="10" t="s">
        <v>10</v>
      </c>
      <c r="C14" s="11">
        <v>3052.63498</v>
      </c>
      <c r="D14" s="11">
        <v>1992.6705</v>
      </c>
      <c r="E14" s="11">
        <v>234.62181</v>
      </c>
      <c r="F14" s="11">
        <v>268.72282</v>
      </c>
      <c r="G14" s="11">
        <v>5548.65011</v>
      </c>
    </row>
    <row r="15" spans="1:8" ht="11.25">
      <c r="A15" s="38" t="s">
        <v>103</v>
      </c>
      <c r="B15" s="10" t="s">
        <v>2</v>
      </c>
      <c r="C15" s="128">
        <v>2981.8031</v>
      </c>
      <c r="D15" s="128">
        <v>2012.96858</v>
      </c>
      <c r="E15" s="128">
        <v>230.29694</v>
      </c>
      <c r="F15" s="128">
        <v>272.8066</v>
      </c>
      <c r="G15" s="128">
        <v>5497.875220000001</v>
      </c>
      <c r="H15" s="27"/>
    </row>
    <row r="16" spans="1:8" ht="11.25">
      <c r="A16" s="38"/>
      <c r="B16" s="10" t="s">
        <v>8</v>
      </c>
      <c r="C16" s="128">
        <v>3318.039394</v>
      </c>
      <c r="D16" s="128">
        <v>2080.3868359999997</v>
      </c>
      <c r="E16" s="128">
        <v>267.140862</v>
      </c>
      <c r="F16" s="128">
        <v>309.91190599999993</v>
      </c>
      <c r="G16" s="128">
        <v>5975.478998</v>
      </c>
      <c r="H16" s="27"/>
    </row>
    <row r="17" spans="1:8" ht="11.25">
      <c r="A17" s="38"/>
      <c r="B17" s="10" t="s">
        <v>9</v>
      </c>
      <c r="C17" s="128">
        <v>3234.483012</v>
      </c>
      <c r="D17" s="128">
        <v>2039.2369840000001</v>
      </c>
      <c r="E17" s="128">
        <v>262.596601</v>
      </c>
      <c r="F17" s="128">
        <v>341.073983</v>
      </c>
      <c r="G17" s="128">
        <v>5877.390580000001</v>
      </c>
      <c r="H17" s="27"/>
    </row>
    <row r="18" spans="1:8" ht="11.25">
      <c r="A18" s="38"/>
      <c r="B18" s="10" t="s">
        <v>10</v>
      </c>
      <c r="C18" s="108"/>
      <c r="D18" s="108"/>
      <c r="E18" s="108"/>
      <c r="F18" s="108"/>
      <c r="G18" s="108"/>
      <c r="H18" s="27"/>
    </row>
    <row r="19" spans="1:7" s="19" customFormat="1" ht="11.25">
      <c r="A19" s="163" t="s">
        <v>98</v>
      </c>
      <c r="B19" s="163"/>
      <c r="C19" s="163"/>
      <c r="D19" s="163"/>
      <c r="E19" s="163"/>
      <c r="F19" s="163"/>
      <c r="G19" s="163"/>
    </row>
    <row r="20" spans="1:7" ht="11.25">
      <c r="A20" s="63" t="s">
        <v>13</v>
      </c>
      <c r="B20" s="23"/>
      <c r="C20" s="23">
        <v>105.4</v>
      </c>
      <c r="D20" s="23">
        <v>104.1</v>
      </c>
      <c r="E20" s="23">
        <v>101.1</v>
      </c>
      <c r="F20" s="23">
        <v>103.6</v>
      </c>
      <c r="G20" s="23">
        <v>104.8</v>
      </c>
    </row>
    <row r="21" spans="1:7" ht="11.25">
      <c r="A21" s="63" t="s">
        <v>14</v>
      </c>
      <c r="B21" s="64"/>
      <c r="C21" s="62">
        <v>103.16198707038966</v>
      </c>
      <c r="D21" s="62">
        <v>98.41189182262761</v>
      </c>
      <c r="E21" s="62">
        <v>108.11712770387973</v>
      </c>
      <c r="F21" s="62">
        <v>111.00110820964679</v>
      </c>
      <c r="G21" s="62">
        <v>102.2795556226515</v>
      </c>
    </row>
    <row r="22" spans="1:7" ht="11.25">
      <c r="A22" s="63" t="s">
        <v>19</v>
      </c>
      <c r="B22" s="64"/>
      <c r="C22" s="62">
        <v>98.80571349596971</v>
      </c>
      <c r="D22" s="62">
        <v>105.43496234359098</v>
      </c>
      <c r="E22" s="62">
        <v>99.45101881373833</v>
      </c>
      <c r="F22" s="62">
        <v>109.04179370280933</v>
      </c>
      <c r="G22" s="62">
        <v>100.78992175627867</v>
      </c>
    </row>
    <row r="23" spans="1:7" ht="11.25">
      <c r="A23" s="65" t="s">
        <v>23</v>
      </c>
      <c r="B23" s="64"/>
      <c r="C23" s="62">
        <v>98.8407852252813</v>
      </c>
      <c r="D23" s="62">
        <v>108.42996318101999</v>
      </c>
      <c r="E23" s="62">
        <v>102.28796141321928</v>
      </c>
      <c r="F23" s="62">
        <v>101.92287229612782</v>
      </c>
      <c r="G23" s="62">
        <v>101.71250962053347</v>
      </c>
    </row>
    <row r="24" spans="1:7" ht="11.25">
      <c r="A24" s="65" t="s">
        <v>24</v>
      </c>
      <c r="B24" s="64"/>
      <c r="C24" s="95">
        <v>102.38650903168671</v>
      </c>
      <c r="D24" s="95">
        <v>113.92276188310737</v>
      </c>
      <c r="E24" s="95">
        <v>99.06883057277489</v>
      </c>
      <c r="F24" s="95">
        <v>106.30243330056628</v>
      </c>
      <c r="G24" s="95">
        <v>105.65884945091884</v>
      </c>
    </row>
    <row r="25" spans="1:7" ht="11.25">
      <c r="A25" s="65" t="s">
        <v>28</v>
      </c>
      <c r="B25" s="64"/>
      <c r="C25" s="95">
        <v>103.30457775204765</v>
      </c>
      <c r="D25" s="95">
        <v>111.02031304618491</v>
      </c>
      <c r="E25" s="95">
        <v>110.25332782749415</v>
      </c>
      <c r="F25" s="95">
        <v>117.82669367347576</v>
      </c>
      <c r="G25" s="95">
        <v>106.41178316124982</v>
      </c>
    </row>
    <row r="26" spans="1:7" ht="11.25">
      <c r="A26" s="65" t="s">
        <v>65</v>
      </c>
      <c r="B26" s="64"/>
      <c r="C26" s="17">
        <v>101.04238590117028</v>
      </c>
      <c r="D26" s="17">
        <v>108.44439214163037</v>
      </c>
      <c r="E26" s="17">
        <v>102.24001866531694</v>
      </c>
      <c r="F26" s="17">
        <v>130.17530336117426</v>
      </c>
      <c r="G26" s="17">
        <v>104.2820287297829</v>
      </c>
    </row>
    <row r="27" spans="1:7" ht="11.25">
      <c r="A27" s="38" t="s">
        <v>80</v>
      </c>
      <c r="B27" s="64"/>
      <c r="C27" s="17">
        <v>101.40034018864301</v>
      </c>
      <c r="D27" s="17">
        <v>107.01588556197352</v>
      </c>
      <c r="E27" s="17">
        <v>97.75898180318323</v>
      </c>
      <c r="F27" s="17">
        <v>135.65945595267692</v>
      </c>
      <c r="G27" s="17">
        <v>104.23528282435282</v>
      </c>
    </row>
    <row r="28" spans="1:7" ht="11.25">
      <c r="A28" s="38" t="s">
        <v>80</v>
      </c>
      <c r="B28" s="2" t="s">
        <v>2</v>
      </c>
      <c r="C28" s="17">
        <v>102.99445919954064</v>
      </c>
      <c r="D28" s="17">
        <v>107.9586796383897</v>
      </c>
      <c r="E28" s="17">
        <v>109.94889897411181</v>
      </c>
      <c r="F28" s="17">
        <v>121.0366005277014</v>
      </c>
      <c r="G28" s="17">
        <v>105.51489631234303</v>
      </c>
    </row>
    <row r="29" spans="1:7" ht="11.25">
      <c r="A29" s="38"/>
      <c r="B29" s="2" t="s">
        <v>8</v>
      </c>
      <c r="C29" s="17">
        <v>101.82898042946897</v>
      </c>
      <c r="D29" s="17">
        <v>105.83683977116543</v>
      </c>
      <c r="E29" s="17">
        <v>105.72276548460992</v>
      </c>
      <c r="F29" s="17">
        <v>118.93186437974262</v>
      </c>
      <c r="G29" s="17">
        <v>103.92908771425076</v>
      </c>
    </row>
    <row r="30" spans="1:7" ht="11.25">
      <c r="A30" s="38"/>
      <c r="B30" s="10" t="s">
        <v>9</v>
      </c>
      <c r="C30" s="17">
        <v>102.68018752419754</v>
      </c>
      <c r="D30" s="17">
        <v>107.20781145495283</v>
      </c>
      <c r="E30" s="17">
        <v>92.61704011789959</v>
      </c>
      <c r="F30" s="17">
        <v>148.31627788060837</v>
      </c>
      <c r="G30" s="17">
        <v>105.38660357068164</v>
      </c>
    </row>
    <row r="31" spans="1:7" ht="11.25">
      <c r="A31" s="38"/>
      <c r="B31" s="10" t="s">
        <v>10</v>
      </c>
      <c r="C31" s="17">
        <v>98.14216275604186</v>
      </c>
      <c r="D31" s="17">
        <v>107.11066449382582</v>
      </c>
      <c r="E31" s="17">
        <v>83.79658309585734</v>
      </c>
      <c r="F31" s="17">
        <v>149.5103520589115</v>
      </c>
      <c r="G31" s="17">
        <v>102.17508754622222</v>
      </c>
    </row>
    <row r="32" spans="1:7" ht="11.25">
      <c r="A32" s="38" t="s">
        <v>103</v>
      </c>
      <c r="B32" s="10" t="s">
        <v>2</v>
      </c>
      <c r="C32" s="109">
        <f aca="true" t="shared" si="0" ref="C32:G34">C15/C11*100</f>
        <v>94.94527309265699</v>
      </c>
      <c r="D32" s="109">
        <f t="shared" si="0"/>
        <v>105.88549765432609</v>
      </c>
      <c r="E32" s="109">
        <f t="shared" si="0"/>
        <v>79.77496579122267</v>
      </c>
      <c r="F32" s="109">
        <f t="shared" si="0"/>
        <v>157.738943276413</v>
      </c>
      <c r="G32" s="109">
        <f t="shared" si="0"/>
        <v>99.90213112181556</v>
      </c>
    </row>
    <row r="33" spans="1:7" ht="11.25">
      <c r="A33" s="38"/>
      <c r="B33" s="10" t="s">
        <v>8</v>
      </c>
      <c r="C33" s="109">
        <f t="shared" si="0"/>
        <v>103.31073773527417</v>
      </c>
      <c r="D33" s="109">
        <f t="shared" si="0"/>
        <v>105.91664250468273</v>
      </c>
      <c r="E33" s="109">
        <f t="shared" si="0"/>
        <v>94.42891422828897</v>
      </c>
      <c r="F33" s="109">
        <f t="shared" si="0"/>
        <v>150.17065980582547</v>
      </c>
      <c r="G33" s="109">
        <f t="shared" si="0"/>
        <v>105.47773826303175</v>
      </c>
    </row>
    <row r="34" spans="1:7" ht="11.25">
      <c r="A34" s="38"/>
      <c r="B34" s="10" t="s">
        <v>9</v>
      </c>
      <c r="C34" s="109">
        <f t="shared" si="0"/>
        <v>102.80704717076165</v>
      </c>
      <c r="D34" s="109">
        <f t="shared" si="0"/>
        <v>103.82779588470119</v>
      </c>
      <c r="E34" s="109">
        <f t="shared" si="0"/>
        <v>102.50343883776212</v>
      </c>
      <c r="F34" s="109">
        <f t="shared" si="0"/>
        <v>116.30538660093983</v>
      </c>
      <c r="G34" s="109">
        <f t="shared" si="0"/>
        <v>103.84695221347076</v>
      </c>
    </row>
    <row r="35" spans="1:7" ht="11.25">
      <c r="A35" s="38"/>
      <c r="B35" s="10" t="s">
        <v>10</v>
      </c>
      <c r="C35" s="109"/>
      <c r="D35" s="109"/>
      <c r="E35" s="109"/>
      <c r="F35" s="109"/>
      <c r="G35" s="109"/>
    </row>
    <row r="36" spans="1:7" s="19" customFormat="1" ht="11.25">
      <c r="A36" s="196" t="s">
        <v>97</v>
      </c>
      <c r="B36" s="196"/>
      <c r="C36" s="196"/>
      <c r="D36" s="196"/>
      <c r="E36" s="196"/>
      <c r="F36" s="196"/>
      <c r="G36" s="196"/>
    </row>
    <row r="37" spans="1:7" ht="11.25">
      <c r="A37" s="38" t="s">
        <v>80</v>
      </c>
      <c r="B37" s="2" t="s">
        <v>2</v>
      </c>
      <c r="C37" s="17">
        <v>100.96860632926106</v>
      </c>
      <c r="D37" s="17">
        <v>102.18749102000287</v>
      </c>
      <c r="E37" s="17">
        <v>103.10493910651215</v>
      </c>
      <c r="F37" s="17">
        <v>96.22383498930593</v>
      </c>
      <c r="G37" s="17">
        <v>101.33927779773593</v>
      </c>
    </row>
    <row r="38" spans="1:7" ht="11.25">
      <c r="A38" s="38"/>
      <c r="B38" s="1" t="s">
        <v>8</v>
      </c>
      <c r="C38" s="17">
        <v>102.26580968579543</v>
      </c>
      <c r="D38" s="17">
        <v>103.31880575306297</v>
      </c>
      <c r="E38" s="17">
        <v>97.99722685648304</v>
      </c>
      <c r="F38" s="17">
        <v>119.32658896168655</v>
      </c>
      <c r="G38" s="17">
        <v>102.94180748680436</v>
      </c>
    </row>
    <row r="39" spans="1:7" ht="11.25">
      <c r="A39" s="38"/>
      <c r="B39" s="10" t="s">
        <v>9</v>
      </c>
      <c r="C39" s="17">
        <v>97.95935431443435</v>
      </c>
      <c r="D39" s="17">
        <v>99.99405322451878</v>
      </c>
      <c r="E39" s="17">
        <v>90.55560529802682</v>
      </c>
      <c r="F39" s="17">
        <v>142.100495248558</v>
      </c>
      <c r="G39" s="17">
        <v>99.90308098370203</v>
      </c>
    </row>
    <row r="40" spans="1:7" ht="11.25">
      <c r="A40" s="38"/>
      <c r="B40" s="10" t="s">
        <v>10</v>
      </c>
      <c r="C40" s="17">
        <v>97.02706343475982</v>
      </c>
      <c r="D40" s="17">
        <v>101.4568623278095</v>
      </c>
      <c r="E40" s="17">
        <v>91.58360108149321</v>
      </c>
      <c r="F40" s="17">
        <v>91.6338185448603</v>
      </c>
      <c r="G40" s="17">
        <v>98.03847387362829</v>
      </c>
    </row>
    <row r="41" spans="1:7" ht="11.25">
      <c r="A41" s="38" t="s">
        <v>103</v>
      </c>
      <c r="B41" s="10" t="s">
        <v>2</v>
      </c>
      <c r="C41" s="109">
        <f aca="true" t="shared" si="1" ref="C41:G43">C15/C14*100</f>
        <v>97.67964789553713</v>
      </c>
      <c r="D41" s="109">
        <f t="shared" si="1"/>
        <v>101.01863705012946</v>
      </c>
      <c r="E41" s="109">
        <f t="shared" si="1"/>
        <v>98.15666327013673</v>
      </c>
      <c r="F41" s="109">
        <f t="shared" si="1"/>
        <v>101.51969974116824</v>
      </c>
      <c r="G41" s="109">
        <f t="shared" si="1"/>
        <v>99.08491454690052</v>
      </c>
    </row>
    <row r="42" spans="2:7" ht="11.25">
      <c r="B42" s="10" t="s">
        <v>8</v>
      </c>
      <c r="C42" s="109">
        <f t="shared" si="1"/>
        <v>111.27627421139914</v>
      </c>
      <c r="D42" s="109">
        <f t="shared" si="1"/>
        <v>103.34919564417642</v>
      </c>
      <c r="E42" s="109">
        <f t="shared" si="1"/>
        <v>115.99844183774219</v>
      </c>
      <c r="F42" s="109">
        <f t="shared" si="1"/>
        <v>113.60132269527202</v>
      </c>
      <c r="G42" s="109">
        <f t="shared" si="1"/>
        <v>108.68706107156791</v>
      </c>
    </row>
    <row r="43" spans="2:7" ht="11.25">
      <c r="B43" s="10" t="s">
        <v>9</v>
      </c>
      <c r="C43" s="109">
        <f t="shared" si="1"/>
        <v>97.4817543712382</v>
      </c>
      <c r="D43" s="109">
        <f t="shared" si="1"/>
        <v>98.02200959514245</v>
      </c>
      <c r="E43" s="109">
        <f t="shared" si="1"/>
        <v>98.29892702824324</v>
      </c>
      <c r="F43" s="109">
        <f t="shared" si="1"/>
        <v>110.05514031461576</v>
      </c>
      <c r="G43" s="109">
        <f t="shared" si="1"/>
        <v>98.35848443224671</v>
      </c>
    </row>
    <row r="44" spans="2:7" ht="11.25">
      <c r="B44" s="10" t="s">
        <v>10</v>
      </c>
      <c r="C44" s="109"/>
      <c r="D44" s="109"/>
      <c r="E44" s="109"/>
      <c r="F44" s="109"/>
      <c r="G44" s="109"/>
    </row>
  </sheetData>
  <sheetProtection/>
  <mergeCells count="3">
    <mergeCell ref="A2:B2"/>
    <mergeCell ref="A19:G19"/>
    <mergeCell ref="A36:G3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214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6" width="12.375" style="1" customWidth="1"/>
    <col min="7" max="7" width="13.25390625" style="1" customWidth="1"/>
    <col min="8" max="8" width="7.00390625" style="1" customWidth="1"/>
    <col min="9" max="13" width="9.125" style="1" customWidth="1"/>
    <col min="14" max="14" width="5.625" style="1" customWidth="1"/>
    <col min="15" max="16384" width="9.125" style="1" customWidth="1"/>
  </cols>
  <sheetData>
    <row r="1" spans="1:8" s="151" customFormat="1" ht="19.5" customHeight="1">
      <c r="A1" s="116" t="s">
        <v>34</v>
      </c>
      <c r="B1" s="116"/>
      <c r="C1" s="116"/>
      <c r="D1" s="116"/>
      <c r="E1" s="116"/>
      <c r="F1" s="116"/>
      <c r="G1" s="116"/>
      <c r="H1" s="136"/>
    </row>
    <row r="2" spans="1:11" ht="42.75" customHeight="1">
      <c r="A2" s="167" t="s">
        <v>0</v>
      </c>
      <c r="B2" s="167"/>
      <c r="C2" s="6" t="s">
        <v>55</v>
      </c>
      <c r="D2" s="9" t="s">
        <v>56</v>
      </c>
      <c r="E2" s="50" t="s">
        <v>3</v>
      </c>
      <c r="F2" s="7" t="s">
        <v>1</v>
      </c>
      <c r="G2" s="6" t="s">
        <v>57</v>
      </c>
      <c r="H2" s="107"/>
      <c r="K2" s="22"/>
    </row>
    <row r="3" spans="1:19" ht="11.25">
      <c r="A3" s="38" t="s">
        <v>13</v>
      </c>
      <c r="B3" s="10"/>
      <c r="C3" s="16">
        <v>3.124872017545488</v>
      </c>
      <c r="D3" s="16">
        <v>1.9166249871478596</v>
      </c>
      <c r="E3" s="16">
        <v>3.636063751895347</v>
      </c>
      <c r="F3" s="18">
        <v>3.1353428294744057</v>
      </c>
      <c r="G3" s="16">
        <v>3.4277082204751954</v>
      </c>
      <c r="H3" s="16"/>
      <c r="I3" s="4"/>
      <c r="J3" s="4"/>
      <c r="K3" s="30"/>
      <c r="L3" s="4"/>
      <c r="M3" s="4"/>
      <c r="O3" s="4"/>
      <c r="P3" s="4"/>
      <c r="Q3" s="4"/>
      <c r="R3" s="4"/>
      <c r="S3" s="4"/>
    </row>
    <row r="4" spans="1:19" ht="11.25">
      <c r="A4" s="38" t="s">
        <v>14</v>
      </c>
      <c r="B4" s="20"/>
      <c r="C4" s="16">
        <v>3.3784166136984943</v>
      </c>
      <c r="D4" s="16">
        <v>2.570183088558357</v>
      </c>
      <c r="E4" s="16">
        <v>3.6769100035439863</v>
      </c>
      <c r="F4" s="16">
        <v>3.384461535968164</v>
      </c>
      <c r="G4" s="16">
        <v>3.5717182457645382</v>
      </c>
      <c r="H4" s="16"/>
      <c r="I4" s="4"/>
      <c r="J4" s="4"/>
      <c r="K4" s="30"/>
      <c r="L4" s="4"/>
      <c r="M4" s="4"/>
      <c r="O4" s="4"/>
      <c r="P4" s="4"/>
      <c r="Q4" s="4"/>
      <c r="R4" s="4"/>
      <c r="S4" s="4"/>
    </row>
    <row r="5" spans="1:19" ht="11.25">
      <c r="A5" s="38" t="s">
        <v>19</v>
      </c>
      <c r="B5" s="20"/>
      <c r="C5" s="16">
        <v>3.6650925227304265</v>
      </c>
      <c r="D5" s="16">
        <v>2.7947295757795945</v>
      </c>
      <c r="E5" s="16">
        <v>4.0463567563991045</v>
      </c>
      <c r="F5" s="16">
        <v>3.6723356587871354</v>
      </c>
      <c r="G5" s="16">
        <v>4.0274067357458065</v>
      </c>
      <c r="H5" s="16"/>
      <c r="I5" s="4"/>
      <c r="J5" s="4"/>
      <c r="K5" s="30"/>
      <c r="L5" s="4"/>
      <c r="M5" s="4"/>
      <c r="O5" s="4"/>
      <c r="P5" s="4"/>
      <c r="Q5" s="4"/>
      <c r="R5" s="4"/>
      <c r="S5" s="4"/>
    </row>
    <row r="6" spans="1:19" ht="11.25">
      <c r="A6" s="38" t="s">
        <v>23</v>
      </c>
      <c r="B6" s="20"/>
      <c r="C6" s="16">
        <v>3.8179570817012443</v>
      </c>
      <c r="D6" s="16">
        <v>2.6403794113379147</v>
      </c>
      <c r="E6" s="16">
        <v>4.16712394164759</v>
      </c>
      <c r="F6" s="16">
        <v>3.824581405566181</v>
      </c>
      <c r="G6" s="16">
        <v>4.3</v>
      </c>
      <c r="H6" s="16"/>
      <c r="I6" s="4"/>
      <c r="J6" s="4"/>
      <c r="K6" s="30"/>
      <c r="L6" s="4"/>
      <c r="M6" s="4"/>
      <c r="O6" s="4"/>
      <c r="P6" s="4"/>
      <c r="Q6" s="4"/>
      <c r="R6" s="4"/>
      <c r="S6" s="4"/>
    </row>
    <row r="7" spans="1:19" ht="11.25">
      <c r="A7" s="88" t="s">
        <v>24</v>
      </c>
      <c r="B7" s="85"/>
      <c r="C7" s="76">
        <v>3.9</v>
      </c>
      <c r="D7" s="76">
        <v>2.5</v>
      </c>
      <c r="E7" s="76">
        <v>4.6</v>
      </c>
      <c r="F7" s="76">
        <v>3.9</v>
      </c>
      <c r="G7" s="105">
        <v>4.601080261053912</v>
      </c>
      <c r="H7" s="30"/>
      <c r="I7" s="4"/>
      <c r="J7" s="4"/>
      <c r="K7" s="30"/>
      <c r="L7" s="4"/>
      <c r="M7" s="4"/>
      <c r="N7" s="4"/>
      <c r="O7" s="4"/>
      <c r="P7" s="4"/>
      <c r="Q7" s="4"/>
      <c r="R7" s="4"/>
      <c r="S7" s="4"/>
    </row>
    <row r="8" spans="1:19" ht="11.25">
      <c r="A8" s="38" t="s">
        <v>28</v>
      </c>
      <c r="B8" s="20"/>
      <c r="C8" s="16">
        <v>4.2</v>
      </c>
      <c r="D8" s="16">
        <v>2.7</v>
      </c>
      <c r="E8" s="21">
        <v>4.698680735522401</v>
      </c>
      <c r="F8" s="16">
        <v>4.2</v>
      </c>
      <c r="G8" s="21">
        <v>4.510687270074322</v>
      </c>
      <c r="H8" s="16"/>
      <c r="I8" s="4"/>
      <c r="J8" s="4"/>
      <c r="K8" s="30"/>
      <c r="L8" s="4"/>
      <c r="M8" s="4"/>
      <c r="N8" s="4"/>
      <c r="O8" s="4"/>
      <c r="P8" s="4"/>
      <c r="Q8" s="4"/>
      <c r="R8" s="4"/>
      <c r="S8" s="4"/>
    </row>
    <row r="9" spans="1:19" ht="11.25">
      <c r="A9" s="38" t="s">
        <v>65</v>
      </c>
      <c r="B9" s="20"/>
      <c r="C9" s="17">
        <v>4.455101610925748</v>
      </c>
      <c r="D9" s="17">
        <v>3.0856676167419366</v>
      </c>
      <c r="E9" s="17">
        <v>4.606600031898629</v>
      </c>
      <c r="F9" s="17">
        <v>4.4581815481281755</v>
      </c>
      <c r="G9" s="17">
        <v>4.999340204896178</v>
      </c>
      <c r="H9" s="16"/>
      <c r="I9" s="4"/>
      <c r="J9" s="4"/>
      <c r="K9" s="30"/>
      <c r="L9" s="4"/>
      <c r="M9" s="4"/>
      <c r="N9" s="4"/>
      <c r="O9" s="4"/>
      <c r="P9" s="4"/>
      <c r="Q9" s="4"/>
      <c r="R9" s="4"/>
      <c r="S9" s="4"/>
    </row>
    <row r="10" spans="1:19" ht="11.25">
      <c r="A10" s="40" t="s">
        <v>81</v>
      </c>
      <c r="B10" s="20"/>
      <c r="C10" s="16">
        <v>4.67840997217089</v>
      </c>
      <c r="D10" s="16">
        <v>3.5399360889209213</v>
      </c>
      <c r="E10" s="16">
        <v>4.579369081471788</v>
      </c>
      <c r="F10" s="16">
        <v>4.676635916824352</v>
      </c>
      <c r="G10" s="16">
        <v>5.199291588491505</v>
      </c>
      <c r="H10" s="16"/>
      <c r="I10" s="4"/>
      <c r="J10" s="4"/>
      <c r="K10" s="30"/>
      <c r="L10" s="4"/>
      <c r="M10" s="4"/>
      <c r="N10" s="4"/>
      <c r="O10" s="4"/>
      <c r="P10" s="4"/>
      <c r="Q10" s="4"/>
      <c r="R10" s="4"/>
      <c r="S10" s="4"/>
    </row>
    <row r="11" spans="1:19" ht="11.25">
      <c r="A11" s="37" t="s">
        <v>80</v>
      </c>
      <c r="B11" s="2" t="s">
        <v>2</v>
      </c>
      <c r="C11" s="16">
        <v>4.7742487281196215</v>
      </c>
      <c r="D11" s="16">
        <v>3.574852677067341</v>
      </c>
      <c r="E11" s="16">
        <v>4.805195350020759</v>
      </c>
      <c r="F11" s="16">
        <v>4.774807266140336</v>
      </c>
      <c r="G11" s="16">
        <v>5.487183847256433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11.25">
      <c r="B12" s="1" t="s">
        <v>8</v>
      </c>
      <c r="C12" s="16">
        <v>4.566113763675965</v>
      </c>
      <c r="D12" s="16">
        <v>3.4200708437686833</v>
      </c>
      <c r="E12" s="16">
        <v>4.585803531673041</v>
      </c>
      <c r="F12" s="16">
        <v>4.566482397620186</v>
      </c>
      <c r="G12" s="16">
        <v>5.234679790207816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1.25">
      <c r="A13" s="1"/>
      <c r="B13" s="1" t="s">
        <v>9</v>
      </c>
      <c r="C13" s="16">
        <v>4.573161223495486</v>
      </c>
      <c r="D13" s="16">
        <v>3.5562589707327876</v>
      </c>
      <c r="E13" s="16">
        <v>4.314264682567975</v>
      </c>
      <c r="F13" s="16">
        <v>4.568445835098955</v>
      </c>
      <c r="G13" s="16">
        <v>5.19395324548143</v>
      </c>
      <c r="H13" s="4"/>
      <c r="I13" s="4"/>
      <c r="J13" s="4"/>
      <c r="K13" s="4"/>
      <c r="L13" s="4"/>
      <c r="M13" s="4"/>
      <c r="O13" s="4"/>
      <c r="P13" s="4"/>
      <c r="Q13" s="4"/>
      <c r="R13" s="4"/>
      <c r="S13" s="4"/>
    </row>
    <row r="14" spans="2:19" ht="11.25">
      <c r="B14" s="1" t="s">
        <v>10</v>
      </c>
      <c r="C14" s="16">
        <v>4.795185929934766</v>
      </c>
      <c r="D14" s="16">
        <v>3.612183216580496</v>
      </c>
      <c r="E14" s="16">
        <v>4.591315634604357</v>
      </c>
      <c r="F14" s="16">
        <v>4.791799356264614</v>
      </c>
      <c r="G14" s="16">
        <v>5.379498109899276</v>
      </c>
      <c r="H14" s="4"/>
      <c r="I14" s="4"/>
      <c r="J14" s="4"/>
      <c r="K14" s="4"/>
      <c r="L14" s="4"/>
      <c r="M14" s="4"/>
      <c r="O14" s="4"/>
      <c r="P14" s="4"/>
      <c r="Q14" s="4"/>
      <c r="R14" s="4"/>
      <c r="S14" s="4"/>
    </row>
    <row r="15" spans="1:19" ht="11.25">
      <c r="A15" s="40" t="s">
        <v>103</v>
      </c>
      <c r="B15" s="1" t="s">
        <v>82</v>
      </c>
      <c r="C15" s="110">
        <v>4.822169958289701</v>
      </c>
      <c r="D15" s="110">
        <v>3.03064886077237</v>
      </c>
      <c r="E15" s="110">
        <v>4.786555681149618</v>
      </c>
      <c r="F15" s="110">
        <v>4.821601223671069</v>
      </c>
      <c r="G15" s="110">
        <v>5.2689393600455</v>
      </c>
      <c r="H15" s="4"/>
      <c r="O15" s="4"/>
      <c r="P15" s="4"/>
      <c r="Q15" s="4"/>
      <c r="R15" s="4"/>
      <c r="S15" s="4"/>
    </row>
    <row r="16" spans="2:13" ht="11.25">
      <c r="B16" s="1" t="s">
        <v>8</v>
      </c>
      <c r="C16" s="110">
        <v>4.71204076566607</v>
      </c>
      <c r="D16" s="110">
        <v>3.5729083692693724</v>
      </c>
      <c r="E16" s="110">
        <v>5.941451109083672</v>
      </c>
      <c r="F16" s="110">
        <v>4.733310758079555</v>
      </c>
      <c r="G16" s="110">
        <v>5.25753324590186</v>
      </c>
      <c r="H16" s="4"/>
      <c r="I16" s="4"/>
      <c r="J16" s="4"/>
      <c r="K16" s="4"/>
      <c r="L16" s="4"/>
      <c r="M16" s="4"/>
    </row>
    <row r="17" spans="2:13" ht="11.25">
      <c r="B17" s="1" t="s">
        <v>9</v>
      </c>
      <c r="C17" s="110">
        <v>4.839814118169303</v>
      </c>
      <c r="D17" s="110">
        <v>3.792257482619284</v>
      </c>
      <c r="E17" s="110">
        <v>4.586024398623627</v>
      </c>
      <c r="F17" s="110">
        <v>4.835545106301709</v>
      </c>
      <c r="G17" s="110">
        <v>5.2898612271789105</v>
      </c>
      <c r="H17" s="4"/>
      <c r="I17" s="4"/>
      <c r="J17" s="4"/>
      <c r="K17" s="4"/>
      <c r="L17" s="4"/>
      <c r="M17" s="4"/>
    </row>
    <row r="18" spans="2:13" ht="11.25">
      <c r="B18" s="1" t="s">
        <v>10</v>
      </c>
      <c r="C18" s="110"/>
      <c r="D18" s="110"/>
      <c r="E18" s="110"/>
      <c r="F18" s="110"/>
      <c r="G18" s="110"/>
      <c r="I18" s="4"/>
      <c r="J18" s="4"/>
      <c r="K18" s="4"/>
      <c r="L18" s="4"/>
      <c r="M18" s="4"/>
    </row>
    <row r="19" spans="9:13" ht="11.25">
      <c r="I19" s="4"/>
      <c r="J19" s="4"/>
      <c r="K19" s="4"/>
      <c r="L19" s="4"/>
      <c r="M19" s="4"/>
    </row>
    <row r="20" spans="9:13" ht="11.25">
      <c r="I20" s="4"/>
      <c r="J20" s="4"/>
      <c r="K20" s="4"/>
      <c r="L20" s="4"/>
      <c r="M20" s="4"/>
    </row>
    <row r="21" spans="9:13" ht="11.25">
      <c r="I21" s="4"/>
      <c r="J21" s="4"/>
      <c r="K21" s="4"/>
      <c r="L21" s="4"/>
      <c r="M21" s="4"/>
    </row>
    <row r="26" spans="3:7" ht="11.25">
      <c r="C26" s="21"/>
      <c r="D26" s="21"/>
      <c r="E26" s="21"/>
      <c r="F26" s="21"/>
      <c r="G26" s="21"/>
    </row>
    <row r="27" spans="3:7" ht="11.25">
      <c r="C27" s="21"/>
      <c r="D27" s="21"/>
      <c r="E27" s="21"/>
      <c r="F27" s="21"/>
      <c r="G27" s="21"/>
    </row>
    <row r="28" spans="3:7" ht="11.25">
      <c r="C28" s="21"/>
      <c r="D28" s="21"/>
      <c r="E28" s="21"/>
      <c r="F28" s="21"/>
      <c r="G28" s="21"/>
    </row>
    <row r="29" spans="3:7" ht="11.25">
      <c r="C29" s="21"/>
      <c r="D29" s="21"/>
      <c r="E29" s="21"/>
      <c r="F29" s="21"/>
      <c r="G29" s="21"/>
    </row>
    <row r="30" spans="3:7" ht="11.25">
      <c r="C30" s="21"/>
      <c r="D30" s="21"/>
      <c r="E30" s="21"/>
      <c r="F30" s="21"/>
      <c r="G30" s="21"/>
    </row>
    <row r="31" spans="3:7" ht="11.25">
      <c r="C31" s="21"/>
      <c r="D31" s="21"/>
      <c r="E31" s="21"/>
      <c r="F31" s="21"/>
      <c r="G31" s="21"/>
    </row>
    <row r="32" spans="3:7" ht="11.25">
      <c r="C32" s="21"/>
      <c r="D32" s="21"/>
      <c r="E32" s="21"/>
      <c r="F32" s="21"/>
      <c r="G32" s="21"/>
    </row>
  </sheetData>
  <sheetProtection/>
  <mergeCells count="1">
    <mergeCell ref="A2:B2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87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7" width="12.75390625" style="1" customWidth="1"/>
    <col min="8" max="16384" width="9.125" style="1" customWidth="1"/>
  </cols>
  <sheetData>
    <row r="1" spans="1:7" s="151" customFormat="1" ht="19.5" customHeight="1">
      <c r="A1" s="116" t="s">
        <v>112</v>
      </c>
      <c r="B1" s="116"/>
      <c r="C1" s="116"/>
      <c r="D1" s="116"/>
      <c r="E1" s="116"/>
      <c r="F1" s="116"/>
      <c r="G1" s="116"/>
    </row>
    <row r="2" spans="1:7" ht="42" customHeight="1">
      <c r="A2" s="168" t="s">
        <v>0</v>
      </c>
      <c r="B2" s="169"/>
      <c r="C2" s="6" t="s">
        <v>53</v>
      </c>
      <c r="D2" s="6" t="s">
        <v>58</v>
      </c>
      <c r="E2" s="6" t="s">
        <v>18</v>
      </c>
      <c r="F2" s="6" t="s">
        <v>59</v>
      </c>
      <c r="G2" s="50" t="s">
        <v>1</v>
      </c>
    </row>
    <row r="3" spans="1:7" ht="21" customHeight="1">
      <c r="A3" s="170"/>
      <c r="B3" s="171"/>
      <c r="C3" s="165" t="s">
        <v>27</v>
      </c>
      <c r="D3" s="170"/>
      <c r="E3" s="170"/>
      <c r="F3" s="183"/>
      <c r="G3" s="170"/>
    </row>
    <row r="4" spans="1:7" ht="11.25">
      <c r="A4" s="38" t="s">
        <v>13</v>
      </c>
      <c r="B4" s="10"/>
      <c r="C4" s="16">
        <v>2.3076321449195487</v>
      </c>
      <c r="D4" s="16">
        <v>1.9091439591592902</v>
      </c>
      <c r="E4" s="16">
        <v>1.9358172726001779</v>
      </c>
      <c r="F4" s="18">
        <v>2.2753352375371363</v>
      </c>
      <c r="G4" s="16">
        <v>2.1634781702804564</v>
      </c>
    </row>
    <row r="5" spans="1:7" ht="11.25">
      <c r="A5" s="38" t="s">
        <v>14</v>
      </c>
      <c r="B5" s="20"/>
      <c r="C5" s="16">
        <v>2.3549630313047416</v>
      </c>
      <c r="D5" s="16">
        <v>1.7194058647130308</v>
      </c>
      <c r="E5" s="16">
        <v>2.0744600198408993</v>
      </c>
      <c r="F5" s="16">
        <v>2.3967983397853554</v>
      </c>
      <c r="G5" s="16">
        <v>2.134392314771005</v>
      </c>
    </row>
    <row r="6" spans="1:7" ht="11.25">
      <c r="A6" s="38" t="s">
        <v>19</v>
      </c>
      <c r="B6" s="20"/>
      <c r="C6" s="16">
        <v>2.347707578956456</v>
      </c>
      <c r="D6" s="16">
        <v>2.0075696156141234</v>
      </c>
      <c r="E6" s="16">
        <v>2.1546653256312718</v>
      </c>
      <c r="F6" s="16">
        <v>2.5364478959627537</v>
      </c>
      <c r="G6" s="16">
        <v>2.2374750582813365</v>
      </c>
    </row>
    <row r="7" spans="1:7" ht="11.25">
      <c r="A7" s="38" t="s">
        <v>23</v>
      </c>
      <c r="B7" s="20"/>
      <c r="C7" s="16">
        <v>2.352230455843729</v>
      </c>
      <c r="D7" s="16">
        <v>2.086463263966458</v>
      </c>
      <c r="E7" s="16">
        <v>2.2639389992255445</v>
      </c>
      <c r="F7" s="16">
        <v>2.4666280999662717</v>
      </c>
      <c r="G7" s="16">
        <v>2.2659690497806078</v>
      </c>
    </row>
    <row r="8" spans="1:7" ht="11.25">
      <c r="A8" s="40" t="s">
        <v>24</v>
      </c>
      <c r="B8" s="20"/>
      <c r="C8" s="21">
        <v>2.453875363529087</v>
      </c>
      <c r="D8" s="16">
        <v>2.2352258834207546</v>
      </c>
      <c r="E8" s="16">
        <v>2.2484325067289967</v>
      </c>
      <c r="F8" s="16">
        <v>2.629438187978547</v>
      </c>
      <c r="G8" s="16">
        <v>2.373899473720528</v>
      </c>
    </row>
    <row r="9" spans="1:7" ht="11.25">
      <c r="A9" s="40" t="s">
        <v>28</v>
      </c>
      <c r="B9" s="20"/>
      <c r="C9" s="16">
        <v>2.5965286744900014</v>
      </c>
      <c r="D9" s="16">
        <v>2.40813016147277</v>
      </c>
      <c r="E9" s="16">
        <v>2.4570884352483477</v>
      </c>
      <c r="F9" s="16">
        <v>2.7965352066861486</v>
      </c>
      <c r="G9" s="16">
        <v>2.529021675407953</v>
      </c>
    </row>
    <row r="10" spans="1:7" ht="11.25">
      <c r="A10" s="40" t="s">
        <v>65</v>
      </c>
      <c r="B10" s="20"/>
      <c r="C10" s="17">
        <v>2.7506110940617017</v>
      </c>
      <c r="D10" s="17">
        <v>2.6213884366196427</v>
      </c>
      <c r="E10" s="17">
        <v>2.49916962942862</v>
      </c>
      <c r="F10" s="17">
        <v>3.074700852125439</v>
      </c>
      <c r="G10" s="17">
        <v>2.7007281311082405</v>
      </c>
    </row>
    <row r="11" spans="1:7" ht="11.25">
      <c r="A11" s="40" t="s">
        <v>81</v>
      </c>
      <c r="B11" s="20"/>
      <c r="C11" s="17">
        <v>2.870877695166011</v>
      </c>
      <c r="D11" s="17">
        <v>2.751789749330433</v>
      </c>
      <c r="E11" s="17">
        <v>2.6190394733274003</v>
      </c>
      <c r="F11" s="17">
        <v>3.3832744139571993</v>
      </c>
      <c r="G11" s="17">
        <v>2.8331345075634076</v>
      </c>
    </row>
    <row r="12" spans="1:7" ht="11.25">
      <c r="A12" s="40" t="s">
        <v>81</v>
      </c>
      <c r="B12" s="2" t="s">
        <v>2</v>
      </c>
      <c r="C12" s="144">
        <v>2.9514277054877556</v>
      </c>
      <c r="D12" s="144">
        <v>2.8568302249151327</v>
      </c>
      <c r="E12" s="144">
        <v>2.6068087988297117</v>
      </c>
      <c r="F12" s="144">
        <v>3.5822647527910685</v>
      </c>
      <c r="G12" s="144">
        <v>2.914014031929258</v>
      </c>
    </row>
    <row r="13" spans="2:7" ht="11.25">
      <c r="B13" s="1" t="s">
        <v>8</v>
      </c>
      <c r="C13" s="144">
        <v>2.7810440253641793</v>
      </c>
      <c r="D13" s="144">
        <v>2.6712076353879235</v>
      </c>
      <c r="E13" s="144">
        <v>2.583858961712699</v>
      </c>
      <c r="F13" s="144">
        <v>3.168244956860818</v>
      </c>
      <c r="G13" s="144">
        <v>2.7436882626661423</v>
      </c>
    </row>
    <row r="14" spans="2:7" ht="11.25">
      <c r="B14" s="1" t="s">
        <v>9</v>
      </c>
      <c r="C14" s="144">
        <v>2.901933174255163</v>
      </c>
      <c r="D14" s="144">
        <v>2.7096868429475682</v>
      </c>
      <c r="E14" s="144">
        <v>2.6180147055817846</v>
      </c>
      <c r="F14" s="144">
        <v>3.1386567416572118</v>
      </c>
      <c r="G14" s="144">
        <v>2.8294382613625397</v>
      </c>
    </row>
    <row r="15" spans="2:7" ht="11.25">
      <c r="B15" s="1" t="s">
        <v>10</v>
      </c>
      <c r="C15" s="144">
        <v>2.856247940364367</v>
      </c>
      <c r="D15" s="144">
        <v>2.7795073335053666</v>
      </c>
      <c r="E15" s="144">
        <v>2.6796465159838734</v>
      </c>
      <c r="F15" s="144">
        <v>3.7651541942805906</v>
      </c>
      <c r="G15" s="144">
        <v>2.85336321608557</v>
      </c>
    </row>
    <row r="16" spans="1:7" ht="11.25">
      <c r="A16" s="40" t="s">
        <v>103</v>
      </c>
      <c r="B16" s="1" t="s">
        <v>82</v>
      </c>
      <c r="C16" s="134">
        <v>3.019489346534092</v>
      </c>
      <c r="D16" s="134">
        <v>2.976130821694011</v>
      </c>
      <c r="E16" s="134">
        <v>2.7133340402469486</v>
      </c>
      <c r="F16" s="134">
        <v>4.369519812922446</v>
      </c>
      <c r="G16" s="134">
        <v>3.035487643551237</v>
      </c>
    </row>
    <row r="17" spans="2:7" ht="11.25">
      <c r="B17" s="1" t="s">
        <v>8</v>
      </c>
      <c r="C17" s="109">
        <v>2.829937443602353</v>
      </c>
      <c r="D17" s="109">
        <v>2.741524710645021</v>
      </c>
      <c r="E17" s="109">
        <v>2.637750918282713</v>
      </c>
      <c r="F17" s="109">
        <v>4.126107122886433</v>
      </c>
      <c r="G17" s="109">
        <v>2.83506151376828</v>
      </c>
    </row>
    <row r="18" spans="2:7" ht="11.25">
      <c r="B18" s="1" t="s">
        <v>9</v>
      </c>
      <c r="C18" s="109">
        <v>2.8883464605179854</v>
      </c>
      <c r="D18" s="109">
        <v>2.8147828410681406</v>
      </c>
      <c r="E18" s="109">
        <v>2.7015833273320236</v>
      </c>
      <c r="F18" s="109">
        <v>3.8832099894117245</v>
      </c>
      <c r="G18" s="109">
        <v>2.896197929678858</v>
      </c>
    </row>
    <row r="19" spans="2:7" ht="11.25">
      <c r="B19" s="1" t="s">
        <v>10</v>
      </c>
      <c r="C19" s="109"/>
      <c r="D19" s="109"/>
      <c r="E19" s="109"/>
      <c r="F19" s="109"/>
      <c r="G19" s="109"/>
    </row>
    <row r="30" spans="3:7" ht="11.25">
      <c r="C30" s="21"/>
      <c r="D30" s="21"/>
      <c r="E30" s="21"/>
      <c r="F30" s="21"/>
      <c r="G30" s="21"/>
    </row>
    <row r="31" spans="3:7" ht="11.25">
      <c r="C31" s="21"/>
      <c r="D31" s="21"/>
      <c r="E31" s="21"/>
      <c r="F31" s="21"/>
      <c r="G31" s="21"/>
    </row>
    <row r="32" spans="3:7" ht="11.25">
      <c r="C32" s="21"/>
      <c r="D32" s="21"/>
      <c r="E32" s="21"/>
      <c r="F32" s="21"/>
      <c r="G32" s="21"/>
    </row>
    <row r="33" spans="3:7" ht="11.25">
      <c r="C33" s="21"/>
      <c r="D33" s="21"/>
      <c r="E33" s="21"/>
      <c r="F33" s="21"/>
      <c r="G33" s="21"/>
    </row>
    <row r="34" spans="3:7" ht="11.25">
      <c r="C34" s="21"/>
      <c r="D34" s="21"/>
      <c r="E34" s="21"/>
      <c r="F34" s="21"/>
      <c r="G34" s="21"/>
    </row>
    <row r="35" spans="3:7" ht="11.25">
      <c r="C35" s="21"/>
      <c r="D35" s="21"/>
      <c r="E35" s="21"/>
      <c r="F35" s="21"/>
      <c r="G35" s="21"/>
    </row>
    <row r="36" spans="3:7" ht="11.25">
      <c r="C36" s="21"/>
      <c r="D36" s="21"/>
      <c r="E36" s="21"/>
      <c r="F36" s="21"/>
      <c r="G36" s="21"/>
    </row>
  </sheetData>
  <sheetProtection/>
  <mergeCells count="2">
    <mergeCell ref="A2:B3"/>
    <mergeCell ref="C3:G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2" width="4.375" style="1" customWidth="1"/>
    <col min="3" max="6" width="10.25390625" style="1" customWidth="1"/>
    <col min="7" max="16384" width="9.125" style="1" customWidth="1"/>
  </cols>
  <sheetData>
    <row r="1" spans="1:4" s="151" customFormat="1" ht="19.5" customHeight="1">
      <c r="A1" s="136" t="s">
        <v>116</v>
      </c>
      <c r="B1" s="136"/>
      <c r="C1" s="136"/>
      <c r="D1" s="136"/>
    </row>
    <row r="2" spans="1:6" ht="19.5" customHeight="1">
      <c r="A2" s="178" t="s">
        <v>0</v>
      </c>
      <c r="B2" s="172"/>
      <c r="C2" s="166" t="s">
        <v>16</v>
      </c>
      <c r="D2" s="178"/>
      <c r="E2" s="166" t="s">
        <v>17</v>
      </c>
      <c r="F2" s="167"/>
    </row>
    <row r="3" spans="1:6" ht="52.5" customHeight="1">
      <c r="A3" s="178"/>
      <c r="B3" s="172"/>
      <c r="C3" s="133" t="s">
        <v>12</v>
      </c>
      <c r="D3" s="6" t="s">
        <v>134</v>
      </c>
      <c r="E3" s="133" t="s">
        <v>12</v>
      </c>
      <c r="F3" s="6" t="s">
        <v>134</v>
      </c>
    </row>
    <row r="4" spans="1:6" ht="10.5" customHeight="1">
      <c r="A4" s="38" t="s">
        <v>13</v>
      </c>
      <c r="B4" s="10"/>
      <c r="C4" s="17">
        <v>1941.8</v>
      </c>
      <c r="D4" s="17">
        <v>102.9</v>
      </c>
      <c r="E4" s="23">
        <v>20.90151</v>
      </c>
      <c r="F4" s="23">
        <v>100.8</v>
      </c>
    </row>
    <row r="5" spans="1:6" ht="10.5" customHeight="1">
      <c r="A5" s="38" t="s">
        <v>14</v>
      </c>
      <c r="B5" s="20"/>
      <c r="C5" s="17">
        <v>1949.880408</v>
      </c>
      <c r="D5" s="17">
        <v>100.41612977649604</v>
      </c>
      <c r="E5" s="52">
        <v>21.608838</v>
      </c>
      <c r="F5" s="52">
        <v>103.38410000043059</v>
      </c>
    </row>
    <row r="6" spans="1:6" ht="10.5" customHeight="1">
      <c r="A6" s="38" t="s">
        <v>19</v>
      </c>
      <c r="B6" s="20"/>
      <c r="C6" s="17">
        <v>1945.3713289999998</v>
      </c>
      <c r="D6" s="17">
        <v>99.7687509971637</v>
      </c>
      <c r="E6" s="52">
        <v>21.677811</v>
      </c>
      <c r="F6" s="52">
        <v>100.31918884300953</v>
      </c>
    </row>
    <row r="7" spans="1:6" ht="10.5" customHeight="1">
      <c r="A7" s="39" t="s">
        <v>23</v>
      </c>
      <c r="B7" s="20"/>
      <c r="C7" s="17">
        <v>1820.5576449999999</v>
      </c>
      <c r="D7" s="17">
        <v>93.58406890554106</v>
      </c>
      <c r="E7" s="16">
        <v>21.419245</v>
      </c>
      <c r="F7" s="16">
        <v>98.80723196636414</v>
      </c>
    </row>
    <row r="8" spans="1:6" ht="10.5" customHeight="1">
      <c r="A8" s="39" t="s">
        <v>24</v>
      </c>
      <c r="B8" s="20"/>
      <c r="C8" s="95">
        <v>1778.032729</v>
      </c>
      <c r="D8" s="95">
        <v>97.6641818446787</v>
      </c>
      <c r="E8" s="16">
        <v>21.920834</v>
      </c>
      <c r="F8" s="95">
        <v>102.34176788210789</v>
      </c>
    </row>
    <row r="9" spans="1:6" ht="10.5" customHeight="1">
      <c r="A9" s="39" t="s">
        <v>28</v>
      </c>
      <c r="B9" s="20"/>
      <c r="C9" s="17">
        <v>1716.581</v>
      </c>
      <c r="D9" s="95">
        <v>96.54383589246066</v>
      </c>
      <c r="E9" s="21">
        <v>20.137999999999998</v>
      </c>
      <c r="F9" s="21">
        <v>91.86694265373296</v>
      </c>
    </row>
    <row r="10" spans="1:6" ht="10.5" customHeight="1">
      <c r="A10" s="39" t="s">
        <v>65</v>
      </c>
      <c r="B10" s="20"/>
      <c r="C10" s="17">
        <v>1780.382</v>
      </c>
      <c r="D10" s="17">
        <v>103.71674858337592</v>
      </c>
      <c r="E10" s="17">
        <v>20.703000000000003</v>
      </c>
      <c r="F10" s="17">
        <v>102.80564107657169</v>
      </c>
    </row>
    <row r="11" spans="1:6" ht="10.5" customHeight="1">
      <c r="A11" s="40" t="s">
        <v>80</v>
      </c>
      <c r="B11" s="20"/>
      <c r="C11" s="17">
        <v>1873.8939999999998</v>
      </c>
      <c r="D11" s="17">
        <v>105.2523559550703</v>
      </c>
      <c r="E11" s="17">
        <v>23.547</v>
      </c>
      <c r="F11" s="17">
        <v>113.73713954499347</v>
      </c>
    </row>
    <row r="12" spans="1:6" ht="10.5" customHeight="1">
      <c r="A12" s="37" t="s">
        <v>80</v>
      </c>
      <c r="B12" s="2" t="s">
        <v>2</v>
      </c>
      <c r="C12" s="17">
        <v>444.03</v>
      </c>
      <c r="D12" s="17">
        <v>106.10035842293905</v>
      </c>
      <c r="E12" s="17">
        <v>5.104</v>
      </c>
      <c r="F12" s="17">
        <v>110.33290099437959</v>
      </c>
    </row>
    <row r="13" spans="1:6" ht="10.5" customHeight="1">
      <c r="A13" s="40"/>
      <c r="B13" s="1" t="s">
        <v>8</v>
      </c>
      <c r="C13" s="17">
        <v>467.601</v>
      </c>
      <c r="D13" s="17">
        <v>105.78561943048727</v>
      </c>
      <c r="E13" s="17">
        <v>5.935</v>
      </c>
      <c r="F13" s="17">
        <v>116.07666731859962</v>
      </c>
    </row>
    <row r="14" spans="1:6" ht="10.5" customHeight="1">
      <c r="A14" s="40"/>
      <c r="B14" s="1" t="s">
        <v>9</v>
      </c>
      <c r="C14" s="17">
        <v>477.116</v>
      </c>
      <c r="D14" s="17">
        <v>104.68143552028504</v>
      </c>
      <c r="E14" s="17">
        <v>6.214</v>
      </c>
      <c r="F14" s="17">
        <v>116.2364384586607</v>
      </c>
    </row>
    <row r="15" spans="1:6" ht="10.5" customHeight="1">
      <c r="A15" s="40"/>
      <c r="B15" s="1" t="s">
        <v>10</v>
      </c>
      <c r="C15" s="17">
        <v>485.147</v>
      </c>
      <c r="D15" s="17">
        <v>104.54042010360371</v>
      </c>
      <c r="E15" s="17">
        <v>6.294</v>
      </c>
      <c r="F15" s="17">
        <v>112.0327518689925</v>
      </c>
    </row>
    <row r="16" spans="1:6" ht="10.5" customHeight="1">
      <c r="A16" s="40" t="s">
        <v>103</v>
      </c>
      <c r="B16" s="1" t="s">
        <v>83</v>
      </c>
      <c r="C16" s="109">
        <v>467.959</v>
      </c>
      <c r="D16" s="109">
        <f>C16/C12*100</f>
        <v>105.38905028939487</v>
      </c>
      <c r="E16" s="109">
        <v>5.856</v>
      </c>
      <c r="F16" s="109">
        <f>E16/E12*100</f>
        <v>114.73354231974922</v>
      </c>
    </row>
    <row r="17" spans="1:6" ht="10.5" customHeight="1">
      <c r="A17" s="40"/>
      <c r="B17" s="1" t="s">
        <v>8</v>
      </c>
      <c r="C17" s="109">
        <v>493.875</v>
      </c>
      <c r="D17" s="109">
        <f>C17/C13*100</f>
        <v>105.6188930305966</v>
      </c>
      <c r="E17" s="109">
        <v>6.883</v>
      </c>
      <c r="F17" s="109">
        <f>E17/E13*100</f>
        <v>115.97304128053918</v>
      </c>
    </row>
    <row r="18" spans="1:6" ht="10.5" customHeight="1">
      <c r="A18" s="40"/>
      <c r="B18" s="1" t="s">
        <v>9</v>
      </c>
      <c r="C18" s="109">
        <v>504.004</v>
      </c>
      <c r="D18" s="109">
        <f>C18/C14*100</f>
        <v>105.63552679013071</v>
      </c>
      <c r="E18" s="109">
        <v>7.077</v>
      </c>
      <c r="F18" s="109">
        <f>E18/E14*100</f>
        <v>113.88799485033793</v>
      </c>
    </row>
    <row r="19" spans="1:6" ht="10.5" customHeight="1">
      <c r="A19" s="40"/>
      <c r="B19" s="1" t="s">
        <v>10</v>
      </c>
      <c r="C19" s="109"/>
      <c r="D19" s="109"/>
      <c r="E19" s="109"/>
      <c r="F19" s="109"/>
    </row>
    <row r="20" ht="10.5" customHeight="1">
      <c r="A20" s="40"/>
    </row>
    <row r="21" ht="11.25">
      <c r="A21" s="40"/>
    </row>
    <row r="22" ht="11.25">
      <c r="A22" s="40"/>
    </row>
    <row r="23" ht="11.25">
      <c r="A23" s="40"/>
    </row>
  </sheetData>
  <sheetProtection/>
  <mergeCells count="3">
    <mergeCell ref="A2:B3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2" width="4.375" style="1" customWidth="1"/>
    <col min="3" max="4" width="14.75390625" style="1" customWidth="1"/>
    <col min="5" max="5" width="12.625" style="1" customWidth="1"/>
    <col min="6" max="16384" width="9.125" style="1" customWidth="1"/>
  </cols>
  <sheetData>
    <row r="1" spans="1:4" s="151" customFormat="1" ht="19.5" customHeight="1">
      <c r="A1" s="136" t="s">
        <v>115</v>
      </c>
      <c r="B1" s="136"/>
      <c r="C1" s="136"/>
      <c r="D1" s="136"/>
    </row>
    <row r="2" spans="1:5" ht="27.75" customHeight="1">
      <c r="A2" s="178" t="s">
        <v>0</v>
      </c>
      <c r="B2" s="172"/>
      <c r="C2" s="166" t="s">
        <v>108</v>
      </c>
      <c r="D2" s="167"/>
      <c r="E2" s="142"/>
    </row>
    <row r="3" spans="1:12" ht="27.75" customHeight="1">
      <c r="A3" s="178"/>
      <c r="B3" s="172"/>
      <c r="C3" s="141" t="s">
        <v>105</v>
      </c>
      <c r="D3" s="6" t="s">
        <v>133</v>
      </c>
      <c r="E3" s="107"/>
      <c r="F3" s="140"/>
      <c r="G3" s="140"/>
      <c r="H3" s="140"/>
      <c r="I3" s="140"/>
      <c r="J3" s="140"/>
      <c r="K3" s="140"/>
      <c r="L3" s="140"/>
    </row>
    <row r="4" spans="1:5" ht="9.75" customHeight="1">
      <c r="A4" s="39" t="s">
        <v>24</v>
      </c>
      <c r="B4" s="20"/>
      <c r="C4" s="21">
        <v>41.080051</v>
      </c>
      <c r="D4" s="137" t="s">
        <v>109</v>
      </c>
      <c r="E4" s="22"/>
    </row>
    <row r="5" spans="1:5" ht="9.75" customHeight="1">
      <c r="A5" s="39" t="s">
        <v>28</v>
      </c>
      <c r="B5" s="20"/>
      <c r="C5" s="21">
        <v>57.196764</v>
      </c>
      <c r="D5" s="21">
        <v>139.23245616223798</v>
      </c>
      <c r="E5" s="21"/>
    </row>
    <row r="6" spans="1:5" ht="9.75" customHeight="1">
      <c r="A6" s="39" t="s">
        <v>65</v>
      </c>
      <c r="B6" s="20"/>
      <c r="C6" s="21">
        <v>79.731902</v>
      </c>
      <c r="D6" s="21">
        <v>139.39932336032157</v>
      </c>
      <c r="E6" s="21"/>
    </row>
    <row r="7" spans="1:5" ht="9.75" customHeight="1">
      <c r="A7" s="40" t="s">
        <v>80</v>
      </c>
      <c r="B7" s="20"/>
      <c r="C7" s="17">
        <v>139.17070900000002</v>
      </c>
      <c r="D7" s="145">
        <v>174.54833700066504</v>
      </c>
      <c r="E7" s="135"/>
    </row>
    <row r="8" spans="1:5" ht="9.75" customHeight="1">
      <c r="A8" s="37" t="s">
        <v>80</v>
      </c>
      <c r="B8" s="2" t="s">
        <v>2</v>
      </c>
      <c r="C8" s="17">
        <v>25.273152999999997</v>
      </c>
      <c r="D8" s="145">
        <v>155.71727169070607</v>
      </c>
      <c r="E8" s="135"/>
    </row>
    <row r="9" spans="1:5" ht="9.75" customHeight="1">
      <c r="A9" s="40"/>
      <c r="B9" s="1" t="s">
        <v>8</v>
      </c>
      <c r="C9" s="17">
        <v>30.40799</v>
      </c>
      <c r="D9" s="145">
        <v>168.87637582114695</v>
      </c>
      <c r="E9" s="135"/>
    </row>
    <row r="10" spans="1:5" ht="9.75" customHeight="1">
      <c r="A10" s="40"/>
      <c r="B10" s="1" t="s">
        <v>9</v>
      </c>
      <c r="C10" s="17">
        <v>40.205501</v>
      </c>
      <c r="D10" s="145">
        <v>185.26729768123155</v>
      </c>
      <c r="E10" s="135"/>
    </row>
    <row r="11" spans="1:5" ht="9.75" customHeight="1">
      <c r="A11" s="40"/>
      <c r="B11" s="1" t="s">
        <v>10</v>
      </c>
      <c r="C11" s="17">
        <v>43.284065000000005</v>
      </c>
      <c r="D11" s="145">
        <v>181.90911828382684</v>
      </c>
      <c r="E11" s="135"/>
    </row>
    <row r="12" spans="1:5" ht="9.75" customHeight="1">
      <c r="A12" s="40" t="s">
        <v>103</v>
      </c>
      <c r="B12" s="1" t="s">
        <v>83</v>
      </c>
      <c r="C12" s="109">
        <v>49.475401</v>
      </c>
      <c r="D12" s="135">
        <f>C12/C8*100</f>
        <v>195.76267749417732</v>
      </c>
      <c r="E12" s="135"/>
    </row>
    <row r="13" spans="1:4" ht="9.75" customHeight="1">
      <c r="A13" s="40"/>
      <c r="B13" s="1" t="s">
        <v>8</v>
      </c>
      <c r="C13" s="109">
        <v>55.125698</v>
      </c>
      <c r="D13" s="135">
        <f>C13/C9*100</f>
        <v>181.2868854534614</v>
      </c>
    </row>
    <row r="14" spans="1:4" ht="9.75" customHeight="1">
      <c r="A14" s="40"/>
      <c r="B14" s="1" t="s">
        <v>9</v>
      </c>
      <c r="C14" s="109">
        <v>64.411598</v>
      </c>
      <c r="D14" s="135">
        <f>C14/C10*100</f>
        <v>160.20593301399228</v>
      </c>
    </row>
    <row r="15" spans="1:4" ht="9.75" customHeight="1">
      <c r="A15" s="40"/>
      <c r="B15" s="1" t="s">
        <v>10</v>
      </c>
      <c r="C15" s="109"/>
      <c r="D15" s="109"/>
    </row>
    <row r="16" ht="9.75" customHeight="1">
      <c r="A16" s="40"/>
    </row>
    <row r="17" ht="9.75" customHeight="1">
      <c r="A17" s="40"/>
    </row>
    <row r="18" ht="9.75" customHeight="1"/>
    <row r="19" ht="9.75" customHeight="1"/>
    <row r="20" ht="9.75" customHeight="1"/>
    <row r="21" ht="9.75" customHeight="1"/>
  </sheetData>
  <sheetProtection/>
  <mergeCells count="2">
    <mergeCell ref="A2:B3"/>
    <mergeCell ref="C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0" customWidth="1"/>
    <col min="2" max="2" width="6.00390625" style="1" customWidth="1"/>
    <col min="3" max="3" width="9.125" style="1" customWidth="1"/>
    <col min="4" max="5" width="9.75390625" style="1" customWidth="1"/>
    <col min="6" max="6" width="9.625" style="1" customWidth="1"/>
    <col min="7" max="7" width="11.25390625" style="1" customWidth="1"/>
    <col min="8" max="8" width="9.625" style="1" bestFit="1" customWidth="1"/>
    <col min="9" max="16384" width="9.125" style="1" customWidth="1"/>
  </cols>
  <sheetData>
    <row r="1" spans="1:9" s="151" customFormat="1" ht="19.5" customHeight="1">
      <c r="A1" s="116" t="s">
        <v>117</v>
      </c>
      <c r="B1" s="116"/>
      <c r="C1" s="116"/>
      <c r="D1" s="116"/>
      <c r="E1" s="116"/>
      <c r="F1" s="116"/>
      <c r="G1" s="116"/>
      <c r="H1" s="116"/>
      <c r="I1" s="116"/>
    </row>
    <row r="2" spans="1:9" ht="17.25" customHeight="1">
      <c r="A2" s="178" t="s">
        <v>0</v>
      </c>
      <c r="B2" s="172"/>
      <c r="C2" s="172" t="s">
        <v>66</v>
      </c>
      <c r="D2" s="197" t="s">
        <v>67</v>
      </c>
      <c r="E2" s="194"/>
      <c r="F2" s="195"/>
      <c r="G2" s="198" t="s">
        <v>60</v>
      </c>
      <c r="H2" s="198" t="s">
        <v>89</v>
      </c>
      <c r="I2" s="197" t="s">
        <v>1</v>
      </c>
    </row>
    <row r="3" spans="1:10" ht="33.75" customHeight="1">
      <c r="A3" s="178"/>
      <c r="B3" s="172"/>
      <c r="C3" s="172"/>
      <c r="D3" s="9" t="s">
        <v>88</v>
      </c>
      <c r="E3" s="9" t="s">
        <v>90</v>
      </c>
      <c r="F3" s="9" t="s">
        <v>68</v>
      </c>
      <c r="G3" s="199"/>
      <c r="H3" s="199"/>
      <c r="I3" s="197"/>
      <c r="J3" s="22"/>
    </row>
    <row r="4" spans="1:10" ht="11.25">
      <c r="A4" s="38" t="s">
        <v>14</v>
      </c>
      <c r="B4" s="53"/>
      <c r="C4" s="27">
        <v>2077577</v>
      </c>
      <c r="D4" s="27">
        <v>801165</v>
      </c>
      <c r="E4" s="27">
        <v>970499</v>
      </c>
      <c r="F4" s="33">
        <v>275244</v>
      </c>
      <c r="G4" s="33">
        <v>2254948</v>
      </c>
      <c r="H4" s="27">
        <v>2154842</v>
      </c>
      <c r="I4" s="27">
        <v>4332525</v>
      </c>
      <c r="J4" s="22"/>
    </row>
    <row r="5" spans="1:10" ht="11.25">
      <c r="A5" s="38" t="s">
        <v>19</v>
      </c>
      <c r="B5" s="53"/>
      <c r="C5" s="33">
        <v>2176962</v>
      </c>
      <c r="D5" s="33">
        <v>774458</v>
      </c>
      <c r="E5" s="33">
        <v>1055078</v>
      </c>
      <c r="F5" s="33">
        <v>317747</v>
      </c>
      <c r="G5" s="33">
        <v>3278677</v>
      </c>
      <c r="H5" s="33">
        <v>3177412</v>
      </c>
      <c r="I5" s="33">
        <v>5455639</v>
      </c>
      <c r="J5" s="22"/>
    </row>
    <row r="6" spans="1:11" ht="11.25">
      <c r="A6" s="39" t="s">
        <v>23</v>
      </c>
      <c r="B6" s="53"/>
      <c r="C6" s="33">
        <v>2303733</v>
      </c>
      <c r="D6" s="33">
        <v>765846</v>
      </c>
      <c r="E6" s="33">
        <v>1144496</v>
      </c>
      <c r="F6" s="33">
        <v>364868</v>
      </c>
      <c r="G6" s="33">
        <v>4176116</v>
      </c>
      <c r="H6" s="33">
        <v>4072242</v>
      </c>
      <c r="I6" s="33">
        <v>6479849</v>
      </c>
      <c r="J6" s="22"/>
      <c r="K6" s="22"/>
    </row>
    <row r="7" spans="1:11" ht="11.25" customHeight="1">
      <c r="A7" s="39" t="s">
        <v>24</v>
      </c>
      <c r="B7" s="53"/>
      <c r="C7" s="3">
        <v>2439236</v>
      </c>
      <c r="D7" s="3">
        <v>780905</v>
      </c>
      <c r="E7" s="3">
        <v>1229170</v>
      </c>
      <c r="F7" s="43">
        <v>402448</v>
      </c>
      <c r="G7" s="3">
        <v>5253440</v>
      </c>
      <c r="H7" s="3">
        <v>5139320</v>
      </c>
      <c r="I7" s="3">
        <v>7692676</v>
      </c>
      <c r="J7" s="22"/>
      <c r="K7" s="22"/>
    </row>
    <row r="8" spans="1:11" ht="11.25">
      <c r="A8" s="39" t="s">
        <v>28</v>
      </c>
      <c r="B8" s="53"/>
      <c r="C8" s="3">
        <v>2564835</v>
      </c>
      <c r="D8" s="3">
        <v>788253</v>
      </c>
      <c r="E8" s="3">
        <v>1300059</v>
      </c>
      <c r="F8" s="43">
        <v>453581</v>
      </c>
      <c r="G8" s="3">
        <v>5764608</v>
      </c>
      <c r="H8" s="3">
        <v>5647284</v>
      </c>
      <c r="I8" s="3">
        <v>8329443</v>
      </c>
      <c r="J8" s="22"/>
      <c r="K8" s="22"/>
    </row>
    <row r="9" spans="1:11" ht="11.25">
      <c r="A9" s="39" t="s">
        <v>65</v>
      </c>
      <c r="B9" s="53"/>
      <c r="C9" s="14">
        <v>2684503</v>
      </c>
      <c r="D9" s="14">
        <v>774450</v>
      </c>
      <c r="E9" s="14">
        <v>1364536</v>
      </c>
      <c r="F9" s="14">
        <v>529781</v>
      </c>
      <c r="G9" s="14">
        <v>6317425</v>
      </c>
      <c r="H9" s="14">
        <v>6191403</v>
      </c>
      <c r="I9" s="14">
        <v>9001928</v>
      </c>
      <c r="K9" s="38"/>
    </row>
    <row r="10" spans="1:11" ht="11.25">
      <c r="A10" s="39" t="s">
        <v>80</v>
      </c>
      <c r="B10" s="53"/>
      <c r="C10" s="108">
        <v>2803600</v>
      </c>
      <c r="D10" s="108">
        <v>747736</v>
      </c>
      <c r="E10" s="108">
        <v>1414272</v>
      </c>
      <c r="F10" s="108">
        <v>626979</v>
      </c>
      <c r="G10" s="108">
        <v>6676813</v>
      </c>
      <c r="H10" s="108">
        <v>6546269</v>
      </c>
      <c r="I10" s="108">
        <v>9480413</v>
      </c>
      <c r="K10" s="38"/>
    </row>
    <row r="11" spans="1:9" ht="11.25">
      <c r="A11" s="39" t="s">
        <v>80</v>
      </c>
      <c r="B11" s="20" t="s">
        <v>2</v>
      </c>
      <c r="C11" s="108">
        <v>2713120</v>
      </c>
      <c r="D11" s="108">
        <v>769096</v>
      </c>
      <c r="E11" s="108">
        <v>1364188</v>
      </c>
      <c r="F11" s="108">
        <v>561944</v>
      </c>
      <c r="G11" s="108">
        <v>6386252</v>
      </c>
      <c r="H11" s="108">
        <v>6258020</v>
      </c>
      <c r="I11" s="108">
        <v>9099372</v>
      </c>
    </row>
    <row r="12" spans="1:9" ht="11.25">
      <c r="A12" s="39"/>
      <c r="B12" s="20" t="s">
        <v>8</v>
      </c>
      <c r="C12" s="108">
        <v>2740387</v>
      </c>
      <c r="D12" s="108">
        <v>759200</v>
      </c>
      <c r="E12" s="108">
        <v>1390050</v>
      </c>
      <c r="F12" s="108">
        <v>576467</v>
      </c>
      <c r="G12" s="108">
        <v>6566233</v>
      </c>
      <c r="H12" s="108">
        <v>6436865</v>
      </c>
      <c r="I12" s="108">
        <v>9306620</v>
      </c>
    </row>
    <row r="13" spans="1:9" ht="11.25">
      <c r="A13" s="39"/>
      <c r="B13" s="20" t="s">
        <v>20</v>
      </c>
      <c r="C13" s="108">
        <v>2778789</v>
      </c>
      <c r="D13" s="108">
        <v>752452</v>
      </c>
      <c r="E13" s="108">
        <v>1406184</v>
      </c>
      <c r="F13" s="108">
        <v>605566</v>
      </c>
      <c r="G13" s="108">
        <v>6606522</v>
      </c>
      <c r="H13" s="108">
        <v>6477674</v>
      </c>
      <c r="I13" s="108">
        <v>9385311</v>
      </c>
    </row>
    <row r="14" spans="1:9" ht="11.25">
      <c r="A14" s="39"/>
      <c r="B14" s="20" t="s">
        <v>21</v>
      </c>
      <c r="C14" s="108">
        <v>2803600</v>
      </c>
      <c r="D14" s="108">
        <v>747736</v>
      </c>
      <c r="E14" s="108">
        <v>1414272</v>
      </c>
      <c r="F14" s="108">
        <v>626979</v>
      </c>
      <c r="G14" s="108">
        <v>6676813</v>
      </c>
      <c r="H14" s="108">
        <v>6546269</v>
      </c>
      <c r="I14" s="108">
        <v>9480413</v>
      </c>
    </row>
    <row r="15" spans="1:9" ht="11.25">
      <c r="A15" s="39" t="s">
        <v>103</v>
      </c>
      <c r="B15" s="20" t="s">
        <v>2</v>
      </c>
      <c r="C15" s="108">
        <v>2833797</v>
      </c>
      <c r="D15" s="108">
        <v>734671</v>
      </c>
      <c r="E15" s="108">
        <v>1429577</v>
      </c>
      <c r="F15" s="108">
        <v>655388</v>
      </c>
      <c r="G15" s="108">
        <v>6736057</v>
      </c>
      <c r="H15" s="108">
        <v>6604171</v>
      </c>
      <c r="I15" s="108">
        <v>9569854</v>
      </c>
    </row>
    <row r="16" spans="2:9" ht="11.25">
      <c r="B16" s="20" t="s">
        <v>8</v>
      </c>
      <c r="C16" s="108">
        <v>2877629</v>
      </c>
      <c r="D16" s="108">
        <v>743382</v>
      </c>
      <c r="E16" s="108">
        <v>1442269</v>
      </c>
      <c r="F16" s="108">
        <v>676705</v>
      </c>
      <c r="G16" s="108">
        <v>6819031</v>
      </c>
      <c r="H16" s="108">
        <v>6692257</v>
      </c>
      <c r="I16" s="108">
        <v>9696660</v>
      </c>
    </row>
    <row r="17" spans="2:9" ht="11.25">
      <c r="B17" s="20" t="s">
        <v>20</v>
      </c>
      <c r="C17" s="108">
        <v>2901420</v>
      </c>
      <c r="D17" s="108">
        <v>727311</v>
      </c>
      <c r="E17" s="108">
        <v>1456705</v>
      </c>
      <c r="F17" s="108">
        <v>703149</v>
      </c>
      <c r="G17" s="108">
        <v>6906034</v>
      </c>
      <c r="H17" s="108">
        <v>6776518</v>
      </c>
      <c r="I17" s="108">
        <v>9807454</v>
      </c>
    </row>
    <row r="18" spans="2:9" ht="11.25">
      <c r="B18" s="20" t="s">
        <v>21</v>
      </c>
      <c r="C18" s="108"/>
      <c r="D18" s="108"/>
      <c r="E18" s="108"/>
      <c r="F18" s="108"/>
      <c r="G18" s="108"/>
      <c r="H18" s="108"/>
      <c r="I18" s="108"/>
    </row>
    <row r="19" spans="1:9" ht="11.25">
      <c r="A19" s="186" t="s">
        <v>98</v>
      </c>
      <c r="B19" s="186"/>
      <c r="C19" s="186"/>
      <c r="D19" s="186"/>
      <c r="E19" s="186"/>
      <c r="F19" s="186"/>
      <c r="G19" s="186"/>
      <c r="H19" s="186"/>
      <c r="I19" s="186"/>
    </row>
    <row r="20" spans="1:9" ht="11.25">
      <c r="A20" s="38" t="s">
        <v>19</v>
      </c>
      <c r="B20" s="10"/>
      <c r="C20" s="4">
        <v>104.8</v>
      </c>
      <c r="D20" s="4">
        <v>96.7</v>
      </c>
      <c r="E20" s="4">
        <v>108.7</v>
      </c>
      <c r="F20" s="4">
        <v>115.4</v>
      </c>
      <c r="G20" s="4">
        <v>145.4</v>
      </c>
      <c r="H20" s="4">
        <v>147.5</v>
      </c>
      <c r="I20" s="4">
        <v>125.9</v>
      </c>
    </row>
    <row r="21" spans="1:9" ht="11.25">
      <c r="A21" s="39" t="s">
        <v>23</v>
      </c>
      <c r="B21" s="55"/>
      <c r="C21" s="4">
        <v>105.8</v>
      </c>
      <c r="D21" s="4">
        <v>98.9</v>
      </c>
      <c r="E21" s="4">
        <v>108.5</v>
      </c>
      <c r="F21" s="4">
        <v>114.8</v>
      </c>
      <c r="G21" s="4">
        <v>127.4</v>
      </c>
      <c r="H21" s="4">
        <v>128.2</v>
      </c>
      <c r="I21" s="4">
        <v>118.8</v>
      </c>
    </row>
    <row r="22" spans="1:9" ht="11.25">
      <c r="A22" s="39" t="s">
        <v>24</v>
      </c>
      <c r="B22" s="55"/>
      <c r="C22" s="4">
        <v>105.9</v>
      </c>
      <c r="D22" s="4">
        <v>102</v>
      </c>
      <c r="E22" s="4">
        <v>107.4</v>
      </c>
      <c r="F22" s="4">
        <v>110.3</v>
      </c>
      <c r="G22" s="4">
        <v>116.6</v>
      </c>
      <c r="H22" s="4">
        <v>116.8</v>
      </c>
      <c r="I22" s="4">
        <v>112.8</v>
      </c>
    </row>
    <row r="23" spans="1:9" ht="11.25">
      <c r="A23" s="39" t="s">
        <v>28</v>
      </c>
      <c r="B23" s="55"/>
      <c r="C23" s="4">
        <v>105.1</v>
      </c>
      <c r="D23" s="4">
        <v>100.9</v>
      </c>
      <c r="E23" s="4">
        <v>105.8</v>
      </c>
      <c r="F23" s="4">
        <v>112.7</v>
      </c>
      <c r="G23" s="4">
        <v>113.9</v>
      </c>
      <c r="H23" s="4">
        <v>114.1</v>
      </c>
      <c r="I23" s="4">
        <v>111</v>
      </c>
    </row>
    <row r="24" spans="1:9" ht="11.25">
      <c r="A24" s="39" t="s">
        <v>65</v>
      </c>
      <c r="B24" s="55"/>
      <c r="C24" s="17">
        <v>104.57043045654008</v>
      </c>
      <c r="D24" s="17">
        <v>98.24929305692461</v>
      </c>
      <c r="E24" s="17">
        <v>104.86931746943793</v>
      </c>
      <c r="F24" s="17">
        <v>116.799645487796</v>
      </c>
      <c r="G24" s="17">
        <v>110.71039455504588</v>
      </c>
      <c r="H24" s="17">
        <v>110.79789779842872</v>
      </c>
      <c r="I24" s="17">
        <v>108.76868425163677</v>
      </c>
    </row>
    <row r="25" spans="1:9" ht="11.25">
      <c r="A25" s="39" t="s">
        <v>80</v>
      </c>
      <c r="B25" s="55"/>
      <c r="C25" s="109">
        <v>104.43646365826376</v>
      </c>
      <c r="D25" s="109">
        <v>96.55058428562205</v>
      </c>
      <c r="E25" s="109">
        <v>103.64490200331835</v>
      </c>
      <c r="F25" s="109">
        <v>118.3468263301251</v>
      </c>
      <c r="G25" s="109">
        <v>105.68883682829633</v>
      </c>
      <c r="H25" s="109">
        <v>105.73159266163097</v>
      </c>
      <c r="I25" s="109">
        <v>105.31536133148364</v>
      </c>
    </row>
    <row r="26" spans="1:11" ht="11.25">
      <c r="A26" s="39" t="s">
        <v>80</v>
      </c>
      <c r="B26" s="20" t="s">
        <v>2</v>
      </c>
      <c r="C26" s="109">
        <v>104.05836522448841</v>
      </c>
      <c r="D26" s="109">
        <v>96.8087315862944</v>
      </c>
      <c r="E26" s="109">
        <v>103.53810155202264</v>
      </c>
      <c r="F26" s="109">
        <v>118.7713339434533</v>
      </c>
      <c r="G26" s="109">
        <v>110.16063222048919</v>
      </c>
      <c r="H26" s="109">
        <v>110.27011863779306</v>
      </c>
      <c r="I26" s="109">
        <v>108.26754733522088</v>
      </c>
      <c r="K26" s="4"/>
    </row>
    <row r="27" spans="1:11" ht="11.25">
      <c r="A27" s="39"/>
      <c r="B27" s="20" t="s">
        <v>8</v>
      </c>
      <c r="C27" s="109">
        <v>103.98423457351804</v>
      </c>
      <c r="D27" s="109">
        <v>95.84733105834795</v>
      </c>
      <c r="E27" s="109">
        <v>104.36845092756938</v>
      </c>
      <c r="F27" s="109">
        <v>117.7633688992938</v>
      </c>
      <c r="G27" s="109">
        <v>109.30706838391089</v>
      </c>
      <c r="H27" s="109">
        <v>109.41174950795975</v>
      </c>
      <c r="I27" s="109">
        <v>107.68396433868736</v>
      </c>
      <c r="K27" s="4"/>
    </row>
    <row r="28" spans="1:11" ht="11.25">
      <c r="A28" s="39"/>
      <c r="B28" s="20" t="s">
        <v>20</v>
      </c>
      <c r="C28" s="109">
        <v>104.28353013231015</v>
      </c>
      <c r="D28" s="109">
        <v>95.6829912474679</v>
      </c>
      <c r="E28" s="109">
        <v>104.27895642733354</v>
      </c>
      <c r="F28" s="109">
        <v>118.9277830585167</v>
      </c>
      <c r="G28" s="109">
        <v>106.21023560057496</v>
      </c>
      <c r="H28" s="109">
        <v>106.27937986027447</v>
      </c>
      <c r="I28" s="109">
        <v>105.63240084642685</v>
      </c>
      <c r="K28" s="4"/>
    </row>
    <row r="29" spans="1:11" ht="11.25">
      <c r="A29" s="39"/>
      <c r="B29" s="20" t="s">
        <v>21</v>
      </c>
      <c r="C29" s="109">
        <v>104.43646365826376</v>
      </c>
      <c r="D29" s="109">
        <v>96.55058428562205</v>
      </c>
      <c r="E29" s="109">
        <v>103.64490200331835</v>
      </c>
      <c r="F29" s="109">
        <v>118.3468263301251</v>
      </c>
      <c r="G29" s="109">
        <v>105.68883682829633</v>
      </c>
      <c r="H29" s="109">
        <v>105.73159266163097</v>
      </c>
      <c r="I29" s="109">
        <v>105.31536133148364</v>
      </c>
      <c r="K29" s="4"/>
    </row>
    <row r="30" spans="1:11" ht="11.25">
      <c r="A30" s="39" t="s">
        <v>103</v>
      </c>
      <c r="B30" s="20" t="s">
        <v>2</v>
      </c>
      <c r="C30" s="109">
        <f aca="true" t="shared" si="0" ref="C30:I32">C15/C11*100</f>
        <v>104.44790499498733</v>
      </c>
      <c r="D30" s="109">
        <f t="shared" si="0"/>
        <v>95.52396579880795</v>
      </c>
      <c r="E30" s="109">
        <f t="shared" si="0"/>
        <v>104.79325430219295</v>
      </c>
      <c r="F30" s="109">
        <f t="shared" si="0"/>
        <v>116.62870321597882</v>
      </c>
      <c r="G30" s="109">
        <f t="shared" si="0"/>
        <v>105.47746941398492</v>
      </c>
      <c r="H30" s="109">
        <f t="shared" si="0"/>
        <v>105.53131821246976</v>
      </c>
      <c r="I30" s="109">
        <f t="shared" si="0"/>
        <v>105.17048868866993</v>
      </c>
      <c r="K30" s="4"/>
    </row>
    <row r="31" spans="2:9" ht="11.25">
      <c r="B31" s="20" t="s">
        <v>8</v>
      </c>
      <c r="C31" s="109">
        <f t="shared" si="0"/>
        <v>105.00812476485986</v>
      </c>
      <c r="D31" s="109">
        <f t="shared" si="0"/>
        <v>97.91649104320337</v>
      </c>
      <c r="E31" s="109">
        <f t="shared" si="0"/>
        <v>103.75662745944389</v>
      </c>
      <c r="F31" s="109">
        <f t="shared" si="0"/>
        <v>117.38833272329552</v>
      </c>
      <c r="G31" s="109">
        <f t="shared" si="0"/>
        <v>103.84996999040395</v>
      </c>
      <c r="H31" s="109">
        <f t="shared" si="0"/>
        <v>103.96764574058956</v>
      </c>
      <c r="I31" s="109">
        <f t="shared" si="0"/>
        <v>104.19099522705343</v>
      </c>
    </row>
    <row r="32" spans="2:9" ht="11.25">
      <c r="B32" s="20" t="s">
        <v>20</v>
      </c>
      <c r="C32" s="109">
        <f t="shared" si="0"/>
        <v>104.41310945163522</v>
      </c>
      <c r="D32" s="109">
        <f t="shared" si="0"/>
        <v>96.65879019525498</v>
      </c>
      <c r="E32" s="109">
        <f t="shared" si="0"/>
        <v>103.59277306526032</v>
      </c>
      <c r="F32" s="109">
        <f t="shared" si="0"/>
        <v>116.11434591770345</v>
      </c>
      <c r="G32" s="109">
        <f t="shared" si="0"/>
        <v>104.53358060413633</v>
      </c>
      <c r="H32" s="109">
        <f t="shared" si="0"/>
        <v>104.61344612279038</v>
      </c>
      <c r="I32" s="109">
        <f t="shared" si="0"/>
        <v>104.49791168348071</v>
      </c>
    </row>
    <row r="33" ht="11.25">
      <c r="B33" s="20" t="s">
        <v>21</v>
      </c>
    </row>
    <row r="34" spans="1:11" ht="11.25">
      <c r="A34" s="186" t="s">
        <v>97</v>
      </c>
      <c r="B34" s="186"/>
      <c r="C34" s="186"/>
      <c r="D34" s="186"/>
      <c r="E34" s="186"/>
      <c r="F34" s="186"/>
      <c r="G34" s="186"/>
      <c r="H34" s="186"/>
      <c r="I34" s="186"/>
      <c r="K34" s="4"/>
    </row>
    <row r="35" spans="1:9" ht="11.25">
      <c r="A35" s="39" t="s">
        <v>80</v>
      </c>
      <c r="B35" s="20" t="s">
        <v>2</v>
      </c>
      <c r="C35" s="109">
        <v>101.06600737641193</v>
      </c>
      <c r="D35" s="109">
        <v>99.30867066950739</v>
      </c>
      <c r="E35" s="109">
        <v>99.97449682529445</v>
      </c>
      <c r="F35" s="109">
        <v>106.07099914870484</v>
      </c>
      <c r="G35" s="109">
        <v>101.089478703744</v>
      </c>
      <c r="H35" s="109">
        <v>101.07595968151321</v>
      </c>
      <c r="I35" s="109">
        <v>101.08247922000709</v>
      </c>
    </row>
    <row r="36" spans="1:9" ht="11.25">
      <c r="A36" s="39"/>
      <c r="B36" s="20" t="s">
        <v>8</v>
      </c>
      <c r="C36" s="109">
        <f aca="true" t="shared" si="1" ref="C36:I41">C12/C11*100</f>
        <v>101.00500530754262</v>
      </c>
      <c r="D36" s="109">
        <f t="shared" si="1"/>
        <v>98.71329456920851</v>
      </c>
      <c r="E36" s="109">
        <f t="shared" si="1"/>
        <v>101.89577976056086</v>
      </c>
      <c r="F36" s="109">
        <f t="shared" si="1"/>
        <v>102.58442122346712</v>
      </c>
      <c r="G36" s="109">
        <f t="shared" si="1"/>
        <v>102.81825709351902</v>
      </c>
      <c r="H36" s="109">
        <f t="shared" si="1"/>
        <v>102.85785280328284</v>
      </c>
      <c r="I36" s="109">
        <f t="shared" si="1"/>
        <v>102.27760772941255</v>
      </c>
    </row>
    <row r="37" spans="1:9" ht="11.25">
      <c r="A37" s="39"/>
      <c r="B37" s="20" t="s">
        <v>20</v>
      </c>
      <c r="C37" s="109">
        <f t="shared" si="1"/>
        <v>101.40133492094365</v>
      </c>
      <c r="D37" s="109">
        <f t="shared" si="1"/>
        <v>99.11116965226554</v>
      </c>
      <c r="E37" s="109">
        <f t="shared" si="1"/>
        <v>101.16067767346499</v>
      </c>
      <c r="F37" s="109">
        <f t="shared" si="1"/>
        <v>105.04781713437197</v>
      </c>
      <c r="G37" s="109">
        <f t="shared" si="1"/>
        <v>100.61357859216997</v>
      </c>
      <c r="H37" s="109">
        <f t="shared" si="1"/>
        <v>100.63398875073501</v>
      </c>
      <c r="I37" s="109">
        <f t="shared" si="1"/>
        <v>100.84553790742503</v>
      </c>
    </row>
    <row r="38" spans="1:9" ht="11.25">
      <c r="A38" s="39"/>
      <c r="B38" s="20" t="s">
        <v>21</v>
      </c>
      <c r="C38" s="109">
        <f t="shared" si="1"/>
        <v>100.89287095925599</v>
      </c>
      <c r="D38" s="109">
        <f t="shared" si="1"/>
        <v>99.3732490577472</v>
      </c>
      <c r="E38" s="109">
        <f t="shared" si="1"/>
        <v>100.57517366148386</v>
      </c>
      <c r="F38" s="109">
        <f t="shared" si="1"/>
        <v>103.5360307546989</v>
      </c>
      <c r="G38" s="109">
        <f t="shared" si="1"/>
        <v>101.06396376187045</v>
      </c>
      <c r="H38" s="109">
        <f t="shared" si="1"/>
        <v>101.05894492374887</v>
      </c>
      <c r="I38" s="109">
        <f t="shared" si="1"/>
        <v>101.01330685791872</v>
      </c>
    </row>
    <row r="39" spans="1:9" ht="11.25">
      <c r="A39" s="39" t="s">
        <v>103</v>
      </c>
      <c r="B39" s="20" t="s">
        <v>2</v>
      </c>
      <c r="C39" s="109">
        <f t="shared" si="1"/>
        <v>101.07707946925382</v>
      </c>
      <c r="D39" s="109">
        <f t="shared" si="1"/>
        <v>98.25272556089315</v>
      </c>
      <c r="E39" s="109">
        <f t="shared" si="1"/>
        <v>101.08218221105983</v>
      </c>
      <c r="F39" s="109">
        <f t="shared" si="1"/>
        <v>104.53109274792298</v>
      </c>
      <c r="G39" s="109">
        <f t="shared" si="1"/>
        <v>100.88730955921635</v>
      </c>
      <c r="H39" s="109">
        <f t="shared" si="1"/>
        <v>100.88450382958598</v>
      </c>
      <c r="I39" s="109">
        <f t="shared" si="1"/>
        <v>100.94342936325664</v>
      </c>
    </row>
    <row r="40" spans="2:9" ht="11.25">
      <c r="B40" s="20" t="s">
        <v>8</v>
      </c>
      <c r="C40" s="109">
        <f t="shared" si="1"/>
        <v>101.54675864220337</v>
      </c>
      <c r="D40" s="109">
        <f t="shared" si="1"/>
        <v>101.18570081029468</v>
      </c>
      <c r="E40" s="109">
        <f t="shared" si="1"/>
        <v>100.88781506697435</v>
      </c>
      <c r="F40" s="109">
        <f t="shared" si="1"/>
        <v>103.25257709936709</v>
      </c>
      <c r="G40" s="109">
        <f t="shared" si="1"/>
        <v>101.2317888640194</v>
      </c>
      <c r="H40" s="109">
        <f t="shared" si="1"/>
        <v>101.3337934465961</v>
      </c>
      <c r="I40" s="109">
        <f t="shared" si="1"/>
        <v>101.3250567877002</v>
      </c>
    </row>
    <row r="41" spans="2:9" ht="11.25">
      <c r="B41" s="20" t="s">
        <v>20</v>
      </c>
      <c r="C41" s="109">
        <f t="shared" si="1"/>
        <v>100.826757028095</v>
      </c>
      <c r="D41" s="109">
        <f t="shared" si="1"/>
        <v>97.83812360266995</v>
      </c>
      <c r="E41" s="109">
        <f t="shared" si="1"/>
        <v>101.0009228514237</v>
      </c>
      <c r="F41" s="109">
        <f t="shared" si="1"/>
        <v>103.90775892006118</v>
      </c>
      <c r="G41" s="109">
        <f t="shared" si="1"/>
        <v>101.27588509276464</v>
      </c>
      <c r="H41" s="109">
        <f t="shared" si="1"/>
        <v>101.25908195097708</v>
      </c>
      <c r="I41" s="109">
        <f t="shared" si="1"/>
        <v>101.14259961677526</v>
      </c>
    </row>
    <row r="42" ht="11.25">
      <c r="B42" s="20" t="s">
        <v>21</v>
      </c>
    </row>
  </sheetData>
  <sheetProtection/>
  <mergeCells count="8">
    <mergeCell ref="A19:I19"/>
    <mergeCell ref="A34:I34"/>
    <mergeCell ref="A2:B3"/>
    <mergeCell ref="C2:C3"/>
    <mergeCell ref="D2:F2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0" customWidth="1"/>
    <col min="2" max="2" width="6.125" style="1" customWidth="1"/>
    <col min="3" max="3" width="10.625" style="1" customWidth="1"/>
    <col min="4" max="4" width="9.125" style="1" customWidth="1"/>
    <col min="5" max="5" width="11.00390625" style="1" customWidth="1"/>
    <col min="6" max="6" width="9.125" style="1" customWidth="1"/>
    <col min="7" max="7" width="10.375" style="1" customWidth="1"/>
    <col min="8" max="8" width="10.125" style="1" customWidth="1"/>
    <col min="9" max="9" width="10.25390625" style="1" customWidth="1"/>
    <col min="10" max="16384" width="9.125" style="1" customWidth="1"/>
  </cols>
  <sheetData>
    <row r="1" spans="1:9" s="151" customFormat="1" ht="19.5" customHeight="1">
      <c r="A1" s="116" t="s">
        <v>118</v>
      </c>
      <c r="B1" s="116"/>
      <c r="C1" s="116"/>
      <c r="D1" s="116"/>
      <c r="E1" s="116"/>
      <c r="F1" s="116"/>
      <c r="G1" s="116"/>
      <c r="H1" s="116"/>
      <c r="I1" s="116"/>
    </row>
    <row r="2" spans="1:9" ht="15.75" customHeight="1">
      <c r="A2" s="178" t="s">
        <v>0</v>
      </c>
      <c r="B2" s="172"/>
      <c r="C2" s="172" t="s">
        <v>66</v>
      </c>
      <c r="D2" s="197" t="s">
        <v>67</v>
      </c>
      <c r="E2" s="194"/>
      <c r="F2" s="195"/>
      <c r="G2" s="198" t="s">
        <v>60</v>
      </c>
      <c r="H2" s="198" t="s">
        <v>89</v>
      </c>
      <c r="I2" s="197" t="s">
        <v>1</v>
      </c>
    </row>
    <row r="3" spans="1:9" ht="32.25" customHeight="1">
      <c r="A3" s="178"/>
      <c r="B3" s="172"/>
      <c r="C3" s="172"/>
      <c r="D3" s="9" t="s">
        <v>88</v>
      </c>
      <c r="E3" s="9" t="s">
        <v>90</v>
      </c>
      <c r="F3" s="9" t="s">
        <v>68</v>
      </c>
      <c r="G3" s="199"/>
      <c r="H3" s="199"/>
      <c r="I3" s="197"/>
    </row>
    <row r="4" spans="1:10" ht="11.25">
      <c r="A4" s="38" t="s">
        <v>14</v>
      </c>
      <c r="B4" s="10"/>
      <c r="C4" s="27">
        <v>98278</v>
      </c>
      <c r="D4" s="27">
        <v>44128</v>
      </c>
      <c r="E4" s="27">
        <v>38720</v>
      </c>
      <c r="F4" s="33">
        <v>7603</v>
      </c>
      <c r="G4" s="27">
        <v>43037</v>
      </c>
      <c r="H4" s="27">
        <v>38035</v>
      </c>
      <c r="I4" s="27">
        <v>141315</v>
      </c>
      <c r="J4" s="22"/>
    </row>
    <row r="5" spans="1:10" ht="11.25">
      <c r="A5" s="38" t="s">
        <v>19</v>
      </c>
      <c r="B5" s="10"/>
      <c r="C5" s="56">
        <v>101599</v>
      </c>
      <c r="D5" s="56">
        <v>41255</v>
      </c>
      <c r="E5" s="56">
        <v>42780</v>
      </c>
      <c r="F5" s="11">
        <v>9309</v>
      </c>
      <c r="G5" s="56">
        <v>55431</v>
      </c>
      <c r="H5" s="56">
        <v>49981.11600000001</v>
      </c>
      <c r="I5" s="56">
        <v>157030</v>
      </c>
      <c r="J5" s="22"/>
    </row>
    <row r="6" spans="1:10" ht="11.25">
      <c r="A6" s="39" t="s">
        <v>23</v>
      </c>
      <c r="B6" s="10"/>
      <c r="C6" s="27">
        <v>102570</v>
      </c>
      <c r="D6" s="27">
        <v>37566</v>
      </c>
      <c r="E6" s="27">
        <v>46152</v>
      </c>
      <c r="F6" s="33">
        <v>11297</v>
      </c>
      <c r="G6" s="27">
        <v>61818</v>
      </c>
      <c r="H6" s="27">
        <v>56524</v>
      </c>
      <c r="I6" s="27">
        <v>164388</v>
      </c>
      <c r="J6" s="22"/>
    </row>
    <row r="7" spans="1:10" ht="11.25">
      <c r="A7" s="39" t="s">
        <v>24</v>
      </c>
      <c r="B7" s="10"/>
      <c r="C7" s="3">
        <v>99858.881</v>
      </c>
      <c r="D7" s="3">
        <v>33457</v>
      </c>
      <c r="E7" s="3">
        <v>45796</v>
      </c>
      <c r="F7" s="43">
        <v>12132</v>
      </c>
      <c r="G7" s="3">
        <v>69902.119</v>
      </c>
      <c r="H7" s="3">
        <v>64172.33</v>
      </c>
      <c r="I7" s="3">
        <v>169761</v>
      </c>
      <c r="J7" s="22"/>
    </row>
    <row r="8" spans="1:10" ht="11.25">
      <c r="A8" s="39" t="s">
        <v>28</v>
      </c>
      <c r="B8" s="10"/>
      <c r="C8" s="3">
        <v>105392</v>
      </c>
      <c r="D8" s="3">
        <v>32054</v>
      </c>
      <c r="E8" s="3">
        <v>49558</v>
      </c>
      <c r="F8" s="3">
        <v>14640</v>
      </c>
      <c r="G8" s="3">
        <v>76449</v>
      </c>
      <c r="H8" s="3">
        <v>70516</v>
      </c>
      <c r="I8" s="3">
        <v>181841</v>
      </c>
      <c r="J8" s="22"/>
    </row>
    <row r="9" spans="1:10" ht="11.25">
      <c r="A9" s="39" t="s">
        <v>65</v>
      </c>
      <c r="B9" s="10"/>
      <c r="C9" s="14">
        <v>111964.30500000001</v>
      </c>
      <c r="D9" s="14">
        <v>28764.247</v>
      </c>
      <c r="E9" s="14">
        <v>54405.929000000004</v>
      </c>
      <c r="F9" s="14">
        <v>18385.103</v>
      </c>
      <c r="G9" s="14">
        <v>83898.73000000001</v>
      </c>
      <c r="H9" s="14">
        <v>77240.554</v>
      </c>
      <c r="I9" s="14">
        <v>195863.03499999997</v>
      </c>
      <c r="J9" s="22"/>
    </row>
    <row r="10" spans="1:10" ht="11.25">
      <c r="A10" s="39" t="s">
        <v>80</v>
      </c>
      <c r="B10" s="10"/>
      <c r="C10" s="108">
        <f aca="true" t="shared" si="0" ref="C10:I10">SUM(C11:C14)</f>
        <v>114981.35699999999</v>
      </c>
      <c r="D10" s="108">
        <f t="shared" si="0"/>
        <v>24276.211000000003</v>
      </c>
      <c r="E10" s="108">
        <f t="shared" si="0"/>
        <v>59936.581999999995</v>
      </c>
      <c r="F10" s="108">
        <f t="shared" si="0"/>
        <v>21621.658</v>
      </c>
      <c r="G10" s="108">
        <f t="shared" si="0"/>
        <v>106046.735</v>
      </c>
      <c r="H10" s="108">
        <f t="shared" si="0"/>
        <v>99093.58</v>
      </c>
      <c r="I10" s="108">
        <f t="shared" si="0"/>
        <v>221028.09199999998</v>
      </c>
      <c r="J10" s="22"/>
    </row>
    <row r="11" spans="1:9" ht="11.25">
      <c r="A11" s="39" t="s">
        <v>80</v>
      </c>
      <c r="B11" s="20" t="s">
        <v>2</v>
      </c>
      <c r="C11" s="108">
        <v>28454.929</v>
      </c>
      <c r="D11" s="108">
        <v>6318.635</v>
      </c>
      <c r="E11" s="108">
        <v>14496.78</v>
      </c>
      <c r="F11" s="108">
        <v>4999.805</v>
      </c>
      <c r="G11" s="108">
        <v>24264.843</v>
      </c>
      <c r="H11" s="108">
        <v>22518.927</v>
      </c>
      <c r="I11" s="108">
        <v>52719.772</v>
      </c>
    </row>
    <row r="12" spans="1:9" ht="11.25">
      <c r="A12" s="39"/>
      <c r="B12" s="20" t="s">
        <v>22</v>
      </c>
      <c r="C12" s="108">
        <v>28368.54</v>
      </c>
      <c r="D12" s="108">
        <v>6087.672</v>
      </c>
      <c r="E12" s="108">
        <v>14850.667</v>
      </c>
      <c r="F12" s="108">
        <v>5351.367</v>
      </c>
      <c r="G12" s="108">
        <v>26403.151</v>
      </c>
      <c r="H12" s="108">
        <v>24655.14</v>
      </c>
      <c r="I12" s="108">
        <v>54771.691</v>
      </c>
    </row>
    <row r="13" spans="1:9" ht="11.25">
      <c r="A13" s="39"/>
      <c r="B13" s="20" t="s">
        <v>20</v>
      </c>
      <c r="C13" s="108">
        <v>28416.045</v>
      </c>
      <c r="D13" s="108">
        <v>6085.705</v>
      </c>
      <c r="E13" s="108">
        <v>14912.999</v>
      </c>
      <c r="F13" s="108">
        <v>5233.59</v>
      </c>
      <c r="G13" s="108">
        <v>27062.355</v>
      </c>
      <c r="H13" s="108">
        <v>25292.293</v>
      </c>
      <c r="I13" s="108">
        <v>55478.4</v>
      </c>
    </row>
    <row r="14" spans="1:9" ht="11.25">
      <c r="A14" s="39"/>
      <c r="B14" s="20" t="s">
        <v>21</v>
      </c>
      <c r="C14" s="108">
        <v>29741.843</v>
      </c>
      <c r="D14" s="108">
        <v>5784.199</v>
      </c>
      <c r="E14" s="108">
        <v>15676.136</v>
      </c>
      <c r="F14" s="108">
        <v>6036.896</v>
      </c>
      <c r="G14" s="108">
        <v>28316.386</v>
      </c>
      <c r="H14" s="108">
        <v>26627.22</v>
      </c>
      <c r="I14" s="108">
        <v>58058.229</v>
      </c>
    </row>
    <row r="15" spans="1:9" ht="11.25">
      <c r="A15" s="39" t="s">
        <v>103</v>
      </c>
      <c r="B15" s="20" t="s">
        <v>2</v>
      </c>
      <c r="C15" s="108">
        <v>30399.175</v>
      </c>
      <c r="D15" s="108">
        <v>5735.443</v>
      </c>
      <c r="E15" s="108">
        <v>16045.452</v>
      </c>
      <c r="F15" s="108">
        <v>6418.838</v>
      </c>
      <c r="G15" s="108">
        <v>28755.561</v>
      </c>
      <c r="H15" s="108">
        <v>26846.721</v>
      </c>
      <c r="I15" s="108">
        <v>59154.736000000004</v>
      </c>
    </row>
    <row r="16" spans="2:9" ht="11.25">
      <c r="B16" s="20" t="s">
        <v>22</v>
      </c>
      <c r="C16" s="108">
        <v>30425.653205</v>
      </c>
      <c r="D16" s="108">
        <v>5088.984</v>
      </c>
      <c r="E16" s="108">
        <v>16268.062</v>
      </c>
      <c r="F16" s="108">
        <v>6875.641205</v>
      </c>
      <c r="G16" s="108">
        <v>30269.04753</v>
      </c>
      <c r="H16" s="108">
        <v>28538.926</v>
      </c>
      <c r="I16" s="108">
        <v>60694.700735</v>
      </c>
    </row>
    <row r="17" spans="2:9" ht="11.25">
      <c r="B17" s="20" t="s">
        <v>20</v>
      </c>
      <c r="C17" s="108">
        <v>30852.516</v>
      </c>
      <c r="D17" s="108">
        <v>5574.597</v>
      </c>
      <c r="E17" s="108">
        <v>16163.328</v>
      </c>
      <c r="F17" s="108">
        <v>6957.619</v>
      </c>
      <c r="G17" s="108">
        <v>32053.666</v>
      </c>
      <c r="H17" s="108">
        <v>30150.321</v>
      </c>
      <c r="I17" s="108">
        <v>62906.182</v>
      </c>
    </row>
    <row r="18" spans="2:9" ht="11.25">
      <c r="B18" s="20" t="s">
        <v>21</v>
      </c>
      <c r="C18" s="108"/>
      <c r="D18" s="108"/>
      <c r="E18" s="108"/>
      <c r="F18" s="108"/>
      <c r="G18" s="108"/>
      <c r="H18" s="108"/>
      <c r="I18" s="108"/>
    </row>
    <row r="19" spans="1:9" ht="11.25">
      <c r="A19" s="186" t="s">
        <v>98</v>
      </c>
      <c r="B19" s="186"/>
      <c r="C19" s="186"/>
      <c r="D19" s="186"/>
      <c r="E19" s="186"/>
      <c r="F19" s="186"/>
      <c r="G19" s="186"/>
      <c r="H19" s="186"/>
      <c r="I19" s="186"/>
    </row>
    <row r="20" spans="1:18" ht="11.25">
      <c r="A20" s="38" t="s">
        <v>19</v>
      </c>
      <c r="B20" s="57"/>
      <c r="C20" s="4">
        <v>103.4</v>
      </c>
      <c r="D20" s="4">
        <v>93.5</v>
      </c>
      <c r="E20" s="4">
        <v>110.5</v>
      </c>
      <c r="F20" s="4">
        <v>122.4</v>
      </c>
      <c r="G20" s="4">
        <v>128.8</v>
      </c>
      <c r="H20" s="4">
        <v>131.4</v>
      </c>
      <c r="I20" s="4">
        <v>111.1</v>
      </c>
      <c r="K20" s="3"/>
      <c r="L20" s="3"/>
      <c r="M20" s="3"/>
      <c r="N20" s="3"/>
      <c r="O20" s="3"/>
      <c r="P20" s="3"/>
      <c r="Q20" s="3"/>
      <c r="R20" s="3"/>
    </row>
    <row r="21" spans="1:18" ht="11.25">
      <c r="A21" s="39" t="s">
        <v>23</v>
      </c>
      <c r="B21" s="57"/>
      <c r="C21" s="4">
        <v>101</v>
      </c>
      <c r="D21" s="4">
        <v>91.1</v>
      </c>
      <c r="E21" s="4">
        <v>107.9</v>
      </c>
      <c r="F21" s="4">
        <v>121.4</v>
      </c>
      <c r="G21" s="4">
        <v>111.5</v>
      </c>
      <c r="H21" s="4">
        <v>113.1</v>
      </c>
      <c r="I21" s="4">
        <v>104.7</v>
      </c>
      <c r="L21" s="71"/>
      <c r="M21" s="3"/>
      <c r="N21" s="3"/>
      <c r="O21" s="3"/>
      <c r="P21" s="3"/>
      <c r="Q21" s="3"/>
      <c r="R21" s="3"/>
    </row>
    <row r="22" spans="1:18" ht="11.25">
      <c r="A22" s="39" t="s">
        <v>24</v>
      </c>
      <c r="B22" s="57"/>
      <c r="C22" s="4">
        <v>97.4</v>
      </c>
      <c r="D22" s="4">
        <v>89.1</v>
      </c>
      <c r="E22" s="4">
        <v>99.2</v>
      </c>
      <c r="F22" s="4">
        <v>107.4</v>
      </c>
      <c r="G22" s="4">
        <v>113.1</v>
      </c>
      <c r="H22" s="4">
        <v>113.5</v>
      </c>
      <c r="I22" s="4">
        <v>103.3</v>
      </c>
      <c r="L22" s="3"/>
      <c r="M22" s="3"/>
      <c r="N22" s="3"/>
      <c r="O22" s="3"/>
      <c r="P22" s="3"/>
      <c r="Q22" s="3"/>
      <c r="R22" s="3"/>
    </row>
    <row r="23" spans="1:18" ht="11.25">
      <c r="A23" s="39" t="s">
        <v>28</v>
      </c>
      <c r="B23" s="57"/>
      <c r="C23" s="4">
        <v>105.5</v>
      </c>
      <c r="D23" s="4">
        <v>95.8</v>
      </c>
      <c r="E23" s="4">
        <v>108.2</v>
      </c>
      <c r="F23" s="4">
        <v>120.7</v>
      </c>
      <c r="G23" s="4">
        <v>109.4</v>
      </c>
      <c r="H23" s="4">
        <v>109.9</v>
      </c>
      <c r="I23" s="4">
        <v>107.1</v>
      </c>
      <c r="J23" s="54"/>
      <c r="L23" s="3"/>
      <c r="M23" s="3"/>
      <c r="N23" s="3"/>
      <c r="O23" s="3"/>
      <c r="P23" s="3"/>
      <c r="Q23" s="3"/>
      <c r="R23" s="3"/>
    </row>
    <row r="24" spans="1:18" ht="11.25">
      <c r="A24" s="39" t="s">
        <v>65</v>
      </c>
      <c r="B24" s="57"/>
      <c r="C24" s="17">
        <v>106.2</v>
      </c>
      <c r="D24" s="17">
        <v>89.7</v>
      </c>
      <c r="E24" s="17">
        <v>109.8</v>
      </c>
      <c r="F24" s="17">
        <v>125.6</v>
      </c>
      <c r="G24" s="17">
        <v>109.7</v>
      </c>
      <c r="H24" s="17">
        <v>109.5</v>
      </c>
      <c r="I24" s="17">
        <v>107.7</v>
      </c>
      <c r="J24" s="54"/>
      <c r="L24" s="3"/>
      <c r="M24" s="3"/>
      <c r="N24" s="3"/>
      <c r="O24" s="3"/>
      <c r="P24" s="3"/>
      <c r="Q24" s="3"/>
      <c r="R24" s="3"/>
    </row>
    <row r="25" spans="1:18" ht="11.25">
      <c r="A25" s="39" t="s">
        <v>80</v>
      </c>
      <c r="B25" s="57"/>
      <c r="C25" s="109">
        <v>102.69465522962875</v>
      </c>
      <c r="D25" s="109">
        <v>84.39717194752222</v>
      </c>
      <c r="E25" s="109">
        <v>110.16553361307366</v>
      </c>
      <c r="F25" s="109">
        <v>117.60422555152397</v>
      </c>
      <c r="G25" s="109">
        <v>126.39849852315999</v>
      </c>
      <c r="H25" s="109">
        <v>128.29216631460204</v>
      </c>
      <c r="I25" s="109">
        <v>112.84829319631446</v>
      </c>
      <c r="J25" s="54"/>
      <c r="L25" s="3"/>
      <c r="M25" s="3"/>
      <c r="N25" s="3"/>
      <c r="O25" s="3"/>
      <c r="P25" s="3"/>
      <c r="Q25" s="3"/>
      <c r="R25" s="3"/>
    </row>
    <row r="26" spans="1:16" ht="11.25">
      <c r="A26" s="39" t="s">
        <v>80</v>
      </c>
      <c r="B26" s="20" t="s">
        <v>2</v>
      </c>
      <c r="C26" s="109">
        <v>102.98725680170911</v>
      </c>
      <c r="D26" s="109">
        <v>84.3366940935811</v>
      </c>
      <c r="E26" s="109">
        <v>110.28898404250826</v>
      </c>
      <c r="F26" s="109">
        <v>117.27194642433274</v>
      </c>
      <c r="G26" s="109">
        <v>121.91855576751105</v>
      </c>
      <c r="H26" s="109">
        <v>123.04217701050635</v>
      </c>
      <c r="I26" s="109">
        <v>110.91412081507504</v>
      </c>
      <c r="J26" s="4"/>
      <c r="K26" s="4"/>
      <c r="L26" s="4"/>
      <c r="M26" s="4"/>
      <c r="N26" s="4"/>
      <c r="O26" s="4"/>
      <c r="P26" s="4"/>
    </row>
    <row r="27" spans="1:16" ht="11.25">
      <c r="A27" s="39"/>
      <c r="B27" s="20" t="s">
        <v>22</v>
      </c>
      <c r="C27" s="109">
        <v>101.40852139231164</v>
      </c>
      <c r="D27" s="109">
        <v>79.8984783165922</v>
      </c>
      <c r="E27" s="109">
        <v>110.57160794572837</v>
      </c>
      <c r="F27" s="109">
        <v>119.48173356529941</v>
      </c>
      <c r="G27" s="109">
        <v>127.32392563607708</v>
      </c>
      <c r="H27" s="109">
        <v>129.2772678842588</v>
      </c>
      <c r="I27" s="109">
        <v>112.44097698153601</v>
      </c>
      <c r="J27" s="4"/>
      <c r="K27" s="4"/>
      <c r="L27" s="4"/>
      <c r="M27" s="4"/>
      <c r="N27" s="4"/>
      <c r="O27" s="4"/>
      <c r="P27" s="4"/>
    </row>
    <row r="28" spans="1:16" ht="11.25">
      <c r="A28" s="39"/>
      <c r="B28" s="20" t="s">
        <v>20</v>
      </c>
      <c r="C28" s="109">
        <v>101.82105901688439</v>
      </c>
      <c r="D28" s="109">
        <v>87.57855433119681</v>
      </c>
      <c r="E28" s="109">
        <v>109.01997230236044</v>
      </c>
      <c r="F28" s="109">
        <v>111.63408284478042</v>
      </c>
      <c r="G28" s="109">
        <v>125.30121647818562</v>
      </c>
      <c r="H28" s="109">
        <v>127.07239731820661</v>
      </c>
      <c r="I28" s="109">
        <v>112.06474830577979</v>
      </c>
      <c r="J28" s="4"/>
      <c r="K28" s="4"/>
      <c r="L28" s="4"/>
      <c r="M28" s="4"/>
      <c r="N28" s="4"/>
      <c r="O28" s="4"/>
      <c r="P28" s="4"/>
    </row>
    <row r="29" spans="1:16" ht="11.25">
      <c r="A29" s="39"/>
      <c r="B29" s="20" t="s">
        <v>21</v>
      </c>
      <c r="C29" s="109">
        <v>104.53192317471122</v>
      </c>
      <c r="D29" s="109">
        <v>86.28006254790996</v>
      </c>
      <c r="E29" s="109">
        <v>110.77279394036526</v>
      </c>
      <c r="F29" s="109">
        <v>121.84195431645222</v>
      </c>
      <c r="G29" s="109">
        <v>130.72280007042943</v>
      </c>
      <c r="H29" s="109">
        <v>133.38022582733177</v>
      </c>
      <c r="I29" s="109">
        <v>115.85277707936734</v>
      </c>
      <c r="J29" s="4"/>
      <c r="K29" s="4"/>
      <c r="L29" s="4"/>
      <c r="M29" s="4"/>
      <c r="N29" s="4"/>
      <c r="O29" s="4"/>
      <c r="P29" s="4"/>
    </row>
    <row r="30" spans="1:16" ht="11.25">
      <c r="A30" s="39" t="s">
        <v>103</v>
      </c>
      <c r="B30" s="20" t="s">
        <v>2</v>
      </c>
      <c r="C30" s="109">
        <f aca="true" t="shared" si="1" ref="C30:I32">C15/C11*100</f>
        <v>106.83272131868613</v>
      </c>
      <c r="D30" s="109">
        <f t="shared" si="1"/>
        <v>90.77028503782859</v>
      </c>
      <c r="E30" s="109">
        <f t="shared" si="1"/>
        <v>110.68286888536625</v>
      </c>
      <c r="F30" s="109">
        <f t="shared" si="1"/>
        <v>128.38176688890866</v>
      </c>
      <c r="G30" s="109">
        <f t="shared" si="1"/>
        <v>118.50709687262349</v>
      </c>
      <c r="H30" s="109">
        <f t="shared" si="1"/>
        <v>119.21847342015897</v>
      </c>
      <c r="I30" s="109">
        <f t="shared" si="1"/>
        <v>112.20597843253192</v>
      </c>
      <c r="J30" s="4"/>
      <c r="K30" s="4"/>
      <c r="L30" s="4"/>
      <c r="M30" s="4"/>
      <c r="N30" s="4"/>
      <c r="O30" s="4"/>
      <c r="P30" s="4"/>
    </row>
    <row r="31" spans="2:9" ht="11.25">
      <c r="B31" s="20" t="s">
        <v>22</v>
      </c>
      <c r="C31" s="109">
        <f t="shared" si="1"/>
        <v>107.25138905632787</v>
      </c>
      <c r="D31" s="109">
        <f t="shared" si="1"/>
        <v>83.59491115815703</v>
      </c>
      <c r="E31" s="109">
        <f t="shared" si="1"/>
        <v>109.54431878379604</v>
      </c>
      <c r="F31" s="109">
        <f t="shared" si="1"/>
        <v>128.4838286179961</v>
      </c>
      <c r="G31" s="109">
        <f t="shared" si="1"/>
        <v>114.641799874568</v>
      </c>
      <c r="H31" s="109">
        <f t="shared" si="1"/>
        <v>115.75243945075955</v>
      </c>
      <c r="I31" s="109">
        <f t="shared" si="1"/>
        <v>110.81399830251726</v>
      </c>
    </row>
    <row r="32" spans="2:9" ht="11.25">
      <c r="B32" s="20" t="s">
        <v>20</v>
      </c>
      <c r="C32" s="109">
        <f t="shared" si="1"/>
        <v>108.57427907367124</v>
      </c>
      <c r="D32" s="109">
        <f t="shared" si="1"/>
        <v>91.60149892247487</v>
      </c>
      <c r="E32" s="109">
        <f t="shared" si="1"/>
        <v>108.38415532650407</v>
      </c>
      <c r="F32" s="109">
        <f t="shared" si="1"/>
        <v>132.9416136915578</v>
      </c>
      <c r="G32" s="109">
        <f t="shared" si="1"/>
        <v>118.44374223898843</v>
      </c>
      <c r="H32" s="109">
        <f t="shared" si="1"/>
        <v>119.20754278783659</v>
      </c>
      <c r="I32" s="109">
        <f t="shared" si="1"/>
        <v>113.38860169002712</v>
      </c>
    </row>
    <row r="33" ht="11.25">
      <c r="B33" s="20" t="s">
        <v>21</v>
      </c>
    </row>
    <row r="34" spans="1:16" ht="11.25">
      <c r="A34" s="186" t="s">
        <v>97</v>
      </c>
      <c r="B34" s="186"/>
      <c r="C34" s="186"/>
      <c r="D34" s="186"/>
      <c r="E34" s="186"/>
      <c r="F34" s="186"/>
      <c r="G34" s="186"/>
      <c r="H34" s="186"/>
      <c r="I34" s="186"/>
      <c r="J34" s="4"/>
      <c r="K34" s="4"/>
      <c r="L34" s="4"/>
      <c r="M34" s="4"/>
      <c r="N34" s="4"/>
      <c r="O34" s="4"/>
      <c r="P34" s="4"/>
    </row>
    <row r="35" spans="1:9" ht="11.25">
      <c r="A35" s="39" t="s">
        <v>80</v>
      </c>
      <c r="B35" s="20" t="s">
        <v>2</v>
      </c>
      <c r="C35" s="109">
        <v>100.00888149970608</v>
      </c>
      <c r="D35" s="109">
        <v>94.25198251606024</v>
      </c>
      <c r="E35" s="109">
        <v>102.4390719587281</v>
      </c>
      <c r="F35" s="109">
        <v>100.91046995031378</v>
      </c>
      <c r="G35" s="109">
        <v>112.0188226078483</v>
      </c>
      <c r="H35" s="109">
        <v>112.80109484389278</v>
      </c>
      <c r="I35" s="109">
        <v>105.20010855293351</v>
      </c>
    </row>
    <row r="36" spans="1:9" ht="11.25">
      <c r="A36" s="39"/>
      <c r="B36" s="20" t="s">
        <v>22</v>
      </c>
      <c r="C36" s="109">
        <f aca="true" t="shared" si="2" ref="C36:I41">C12/C11*100</f>
        <v>99.69640057791042</v>
      </c>
      <c r="D36" s="109">
        <f t="shared" si="2"/>
        <v>96.34473268356219</v>
      </c>
      <c r="E36" s="109">
        <f t="shared" si="2"/>
        <v>102.44114210190125</v>
      </c>
      <c r="F36" s="109">
        <f t="shared" si="2"/>
        <v>107.03151422905492</v>
      </c>
      <c r="G36" s="109">
        <f t="shared" si="2"/>
        <v>108.81237105057717</v>
      </c>
      <c r="H36" s="109">
        <f t="shared" si="2"/>
        <v>109.4863001243354</v>
      </c>
      <c r="I36" s="109">
        <f t="shared" si="2"/>
        <v>103.89212419203938</v>
      </c>
    </row>
    <row r="37" spans="1:9" ht="11.25">
      <c r="A37" s="39"/>
      <c r="B37" s="20" t="s">
        <v>20</v>
      </c>
      <c r="C37" s="109">
        <f t="shared" si="2"/>
        <v>100.16745662624864</v>
      </c>
      <c r="D37" s="109">
        <f t="shared" si="2"/>
        <v>99.96768879795101</v>
      </c>
      <c r="E37" s="109">
        <f t="shared" si="2"/>
        <v>100.41972525543802</v>
      </c>
      <c r="F37" s="109">
        <f t="shared" si="2"/>
        <v>97.79912310256425</v>
      </c>
      <c r="G37" s="109">
        <f t="shared" si="2"/>
        <v>102.49668685377739</v>
      </c>
      <c r="H37" s="109">
        <f t="shared" si="2"/>
        <v>102.58426032056602</v>
      </c>
      <c r="I37" s="109">
        <f t="shared" si="2"/>
        <v>101.29028150691934</v>
      </c>
    </row>
    <row r="38" spans="1:9" ht="11.25">
      <c r="A38" s="39"/>
      <c r="B38" s="20" t="s">
        <v>21</v>
      </c>
      <c r="C38" s="109">
        <f t="shared" si="2"/>
        <v>104.6656668793986</v>
      </c>
      <c r="D38" s="109">
        <f t="shared" si="2"/>
        <v>95.04566849691201</v>
      </c>
      <c r="E38" s="109">
        <f t="shared" si="2"/>
        <v>105.11726045177096</v>
      </c>
      <c r="F38" s="109">
        <f t="shared" si="2"/>
        <v>115.34904339086553</v>
      </c>
      <c r="G38" s="109">
        <f t="shared" si="2"/>
        <v>104.63385762251659</v>
      </c>
      <c r="H38" s="109">
        <f t="shared" si="2"/>
        <v>105.27799911221966</v>
      </c>
      <c r="I38" s="109">
        <f t="shared" si="2"/>
        <v>104.6501503287766</v>
      </c>
    </row>
    <row r="39" spans="1:9" ht="11.25">
      <c r="A39" s="39" t="s">
        <v>103</v>
      </c>
      <c r="B39" s="20" t="s">
        <v>2</v>
      </c>
      <c r="C39" s="109">
        <f t="shared" si="2"/>
        <v>102.2101253106608</v>
      </c>
      <c r="D39" s="109">
        <f t="shared" si="2"/>
        <v>99.15708294268578</v>
      </c>
      <c r="E39" s="109">
        <f t="shared" si="2"/>
        <v>102.3559121967301</v>
      </c>
      <c r="F39" s="109">
        <f t="shared" si="2"/>
        <v>106.32679443210552</v>
      </c>
      <c r="G39" s="109">
        <f t="shared" si="2"/>
        <v>101.550957103071</v>
      </c>
      <c r="H39" s="109">
        <f t="shared" si="2"/>
        <v>100.82434816702607</v>
      </c>
      <c r="I39" s="109">
        <f t="shared" si="2"/>
        <v>101.88863322027962</v>
      </c>
    </row>
    <row r="40" spans="2:9" ht="11.25">
      <c r="B40" s="20" t="s">
        <v>22</v>
      </c>
      <c r="C40" s="109">
        <f t="shared" si="2"/>
        <v>100.08710172233293</v>
      </c>
      <c r="D40" s="109">
        <f t="shared" si="2"/>
        <v>88.72869977088082</v>
      </c>
      <c r="E40" s="109">
        <f t="shared" si="2"/>
        <v>101.38737132490876</v>
      </c>
      <c r="F40" s="109">
        <f t="shared" si="2"/>
        <v>107.11660280256335</v>
      </c>
      <c r="G40" s="109">
        <f t="shared" si="2"/>
        <v>105.26328291769372</v>
      </c>
      <c r="H40" s="109">
        <f t="shared" si="2"/>
        <v>106.3032092448087</v>
      </c>
      <c r="I40" s="109">
        <f t="shared" si="2"/>
        <v>102.60328223762167</v>
      </c>
    </row>
    <row r="41" spans="2:9" ht="11.25">
      <c r="B41" s="20" t="s">
        <v>20</v>
      </c>
      <c r="C41" s="109">
        <f t="shared" si="2"/>
        <v>101.40297002704892</v>
      </c>
      <c r="D41" s="109">
        <f t="shared" si="2"/>
        <v>109.5424351894209</v>
      </c>
      <c r="E41" s="109">
        <f t="shared" si="2"/>
        <v>99.35619866705696</v>
      </c>
      <c r="F41" s="109">
        <f t="shared" si="2"/>
        <v>101.19229309028495</v>
      </c>
      <c r="G41" s="109">
        <f t="shared" si="2"/>
        <v>105.89585274604774</v>
      </c>
      <c r="H41" s="109">
        <f t="shared" si="2"/>
        <v>105.64630568087952</v>
      </c>
      <c r="I41" s="109">
        <f t="shared" si="2"/>
        <v>103.64361507383582</v>
      </c>
    </row>
    <row r="42" ht="11.25">
      <c r="B42" s="20" t="s">
        <v>21</v>
      </c>
    </row>
  </sheetData>
  <sheetProtection/>
  <mergeCells count="8">
    <mergeCell ref="A19:I19"/>
    <mergeCell ref="A34:I34"/>
    <mergeCell ref="A2:B3"/>
    <mergeCell ref="C2:C3"/>
    <mergeCell ref="D2:F2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0" customWidth="1"/>
    <col min="2" max="2" width="4.375" style="1" customWidth="1"/>
    <col min="3" max="4" width="14.25390625" style="1" customWidth="1"/>
    <col min="5" max="6" width="10.00390625" style="1" bestFit="1" customWidth="1"/>
    <col min="7" max="16384" width="9.125" style="1" customWidth="1"/>
  </cols>
  <sheetData>
    <row r="1" spans="1:4" s="151" customFormat="1" ht="19.5" customHeight="1">
      <c r="A1" s="116" t="s">
        <v>119</v>
      </c>
      <c r="B1" s="116"/>
      <c r="C1" s="116"/>
      <c r="D1" s="116"/>
    </row>
    <row r="2" spans="1:5" ht="33" customHeight="1">
      <c r="A2" s="178" t="s">
        <v>0</v>
      </c>
      <c r="B2" s="172"/>
      <c r="C2" s="9" t="s">
        <v>61</v>
      </c>
      <c r="D2" s="6" t="s">
        <v>62</v>
      </c>
      <c r="E2" s="125"/>
    </row>
    <row r="3" spans="1:10" ht="11.25">
      <c r="A3" s="38" t="s">
        <v>24</v>
      </c>
      <c r="B3" s="10"/>
      <c r="C3" s="21">
        <v>924.09856</v>
      </c>
      <c r="D3" s="21">
        <v>525.625344</v>
      </c>
      <c r="E3" s="22"/>
      <c r="F3" s="22"/>
      <c r="G3" s="22"/>
      <c r="H3" s="22"/>
      <c r="I3" s="22"/>
      <c r="J3" s="22"/>
    </row>
    <row r="4" spans="1:10" ht="11.25">
      <c r="A4" s="38" t="s">
        <v>28</v>
      </c>
      <c r="B4" s="10"/>
      <c r="C4" s="21">
        <v>1247.234048</v>
      </c>
      <c r="D4" s="21">
        <v>594.594816</v>
      </c>
      <c r="E4" s="22"/>
      <c r="F4" s="22"/>
      <c r="G4" s="22"/>
      <c r="H4" s="22"/>
      <c r="I4" s="22"/>
      <c r="J4" s="22"/>
    </row>
    <row r="5" spans="1:10" ht="11.25">
      <c r="A5" s="38" t="s">
        <v>65</v>
      </c>
      <c r="B5" s="10"/>
      <c r="C5" s="17">
        <v>1617.922048</v>
      </c>
      <c r="D5" s="17">
        <v>669.261824</v>
      </c>
      <c r="E5" s="22"/>
      <c r="F5" s="22"/>
      <c r="G5" s="22"/>
      <c r="H5" s="22"/>
      <c r="I5" s="22"/>
      <c r="J5" s="22"/>
    </row>
    <row r="6" spans="1:10" ht="11.25">
      <c r="A6" s="39" t="s">
        <v>80</v>
      </c>
      <c r="B6" s="10"/>
      <c r="C6" s="109">
        <v>2070.44825</v>
      </c>
      <c r="D6" s="109">
        <v>851.692324</v>
      </c>
      <c r="E6" s="22"/>
      <c r="F6" s="22"/>
      <c r="G6" s="22"/>
      <c r="H6" s="22"/>
      <c r="I6" s="22"/>
      <c r="J6" s="22"/>
    </row>
    <row r="7" spans="1:10" ht="11.25">
      <c r="A7" s="39" t="s">
        <v>80</v>
      </c>
      <c r="B7" s="20" t="s">
        <v>2</v>
      </c>
      <c r="C7" s="109">
        <v>451.130884</v>
      </c>
      <c r="D7" s="109">
        <v>194.719373</v>
      </c>
      <c r="E7" s="27"/>
      <c r="F7" s="22"/>
      <c r="G7" s="22"/>
      <c r="I7" s="22"/>
      <c r="J7" s="22"/>
    </row>
    <row r="8" spans="1:10" ht="11.25">
      <c r="A8" s="39"/>
      <c r="B8" s="20" t="s">
        <v>22</v>
      </c>
      <c r="C8" s="109">
        <v>505.448558</v>
      </c>
      <c r="D8" s="109">
        <v>199.182792</v>
      </c>
      <c r="E8" s="27"/>
      <c r="F8" s="22"/>
      <c r="G8" s="22"/>
      <c r="I8" s="22"/>
      <c r="J8" s="22"/>
    </row>
    <row r="9" spans="1:10" ht="11.25">
      <c r="A9" s="39"/>
      <c r="B9" s="20" t="s">
        <v>20</v>
      </c>
      <c r="C9" s="109">
        <v>519.706845</v>
      </c>
      <c r="D9" s="109">
        <v>203.602316</v>
      </c>
      <c r="E9" s="27"/>
      <c r="F9" s="22"/>
      <c r="G9" s="22"/>
      <c r="I9" s="22"/>
      <c r="J9" s="22"/>
    </row>
    <row r="10" spans="1:7" ht="11.25">
      <c r="A10" s="39"/>
      <c r="B10" s="20" t="s">
        <v>21</v>
      </c>
      <c r="C10" s="109">
        <v>594.161963</v>
      </c>
      <c r="D10" s="109">
        <v>254.187843</v>
      </c>
      <c r="F10" s="22"/>
      <c r="G10" s="22"/>
    </row>
    <row r="11" spans="1:7" ht="11.25">
      <c r="A11" s="39" t="s">
        <v>103</v>
      </c>
      <c r="B11" s="20" t="s">
        <v>2</v>
      </c>
      <c r="C11" s="109">
        <v>662.079963</v>
      </c>
      <c r="D11" s="109">
        <v>255.399135</v>
      </c>
      <c r="F11" s="22"/>
      <c r="G11" s="22"/>
    </row>
    <row r="12" spans="2:4" ht="11.25">
      <c r="B12" s="20" t="s">
        <v>22</v>
      </c>
      <c r="C12" s="109">
        <v>625.925741</v>
      </c>
      <c r="D12" s="109">
        <v>220.533506</v>
      </c>
    </row>
    <row r="13" spans="2:4" ht="11.25">
      <c r="B13" s="20" t="s">
        <v>20</v>
      </c>
      <c r="C13" s="109">
        <v>659.77926</v>
      </c>
      <c r="D13" s="109">
        <v>228.972071</v>
      </c>
    </row>
    <row r="14" ht="11.25">
      <c r="B14" s="20" t="s">
        <v>21</v>
      </c>
    </row>
    <row r="15" spans="1:5" ht="11.25">
      <c r="A15" s="186" t="s">
        <v>98</v>
      </c>
      <c r="B15" s="186"/>
      <c r="C15" s="186"/>
      <c r="D15" s="186"/>
      <c r="E15" s="22"/>
    </row>
    <row r="16" spans="1:4" ht="11.25">
      <c r="A16" s="69" t="s">
        <v>28</v>
      </c>
      <c r="B16" s="69"/>
      <c r="C16" s="21">
        <f>ROUND(C4/C3*100,1)</f>
        <v>135</v>
      </c>
      <c r="D16" s="21">
        <f>ROUND(D4/D3*100,1)</f>
        <v>113.1</v>
      </c>
    </row>
    <row r="17" spans="1:4" ht="11.25">
      <c r="A17" s="69" t="s">
        <v>65</v>
      </c>
      <c r="B17" s="69"/>
      <c r="C17" s="17">
        <f>ROUND(C5/C4*100,1)</f>
        <v>129.7</v>
      </c>
      <c r="D17" s="17">
        <f>ROUND(D5/D4*100,1)</f>
        <v>112.6</v>
      </c>
    </row>
    <row r="18" spans="1:4" ht="11.25">
      <c r="A18" s="39" t="s">
        <v>80</v>
      </c>
      <c r="B18" s="69"/>
      <c r="C18" s="109">
        <v>127.96959238916313</v>
      </c>
      <c r="D18" s="109">
        <v>127.2584649920208</v>
      </c>
    </row>
    <row r="19" spans="1:4" ht="11.25">
      <c r="A19" s="39" t="s">
        <v>80</v>
      </c>
      <c r="B19" s="20" t="s">
        <v>2</v>
      </c>
      <c r="C19" s="109">
        <v>112.13281713314703</v>
      </c>
      <c r="D19" s="109">
        <v>111.71693987222551</v>
      </c>
    </row>
    <row r="20" spans="1:4" ht="11.25">
      <c r="A20" s="39"/>
      <c r="B20" s="20" t="s">
        <v>22</v>
      </c>
      <c r="C20" s="109">
        <v>139.63482013094244</v>
      </c>
      <c r="D20" s="109">
        <v>135.8758594208416</v>
      </c>
    </row>
    <row r="21" spans="1:4" ht="11.25">
      <c r="A21" s="39"/>
      <c r="B21" s="20" t="s">
        <v>20</v>
      </c>
      <c r="C21" s="109">
        <v>131.8797983110676</v>
      </c>
      <c r="D21" s="109">
        <v>132.9000171906436</v>
      </c>
    </row>
    <row r="22" spans="1:4" ht="11.25">
      <c r="A22" s="39"/>
      <c r="B22" s="20" t="s">
        <v>21</v>
      </c>
      <c r="C22" s="109">
        <v>129.29249918493943</v>
      </c>
      <c r="D22" s="109">
        <v>130.23694533008435</v>
      </c>
    </row>
    <row r="23" spans="1:4" ht="11.25">
      <c r="A23" s="39" t="s">
        <v>103</v>
      </c>
      <c r="B23" s="20" t="s">
        <v>2</v>
      </c>
      <c r="C23" s="109">
        <f aca="true" t="shared" si="0" ref="C23:D25">C11/C7*100</f>
        <v>146.76006154346993</v>
      </c>
      <c r="D23" s="109">
        <f t="shared" si="0"/>
        <v>131.16267326928997</v>
      </c>
    </row>
    <row r="24" spans="2:4" ht="11.25">
      <c r="B24" s="20" t="s">
        <v>22</v>
      </c>
      <c r="C24" s="109">
        <f t="shared" si="0"/>
        <v>123.8356962529904</v>
      </c>
      <c r="D24" s="109">
        <f t="shared" si="0"/>
        <v>110.7191558997727</v>
      </c>
    </row>
    <row r="25" spans="2:4" ht="11.25">
      <c r="B25" s="20" t="s">
        <v>20</v>
      </c>
      <c r="C25" s="109">
        <f t="shared" si="0"/>
        <v>126.9521974450808</v>
      </c>
      <c r="D25" s="109">
        <f t="shared" si="0"/>
        <v>112.46044519454288</v>
      </c>
    </row>
    <row r="26" ht="11.25">
      <c r="B26" s="20" t="s">
        <v>21</v>
      </c>
    </row>
    <row r="27" spans="1:4" ht="11.25">
      <c r="A27" s="186" t="s">
        <v>97</v>
      </c>
      <c r="B27" s="186"/>
      <c r="C27" s="186"/>
      <c r="D27" s="186"/>
    </row>
    <row r="28" spans="1:4" ht="11.25">
      <c r="A28" s="39" t="s">
        <v>80</v>
      </c>
      <c r="B28" s="20" t="s">
        <v>2</v>
      </c>
      <c r="C28" s="109">
        <v>98.16824886831573</v>
      </c>
      <c r="D28" s="109">
        <v>99.76738476870943</v>
      </c>
    </row>
    <row r="29" spans="1:4" ht="11.25">
      <c r="A29" s="39"/>
      <c r="B29" s="20" t="s">
        <v>22</v>
      </c>
      <c r="C29" s="109">
        <f aca="true" t="shared" si="1" ref="C29:D34">C8/C7*100</f>
        <v>112.04033594826994</v>
      </c>
      <c r="D29" s="109">
        <f t="shared" si="1"/>
        <v>102.29223160039655</v>
      </c>
    </row>
    <row r="30" spans="1:4" ht="11.25">
      <c r="A30" s="39"/>
      <c r="B30" s="20" t="s">
        <v>20</v>
      </c>
      <c r="C30" s="109">
        <f t="shared" si="1"/>
        <v>102.82091753440122</v>
      </c>
      <c r="D30" s="109">
        <f t="shared" si="1"/>
        <v>102.21882822086357</v>
      </c>
    </row>
    <row r="31" spans="1:4" ht="11.25">
      <c r="A31" s="39"/>
      <c r="B31" s="20" t="s">
        <v>21</v>
      </c>
      <c r="C31" s="109">
        <f t="shared" si="1"/>
        <v>114.32636855110114</v>
      </c>
      <c r="D31" s="109">
        <f t="shared" si="1"/>
        <v>124.84526109221665</v>
      </c>
    </row>
    <row r="32" spans="1:4" ht="11.25">
      <c r="A32" s="39" t="s">
        <v>103</v>
      </c>
      <c r="B32" s="20" t="s">
        <v>2</v>
      </c>
      <c r="C32" s="109">
        <f t="shared" si="1"/>
        <v>111.43088993059624</v>
      </c>
      <c r="D32" s="109">
        <f t="shared" si="1"/>
        <v>100.47653419837235</v>
      </c>
    </row>
    <row r="33" spans="2:4" ht="11.25">
      <c r="B33" s="20" t="s">
        <v>22</v>
      </c>
      <c r="C33" s="109">
        <f t="shared" si="1"/>
        <v>94.53929675863034</v>
      </c>
      <c r="D33" s="109">
        <f t="shared" si="1"/>
        <v>86.34857201062955</v>
      </c>
    </row>
    <row r="34" spans="2:4" ht="11.25">
      <c r="B34" s="20" t="s">
        <v>20</v>
      </c>
      <c r="C34" s="109">
        <f t="shared" si="1"/>
        <v>105.40855197070414</v>
      </c>
      <c r="D34" s="109">
        <f t="shared" si="1"/>
        <v>103.826432161288</v>
      </c>
    </row>
    <row r="35" ht="11.25">
      <c r="B35" s="20" t="s">
        <v>21</v>
      </c>
    </row>
  </sheetData>
  <sheetProtection/>
  <mergeCells count="3">
    <mergeCell ref="A2:B2"/>
    <mergeCell ref="A15:D15"/>
    <mergeCell ref="A27:D2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5.125" style="1" customWidth="1"/>
    <col min="3" max="3" width="10.75390625" style="1" customWidth="1"/>
    <col min="4" max="7" width="17.00390625" style="1" customWidth="1"/>
    <col min="8" max="16384" width="9.125" style="1" customWidth="1"/>
  </cols>
  <sheetData>
    <row r="1" spans="1:7" s="151" customFormat="1" ht="19.5" customHeight="1">
      <c r="A1" s="117" t="s">
        <v>120</v>
      </c>
      <c r="B1" s="117"/>
      <c r="C1" s="117"/>
      <c r="D1" s="117"/>
      <c r="E1" s="117"/>
      <c r="F1" s="117"/>
      <c r="G1" s="152"/>
    </row>
    <row r="2" spans="1:7" ht="33" customHeight="1">
      <c r="A2" s="200" t="s">
        <v>0</v>
      </c>
      <c r="B2" s="200"/>
      <c r="C2" s="201" t="s">
        <v>78</v>
      </c>
      <c r="D2" s="203" t="s">
        <v>114</v>
      </c>
      <c r="E2" s="204"/>
      <c r="F2" s="204"/>
      <c r="G2" s="204"/>
    </row>
    <row r="3" spans="1:7" ht="68.25" customHeight="1">
      <c r="A3" s="200"/>
      <c r="B3" s="200"/>
      <c r="C3" s="202"/>
      <c r="D3" s="81" t="s">
        <v>76</v>
      </c>
      <c r="E3" s="81" t="s">
        <v>77</v>
      </c>
      <c r="F3" s="81" t="s">
        <v>135</v>
      </c>
      <c r="G3" s="82" t="s">
        <v>131</v>
      </c>
    </row>
    <row r="4" spans="1:7" ht="11.25">
      <c r="A4" s="77" t="s">
        <v>28</v>
      </c>
      <c r="B4" s="83"/>
      <c r="C4" s="79">
        <v>3226</v>
      </c>
      <c r="D4" s="79">
        <v>1019</v>
      </c>
      <c r="E4" s="86">
        <v>286</v>
      </c>
      <c r="F4" s="79">
        <v>392</v>
      </c>
      <c r="G4" s="79">
        <v>1529</v>
      </c>
    </row>
    <row r="5" spans="1:7" ht="11.25">
      <c r="A5" s="77" t="s">
        <v>65</v>
      </c>
      <c r="B5" s="83"/>
      <c r="C5" s="14">
        <v>3541.325</v>
      </c>
      <c r="D5" s="14">
        <v>1252.091</v>
      </c>
      <c r="E5" s="14">
        <v>267.38</v>
      </c>
      <c r="F5" s="14">
        <v>381.472</v>
      </c>
      <c r="G5" s="14">
        <v>1640.382</v>
      </c>
    </row>
    <row r="6" spans="1:9" ht="11.25">
      <c r="A6" s="77" t="s">
        <v>80</v>
      </c>
      <c r="B6" s="83"/>
      <c r="C6" s="108">
        <f>C10</f>
        <v>3704.786</v>
      </c>
      <c r="D6" s="108">
        <f>D10</f>
        <v>1161.507</v>
      </c>
      <c r="E6" s="108">
        <f>E10</f>
        <v>250.272</v>
      </c>
      <c r="F6" s="108">
        <f>F10</f>
        <v>363.288</v>
      </c>
      <c r="G6" s="108">
        <f>G10</f>
        <v>1929.719</v>
      </c>
      <c r="H6" s="4"/>
      <c r="I6" s="4"/>
    </row>
    <row r="7" spans="1:9" ht="11.25">
      <c r="A7" s="77" t="s">
        <v>80</v>
      </c>
      <c r="B7" s="80" t="s">
        <v>2</v>
      </c>
      <c r="C7" s="108">
        <v>3770.195</v>
      </c>
      <c r="D7" s="108">
        <v>1213.91</v>
      </c>
      <c r="E7" s="108">
        <v>255.309</v>
      </c>
      <c r="F7" s="108">
        <v>371.618</v>
      </c>
      <c r="G7" s="108">
        <v>1929.358</v>
      </c>
      <c r="H7" s="4"/>
      <c r="I7" s="4"/>
    </row>
    <row r="8" spans="1:9" ht="11.25">
      <c r="A8" s="77"/>
      <c r="B8" s="80" t="s">
        <v>8</v>
      </c>
      <c r="C8" s="108">
        <v>3819.68</v>
      </c>
      <c r="D8" s="108">
        <v>1201.933</v>
      </c>
      <c r="E8" s="108">
        <v>251.222</v>
      </c>
      <c r="F8" s="108">
        <v>363.726</v>
      </c>
      <c r="G8" s="108">
        <v>2002.799</v>
      </c>
      <c r="H8" s="4"/>
      <c r="I8" s="4"/>
    </row>
    <row r="9" spans="1:9" ht="11.25">
      <c r="A9" s="77"/>
      <c r="B9" s="80" t="s">
        <v>20</v>
      </c>
      <c r="C9" s="108">
        <v>3936.363</v>
      </c>
      <c r="D9" s="108">
        <v>1183.973</v>
      </c>
      <c r="E9" s="108">
        <v>252.426</v>
      </c>
      <c r="F9" s="108">
        <v>367.656</v>
      </c>
      <c r="G9" s="108">
        <v>2132.308</v>
      </c>
      <c r="H9" s="4"/>
      <c r="I9" s="4"/>
    </row>
    <row r="10" spans="1:9" ht="11.25">
      <c r="A10" s="77"/>
      <c r="B10" s="80" t="s">
        <v>21</v>
      </c>
      <c r="C10" s="108">
        <v>3704.786</v>
      </c>
      <c r="D10" s="108">
        <v>1161.507</v>
      </c>
      <c r="E10" s="108">
        <v>250.272</v>
      </c>
      <c r="F10" s="108">
        <v>363.288</v>
      </c>
      <c r="G10" s="108">
        <v>1929.719</v>
      </c>
      <c r="H10" s="4"/>
      <c r="I10" s="4"/>
    </row>
    <row r="11" spans="1:9" ht="11.25">
      <c r="A11" s="77" t="s">
        <v>103</v>
      </c>
      <c r="B11" s="80" t="s">
        <v>2</v>
      </c>
      <c r="C11" s="108">
        <v>3681.357</v>
      </c>
      <c r="D11" s="108">
        <v>1131.297</v>
      </c>
      <c r="E11" s="108">
        <v>241.055</v>
      </c>
      <c r="F11" s="108">
        <v>372.966</v>
      </c>
      <c r="G11" s="108">
        <v>1936.039</v>
      </c>
      <c r="H11" s="4"/>
      <c r="I11" s="4"/>
    </row>
    <row r="12" spans="2:9" ht="11.25">
      <c r="B12" s="80" t="s">
        <v>8</v>
      </c>
      <c r="C12" s="108">
        <v>3690.661</v>
      </c>
      <c r="D12" s="108">
        <v>1121.977</v>
      </c>
      <c r="E12" s="108">
        <v>234.979</v>
      </c>
      <c r="F12" s="108">
        <v>364.101</v>
      </c>
      <c r="G12" s="108">
        <v>1969.604</v>
      </c>
      <c r="I12" s="4"/>
    </row>
    <row r="13" spans="2:7" ht="11.25">
      <c r="B13" s="80" t="s">
        <v>20</v>
      </c>
      <c r="C13" s="108">
        <v>3716.355</v>
      </c>
      <c r="D13" s="108">
        <v>1111.731</v>
      </c>
      <c r="E13" s="108">
        <v>235.365</v>
      </c>
      <c r="F13" s="108">
        <v>365.474</v>
      </c>
      <c r="G13" s="108">
        <v>2003.785</v>
      </c>
    </row>
    <row r="14" ht="11.25">
      <c r="B14" s="80" t="s">
        <v>21</v>
      </c>
    </row>
    <row r="15" spans="1:7" ht="11.25">
      <c r="A15" s="205" t="s">
        <v>98</v>
      </c>
      <c r="B15" s="205"/>
      <c r="C15" s="205"/>
      <c r="D15" s="205"/>
      <c r="E15" s="205"/>
      <c r="F15" s="205"/>
      <c r="G15" s="205"/>
    </row>
    <row r="16" spans="1:7" ht="11.25">
      <c r="A16" s="77" t="s">
        <v>80</v>
      </c>
      <c r="B16" s="80" t="s">
        <v>2</v>
      </c>
      <c r="C16" s="109">
        <v>106.08025048275272</v>
      </c>
      <c r="D16" s="109">
        <v>93.28584163285382</v>
      </c>
      <c r="E16" s="109">
        <v>90.57525498891353</v>
      </c>
      <c r="F16" s="109">
        <v>95.60682696414146</v>
      </c>
      <c r="G16" s="109">
        <v>121.93777460929007</v>
      </c>
    </row>
    <row r="17" spans="1:7" ht="11.25">
      <c r="A17" s="77"/>
      <c r="B17" s="80" t="s">
        <v>8</v>
      </c>
      <c r="C17" s="109">
        <v>108.5126190578327</v>
      </c>
      <c r="D17" s="109">
        <v>93.52086790958316</v>
      </c>
      <c r="E17" s="109">
        <v>89.87139356431216</v>
      </c>
      <c r="F17" s="109">
        <v>94.90542751356162</v>
      </c>
      <c r="G17" s="109">
        <v>127.40095060952493</v>
      </c>
    </row>
    <row r="18" spans="1:7" ht="11.25">
      <c r="A18" s="77"/>
      <c r="B18" s="80" t="s">
        <v>20</v>
      </c>
      <c r="C18" s="109">
        <v>110.98963966656554</v>
      </c>
      <c r="D18" s="109">
        <v>92.79090691072903</v>
      </c>
      <c r="E18" s="109">
        <v>92.40213484050925</v>
      </c>
      <c r="F18" s="109">
        <v>95.7597099516586</v>
      </c>
      <c r="G18" s="109">
        <v>132.15190563783213</v>
      </c>
    </row>
    <row r="19" spans="1:7" ht="11.25">
      <c r="A19" s="77"/>
      <c r="B19" s="80" t="s">
        <v>21</v>
      </c>
      <c r="C19" s="109">
        <v>104.61581470212423</v>
      </c>
      <c r="D19" s="109">
        <v>92.7653820688752</v>
      </c>
      <c r="E19" s="109">
        <v>93.6016156780612</v>
      </c>
      <c r="F19" s="109">
        <v>95.23320191259124</v>
      </c>
      <c r="G19" s="109">
        <v>117.63839154538394</v>
      </c>
    </row>
    <row r="20" spans="1:7" ht="11.25">
      <c r="A20" s="77" t="s">
        <v>103</v>
      </c>
      <c r="B20" s="80" t="s">
        <v>2</v>
      </c>
      <c r="C20" s="109">
        <f aca="true" t="shared" si="0" ref="C20:G22">C11/C7*100</f>
        <v>97.64367625547219</v>
      </c>
      <c r="D20" s="109">
        <f t="shared" si="0"/>
        <v>93.19447075977627</v>
      </c>
      <c r="E20" s="109">
        <f t="shared" si="0"/>
        <v>94.41696140754928</v>
      </c>
      <c r="F20" s="109">
        <f t="shared" si="0"/>
        <v>100.36273808050203</v>
      </c>
      <c r="G20" s="109">
        <f t="shared" si="0"/>
        <v>100.34628099087884</v>
      </c>
    </row>
    <row r="21" spans="2:7" ht="11.25">
      <c r="B21" s="80" t="s">
        <v>8</v>
      </c>
      <c r="C21" s="109">
        <f t="shared" si="0"/>
        <v>96.62225631466511</v>
      </c>
      <c r="D21" s="109">
        <f t="shared" si="0"/>
        <v>93.34771572125902</v>
      </c>
      <c r="E21" s="109">
        <f t="shared" si="0"/>
        <v>93.53440383405912</v>
      </c>
      <c r="F21" s="109">
        <f t="shared" si="0"/>
        <v>100.10309958595207</v>
      </c>
      <c r="G21" s="109">
        <f t="shared" si="0"/>
        <v>98.34256957388135</v>
      </c>
    </row>
    <row r="22" spans="2:7" ht="11.25">
      <c r="B22" s="80" t="s">
        <v>20</v>
      </c>
      <c r="C22" s="109">
        <f t="shared" si="0"/>
        <v>94.4108813135374</v>
      </c>
      <c r="D22" s="109">
        <f t="shared" si="0"/>
        <v>93.89834058715866</v>
      </c>
      <c r="E22" s="109">
        <f t="shared" si="0"/>
        <v>93.24118751634143</v>
      </c>
      <c r="F22" s="109">
        <f t="shared" si="0"/>
        <v>99.40651043366626</v>
      </c>
      <c r="G22" s="109">
        <f t="shared" si="0"/>
        <v>93.97258744984308</v>
      </c>
    </row>
    <row r="23" ht="11.25">
      <c r="B23" s="80" t="s">
        <v>21</v>
      </c>
    </row>
    <row r="24" spans="1:7" ht="11.25">
      <c r="A24" s="205" t="s">
        <v>97</v>
      </c>
      <c r="B24" s="205"/>
      <c r="C24" s="205"/>
      <c r="D24" s="205"/>
      <c r="E24" s="205"/>
      <c r="F24" s="205"/>
      <c r="G24" s="205"/>
    </row>
    <row r="25" spans="1:7" ht="11.25">
      <c r="A25" s="77" t="s">
        <v>80</v>
      </c>
      <c r="B25" s="80" t="s">
        <v>2</v>
      </c>
      <c r="C25" s="109">
        <v>106.462835238223</v>
      </c>
      <c r="D25" s="109">
        <v>96.95062100118923</v>
      </c>
      <c r="E25" s="109">
        <v>95.48545141745831</v>
      </c>
      <c r="F25" s="109">
        <v>97.41684841875681</v>
      </c>
      <c r="G25" s="109">
        <v>117.6163844762988</v>
      </c>
    </row>
    <row r="26" spans="1:7" ht="11.25">
      <c r="A26" s="77"/>
      <c r="B26" s="80" t="s">
        <v>8</v>
      </c>
      <c r="C26" s="109">
        <f aca="true" t="shared" si="1" ref="C26:G31">C8/C7*100</f>
        <v>101.31253157993154</v>
      </c>
      <c r="D26" s="109">
        <f t="shared" si="1"/>
        <v>99.01335354350816</v>
      </c>
      <c r="E26" s="109">
        <f t="shared" si="1"/>
        <v>98.39919470132271</v>
      </c>
      <c r="F26" s="109">
        <f t="shared" si="1"/>
        <v>97.8763138491677</v>
      </c>
      <c r="G26" s="109">
        <f t="shared" si="1"/>
        <v>103.80649936403717</v>
      </c>
    </row>
    <row r="27" spans="1:7" ht="11.25">
      <c r="A27" s="77"/>
      <c r="B27" s="80" t="s">
        <v>20</v>
      </c>
      <c r="C27" s="109">
        <f t="shared" si="1"/>
        <v>103.05478469400578</v>
      </c>
      <c r="D27" s="109">
        <f t="shared" si="1"/>
        <v>98.50574033660779</v>
      </c>
      <c r="E27" s="109">
        <f t="shared" si="1"/>
        <v>100.47925738987826</v>
      </c>
      <c r="F27" s="109">
        <f t="shared" si="1"/>
        <v>101.08048366077762</v>
      </c>
      <c r="G27" s="109">
        <f t="shared" si="1"/>
        <v>106.46640027281819</v>
      </c>
    </row>
    <row r="28" spans="1:7" ht="11.25">
      <c r="A28" s="77"/>
      <c r="B28" s="80" t="s">
        <v>21</v>
      </c>
      <c r="C28" s="109">
        <f t="shared" si="1"/>
        <v>94.11698057318392</v>
      </c>
      <c r="D28" s="109">
        <f t="shared" si="1"/>
        <v>98.10249051287488</v>
      </c>
      <c r="E28" s="109">
        <f t="shared" si="1"/>
        <v>99.14668061134748</v>
      </c>
      <c r="F28" s="109">
        <f t="shared" si="1"/>
        <v>98.81193289379202</v>
      </c>
      <c r="G28" s="109">
        <f t="shared" si="1"/>
        <v>90.49907424255782</v>
      </c>
    </row>
    <row r="29" spans="1:7" ht="11.25">
      <c r="A29" s="77" t="s">
        <v>103</v>
      </c>
      <c r="B29" s="80" t="s">
        <v>2</v>
      </c>
      <c r="C29" s="109">
        <f t="shared" si="1"/>
        <v>99.36760179940217</v>
      </c>
      <c r="D29" s="109">
        <f t="shared" si="1"/>
        <v>97.39906862377927</v>
      </c>
      <c r="E29" s="109">
        <f t="shared" si="1"/>
        <v>96.31720687891575</v>
      </c>
      <c r="F29" s="109">
        <f t="shared" si="1"/>
        <v>102.66400211402524</v>
      </c>
      <c r="G29" s="109">
        <f t="shared" si="1"/>
        <v>100.32750882382358</v>
      </c>
    </row>
    <row r="30" spans="2:7" ht="11.25">
      <c r="B30" s="80" t="s">
        <v>8</v>
      </c>
      <c r="C30" s="109">
        <f t="shared" si="1"/>
        <v>100.2527328917027</v>
      </c>
      <c r="D30" s="109">
        <f t="shared" si="1"/>
        <v>99.17616682445018</v>
      </c>
      <c r="E30" s="109">
        <f t="shared" si="1"/>
        <v>97.47941341187696</v>
      </c>
      <c r="F30" s="109">
        <f t="shared" si="1"/>
        <v>97.62310773636203</v>
      </c>
      <c r="G30" s="109">
        <f t="shared" si="1"/>
        <v>101.73369441421376</v>
      </c>
    </row>
    <row r="31" spans="2:7" ht="11.25">
      <c r="B31" s="80" t="s">
        <v>20</v>
      </c>
      <c r="C31" s="109">
        <f t="shared" si="1"/>
        <v>100.69618965274785</v>
      </c>
      <c r="D31" s="109">
        <f t="shared" si="1"/>
        <v>99.08679054918237</v>
      </c>
      <c r="E31" s="109">
        <f t="shared" si="1"/>
        <v>100.16426999859563</v>
      </c>
      <c r="F31" s="109">
        <f t="shared" si="1"/>
        <v>100.37709316920305</v>
      </c>
      <c r="G31" s="109">
        <f t="shared" si="1"/>
        <v>101.73542498898256</v>
      </c>
    </row>
    <row r="32" ht="11.25">
      <c r="B32" s="80" t="s">
        <v>21</v>
      </c>
    </row>
  </sheetData>
  <sheetProtection/>
  <mergeCells count="5">
    <mergeCell ref="A2:B3"/>
    <mergeCell ref="C2:C3"/>
    <mergeCell ref="D2:G2"/>
    <mergeCell ref="A15:G15"/>
    <mergeCell ref="A24:G2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1" customWidth="1"/>
    <col min="2" max="2" width="4.75390625" style="1" customWidth="1"/>
    <col min="3" max="9" width="10.125" style="1" customWidth="1"/>
    <col min="10" max="16384" width="9.125" style="1" customWidth="1"/>
  </cols>
  <sheetData>
    <row r="1" spans="1:9" s="151" customFormat="1" ht="19.5" customHeight="1">
      <c r="A1" s="117" t="s">
        <v>121</v>
      </c>
      <c r="B1" s="117"/>
      <c r="C1" s="117"/>
      <c r="D1" s="117"/>
      <c r="E1" s="117"/>
      <c r="F1" s="152"/>
      <c r="G1" s="153"/>
      <c r="H1" s="153"/>
      <c r="I1" s="153"/>
    </row>
    <row r="2" spans="1:9" ht="18" customHeight="1">
      <c r="A2" s="207" t="s">
        <v>0</v>
      </c>
      <c r="B2" s="207"/>
      <c r="C2" s="210" t="s">
        <v>69</v>
      </c>
      <c r="D2" s="211"/>
      <c r="E2" s="212"/>
      <c r="F2" s="210" t="s">
        <v>70</v>
      </c>
      <c r="G2" s="211"/>
      <c r="H2" s="211"/>
      <c r="I2" s="203" t="s">
        <v>106</v>
      </c>
    </row>
    <row r="3" spans="1:9" ht="18" customHeight="1">
      <c r="A3" s="208"/>
      <c r="B3" s="208"/>
      <c r="C3" s="200" t="s">
        <v>73</v>
      </c>
      <c r="D3" s="201" t="s">
        <v>91</v>
      </c>
      <c r="E3" s="200"/>
      <c r="F3" s="201" t="s">
        <v>75</v>
      </c>
      <c r="G3" s="203" t="s">
        <v>132</v>
      </c>
      <c r="H3" s="204"/>
      <c r="I3" s="203"/>
    </row>
    <row r="4" spans="1:9" ht="81.75" customHeight="1">
      <c r="A4" s="209"/>
      <c r="B4" s="209"/>
      <c r="C4" s="203"/>
      <c r="D4" s="81" t="s">
        <v>71</v>
      </c>
      <c r="E4" s="81" t="s">
        <v>72</v>
      </c>
      <c r="F4" s="202"/>
      <c r="G4" s="81" t="s">
        <v>74</v>
      </c>
      <c r="H4" s="82" t="s">
        <v>92</v>
      </c>
      <c r="I4" s="203"/>
    </row>
    <row r="5" spans="1:9" ht="11.25">
      <c r="A5" s="77" t="s">
        <v>28</v>
      </c>
      <c r="B5" s="83"/>
      <c r="C5" s="79">
        <v>3226</v>
      </c>
      <c r="D5" s="87">
        <v>32.5</v>
      </c>
      <c r="E5" s="84">
        <v>67.5</v>
      </c>
      <c r="F5" s="79">
        <v>2392</v>
      </c>
      <c r="G5" s="78">
        <v>13.7</v>
      </c>
      <c r="H5" s="78">
        <v>86.3</v>
      </c>
      <c r="I5" s="79">
        <v>834</v>
      </c>
    </row>
    <row r="6" spans="1:9" ht="11.25">
      <c r="A6" s="77" t="s">
        <v>65</v>
      </c>
      <c r="B6" s="83"/>
      <c r="C6" s="14">
        <v>3541</v>
      </c>
      <c r="D6" s="17">
        <v>27.1</v>
      </c>
      <c r="E6" s="17">
        <v>72.9</v>
      </c>
      <c r="F6" s="14">
        <v>2455</v>
      </c>
      <c r="G6" s="17">
        <v>15.5</v>
      </c>
      <c r="H6" s="17">
        <v>73.8</v>
      </c>
      <c r="I6" s="14">
        <v>1087</v>
      </c>
    </row>
    <row r="7" spans="1:9" ht="11.25">
      <c r="A7" s="77" t="s">
        <v>80</v>
      </c>
      <c r="B7" s="83"/>
      <c r="C7" s="108">
        <f>C11</f>
        <v>3704.786</v>
      </c>
      <c r="D7" s="109">
        <f aca="true" t="shared" si="0" ref="D7:I7">D11</f>
        <v>23.0504272041624</v>
      </c>
      <c r="E7" s="109">
        <f t="shared" si="0"/>
        <v>76.9495727958376</v>
      </c>
      <c r="F7" s="108">
        <f t="shared" si="0"/>
        <v>2528.051</v>
      </c>
      <c r="G7" s="109">
        <f t="shared" si="0"/>
        <v>17.95315838169404</v>
      </c>
      <c r="H7" s="109">
        <f t="shared" si="0"/>
        <v>71.12285313864317</v>
      </c>
      <c r="I7" s="108">
        <f t="shared" si="0"/>
        <v>1176.735</v>
      </c>
    </row>
    <row r="8" spans="1:13" ht="11.25">
      <c r="A8" s="77" t="s">
        <v>80</v>
      </c>
      <c r="B8" s="80" t="s">
        <v>2</v>
      </c>
      <c r="C8" s="108">
        <v>3770.195</v>
      </c>
      <c r="D8" s="109">
        <v>27.468711830555183</v>
      </c>
      <c r="E8" s="109">
        <v>72.53128816944482</v>
      </c>
      <c r="F8" s="108">
        <v>2472.499</v>
      </c>
      <c r="G8" s="109">
        <v>16.197418077823286</v>
      </c>
      <c r="H8" s="109">
        <v>73.00621759604353</v>
      </c>
      <c r="I8" s="108">
        <v>1297.696</v>
      </c>
      <c r="J8" s="108"/>
      <c r="K8" s="27"/>
      <c r="L8" s="21"/>
      <c r="M8" s="21"/>
    </row>
    <row r="9" spans="1:13" ht="11.25">
      <c r="A9" s="77"/>
      <c r="B9" s="80" t="s">
        <v>8</v>
      </c>
      <c r="C9" s="108">
        <v>3819.68</v>
      </c>
      <c r="D9" s="109">
        <v>26.125879654840194</v>
      </c>
      <c r="E9" s="109">
        <v>73.8741203451598</v>
      </c>
      <c r="F9" s="108">
        <v>2481.365</v>
      </c>
      <c r="G9" s="109">
        <v>16.669131707749564</v>
      </c>
      <c r="H9" s="109">
        <v>72.34638999099286</v>
      </c>
      <c r="I9" s="108">
        <v>1338.315</v>
      </c>
      <c r="J9" s="108"/>
      <c r="K9" s="27"/>
      <c r="L9" s="21"/>
      <c r="M9" s="21"/>
    </row>
    <row r="10" spans="1:13" ht="11.25">
      <c r="A10" s="77"/>
      <c r="B10" s="80" t="s">
        <v>20</v>
      </c>
      <c r="C10" s="108">
        <v>3936.363</v>
      </c>
      <c r="D10" s="109">
        <v>25.17737820419509</v>
      </c>
      <c r="E10" s="109">
        <v>74.8226217958049</v>
      </c>
      <c r="F10" s="108">
        <v>2507.849</v>
      </c>
      <c r="G10" s="109">
        <v>17.42744479432374</v>
      </c>
      <c r="H10" s="109">
        <v>71.60977395369498</v>
      </c>
      <c r="I10" s="108">
        <v>1428.514</v>
      </c>
      <c r="J10" s="108"/>
      <c r="K10" s="27"/>
      <c r="L10" s="21"/>
      <c r="M10" s="21"/>
    </row>
    <row r="11" spans="1:11" ht="11.25">
      <c r="A11" s="77"/>
      <c r="B11" s="80" t="s">
        <v>21</v>
      </c>
      <c r="C11" s="108">
        <v>3704.786</v>
      </c>
      <c r="D11" s="109">
        <v>23.0504272041624</v>
      </c>
      <c r="E11" s="109">
        <v>76.9495727958376</v>
      </c>
      <c r="F11" s="108">
        <v>2528.051</v>
      </c>
      <c r="G11" s="109">
        <v>17.95315838169404</v>
      </c>
      <c r="H11" s="109">
        <v>71.12285313864317</v>
      </c>
      <c r="I11" s="108">
        <v>1176.735</v>
      </c>
      <c r="J11" s="108"/>
      <c r="K11" s="27"/>
    </row>
    <row r="12" spans="1:11" ht="11.25">
      <c r="A12" s="77" t="s">
        <v>103</v>
      </c>
      <c r="B12" s="80" t="s">
        <v>2</v>
      </c>
      <c r="C12" s="108">
        <v>3681.357</v>
      </c>
      <c r="D12" s="109">
        <v>22.21960543353986</v>
      </c>
      <c r="E12" s="109">
        <v>77.78039456646015</v>
      </c>
      <c r="F12" s="108">
        <v>2467.072</v>
      </c>
      <c r="G12" s="109">
        <v>19.199248859237457</v>
      </c>
      <c r="H12" s="109">
        <v>80.80075114076254</v>
      </c>
      <c r="I12" s="108">
        <v>1136.727</v>
      </c>
      <c r="J12" s="108"/>
      <c r="K12" s="27"/>
    </row>
    <row r="13" spans="1:10" ht="11.25">
      <c r="A13" s="77"/>
      <c r="B13" s="80" t="s">
        <v>8</v>
      </c>
      <c r="C13" s="108">
        <v>3690.661</v>
      </c>
      <c r="D13" s="109">
        <v>21.46152139142555</v>
      </c>
      <c r="E13" s="109">
        <v>78.53847860857445</v>
      </c>
      <c r="F13" s="108">
        <v>2530.16</v>
      </c>
      <c r="G13" s="109">
        <v>18.65843532429026</v>
      </c>
      <c r="H13" s="109">
        <v>81.34156467570975</v>
      </c>
      <c r="I13" s="108">
        <v>1155.416</v>
      </c>
      <c r="J13" s="108"/>
    </row>
    <row r="14" spans="1:9" ht="11.25">
      <c r="A14" s="77"/>
      <c r="B14" s="80" t="s">
        <v>20</v>
      </c>
      <c r="C14" s="108">
        <v>3716.355</v>
      </c>
      <c r="D14" s="109">
        <v>21.19259328024368</v>
      </c>
      <c r="E14" s="109">
        <v>78.80740671975633</v>
      </c>
      <c r="F14" s="108">
        <v>2554.29</v>
      </c>
      <c r="G14" s="109">
        <v>19.839855976278447</v>
      </c>
      <c r="H14" s="109">
        <v>80.16014402372156</v>
      </c>
      <c r="I14" s="108">
        <v>1152.658</v>
      </c>
    </row>
    <row r="15" spans="1:2" ht="11.25">
      <c r="A15" s="77"/>
      <c r="B15" s="80" t="s">
        <v>21</v>
      </c>
    </row>
    <row r="16" spans="1:9" ht="11.25">
      <c r="A16" s="205" t="s">
        <v>98</v>
      </c>
      <c r="B16" s="205"/>
      <c r="C16" s="205"/>
      <c r="D16" s="205"/>
      <c r="E16" s="205"/>
      <c r="F16" s="205"/>
      <c r="G16" s="205"/>
      <c r="H16" s="205"/>
      <c r="I16" s="205"/>
    </row>
    <row r="17" spans="1:9" ht="11.25">
      <c r="A17" s="77" t="s">
        <v>80</v>
      </c>
      <c r="B17" s="80" t="s">
        <v>2</v>
      </c>
      <c r="C17" s="109">
        <v>106.1</v>
      </c>
      <c r="D17" s="109">
        <v>-1.4312881694448158</v>
      </c>
      <c r="E17" s="109">
        <v>1.4312881694448265</v>
      </c>
      <c r="F17" s="109">
        <v>102.8</v>
      </c>
      <c r="G17" s="109">
        <v>2.0974180778232867</v>
      </c>
      <c r="H17" s="109">
        <v>-2.393782403956479</v>
      </c>
      <c r="I17" s="109">
        <v>113</v>
      </c>
    </row>
    <row r="18" spans="1:9" ht="11.25">
      <c r="A18" s="77"/>
      <c r="B18" s="80" t="s">
        <v>8</v>
      </c>
      <c r="C18" s="109">
        <v>108.5</v>
      </c>
      <c r="D18" s="109">
        <v>-1.874120345159806</v>
      </c>
      <c r="E18" s="109">
        <v>1.8741203451597954</v>
      </c>
      <c r="F18" s="109">
        <v>102.7</v>
      </c>
      <c r="G18" s="109">
        <v>1.8691317077495633</v>
      </c>
      <c r="H18" s="109">
        <v>-2.253610009007133</v>
      </c>
      <c r="I18" s="109">
        <v>121.1</v>
      </c>
    </row>
    <row r="19" spans="1:9" ht="11.25">
      <c r="A19" s="77"/>
      <c r="B19" s="80" t="s">
        <v>20</v>
      </c>
      <c r="C19" s="109">
        <v>111</v>
      </c>
      <c r="D19" s="109">
        <v>-5.32262179580491</v>
      </c>
      <c r="E19" s="109">
        <v>5.322621795804906</v>
      </c>
      <c r="F19" s="109">
        <v>102.7</v>
      </c>
      <c r="G19" s="109">
        <v>2.227444794323741</v>
      </c>
      <c r="H19" s="109">
        <v>-2.2902260463050226</v>
      </c>
      <c r="I19" s="109">
        <v>129.4</v>
      </c>
    </row>
    <row r="20" spans="1:9" ht="11.25">
      <c r="A20" s="77"/>
      <c r="B20" s="80" t="s">
        <v>21</v>
      </c>
      <c r="C20" s="109">
        <v>104.6</v>
      </c>
      <c r="D20" s="109">
        <v>-4.0495727958376015</v>
      </c>
      <c r="E20" s="109">
        <v>4.049572795837591</v>
      </c>
      <c r="F20" s="109">
        <v>103</v>
      </c>
      <c r="G20" s="109">
        <v>2.4531583816940383</v>
      </c>
      <c r="H20" s="109">
        <v>-2.6771468613568317</v>
      </c>
      <c r="I20" s="109">
        <v>108.3</v>
      </c>
    </row>
    <row r="21" spans="1:9" ht="11.25">
      <c r="A21" s="77" t="s">
        <v>103</v>
      </c>
      <c r="B21" s="80" t="s">
        <v>2</v>
      </c>
      <c r="C21" s="109">
        <f>ROUND(C12/C8*100,1)</f>
        <v>97.6</v>
      </c>
      <c r="D21" s="109">
        <f aca="true" t="shared" si="1" ref="D21:E23">D12-D8</f>
        <v>-5.249106397015321</v>
      </c>
      <c r="E21" s="109">
        <f t="shared" si="1"/>
        <v>5.249106397015325</v>
      </c>
      <c r="F21" s="109">
        <f>ROUND(F12/F8*100,1)</f>
        <v>99.8</v>
      </c>
      <c r="G21" s="109">
        <f aca="true" t="shared" si="2" ref="G21:H23">G12-G8</f>
        <v>3.0018307814141707</v>
      </c>
      <c r="H21" s="109">
        <f t="shared" si="2"/>
        <v>7.794533544719016</v>
      </c>
      <c r="I21" s="109">
        <f>ROUND(I12/I8*100,1)</f>
        <v>87.6</v>
      </c>
    </row>
    <row r="22" spans="1:9" ht="11.25">
      <c r="A22" s="77"/>
      <c r="B22" s="80" t="s">
        <v>8</v>
      </c>
      <c r="C22" s="109">
        <f>ROUND(C13/C9*100,1)</f>
        <v>96.6</v>
      </c>
      <c r="D22" s="109">
        <f t="shared" si="1"/>
        <v>-4.664358263414645</v>
      </c>
      <c r="E22" s="109">
        <f t="shared" si="1"/>
        <v>4.664358263414655</v>
      </c>
      <c r="F22" s="109">
        <f>ROUND(F13/F9*100,1)</f>
        <v>102</v>
      </c>
      <c r="G22" s="109">
        <f t="shared" si="2"/>
        <v>1.9893036165406954</v>
      </c>
      <c r="H22" s="109">
        <f t="shared" si="2"/>
        <v>8.995174684716886</v>
      </c>
      <c r="I22" s="109">
        <f>ROUND(I13/I9*100,1)</f>
        <v>86.3</v>
      </c>
    </row>
    <row r="23" spans="1:9" ht="11.25">
      <c r="A23" s="77"/>
      <c r="B23" s="80" t="s">
        <v>20</v>
      </c>
      <c r="C23" s="109">
        <f>ROUND(C14/C10*100,1)</f>
        <v>94.4</v>
      </c>
      <c r="D23" s="109">
        <f t="shared" si="1"/>
        <v>-3.984784923951409</v>
      </c>
      <c r="E23" s="109">
        <f t="shared" si="1"/>
        <v>3.9847849239514233</v>
      </c>
      <c r="F23" s="109">
        <f>ROUND(F14/F10*100,1)</f>
        <v>101.9</v>
      </c>
      <c r="G23" s="109">
        <f t="shared" si="2"/>
        <v>2.412411181954706</v>
      </c>
      <c r="H23" s="109">
        <f t="shared" si="2"/>
        <v>8.550370070026574</v>
      </c>
      <c r="I23" s="109">
        <f>ROUND(I14/I10*100,1)</f>
        <v>80.7</v>
      </c>
    </row>
    <row r="24" spans="1:2" ht="11.25">
      <c r="A24" s="77"/>
      <c r="B24" s="80" t="s">
        <v>21</v>
      </c>
    </row>
    <row r="25" spans="1:9" ht="11.25">
      <c r="A25" s="206" t="s">
        <v>97</v>
      </c>
      <c r="B25" s="206"/>
      <c r="C25" s="206"/>
      <c r="D25" s="206"/>
      <c r="E25" s="206"/>
      <c r="F25" s="206"/>
      <c r="G25" s="206"/>
      <c r="H25" s="206"/>
      <c r="I25" s="206"/>
    </row>
    <row r="26" spans="1:9" ht="11.25">
      <c r="A26" s="77" t="s">
        <v>80</v>
      </c>
      <c r="B26" s="80" t="s">
        <v>2</v>
      </c>
      <c r="C26" s="109">
        <v>106.5</v>
      </c>
      <c r="D26" s="109">
        <v>0.3687118305551813</v>
      </c>
      <c r="E26" s="109">
        <v>-0.36871183055518486</v>
      </c>
      <c r="F26" s="109">
        <v>100.7</v>
      </c>
      <c r="G26" s="109">
        <v>0.6974180778232864</v>
      </c>
      <c r="H26" s="109">
        <v>-0.7937824039564703</v>
      </c>
      <c r="I26" s="109">
        <v>119.4</v>
      </c>
    </row>
    <row r="27" spans="1:9" ht="11.25">
      <c r="A27" s="77"/>
      <c r="B27" s="80" t="s">
        <v>8</v>
      </c>
      <c r="C27" s="109">
        <f aca="true" t="shared" si="3" ref="C27:C32">ROUND(C9/C8*100,1)</f>
        <v>101.3</v>
      </c>
      <c r="D27" s="109">
        <f aca="true" t="shared" si="4" ref="D27:E32">D9-D8</f>
        <v>-1.3428321757149888</v>
      </c>
      <c r="E27" s="109">
        <f t="shared" si="4"/>
        <v>1.3428321757149746</v>
      </c>
      <c r="F27" s="109">
        <f aca="true" t="shared" si="5" ref="F27:F32">ROUND(F9/F8*100,1)</f>
        <v>100.4</v>
      </c>
      <c r="G27" s="109">
        <f aca="true" t="shared" si="6" ref="G27:H32">G9-G8</f>
        <v>0.47171362992627763</v>
      </c>
      <c r="H27" s="109">
        <f t="shared" si="6"/>
        <v>-0.6598276050506655</v>
      </c>
      <c r="I27" s="109">
        <f aca="true" t="shared" si="7" ref="I27:I32">ROUND(I9/I8*100,1)</f>
        <v>103.1</v>
      </c>
    </row>
    <row r="28" spans="1:9" ht="11.25">
      <c r="A28" s="77"/>
      <c r="B28" s="80" t="s">
        <v>20</v>
      </c>
      <c r="C28" s="109">
        <f t="shared" si="3"/>
        <v>103.1</v>
      </c>
      <c r="D28" s="109">
        <f t="shared" si="4"/>
        <v>-0.9485014506451037</v>
      </c>
      <c r="E28" s="109">
        <f t="shared" si="4"/>
        <v>0.9485014506451108</v>
      </c>
      <c r="F28" s="109">
        <f t="shared" si="5"/>
        <v>101.1</v>
      </c>
      <c r="G28" s="109">
        <f t="shared" si="6"/>
        <v>0.7583130865741765</v>
      </c>
      <c r="H28" s="109">
        <f t="shared" si="6"/>
        <v>-0.7366160372978783</v>
      </c>
      <c r="I28" s="109">
        <f t="shared" si="7"/>
        <v>106.7</v>
      </c>
    </row>
    <row r="29" spans="1:9" ht="11.25">
      <c r="A29" s="77"/>
      <c r="B29" s="80" t="s">
        <v>21</v>
      </c>
      <c r="C29" s="109">
        <f t="shared" si="3"/>
        <v>94.1</v>
      </c>
      <c r="D29" s="109">
        <f t="shared" si="4"/>
        <v>-2.1269510000326903</v>
      </c>
      <c r="E29" s="109">
        <f t="shared" si="4"/>
        <v>2.1269510000326903</v>
      </c>
      <c r="F29" s="109">
        <f t="shared" si="5"/>
        <v>100.8</v>
      </c>
      <c r="G29" s="109">
        <f t="shared" si="6"/>
        <v>0.5257135873702978</v>
      </c>
      <c r="H29" s="109">
        <f t="shared" si="6"/>
        <v>-0.4869208150518176</v>
      </c>
      <c r="I29" s="109">
        <f t="shared" si="7"/>
        <v>82.4</v>
      </c>
    </row>
    <row r="30" spans="1:9" ht="11.25">
      <c r="A30" s="77" t="s">
        <v>103</v>
      </c>
      <c r="B30" s="80" t="s">
        <v>2</v>
      </c>
      <c r="C30" s="109">
        <f t="shared" si="3"/>
        <v>99.4</v>
      </c>
      <c r="D30" s="109">
        <f t="shared" si="4"/>
        <v>-0.8308217706225385</v>
      </c>
      <c r="E30" s="109">
        <f t="shared" si="4"/>
        <v>0.8308217706225491</v>
      </c>
      <c r="F30" s="109">
        <f t="shared" si="5"/>
        <v>97.6</v>
      </c>
      <c r="G30" s="109">
        <f t="shared" si="6"/>
        <v>1.2460904775434187</v>
      </c>
      <c r="H30" s="109">
        <f t="shared" si="6"/>
        <v>9.677898002119377</v>
      </c>
      <c r="I30" s="109">
        <f t="shared" si="7"/>
        <v>96.6</v>
      </c>
    </row>
    <row r="31" spans="1:9" ht="11.25">
      <c r="A31" s="77"/>
      <c r="B31" s="80" t="s">
        <v>8</v>
      </c>
      <c r="C31" s="109">
        <f t="shared" si="3"/>
        <v>100.3</v>
      </c>
      <c r="D31" s="109">
        <f t="shared" si="4"/>
        <v>-0.7580840421143122</v>
      </c>
      <c r="E31" s="109">
        <f t="shared" si="4"/>
        <v>0.7580840421143051</v>
      </c>
      <c r="F31" s="109">
        <f t="shared" si="5"/>
        <v>102.6</v>
      </c>
      <c r="G31" s="109">
        <f t="shared" si="6"/>
        <v>-0.5408135349471976</v>
      </c>
      <c r="H31" s="109">
        <f t="shared" si="6"/>
        <v>0.5408135349472047</v>
      </c>
      <c r="I31" s="109">
        <f t="shared" si="7"/>
        <v>101.6</v>
      </c>
    </row>
    <row r="32" spans="1:9" ht="11.25">
      <c r="A32" s="77"/>
      <c r="B32" s="80" t="s">
        <v>20</v>
      </c>
      <c r="C32" s="109">
        <f t="shared" si="3"/>
        <v>100.7</v>
      </c>
      <c r="D32" s="109">
        <f t="shared" si="4"/>
        <v>-0.268928111181868</v>
      </c>
      <c r="E32" s="109">
        <f t="shared" si="4"/>
        <v>0.26892811118187865</v>
      </c>
      <c r="F32" s="109">
        <f t="shared" si="5"/>
        <v>101</v>
      </c>
      <c r="G32" s="109">
        <f t="shared" si="6"/>
        <v>1.1814206519881871</v>
      </c>
      <c r="H32" s="109">
        <f t="shared" si="6"/>
        <v>-1.1814206519881907</v>
      </c>
      <c r="I32" s="109">
        <f t="shared" si="7"/>
        <v>99.8</v>
      </c>
    </row>
    <row r="33" spans="1:2" ht="11.25">
      <c r="A33" s="77"/>
      <c r="B33" s="80" t="s">
        <v>21</v>
      </c>
    </row>
  </sheetData>
  <sheetProtection/>
  <mergeCells count="10">
    <mergeCell ref="A16:I16"/>
    <mergeCell ref="A25:I25"/>
    <mergeCell ref="A2:B4"/>
    <mergeCell ref="C2:E2"/>
    <mergeCell ref="F2:H2"/>
    <mergeCell ref="I2:I4"/>
    <mergeCell ref="C3:C4"/>
    <mergeCell ref="D3:E3"/>
    <mergeCell ref="F3:F4"/>
    <mergeCell ref="G3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19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40" customWidth="1"/>
    <col min="2" max="2" width="4.375" style="55" customWidth="1"/>
    <col min="3" max="4" width="14.125" style="1" customWidth="1"/>
    <col min="5" max="5" width="17.00390625" style="1" customWidth="1"/>
    <col min="6" max="7" width="14.125" style="1" customWidth="1"/>
    <col min="8" max="9" width="9.125" style="1" customWidth="1"/>
    <col min="10" max="10" width="10.00390625" style="1" customWidth="1"/>
    <col min="11" max="16384" width="9.125" style="1" customWidth="1"/>
  </cols>
  <sheetData>
    <row r="1" spans="1:7" s="151" customFormat="1" ht="19.5" customHeight="1">
      <c r="A1" s="131" t="s">
        <v>111</v>
      </c>
      <c r="B1" s="131"/>
      <c r="C1" s="131"/>
      <c r="D1" s="131"/>
      <c r="E1" s="131"/>
      <c r="F1" s="131"/>
      <c r="G1" s="131"/>
    </row>
    <row r="2" spans="1:7" s="19" customFormat="1" ht="75.75" customHeight="1">
      <c r="A2" s="158" t="s">
        <v>0</v>
      </c>
      <c r="B2" s="159"/>
      <c r="C2" s="49" t="s">
        <v>45</v>
      </c>
      <c r="D2" s="49" t="s">
        <v>46</v>
      </c>
      <c r="E2" s="49" t="s">
        <v>84</v>
      </c>
      <c r="F2" s="49" t="s">
        <v>47</v>
      </c>
      <c r="G2" s="124" t="s">
        <v>48</v>
      </c>
    </row>
    <row r="3" spans="1:7" ht="11.25">
      <c r="A3" s="155" t="s">
        <v>94</v>
      </c>
      <c r="B3" s="155"/>
      <c r="C3" s="155"/>
      <c r="D3" s="155"/>
      <c r="E3" s="155"/>
      <c r="F3" s="155"/>
      <c r="G3" s="155"/>
    </row>
    <row r="4" spans="1:13" ht="11.25">
      <c r="A4" s="37" t="s">
        <v>24</v>
      </c>
      <c r="B4" s="114"/>
      <c r="C4" s="14">
        <v>2470157.314</v>
      </c>
      <c r="D4" s="14">
        <v>212014.918</v>
      </c>
      <c r="E4" s="14">
        <v>316745.132</v>
      </c>
      <c r="F4" s="14">
        <v>1057051.831</v>
      </c>
      <c r="G4" s="14">
        <v>884345.433</v>
      </c>
      <c r="I4" s="14"/>
      <c r="J4" s="14"/>
      <c r="K4" s="14"/>
      <c r="L4" s="14"/>
      <c r="M4" s="14"/>
    </row>
    <row r="5" spans="1:13" ht="11.25">
      <c r="A5" s="37" t="s">
        <v>28</v>
      </c>
      <c r="B5" s="114"/>
      <c r="C5" s="14">
        <v>2680179.295</v>
      </c>
      <c r="D5" s="14">
        <v>208284.064</v>
      </c>
      <c r="E5" s="14">
        <v>295521.708</v>
      </c>
      <c r="F5" s="14">
        <v>1074283.589</v>
      </c>
      <c r="G5" s="14">
        <v>1102089.934</v>
      </c>
      <c r="I5" s="14"/>
      <c r="J5" s="14"/>
      <c r="K5" s="14"/>
      <c r="L5" s="14"/>
      <c r="M5" s="14"/>
    </row>
    <row r="6" spans="1:13" ht="11.25">
      <c r="A6" s="37" t="s">
        <v>65</v>
      </c>
      <c r="B6" s="114"/>
      <c r="C6" s="14">
        <v>2720486.864</v>
      </c>
      <c r="D6" s="14">
        <v>219168.82</v>
      </c>
      <c r="E6" s="14">
        <v>293769.243</v>
      </c>
      <c r="F6" s="14">
        <v>1056448.023</v>
      </c>
      <c r="G6" s="14">
        <v>1151100.778</v>
      </c>
      <c r="I6" s="14"/>
      <c r="J6" s="14"/>
      <c r="K6" s="14"/>
      <c r="L6" s="14"/>
      <c r="M6" s="14"/>
    </row>
    <row r="7" spans="1:13" ht="11.25">
      <c r="A7" s="40" t="s">
        <v>81</v>
      </c>
      <c r="B7" s="114"/>
      <c r="C7" s="108">
        <v>3172750.901</v>
      </c>
      <c r="D7" s="108">
        <v>286678.372</v>
      </c>
      <c r="E7" s="108">
        <v>432281.447</v>
      </c>
      <c r="F7" s="108">
        <v>1197688.025</v>
      </c>
      <c r="G7" s="108">
        <v>1256103.057</v>
      </c>
      <c r="I7" s="14"/>
      <c r="J7" s="14"/>
      <c r="K7" s="14"/>
      <c r="L7" s="14"/>
      <c r="M7" s="14"/>
    </row>
    <row r="8" spans="1:13" ht="11.25">
      <c r="A8" s="37" t="s">
        <v>80</v>
      </c>
      <c r="B8" s="2" t="s">
        <v>2</v>
      </c>
      <c r="C8" s="108">
        <v>685780.323</v>
      </c>
      <c r="D8" s="108">
        <v>60532.609</v>
      </c>
      <c r="E8" s="108">
        <v>96111.673</v>
      </c>
      <c r="F8" s="108">
        <v>270694.616</v>
      </c>
      <c r="G8" s="108">
        <v>258441.425</v>
      </c>
      <c r="I8" s="14"/>
      <c r="J8" s="14"/>
      <c r="K8" s="14"/>
      <c r="L8" s="14"/>
      <c r="M8" s="14"/>
    </row>
    <row r="9" spans="1:13" ht="11.25">
      <c r="A9" s="37"/>
      <c r="B9" s="2" t="s">
        <v>8</v>
      </c>
      <c r="C9" s="108">
        <v>747317.371</v>
      </c>
      <c r="D9" s="108">
        <v>66133.636</v>
      </c>
      <c r="E9" s="108">
        <v>86932.487</v>
      </c>
      <c r="F9" s="108">
        <v>289872.193</v>
      </c>
      <c r="G9" s="108">
        <v>304379.055</v>
      </c>
      <c r="I9" s="14"/>
      <c r="J9" s="14"/>
      <c r="K9" s="14"/>
      <c r="L9" s="14"/>
      <c r="M9" s="14"/>
    </row>
    <row r="10" spans="1:13" ht="11.25">
      <c r="A10" s="37"/>
      <c r="B10" s="2" t="s">
        <v>9</v>
      </c>
      <c r="C10" s="108">
        <v>813038.674</v>
      </c>
      <c r="D10" s="108">
        <v>71620.301</v>
      </c>
      <c r="E10" s="108">
        <v>113699.268</v>
      </c>
      <c r="F10" s="108">
        <v>336282.106</v>
      </c>
      <c r="G10" s="108">
        <v>291436.999</v>
      </c>
      <c r="I10" s="14"/>
      <c r="J10" s="14"/>
      <c r="K10" s="14"/>
      <c r="L10" s="14"/>
      <c r="M10" s="14"/>
    </row>
    <row r="11" spans="1:13" ht="11.25">
      <c r="A11" s="37"/>
      <c r="B11" s="2" t="s">
        <v>10</v>
      </c>
      <c r="C11" s="108">
        <v>926614.533</v>
      </c>
      <c r="D11" s="108">
        <v>88391.826</v>
      </c>
      <c r="E11" s="108">
        <v>135538.019</v>
      </c>
      <c r="F11" s="108">
        <v>300839.11</v>
      </c>
      <c r="G11" s="108">
        <v>401845.578</v>
      </c>
      <c r="I11" s="14"/>
      <c r="J11" s="14"/>
      <c r="K11" s="14"/>
      <c r="L11" s="14"/>
      <c r="M11" s="14"/>
    </row>
    <row r="12" spans="1:13" ht="11.25">
      <c r="A12" s="40" t="s">
        <v>103</v>
      </c>
      <c r="B12" s="1" t="s">
        <v>82</v>
      </c>
      <c r="C12" s="108">
        <v>716994.733</v>
      </c>
      <c r="D12" s="108">
        <v>56767.85</v>
      </c>
      <c r="E12" s="108">
        <v>76893.113</v>
      </c>
      <c r="F12" s="108">
        <v>291982.918</v>
      </c>
      <c r="G12" s="108">
        <v>291350.852</v>
      </c>
      <c r="I12" s="14"/>
      <c r="J12" s="14"/>
      <c r="K12" s="14"/>
      <c r="L12" s="14"/>
      <c r="M12" s="14"/>
    </row>
    <row r="13" spans="2:13" ht="11.25">
      <c r="B13" s="2" t="s">
        <v>8</v>
      </c>
      <c r="C13" s="108">
        <v>833154.671</v>
      </c>
      <c r="D13" s="108">
        <v>70345.63</v>
      </c>
      <c r="E13" s="108">
        <v>91012.385</v>
      </c>
      <c r="F13" s="108">
        <v>299927.017</v>
      </c>
      <c r="G13" s="108">
        <v>371869.639</v>
      </c>
      <c r="I13" s="14"/>
      <c r="J13" s="14"/>
      <c r="K13" s="14"/>
      <c r="L13" s="14"/>
      <c r="M13" s="14"/>
    </row>
    <row r="14" spans="2:7" ht="11.25">
      <c r="B14" s="2" t="s">
        <v>9</v>
      </c>
      <c r="C14" s="108">
        <v>852928.365</v>
      </c>
      <c r="D14" s="108">
        <v>72947.537</v>
      </c>
      <c r="E14" s="108">
        <v>124488.799</v>
      </c>
      <c r="F14" s="108">
        <v>307826.893</v>
      </c>
      <c r="G14" s="108">
        <v>347665.136</v>
      </c>
    </row>
    <row r="15" spans="2:13" ht="11.25">
      <c r="B15" s="2" t="s">
        <v>10</v>
      </c>
      <c r="C15" s="108"/>
      <c r="D15" s="108"/>
      <c r="E15" s="108"/>
      <c r="F15" s="108"/>
      <c r="G15" s="108"/>
      <c r="I15" s="27"/>
      <c r="J15" s="27"/>
      <c r="K15" s="27"/>
      <c r="L15" s="27"/>
      <c r="M15" s="27"/>
    </row>
    <row r="16" spans="1:13" ht="11.25">
      <c r="A16" s="156" t="s">
        <v>93</v>
      </c>
      <c r="B16" s="156"/>
      <c r="C16" s="156"/>
      <c r="D16" s="156"/>
      <c r="E16" s="156"/>
      <c r="F16" s="157"/>
      <c r="G16" s="156"/>
      <c r="I16" s="27"/>
      <c r="J16" s="27"/>
      <c r="K16" s="27"/>
      <c r="L16" s="27"/>
      <c r="M16" s="27"/>
    </row>
    <row r="17" spans="1:13" ht="11.25">
      <c r="A17" s="37" t="s">
        <v>24</v>
      </c>
      <c r="B17" s="115"/>
      <c r="C17" s="17">
        <v>101.8623883064477</v>
      </c>
      <c r="D17" s="17">
        <v>97.28191119442609</v>
      </c>
      <c r="E17" s="17">
        <v>103.94639821097213</v>
      </c>
      <c r="F17" s="17">
        <v>104.30664893862927</v>
      </c>
      <c r="G17" s="17">
        <v>99.48445871431295</v>
      </c>
      <c r="I17" s="27"/>
      <c r="J17" s="27"/>
      <c r="K17" s="27"/>
      <c r="L17" s="27"/>
      <c r="M17" s="27"/>
    </row>
    <row r="18" spans="1:13" ht="11.25">
      <c r="A18" s="37" t="s">
        <v>28</v>
      </c>
      <c r="B18" s="115"/>
      <c r="C18" s="17">
        <f>C5/C4*100</f>
        <v>108.50237269544203</v>
      </c>
      <c r="D18" s="17">
        <f>D5/D4*100</f>
        <v>98.24028703489628</v>
      </c>
      <c r="E18" s="17">
        <f>E5/E4*100</f>
        <v>93.29952638388141</v>
      </c>
      <c r="F18" s="17">
        <f>F5/F4*100</f>
        <v>101.63017152940346</v>
      </c>
      <c r="G18" s="17">
        <f>G5/G4*100</f>
        <v>124.62210951452948</v>
      </c>
      <c r="I18" s="27"/>
      <c r="J18" s="27"/>
      <c r="K18" s="27"/>
      <c r="L18" s="27"/>
      <c r="M18" s="27"/>
    </row>
    <row r="19" spans="1:13" ht="11.25">
      <c r="A19" s="37" t="s">
        <v>65</v>
      </c>
      <c r="B19" s="115"/>
      <c r="C19" s="17">
        <f aca="true" t="shared" si="0" ref="C19:G20">C6/C5*100</f>
        <v>101.50391315518314</v>
      </c>
      <c r="D19" s="17">
        <f t="shared" si="0"/>
        <v>105.22591877216301</v>
      </c>
      <c r="E19" s="17">
        <f t="shared" si="0"/>
        <v>99.40699280203133</v>
      </c>
      <c r="F19" s="17">
        <f t="shared" si="0"/>
        <v>98.33977115701803</v>
      </c>
      <c r="G19" s="17">
        <f t="shared" si="0"/>
        <v>104.44708208359337</v>
      </c>
      <c r="I19" s="27"/>
      <c r="J19" s="27"/>
      <c r="K19" s="27"/>
      <c r="L19" s="27"/>
      <c r="M19" s="27"/>
    </row>
    <row r="20" spans="1:13" ht="11.25">
      <c r="A20" s="40" t="s">
        <v>81</v>
      </c>
      <c r="B20" s="115"/>
      <c r="C20" s="109">
        <f t="shared" si="0"/>
        <v>116.6243786354853</v>
      </c>
      <c r="D20" s="109">
        <f t="shared" si="0"/>
        <v>130.80253477661648</v>
      </c>
      <c r="E20" s="109">
        <f t="shared" si="0"/>
        <v>147.15000201705934</v>
      </c>
      <c r="F20" s="109">
        <f t="shared" si="0"/>
        <v>113.36932806205837</v>
      </c>
      <c r="G20" s="109">
        <f t="shared" si="0"/>
        <v>109.12190148828134</v>
      </c>
      <c r="I20" s="27"/>
      <c r="J20" s="27"/>
      <c r="K20" s="27"/>
      <c r="L20" s="27"/>
      <c r="M20" s="27"/>
    </row>
    <row r="21" spans="1:13" ht="11.25">
      <c r="A21" s="37" t="s">
        <v>80</v>
      </c>
      <c r="B21" s="2" t="s">
        <v>2</v>
      </c>
      <c r="C21" s="109">
        <v>114.06260187683073</v>
      </c>
      <c r="D21" s="109">
        <v>137.82240782832142</v>
      </c>
      <c r="E21" s="109">
        <v>149.9913004687322</v>
      </c>
      <c r="F21" s="109">
        <v>107.71099445693952</v>
      </c>
      <c r="G21" s="109">
        <v>106.83063828106332</v>
      </c>
      <c r="I21" s="27"/>
      <c r="J21" s="27"/>
      <c r="K21" s="27"/>
      <c r="L21" s="27"/>
      <c r="M21" s="27"/>
    </row>
    <row r="22" spans="2:13" ht="11.25">
      <c r="B22" s="55" t="s">
        <v>8</v>
      </c>
      <c r="C22" s="109">
        <v>114.89452636304478</v>
      </c>
      <c r="D22" s="109">
        <v>128.06335916025108</v>
      </c>
      <c r="E22" s="109">
        <v>126.94390824155765</v>
      </c>
      <c r="F22" s="109">
        <v>111.88453151334431</v>
      </c>
      <c r="G22" s="109">
        <v>112.22016957752415</v>
      </c>
      <c r="I22" s="27"/>
      <c r="J22" s="27"/>
      <c r="K22" s="27"/>
      <c r="L22" s="27"/>
      <c r="M22" s="27"/>
    </row>
    <row r="23" spans="2:13" ht="11.25">
      <c r="B23" s="2" t="s">
        <v>9</v>
      </c>
      <c r="C23" s="109">
        <v>120.47194615146527</v>
      </c>
      <c r="D23" s="109">
        <v>135.6200773072851</v>
      </c>
      <c r="E23" s="109">
        <v>150.74106814641874</v>
      </c>
      <c r="F23" s="109">
        <v>127.42765189557221</v>
      </c>
      <c r="G23" s="109">
        <v>103.07552865692604</v>
      </c>
      <c r="I23" s="27"/>
      <c r="J23" s="27"/>
      <c r="K23" s="27"/>
      <c r="L23" s="27"/>
      <c r="M23" s="27"/>
    </row>
    <row r="24" spans="2:7" ht="11.25">
      <c r="B24" s="2" t="s">
        <v>10</v>
      </c>
      <c r="C24" s="109">
        <v>116.71096388736896</v>
      </c>
      <c r="D24" s="109">
        <v>124.8520860334152</v>
      </c>
      <c r="E24" s="109">
        <v>158.00068209170968</v>
      </c>
      <c r="F24" s="109">
        <v>106.62368310820254</v>
      </c>
      <c r="G24" s="109">
        <v>113.12940112453464</v>
      </c>
    </row>
    <row r="25" spans="1:7" ht="11.25">
      <c r="A25" s="40" t="s">
        <v>103</v>
      </c>
      <c r="B25" s="1" t="s">
        <v>82</v>
      </c>
      <c r="C25" s="109">
        <f>C12/C8*100</f>
        <v>104.55166311326201</v>
      </c>
      <c r="D25" s="109">
        <f>D12/D8*100</f>
        <v>93.78061005102225</v>
      </c>
      <c r="E25" s="109">
        <f>E12/E8*100</f>
        <v>80.00392730651978</v>
      </c>
      <c r="F25" s="109">
        <f>F12/F8*100</f>
        <v>107.86432412826417</v>
      </c>
      <c r="G25" s="109">
        <f>G12/G8*100</f>
        <v>112.73380496180133</v>
      </c>
    </row>
    <row r="26" spans="2:7" ht="11.25">
      <c r="B26" s="2" t="s">
        <v>8</v>
      </c>
      <c r="C26" s="109">
        <f>C13/C9*100</f>
        <v>111.48605710651947</v>
      </c>
      <c r="D26" s="109">
        <f aca="true" t="shared" si="1" ref="D26:G27">D13/D9*100</f>
        <v>106.36891339227137</v>
      </c>
      <c r="E26" s="109">
        <f t="shared" si="1"/>
        <v>104.69317989257571</v>
      </c>
      <c r="F26" s="109">
        <f t="shared" si="1"/>
        <v>103.468709397731</v>
      </c>
      <c r="G26" s="109">
        <f t="shared" si="1"/>
        <v>122.17320242353733</v>
      </c>
    </row>
    <row r="27" spans="2:7" ht="11.25">
      <c r="B27" s="2" t="s">
        <v>9</v>
      </c>
      <c r="C27" s="109">
        <f>C14/C10*100</f>
        <v>104.90624767008316</v>
      </c>
      <c r="D27" s="109">
        <f t="shared" si="1"/>
        <v>101.8531561323653</v>
      </c>
      <c r="E27" s="109">
        <f t="shared" si="1"/>
        <v>109.48953426859353</v>
      </c>
      <c r="F27" s="109">
        <f t="shared" si="1"/>
        <v>91.53829106803558</v>
      </c>
      <c r="G27" s="109">
        <f t="shared" si="1"/>
        <v>119.2934106489341</v>
      </c>
    </row>
    <row r="28" spans="2:7" ht="11.25">
      <c r="B28" s="2" t="s">
        <v>10</v>
      </c>
      <c r="C28" s="109"/>
      <c r="D28" s="109"/>
      <c r="E28" s="109"/>
      <c r="F28" s="109"/>
      <c r="G28" s="109"/>
    </row>
    <row r="29" spans="3:7" ht="11.25">
      <c r="C29" s="109"/>
      <c r="D29" s="109"/>
      <c r="E29" s="109"/>
      <c r="F29" s="109"/>
      <c r="G29" s="109"/>
    </row>
    <row r="30" spans="3:7" ht="11.25">
      <c r="C30" s="109"/>
      <c r="D30" s="109"/>
      <c r="E30" s="109"/>
      <c r="F30" s="109"/>
      <c r="G30" s="109"/>
    </row>
  </sheetData>
  <sheetProtection/>
  <mergeCells count="3">
    <mergeCell ref="A3:G3"/>
    <mergeCell ref="A16:G16"/>
    <mergeCell ref="A2:B2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SheetLayoutView="166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55" customWidth="1"/>
    <col min="3" max="4" width="14.125" style="1" customWidth="1"/>
    <col min="5" max="5" width="17.00390625" style="1" customWidth="1"/>
    <col min="6" max="7" width="14.125" style="1" customWidth="1"/>
    <col min="8" max="8" width="9.875" style="1" customWidth="1"/>
    <col min="9" max="16384" width="9.125" style="1" customWidth="1"/>
  </cols>
  <sheetData>
    <row r="1" spans="1:7" s="151" customFormat="1" ht="19.5" customHeight="1">
      <c r="A1" s="132" t="s">
        <v>40</v>
      </c>
      <c r="B1" s="132"/>
      <c r="C1" s="132"/>
      <c r="D1" s="132"/>
      <c r="E1" s="132"/>
      <c r="F1" s="132"/>
      <c r="G1" s="132"/>
    </row>
    <row r="2" spans="1:7" s="19" customFormat="1" ht="75" customHeight="1">
      <c r="A2" s="160" t="s">
        <v>0</v>
      </c>
      <c r="B2" s="161"/>
      <c r="C2" s="49" t="s">
        <v>45</v>
      </c>
      <c r="D2" s="49" t="s">
        <v>46</v>
      </c>
      <c r="E2" s="49" t="s">
        <v>84</v>
      </c>
      <c r="F2" s="49" t="s">
        <v>47</v>
      </c>
      <c r="G2" s="124" t="s">
        <v>48</v>
      </c>
    </row>
    <row r="3" spans="1:7" s="19" customFormat="1" ht="11.25" customHeight="1">
      <c r="A3" s="162" t="s">
        <v>95</v>
      </c>
      <c r="B3" s="162"/>
      <c r="C3" s="162"/>
      <c r="D3" s="162"/>
      <c r="E3" s="162"/>
      <c r="F3" s="162"/>
      <c r="G3" s="162"/>
    </row>
    <row r="4" spans="1:8" ht="11.25">
      <c r="A4" s="37" t="s">
        <v>24</v>
      </c>
      <c r="B4" s="114"/>
      <c r="C4" s="3">
        <v>68530</v>
      </c>
      <c r="D4" s="3">
        <v>8147</v>
      </c>
      <c r="E4" s="3">
        <v>4023</v>
      </c>
      <c r="F4" s="3">
        <v>16658</v>
      </c>
      <c r="G4" s="3">
        <v>39701</v>
      </c>
      <c r="H4" s="21"/>
    </row>
    <row r="5" spans="1:8" ht="11.25">
      <c r="A5" s="37" t="s">
        <v>28</v>
      </c>
      <c r="B5" s="114"/>
      <c r="C5" s="3">
        <v>70503</v>
      </c>
      <c r="D5" s="3">
        <v>7426</v>
      </c>
      <c r="E5" s="3">
        <v>3788</v>
      </c>
      <c r="F5" s="3">
        <v>16011</v>
      </c>
      <c r="G5" s="3">
        <v>43278</v>
      </c>
      <c r="H5" s="21"/>
    </row>
    <row r="6" spans="1:8" ht="11.25">
      <c r="A6" s="37" t="s">
        <v>65</v>
      </c>
      <c r="B6" s="114"/>
      <c r="C6" s="14">
        <v>74013</v>
      </c>
      <c r="D6" s="14">
        <v>7066</v>
      </c>
      <c r="E6" s="14">
        <v>3988</v>
      </c>
      <c r="F6" s="14">
        <v>15372</v>
      </c>
      <c r="G6" s="14">
        <v>47588</v>
      </c>
      <c r="H6" s="21"/>
    </row>
    <row r="7" spans="1:8" ht="11.25">
      <c r="A7" s="37" t="s">
        <v>80</v>
      </c>
      <c r="B7" s="114"/>
      <c r="C7" s="108">
        <v>75680</v>
      </c>
      <c r="D7" s="108">
        <v>7305</v>
      </c>
      <c r="E7" s="108">
        <v>3600</v>
      </c>
      <c r="F7" s="108">
        <v>15897</v>
      </c>
      <c r="G7" s="108">
        <v>48879</v>
      </c>
      <c r="H7" s="21"/>
    </row>
    <row r="8" spans="1:8" ht="11.25">
      <c r="A8" s="37" t="s">
        <v>80</v>
      </c>
      <c r="B8" s="2" t="s">
        <v>2</v>
      </c>
      <c r="C8" s="108">
        <v>74878</v>
      </c>
      <c r="D8" s="108">
        <v>7457</v>
      </c>
      <c r="E8" s="108">
        <v>3627</v>
      </c>
      <c r="F8" s="108">
        <v>15792</v>
      </c>
      <c r="G8" s="108">
        <v>48002</v>
      </c>
      <c r="H8" s="21"/>
    </row>
    <row r="9" spans="1:8" ht="11.25">
      <c r="A9" s="37"/>
      <c r="B9" s="2" t="s">
        <v>8</v>
      </c>
      <c r="C9" s="108">
        <v>75630</v>
      </c>
      <c r="D9" s="108">
        <v>7314</v>
      </c>
      <c r="E9" s="108">
        <v>3597</v>
      </c>
      <c r="F9" s="108">
        <v>15890</v>
      </c>
      <c r="G9" s="108">
        <v>48829</v>
      </c>
      <c r="H9" s="21"/>
    </row>
    <row r="10" spans="1:8" ht="11.25">
      <c r="A10" s="37"/>
      <c r="B10" s="2" t="s">
        <v>9</v>
      </c>
      <c r="C10" s="108">
        <v>75805</v>
      </c>
      <c r="D10" s="108">
        <v>7282</v>
      </c>
      <c r="E10" s="108">
        <v>3593</v>
      </c>
      <c r="F10" s="108">
        <v>15883</v>
      </c>
      <c r="G10" s="108">
        <v>49047</v>
      </c>
      <c r="H10" s="21"/>
    </row>
    <row r="11" spans="1:8" ht="11.25">
      <c r="A11" s="37"/>
      <c r="B11" s="2" t="s">
        <v>10</v>
      </c>
      <c r="C11" s="108">
        <v>76212</v>
      </c>
      <c r="D11" s="108">
        <v>7166</v>
      </c>
      <c r="E11" s="108">
        <v>3469</v>
      </c>
      <c r="F11" s="108">
        <v>16022</v>
      </c>
      <c r="G11" s="108">
        <v>49556</v>
      </c>
      <c r="H11" s="21"/>
    </row>
    <row r="12" spans="1:8" ht="11.25">
      <c r="A12" s="40" t="s">
        <v>104</v>
      </c>
      <c r="B12" s="1" t="s">
        <v>82</v>
      </c>
      <c r="C12" s="108">
        <v>80871</v>
      </c>
      <c r="D12" s="108">
        <v>8239</v>
      </c>
      <c r="E12" s="108">
        <v>3970</v>
      </c>
      <c r="F12" s="108">
        <v>15938</v>
      </c>
      <c r="G12" s="108">
        <v>52724</v>
      </c>
      <c r="H12" s="21"/>
    </row>
    <row r="13" spans="2:8" ht="11.25">
      <c r="B13" s="2" t="s">
        <v>8</v>
      </c>
      <c r="C13" s="108">
        <v>81304</v>
      </c>
      <c r="D13" s="108">
        <v>8155</v>
      </c>
      <c r="E13" s="108">
        <v>3944</v>
      </c>
      <c r="F13" s="108">
        <v>15948</v>
      </c>
      <c r="G13" s="108">
        <v>53257</v>
      </c>
      <c r="H13" s="21"/>
    </row>
    <row r="14" spans="2:8" ht="11.25">
      <c r="B14" s="2" t="s">
        <v>9</v>
      </c>
      <c r="C14" s="108">
        <v>82073</v>
      </c>
      <c r="D14" s="108">
        <v>8199</v>
      </c>
      <c r="E14" s="108">
        <v>3873</v>
      </c>
      <c r="F14" s="108">
        <v>16069</v>
      </c>
      <c r="G14" s="108">
        <v>53932</v>
      </c>
      <c r="H14" s="21"/>
    </row>
    <row r="15" spans="2:8" ht="11.25">
      <c r="B15" s="2" t="s">
        <v>10</v>
      </c>
      <c r="C15" s="108"/>
      <c r="D15" s="108"/>
      <c r="E15" s="108"/>
      <c r="F15" s="108"/>
      <c r="G15" s="108"/>
      <c r="H15" s="21"/>
    </row>
    <row r="16" spans="1:7" ht="11.25">
      <c r="A16" s="156" t="s">
        <v>93</v>
      </c>
      <c r="B16" s="156"/>
      <c r="C16" s="156"/>
      <c r="D16" s="156"/>
      <c r="E16" s="156"/>
      <c r="F16" s="157"/>
      <c r="G16" s="156"/>
    </row>
    <row r="17" spans="1:7" ht="11.25">
      <c r="A17" s="37" t="s">
        <v>24</v>
      </c>
      <c r="B17" s="115"/>
      <c r="C17" s="42">
        <v>105.5</v>
      </c>
      <c r="D17" s="42">
        <v>98.8</v>
      </c>
      <c r="E17" s="42">
        <v>99.8</v>
      </c>
      <c r="F17" s="5">
        <v>104.3</v>
      </c>
      <c r="G17" s="42">
        <v>108.1</v>
      </c>
    </row>
    <row r="18" spans="1:7" ht="11.25">
      <c r="A18" s="37" t="s">
        <v>28</v>
      </c>
      <c r="B18" s="115"/>
      <c r="C18" s="42">
        <v>102.9</v>
      </c>
      <c r="D18" s="5">
        <v>91.2</v>
      </c>
      <c r="E18" s="5">
        <v>94.2</v>
      </c>
      <c r="F18" s="5">
        <v>96.1</v>
      </c>
      <c r="G18" s="42">
        <v>109</v>
      </c>
    </row>
    <row r="19" spans="1:7" ht="11.25">
      <c r="A19" s="37" t="s">
        <v>65</v>
      </c>
      <c r="B19" s="115"/>
      <c r="C19" s="17">
        <v>105</v>
      </c>
      <c r="D19" s="17">
        <v>95.2</v>
      </c>
      <c r="E19" s="17">
        <v>105.3</v>
      </c>
      <c r="F19" s="17">
        <v>96</v>
      </c>
      <c r="G19" s="17">
        <v>110</v>
      </c>
    </row>
    <row r="20" spans="1:7" ht="11.25">
      <c r="A20" s="40" t="s">
        <v>102</v>
      </c>
      <c r="B20" s="115"/>
      <c r="C20" s="109">
        <v>102.3</v>
      </c>
      <c r="D20" s="109">
        <v>103.4</v>
      </c>
      <c r="E20" s="109">
        <v>90.2</v>
      </c>
      <c r="F20" s="109">
        <v>103.4</v>
      </c>
      <c r="G20" s="109">
        <v>102.7</v>
      </c>
    </row>
    <row r="21" spans="1:7" ht="11.25">
      <c r="A21" s="37" t="s">
        <v>80</v>
      </c>
      <c r="B21" s="2" t="s">
        <v>2</v>
      </c>
      <c r="C21" s="109">
        <v>101.8</v>
      </c>
      <c r="D21" s="109">
        <v>100.1</v>
      </c>
      <c r="E21" s="109">
        <v>89.5</v>
      </c>
      <c r="F21" s="109">
        <v>101.5</v>
      </c>
      <c r="G21" s="109">
        <v>103.2</v>
      </c>
    </row>
    <row r="22" spans="2:7" ht="11.25">
      <c r="B22" s="2" t="s">
        <v>8</v>
      </c>
      <c r="C22" s="109">
        <v>102.4</v>
      </c>
      <c r="D22" s="109">
        <v>104.4</v>
      </c>
      <c r="E22" s="109">
        <v>92.1</v>
      </c>
      <c r="F22" s="109">
        <v>101.9</v>
      </c>
      <c r="G22" s="109">
        <v>103.1</v>
      </c>
    </row>
    <row r="23" spans="2:7" ht="11.25">
      <c r="B23" s="2" t="s">
        <v>9</v>
      </c>
      <c r="C23" s="109">
        <v>102.2</v>
      </c>
      <c r="D23" s="109">
        <v>106.3</v>
      </c>
      <c r="E23" s="109">
        <v>89.7</v>
      </c>
      <c r="F23" s="109">
        <v>105.2</v>
      </c>
      <c r="G23" s="109">
        <v>101.7</v>
      </c>
    </row>
    <row r="24" spans="2:7" ht="11.25">
      <c r="B24" s="2" t="s">
        <v>10</v>
      </c>
      <c r="C24" s="109">
        <v>102.5</v>
      </c>
      <c r="D24" s="109">
        <v>103</v>
      </c>
      <c r="E24" s="109">
        <v>87</v>
      </c>
      <c r="F24" s="109">
        <v>105.2</v>
      </c>
      <c r="G24" s="109">
        <v>102.8</v>
      </c>
    </row>
    <row r="25" spans="1:7" ht="11.25">
      <c r="A25" s="40" t="s">
        <v>103</v>
      </c>
      <c r="B25" s="1" t="s">
        <v>82</v>
      </c>
      <c r="C25" s="109">
        <v>104.4</v>
      </c>
      <c r="D25" s="109">
        <v>98.2</v>
      </c>
      <c r="E25" s="109">
        <v>104.6</v>
      </c>
      <c r="F25" s="109">
        <v>101.4</v>
      </c>
      <c r="G25" s="109">
        <v>106.4</v>
      </c>
    </row>
    <row r="26" spans="2:7" ht="11.25">
      <c r="B26" s="2" t="s">
        <v>8</v>
      </c>
      <c r="C26" s="109">
        <v>103.3</v>
      </c>
      <c r="D26" s="109">
        <v>98</v>
      </c>
      <c r="E26" s="109">
        <v>103.8</v>
      </c>
      <c r="F26" s="109">
        <v>100.8</v>
      </c>
      <c r="G26" s="109">
        <v>104.9</v>
      </c>
    </row>
    <row r="27" spans="2:7" ht="11.25">
      <c r="B27" s="2" t="s">
        <v>9</v>
      </c>
      <c r="C27" s="109">
        <v>103.9</v>
      </c>
      <c r="D27" s="109">
        <v>99.5</v>
      </c>
      <c r="E27" s="109">
        <v>100.5</v>
      </c>
      <c r="F27" s="109">
        <v>101.6</v>
      </c>
      <c r="G27" s="109">
        <v>105.6</v>
      </c>
    </row>
    <row r="28" spans="2:7" ht="11.25">
      <c r="B28" s="2" t="s">
        <v>10</v>
      </c>
      <c r="C28" s="109"/>
      <c r="D28" s="109"/>
      <c r="E28" s="109"/>
      <c r="F28" s="109"/>
      <c r="G28" s="109"/>
    </row>
    <row r="29" spans="1:7" ht="11.25">
      <c r="A29" s="156" t="s">
        <v>96</v>
      </c>
      <c r="B29" s="156"/>
      <c r="C29" s="156"/>
      <c r="D29" s="156"/>
      <c r="E29" s="156"/>
      <c r="F29" s="156"/>
      <c r="G29" s="156"/>
    </row>
    <row r="30" spans="1:8" ht="11.25">
      <c r="A30" s="37" t="s">
        <v>24</v>
      </c>
      <c r="B30" s="115"/>
      <c r="C30" s="3">
        <v>450088</v>
      </c>
      <c r="D30" s="3">
        <v>334462</v>
      </c>
      <c r="E30" s="3">
        <v>458943</v>
      </c>
      <c r="F30" s="3">
        <v>488864</v>
      </c>
      <c r="G30" s="3">
        <v>456649</v>
      </c>
      <c r="H30" s="4"/>
    </row>
    <row r="31" spans="1:8" ht="11.25">
      <c r="A31" s="37" t="s">
        <v>28</v>
      </c>
      <c r="B31" s="115"/>
      <c r="C31" s="3">
        <v>460323</v>
      </c>
      <c r="D31" s="3">
        <v>339781</v>
      </c>
      <c r="E31" s="3">
        <v>416100</v>
      </c>
      <c r="F31" s="3">
        <v>486082</v>
      </c>
      <c r="G31" s="3">
        <v>475349</v>
      </c>
      <c r="H31" s="4"/>
    </row>
    <row r="32" spans="1:8" ht="11.25">
      <c r="A32" s="37" t="s">
        <v>65</v>
      </c>
      <c r="B32" s="115"/>
      <c r="C32" s="14">
        <v>479687</v>
      </c>
      <c r="D32" s="14">
        <v>371294</v>
      </c>
      <c r="E32" s="14">
        <v>410691</v>
      </c>
      <c r="F32" s="14">
        <v>495643</v>
      </c>
      <c r="G32" s="14">
        <v>496408</v>
      </c>
      <c r="H32" s="4"/>
    </row>
    <row r="33" spans="1:8" ht="11.25">
      <c r="A33" s="40" t="s">
        <v>102</v>
      </c>
      <c r="B33" s="115"/>
      <c r="C33" s="108">
        <v>510617</v>
      </c>
      <c r="D33" s="108">
        <v>444288</v>
      </c>
      <c r="E33" s="108">
        <v>448341</v>
      </c>
      <c r="F33" s="108">
        <v>510664</v>
      </c>
      <c r="G33" s="108">
        <v>525100</v>
      </c>
      <c r="H33" s="4"/>
    </row>
    <row r="34" spans="1:8" ht="11.25">
      <c r="A34" s="37" t="s">
        <v>80</v>
      </c>
      <c r="B34" s="2" t="s">
        <v>2</v>
      </c>
      <c r="C34" s="108">
        <v>512239</v>
      </c>
      <c r="D34" s="108">
        <v>434321</v>
      </c>
      <c r="E34" s="108">
        <v>443786</v>
      </c>
      <c r="F34" s="108">
        <v>527855</v>
      </c>
      <c r="G34" s="108">
        <v>524379</v>
      </c>
      <c r="H34" s="4"/>
    </row>
    <row r="35" spans="1:8" ht="11.25">
      <c r="A35" s="37"/>
      <c r="B35" s="2" t="s">
        <v>8</v>
      </c>
      <c r="C35" s="108">
        <v>506818</v>
      </c>
      <c r="D35" s="108">
        <v>432048</v>
      </c>
      <c r="E35" s="108">
        <v>442336</v>
      </c>
      <c r="F35" s="108">
        <v>517869</v>
      </c>
      <c r="G35" s="108">
        <v>519171</v>
      </c>
      <c r="H35" s="4"/>
    </row>
    <row r="36" spans="1:8" ht="11.25">
      <c r="A36" s="37"/>
      <c r="B36" s="2" t="s">
        <v>9</v>
      </c>
      <c r="C36" s="108">
        <v>492023</v>
      </c>
      <c r="D36" s="108">
        <v>440573</v>
      </c>
      <c r="E36" s="108">
        <v>429458</v>
      </c>
      <c r="F36" s="108">
        <v>482535</v>
      </c>
      <c r="G36" s="108">
        <v>507318</v>
      </c>
      <c r="H36" s="4"/>
    </row>
    <row r="37" spans="1:8" ht="11.25">
      <c r="A37" s="37"/>
      <c r="B37" s="2" t="s">
        <v>10</v>
      </c>
      <c r="C37" s="108">
        <v>530888</v>
      </c>
      <c r="D37" s="108">
        <v>470756</v>
      </c>
      <c r="E37" s="108">
        <v>480964</v>
      </c>
      <c r="F37" s="108">
        <v>513524</v>
      </c>
      <c r="G37" s="108">
        <v>548692</v>
      </c>
      <c r="H37" s="4"/>
    </row>
    <row r="38" spans="1:8" ht="11.25">
      <c r="A38" s="40" t="s">
        <v>104</v>
      </c>
      <c r="B38" s="1" t="s">
        <v>82</v>
      </c>
      <c r="C38" s="108">
        <v>560065</v>
      </c>
      <c r="D38" s="108">
        <v>519614</v>
      </c>
      <c r="E38" s="108">
        <v>483738</v>
      </c>
      <c r="F38" s="108">
        <v>538888</v>
      </c>
      <c r="G38" s="108">
        <v>578535</v>
      </c>
      <c r="H38" s="4"/>
    </row>
    <row r="39" spans="2:8" ht="11.25">
      <c r="B39" s="2" t="s">
        <v>8</v>
      </c>
      <c r="C39" s="108">
        <v>564905</v>
      </c>
      <c r="D39" s="108">
        <v>516520</v>
      </c>
      <c r="E39" s="108">
        <v>478335</v>
      </c>
      <c r="F39" s="108">
        <v>566103</v>
      </c>
      <c r="G39" s="108">
        <v>578366</v>
      </c>
      <c r="H39" s="4"/>
    </row>
    <row r="40" spans="2:8" ht="11.25">
      <c r="B40" s="2" t="s">
        <v>9</v>
      </c>
      <c r="C40" s="108">
        <v>547730</v>
      </c>
      <c r="D40" s="108">
        <v>500315</v>
      </c>
      <c r="E40" s="108">
        <v>465152</v>
      </c>
      <c r="F40" s="108">
        <v>512061</v>
      </c>
      <c r="G40" s="108">
        <v>571496</v>
      </c>
      <c r="H40" s="4"/>
    </row>
    <row r="41" spans="2:7" ht="11.25">
      <c r="B41" s="2" t="s">
        <v>10</v>
      </c>
      <c r="C41" s="108"/>
      <c r="D41" s="108"/>
      <c r="E41" s="108"/>
      <c r="F41" s="108"/>
      <c r="G41" s="108"/>
    </row>
    <row r="42" spans="1:7" ht="11.25">
      <c r="A42" s="156" t="s">
        <v>93</v>
      </c>
      <c r="B42" s="156"/>
      <c r="C42" s="156"/>
      <c r="D42" s="156"/>
      <c r="E42" s="156"/>
      <c r="F42" s="156"/>
      <c r="G42" s="156"/>
    </row>
    <row r="43" spans="1:7" ht="11.25">
      <c r="A43" s="37" t="s">
        <v>24</v>
      </c>
      <c r="B43" s="115"/>
      <c r="C43" s="42">
        <v>105.2</v>
      </c>
      <c r="D43" s="42">
        <v>101</v>
      </c>
      <c r="E43" s="42">
        <v>108.8</v>
      </c>
      <c r="F43" s="5">
        <v>109</v>
      </c>
      <c r="G43" s="42">
        <v>103.6</v>
      </c>
    </row>
    <row r="44" spans="1:7" ht="11.25">
      <c r="A44" s="37" t="s">
        <v>28</v>
      </c>
      <c r="B44" s="115"/>
      <c r="C44" s="42">
        <v>102.3</v>
      </c>
      <c r="D44" s="5">
        <v>101.6</v>
      </c>
      <c r="E44" s="5">
        <v>90.7</v>
      </c>
      <c r="F44" s="5">
        <v>99.4</v>
      </c>
      <c r="G44" s="42">
        <v>104.1</v>
      </c>
    </row>
    <row r="45" spans="1:7" ht="11.25">
      <c r="A45" s="37" t="s">
        <v>65</v>
      </c>
      <c r="B45" s="115"/>
      <c r="C45" s="17">
        <v>104.2</v>
      </c>
      <c r="D45" s="17">
        <v>109.3</v>
      </c>
      <c r="E45" s="17">
        <v>98.7</v>
      </c>
      <c r="F45" s="17">
        <v>102</v>
      </c>
      <c r="G45" s="17">
        <v>104.4</v>
      </c>
    </row>
    <row r="46" spans="1:7" ht="11.25">
      <c r="A46" s="40" t="s">
        <v>102</v>
      </c>
      <c r="B46" s="115"/>
      <c r="C46" s="109">
        <v>106.4</v>
      </c>
      <c r="D46" s="109">
        <v>119.7</v>
      </c>
      <c r="E46" s="109">
        <v>109.2</v>
      </c>
      <c r="F46" s="109">
        <v>103</v>
      </c>
      <c r="G46" s="109">
        <v>105.8</v>
      </c>
    </row>
    <row r="47" spans="1:7" ht="11.25">
      <c r="A47" s="37" t="s">
        <v>80</v>
      </c>
      <c r="B47" s="2" t="s">
        <v>2</v>
      </c>
      <c r="C47" s="109">
        <v>102.7</v>
      </c>
      <c r="D47" s="109">
        <v>117.8</v>
      </c>
      <c r="E47" s="109">
        <v>108</v>
      </c>
      <c r="F47" s="109">
        <v>95.6</v>
      </c>
      <c r="G47" s="109">
        <v>102.9</v>
      </c>
    </row>
    <row r="48" spans="2:7" ht="11.25">
      <c r="B48" s="55" t="s">
        <v>8</v>
      </c>
      <c r="C48" s="109">
        <v>107.1</v>
      </c>
      <c r="D48" s="109">
        <v>120.5</v>
      </c>
      <c r="E48" s="109">
        <v>101.7</v>
      </c>
      <c r="F48" s="109">
        <v>106.9</v>
      </c>
      <c r="G48" s="109">
        <v>106</v>
      </c>
    </row>
    <row r="49" spans="2:7" ht="11.25">
      <c r="B49" s="2" t="s">
        <v>9</v>
      </c>
      <c r="C49" s="109">
        <v>107.7</v>
      </c>
      <c r="D49" s="109">
        <v>118.6</v>
      </c>
      <c r="E49" s="109">
        <v>112.9</v>
      </c>
      <c r="F49" s="109">
        <v>107.6</v>
      </c>
      <c r="G49" s="109">
        <v>106.2</v>
      </c>
    </row>
    <row r="50" spans="2:7" ht="11.25">
      <c r="B50" s="2" t="s">
        <v>10</v>
      </c>
      <c r="C50" s="109">
        <v>108.4</v>
      </c>
      <c r="D50" s="109">
        <v>121.8</v>
      </c>
      <c r="E50" s="109">
        <v>115.3</v>
      </c>
      <c r="F50" s="109">
        <v>103.5</v>
      </c>
      <c r="G50" s="109">
        <v>107.8</v>
      </c>
    </row>
    <row r="51" spans="1:7" ht="11.25">
      <c r="A51" s="40" t="s">
        <v>103</v>
      </c>
      <c r="B51" s="1" t="s">
        <v>82</v>
      </c>
      <c r="C51" s="109">
        <v>109</v>
      </c>
      <c r="D51" s="109">
        <v>115</v>
      </c>
      <c r="E51" s="109">
        <v>114.3</v>
      </c>
      <c r="F51" s="109">
        <v>102.2</v>
      </c>
      <c r="G51" s="109">
        <v>109.8</v>
      </c>
    </row>
    <row r="52" spans="2:7" ht="11.25">
      <c r="B52" s="2" t="s">
        <v>8</v>
      </c>
      <c r="C52" s="109">
        <v>111.2</v>
      </c>
      <c r="D52" s="109">
        <v>113.5</v>
      </c>
      <c r="E52" s="109">
        <v>114.5</v>
      </c>
      <c r="F52" s="109">
        <v>109.4</v>
      </c>
      <c r="G52" s="109">
        <v>111.1</v>
      </c>
    </row>
    <row r="53" spans="2:7" ht="11.25">
      <c r="B53" s="2" t="s">
        <v>9</v>
      </c>
      <c r="C53" s="109">
        <v>110.6</v>
      </c>
      <c r="D53" s="109">
        <v>107.5</v>
      </c>
      <c r="E53" s="109">
        <v>112.3</v>
      </c>
      <c r="F53" s="109">
        <v>106.3</v>
      </c>
      <c r="G53" s="109">
        <v>111.9</v>
      </c>
    </row>
    <row r="54" spans="2:7" ht="11.25">
      <c r="B54" s="2" t="s">
        <v>10</v>
      </c>
      <c r="C54" s="109"/>
      <c r="D54" s="109"/>
      <c r="E54" s="109"/>
      <c r="F54" s="109"/>
      <c r="G54" s="109"/>
    </row>
    <row r="55" ht="11.25">
      <c r="A55" s="149"/>
    </row>
    <row r="56" spans="1:4" ht="11.25">
      <c r="A56" s="55"/>
      <c r="D56" s="150"/>
    </row>
  </sheetData>
  <sheetProtection/>
  <mergeCells count="5">
    <mergeCell ref="A42:G42"/>
    <mergeCell ref="A2:B2"/>
    <mergeCell ref="A3:G3"/>
    <mergeCell ref="A16:G16"/>
    <mergeCell ref="A29:G29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154" zoomScalePageLayoutView="0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2" width="4.375" style="1" customWidth="1"/>
    <col min="3" max="6" width="11.25390625" style="1" customWidth="1"/>
    <col min="7" max="7" width="12.00390625" style="1" customWidth="1"/>
    <col min="8" max="9" width="11.25390625" style="1" customWidth="1"/>
    <col min="10" max="11" width="10.00390625" style="1" bestFit="1" customWidth="1"/>
    <col min="12" max="12" width="9.25390625" style="1" bestFit="1" customWidth="1"/>
    <col min="13" max="16384" width="9.125" style="1" customWidth="1"/>
  </cols>
  <sheetData>
    <row r="1" spans="1:9" s="151" customFormat="1" ht="19.5" customHeight="1">
      <c r="A1" s="116" t="s">
        <v>39</v>
      </c>
      <c r="B1" s="116"/>
      <c r="C1" s="116"/>
      <c r="D1" s="116"/>
      <c r="E1" s="116"/>
      <c r="F1" s="116"/>
      <c r="G1" s="116"/>
      <c r="H1" s="116"/>
      <c r="I1" s="116"/>
    </row>
    <row r="2" spans="1:9" ht="15" customHeight="1">
      <c r="A2" s="168" t="s">
        <v>0</v>
      </c>
      <c r="B2" s="169"/>
      <c r="C2" s="166" t="s">
        <v>5</v>
      </c>
      <c r="D2" s="167"/>
      <c r="E2" s="167"/>
      <c r="F2" s="166" t="s">
        <v>7</v>
      </c>
      <c r="G2" s="167"/>
      <c r="H2" s="164" t="s">
        <v>122</v>
      </c>
      <c r="I2" s="164" t="s">
        <v>123</v>
      </c>
    </row>
    <row r="3" spans="1:9" ht="60.75" customHeight="1">
      <c r="A3" s="170"/>
      <c r="B3" s="171"/>
      <c r="C3" s="6" t="s">
        <v>6</v>
      </c>
      <c r="D3" s="6" t="s">
        <v>101</v>
      </c>
      <c r="E3" s="8" t="s">
        <v>25</v>
      </c>
      <c r="F3" s="51" t="s">
        <v>6</v>
      </c>
      <c r="G3" s="6" t="s">
        <v>107</v>
      </c>
      <c r="H3" s="165"/>
      <c r="I3" s="165"/>
    </row>
    <row r="4" spans="1:10" ht="11.25">
      <c r="A4" s="38" t="s">
        <v>13</v>
      </c>
      <c r="B4" s="10"/>
      <c r="C4" s="11">
        <v>2933</v>
      </c>
      <c r="D4" s="11">
        <v>729.166</v>
      </c>
      <c r="E4" s="11">
        <v>452.122</v>
      </c>
      <c r="F4" s="73">
        <v>12011.823</v>
      </c>
      <c r="G4" s="11">
        <v>5546.862</v>
      </c>
      <c r="H4" s="12">
        <v>29.37193725200842</v>
      </c>
      <c r="I4" s="13">
        <v>120.3</v>
      </c>
      <c r="J4" s="27"/>
    </row>
    <row r="5" spans="1:11" ht="11.25">
      <c r="A5" s="38" t="s">
        <v>14</v>
      </c>
      <c r="B5" s="10"/>
      <c r="C5" s="14">
        <v>2908.463</v>
      </c>
      <c r="D5" s="14">
        <v>859.978</v>
      </c>
      <c r="E5" s="14">
        <v>420.82</v>
      </c>
      <c r="F5" s="14">
        <v>11689.937</v>
      </c>
      <c r="G5" s="14">
        <v>5892.028</v>
      </c>
      <c r="H5" s="15">
        <v>29.195573178076696</v>
      </c>
      <c r="I5" s="16">
        <v>117.3</v>
      </c>
      <c r="J5" s="27"/>
      <c r="K5" s="4"/>
    </row>
    <row r="6" spans="1:11" ht="11.25">
      <c r="A6" s="38" t="s">
        <v>19</v>
      </c>
      <c r="B6" s="10"/>
      <c r="C6" s="14">
        <v>2927.441</v>
      </c>
      <c r="D6" s="14">
        <v>1084.009</v>
      </c>
      <c r="E6" s="14">
        <v>396.484</v>
      </c>
      <c r="F6" s="14">
        <v>11579.425</v>
      </c>
      <c r="G6" s="14">
        <v>6071.205999999999</v>
      </c>
      <c r="H6" s="17">
        <v>29.49562720403022</v>
      </c>
      <c r="I6" s="16">
        <v>116.7</v>
      </c>
      <c r="J6" s="27"/>
      <c r="K6" s="4"/>
    </row>
    <row r="7" spans="1:11" ht="11.25">
      <c r="A7" s="38" t="s">
        <v>23</v>
      </c>
      <c r="B7" s="10"/>
      <c r="C7" s="14">
        <v>2919.207</v>
      </c>
      <c r="D7" s="14">
        <v>1183.32</v>
      </c>
      <c r="E7" s="14">
        <v>333.976</v>
      </c>
      <c r="F7" s="11">
        <v>11675.524</v>
      </c>
      <c r="G7" s="11">
        <v>6243.737999999999</v>
      </c>
      <c r="H7" s="17">
        <v>29.549620406923776</v>
      </c>
      <c r="I7" s="13">
        <v>118.2</v>
      </c>
      <c r="J7" s="27"/>
      <c r="K7" s="4"/>
    </row>
    <row r="8" spans="1:11" ht="11.25">
      <c r="A8" s="88" t="s">
        <v>24</v>
      </c>
      <c r="B8" s="89"/>
      <c r="C8" s="90">
        <v>3011.551</v>
      </c>
      <c r="D8" s="90">
        <v>1437.254</v>
      </c>
      <c r="E8" s="91">
        <v>366.847</v>
      </c>
      <c r="F8" s="92">
        <v>11795.83</v>
      </c>
      <c r="G8" s="92">
        <v>6501.419</v>
      </c>
      <c r="H8" s="93">
        <v>30.564812747386583</v>
      </c>
      <c r="I8" s="94">
        <v>119.7</v>
      </c>
      <c r="J8" s="27"/>
      <c r="K8" s="4"/>
    </row>
    <row r="9" spans="1:11" ht="11.25">
      <c r="A9" s="38" t="s">
        <v>28</v>
      </c>
      <c r="B9" s="10"/>
      <c r="C9" s="27">
        <v>3081.915</v>
      </c>
      <c r="D9" s="14">
        <v>1613.751</v>
      </c>
      <c r="E9" s="14">
        <v>342.923</v>
      </c>
      <c r="F9" s="11">
        <v>11865</v>
      </c>
      <c r="G9" s="11">
        <v>6821.068</v>
      </c>
      <c r="H9" s="17">
        <v>31.3</v>
      </c>
      <c r="I9" s="13">
        <v>120.78768843108448</v>
      </c>
      <c r="J9" s="27"/>
      <c r="K9" s="4"/>
    </row>
    <row r="10" spans="1:11" ht="11.25">
      <c r="A10" s="38" t="s">
        <v>65</v>
      </c>
      <c r="B10" s="10"/>
      <c r="C10" s="14">
        <v>3155.212</v>
      </c>
      <c r="D10" s="14">
        <v>1914.899</v>
      </c>
      <c r="E10" s="27">
        <v>316.223</v>
      </c>
      <c r="F10" s="14">
        <v>11792.748</v>
      </c>
      <c r="G10" s="14">
        <v>7079.857999999999</v>
      </c>
      <c r="H10" s="17">
        <v>32.204055682837804</v>
      </c>
      <c r="I10" s="16">
        <v>120.36411919252149</v>
      </c>
      <c r="J10" s="27"/>
      <c r="K10" s="4"/>
    </row>
    <row r="11" spans="1:11" ht="11.25">
      <c r="A11" s="38" t="s">
        <v>80</v>
      </c>
      <c r="B11" s="10"/>
      <c r="C11" s="14">
        <v>3120.094</v>
      </c>
      <c r="D11" s="14">
        <v>2113.08</v>
      </c>
      <c r="E11" s="14">
        <v>254.205</v>
      </c>
      <c r="F11" s="14">
        <v>11738.414</v>
      </c>
      <c r="G11" s="14">
        <v>7531.328</v>
      </c>
      <c r="H11" s="17">
        <v>31.9</v>
      </c>
      <c r="I11" s="16">
        <v>119.80955260191797</v>
      </c>
      <c r="J11" s="27"/>
      <c r="K11" s="4"/>
    </row>
    <row r="12" spans="1:11" ht="11.25">
      <c r="A12" s="37" t="s">
        <v>80</v>
      </c>
      <c r="B12" s="2" t="s">
        <v>2</v>
      </c>
      <c r="C12" s="14">
        <v>3136.586</v>
      </c>
      <c r="D12" s="14">
        <v>2001.288</v>
      </c>
      <c r="E12" s="14">
        <v>295.563</v>
      </c>
      <c r="F12" s="14">
        <v>11774.104</v>
      </c>
      <c r="G12" s="14">
        <v>7182.3369999999995</v>
      </c>
      <c r="H12" s="17">
        <v>32.05819847165336</v>
      </c>
      <c r="I12" s="16">
        <v>120.33993738985247</v>
      </c>
      <c r="J12" s="27"/>
      <c r="K12" s="4"/>
    </row>
    <row r="13" spans="1:11" ht="11.25">
      <c r="A13" s="38"/>
      <c r="B13" s="10" t="s">
        <v>8</v>
      </c>
      <c r="C13" s="14">
        <v>3134.223</v>
      </c>
      <c r="D13" s="14">
        <v>2027.217</v>
      </c>
      <c r="E13" s="14">
        <v>293.729</v>
      </c>
      <c r="F13" s="14">
        <v>11824.065</v>
      </c>
      <c r="G13" s="14">
        <v>7312.417</v>
      </c>
      <c r="H13" s="17">
        <v>32.0514385920132</v>
      </c>
      <c r="I13" s="16">
        <v>120.91618664513423</v>
      </c>
      <c r="J13" s="27"/>
      <c r="K13" s="4"/>
    </row>
    <row r="14" spans="1:11" ht="11.25">
      <c r="A14" s="38"/>
      <c r="B14" s="20" t="s">
        <v>9</v>
      </c>
      <c r="C14" s="14">
        <v>3122.405</v>
      </c>
      <c r="D14" s="14">
        <v>2087.677</v>
      </c>
      <c r="E14" s="14">
        <v>277.464</v>
      </c>
      <c r="F14" s="14">
        <v>11839.022</v>
      </c>
      <c r="G14" s="14">
        <v>7419.421000000001</v>
      </c>
      <c r="H14" s="17">
        <v>31.93598289877085</v>
      </c>
      <c r="I14" s="16">
        <v>121.0896101339102</v>
      </c>
      <c r="J14" s="27"/>
      <c r="K14" s="4"/>
    </row>
    <row r="15" spans="1:11" ht="11.25">
      <c r="A15" s="38"/>
      <c r="B15" s="20" t="s">
        <v>10</v>
      </c>
      <c r="C15" s="14">
        <v>3120.094</v>
      </c>
      <c r="D15" s="14">
        <v>2113.08</v>
      </c>
      <c r="E15" s="14">
        <v>254.205</v>
      </c>
      <c r="F15" s="14">
        <v>11738.414</v>
      </c>
      <c r="G15" s="14">
        <v>7531.328</v>
      </c>
      <c r="H15" s="17">
        <v>31.93327211609278</v>
      </c>
      <c r="I15" s="16">
        <v>119.80955260191797</v>
      </c>
      <c r="J15" s="27"/>
      <c r="K15" s="4"/>
    </row>
    <row r="16" spans="1:12" ht="11.25">
      <c r="A16" s="38" t="s">
        <v>103</v>
      </c>
      <c r="B16" s="10" t="s">
        <v>2</v>
      </c>
      <c r="C16" s="108">
        <v>3106.559</v>
      </c>
      <c r="D16" s="108">
        <v>2165.156</v>
      </c>
      <c r="E16" s="108">
        <v>260.665</v>
      </c>
      <c r="F16" s="108">
        <v>11761.652</v>
      </c>
      <c r="G16" s="108">
        <v>7578.282</v>
      </c>
      <c r="H16" s="109">
        <v>31.802514690148655</v>
      </c>
      <c r="I16" s="110">
        <v>120.40656897564679</v>
      </c>
      <c r="J16" s="27"/>
      <c r="K16" s="4"/>
      <c r="L16" s="25"/>
    </row>
    <row r="17" spans="1:12" ht="11.25">
      <c r="A17" s="38"/>
      <c r="B17" s="10" t="s">
        <v>8</v>
      </c>
      <c r="C17" s="108">
        <v>3111.913</v>
      </c>
      <c r="D17" s="108">
        <v>2187.681</v>
      </c>
      <c r="E17" s="108">
        <v>242.611</v>
      </c>
      <c r="F17" s="108">
        <v>11797.059</v>
      </c>
      <c r="G17" s="108">
        <v>7688.481999999999</v>
      </c>
      <c r="H17" s="109">
        <v>31.868583477643746</v>
      </c>
      <c r="I17" s="110">
        <v>120.81171920043667</v>
      </c>
      <c r="J17" s="27"/>
      <c r="K17" s="25"/>
      <c r="L17" s="25"/>
    </row>
    <row r="18" spans="1:12" ht="11.25">
      <c r="A18" s="38"/>
      <c r="B18" s="20" t="s">
        <v>9</v>
      </c>
      <c r="C18" s="108">
        <v>3076.456</v>
      </c>
      <c r="D18" s="108">
        <v>2241.459</v>
      </c>
      <c r="E18" s="108">
        <v>232.824</v>
      </c>
      <c r="F18" s="108">
        <v>11753.273</v>
      </c>
      <c r="G18" s="108">
        <v>7776.126999999999</v>
      </c>
      <c r="H18" s="109">
        <v>31.50802009127164</v>
      </c>
      <c r="I18" s="110">
        <v>120.37304021972051</v>
      </c>
      <c r="J18" s="25"/>
      <c r="K18" s="25"/>
      <c r="L18" s="25"/>
    </row>
    <row r="19" spans="1:9" ht="11.25">
      <c r="A19" s="38"/>
      <c r="B19" s="20" t="s">
        <v>10</v>
      </c>
      <c r="C19" s="108"/>
      <c r="D19" s="108"/>
      <c r="E19" s="108"/>
      <c r="F19" s="108"/>
      <c r="G19" s="108"/>
      <c r="H19" s="109"/>
      <c r="I19" s="110"/>
    </row>
    <row r="20" spans="1:9" ht="11.25">
      <c r="A20" s="163" t="s">
        <v>98</v>
      </c>
      <c r="B20" s="163"/>
      <c r="C20" s="163"/>
      <c r="D20" s="163"/>
      <c r="E20" s="163"/>
      <c r="F20" s="163"/>
      <c r="G20" s="163"/>
      <c r="H20" s="163"/>
      <c r="I20" s="163"/>
    </row>
    <row r="21" spans="1:9" ht="11.25">
      <c r="A21" s="38" t="s">
        <v>13</v>
      </c>
      <c r="B21" s="10"/>
      <c r="C21" s="12">
        <v>94.3</v>
      </c>
      <c r="D21" s="12">
        <v>132.6</v>
      </c>
      <c r="E21" s="12">
        <v>89.8</v>
      </c>
      <c r="F21" s="12">
        <v>101.9</v>
      </c>
      <c r="G21" s="12">
        <v>108.52373719893794</v>
      </c>
      <c r="H21" s="12">
        <v>94.6</v>
      </c>
      <c r="I21" s="12">
        <v>102.1</v>
      </c>
    </row>
    <row r="22" spans="1:11" ht="11.25">
      <c r="A22" s="38" t="s">
        <v>14</v>
      </c>
      <c r="B22" s="20"/>
      <c r="C22" s="12">
        <v>99.16341629730651</v>
      </c>
      <c r="D22" s="12">
        <v>117.93994783080943</v>
      </c>
      <c r="E22" s="12">
        <v>93.07664745356341</v>
      </c>
      <c r="F22" s="12">
        <v>97.32025688357211</v>
      </c>
      <c r="G22" s="12">
        <v>106.22272556988077</v>
      </c>
      <c r="H22" s="12">
        <v>99.39954905793739</v>
      </c>
      <c r="I22" s="12">
        <v>97.50623441396509</v>
      </c>
      <c r="K22" s="4"/>
    </row>
    <row r="23" spans="1:11" ht="11.25">
      <c r="A23" s="38" t="s">
        <v>19</v>
      </c>
      <c r="B23" s="20"/>
      <c r="C23" s="12">
        <v>100.65250959011682</v>
      </c>
      <c r="D23" s="12">
        <v>126.05078269444104</v>
      </c>
      <c r="E23" s="12">
        <v>94.2170048952046</v>
      </c>
      <c r="F23" s="12">
        <v>99.05463990096781</v>
      </c>
      <c r="G23" s="12">
        <v>103.04102424496284</v>
      </c>
      <c r="H23" s="12">
        <v>101.02773808934444</v>
      </c>
      <c r="I23" s="12">
        <v>99.48849104859335</v>
      </c>
      <c r="K23" s="4"/>
    </row>
    <row r="24" spans="1:11" ht="11.25">
      <c r="A24" s="38" t="s">
        <v>23</v>
      </c>
      <c r="B24" s="20"/>
      <c r="C24" s="66">
        <v>99.71873045434563</v>
      </c>
      <c r="D24" s="66">
        <v>109.16145530157037</v>
      </c>
      <c r="E24" s="12">
        <v>84.23442055669334</v>
      </c>
      <c r="F24" s="12">
        <v>100.8299116752343</v>
      </c>
      <c r="G24" s="12">
        <v>102.84180770673899</v>
      </c>
      <c r="H24" s="12">
        <v>100.18305494072078</v>
      </c>
      <c r="I24" s="12">
        <v>101.2853470437018</v>
      </c>
      <c r="K24" s="4"/>
    </row>
    <row r="25" spans="1:11" ht="11.25">
      <c r="A25" s="88" t="s">
        <v>24</v>
      </c>
      <c r="B25" s="85"/>
      <c r="C25" s="102">
        <v>103.1633248344499</v>
      </c>
      <c r="D25" s="102">
        <v>121.45945306425988</v>
      </c>
      <c r="E25" s="103">
        <v>109.8423239993293</v>
      </c>
      <c r="F25" s="103">
        <v>101.03041199692622</v>
      </c>
      <c r="G25" s="103">
        <v>104.12703095485429</v>
      </c>
      <c r="H25" s="104">
        <v>103.43555120669143</v>
      </c>
      <c r="I25" s="103">
        <v>101.26903553299493</v>
      </c>
      <c r="K25" s="4"/>
    </row>
    <row r="26" spans="1:11" ht="11.25">
      <c r="A26" s="38" t="s">
        <v>28</v>
      </c>
      <c r="B26" s="20"/>
      <c r="C26" s="21">
        <v>102.33647047650862</v>
      </c>
      <c r="D26" s="15">
        <v>112.28015368195183</v>
      </c>
      <c r="E26" s="12">
        <v>93.47848012931821</v>
      </c>
      <c r="F26" s="12">
        <v>100.58639366623629</v>
      </c>
      <c r="G26" s="12">
        <v>104.91660359069306</v>
      </c>
      <c r="H26" s="21">
        <v>102.64879242394365</v>
      </c>
      <c r="I26" s="12">
        <v>100.9086787227105</v>
      </c>
      <c r="K26" s="4"/>
    </row>
    <row r="27" spans="1:11" ht="11.25">
      <c r="A27" s="38" t="s">
        <v>79</v>
      </c>
      <c r="B27" s="20"/>
      <c r="C27" s="15">
        <v>102.38301133795382</v>
      </c>
      <c r="D27" s="15">
        <v>118.66136721216594</v>
      </c>
      <c r="E27" s="15">
        <v>92.21399556168586</v>
      </c>
      <c r="F27" s="15">
        <v>99.39104930467761</v>
      </c>
      <c r="G27" s="15">
        <v>103.79398064936458</v>
      </c>
      <c r="H27" s="15">
        <v>102.6490644371552</v>
      </c>
      <c r="I27" s="15">
        <v>99.63255859726283</v>
      </c>
      <c r="K27" s="4"/>
    </row>
    <row r="28" spans="1:11" ht="11.25">
      <c r="A28" s="38" t="s">
        <v>80</v>
      </c>
      <c r="B28" s="20"/>
      <c r="C28" s="15">
        <v>98.88698445619502</v>
      </c>
      <c r="D28" s="15">
        <v>110.34942312884388</v>
      </c>
      <c r="E28" s="15">
        <v>80.38789082388061</v>
      </c>
      <c r="F28" s="15">
        <v>99.53925921252622</v>
      </c>
      <c r="G28" s="15">
        <v>106.37682281198298</v>
      </c>
      <c r="H28" s="15">
        <v>99.05584661189167</v>
      </c>
      <c r="I28" s="15">
        <v>99.5392592125262</v>
      </c>
      <c r="K28" s="4"/>
    </row>
    <row r="29" spans="1:11" ht="11.25">
      <c r="A29" s="37" t="s">
        <v>80</v>
      </c>
      <c r="B29" s="2" t="s">
        <v>2</v>
      </c>
      <c r="C29" s="15">
        <v>100.34843450816537</v>
      </c>
      <c r="D29" s="15">
        <v>119.07913487564537</v>
      </c>
      <c r="E29" s="15">
        <v>88.34881225320663</v>
      </c>
      <c r="F29" s="15">
        <v>100.5268777672609</v>
      </c>
      <c r="G29" s="15">
        <v>104.59856758240245</v>
      </c>
      <c r="H29" s="15">
        <v>100.72004230963832</v>
      </c>
      <c r="I29" s="15">
        <v>100.89914637532762</v>
      </c>
      <c r="K29" s="4"/>
    </row>
    <row r="30" spans="1:9" ht="11.25">
      <c r="A30" s="38"/>
      <c r="B30" s="2" t="s">
        <v>8</v>
      </c>
      <c r="C30" s="15">
        <v>100.28133728798917</v>
      </c>
      <c r="D30" s="15">
        <v>117.31844642326999</v>
      </c>
      <c r="E30" s="15">
        <v>95.57819587528228</v>
      </c>
      <c r="F30" s="15">
        <v>100.8251517804998</v>
      </c>
      <c r="G30" s="15">
        <v>105.53725821410313</v>
      </c>
      <c r="H30" s="15">
        <v>100.62222538026356</v>
      </c>
      <c r="I30" s="15">
        <v>101.1678884708276</v>
      </c>
    </row>
    <row r="31" spans="1:9" ht="11.25">
      <c r="A31" s="38"/>
      <c r="B31" s="20" t="s">
        <v>9</v>
      </c>
      <c r="C31" s="15">
        <v>99.142254492019</v>
      </c>
      <c r="D31" s="15">
        <v>117.83248378847154</v>
      </c>
      <c r="E31" s="15">
        <v>85.96684192751822</v>
      </c>
      <c r="F31" s="15">
        <v>100.81277648633854</v>
      </c>
      <c r="G31" s="15">
        <v>106.00609996983879</v>
      </c>
      <c r="H31" s="15">
        <v>99.45873255551918</v>
      </c>
      <c r="I31" s="15">
        <v>101.13458712542422</v>
      </c>
    </row>
    <row r="32" spans="1:9" ht="11.25">
      <c r="A32" s="38"/>
      <c r="B32" s="20" t="s">
        <v>10</v>
      </c>
      <c r="C32" s="15">
        <v>98.88698445619502</v>
      </c>
      <c r="D32" s="15">
        <v>110.34942312884388</v>
      </c>
      <c r="E32" s="15">
        <v>80.38789082388061</v>
      </c>
      <c r="F32" s="15">
        <v>99.53925921252622</v>
      </c>
      <c r="G32" s="15">
        <v>106.37682281198298</v>
      </c>
      <c r="H32" s="15">
        <v>99.15916315195874</v>
      </c>
      <c r="I32" s="15">
        <v>99.81323324357531</v>
      </c>
    </row>
    <row r="33" spans="1:9" ht="11.25">
      <c r="A33" s="38" t="s">
        <v>103</v>
      </c>
      <c r="B33" s="10" t="s">
        <v>2</v>
      </c>
      <c r="C33" s="111">
        <f>C16/C12*100</f>
        <v>99.04268526353177</v>
      </c>
      <c r="D33" s="111">
        <f aca="true" t="shared" si="0" ref="D33:I35">D16/D12*100</f>
        <v>108.18812684631098</v>
      </c>
      <c r="E33" s="111">
        <f t="shared" si="0"/>
        <v>88.19270341686884</v>
      </c>
      <c r="F33" s="111">
        <f t="shared" si="0"/>
        <v>99.89424248333462</v>
      </c>
      <c r="G33" s="111">
        <f t="shared" si="0"/>
        <v>105.51275998327566</v>
      </c>
      <c r="H33" s="111">
        <f t="shared" si="0"/>
        <v>99.20243870930305</v>
      </c>
      <c r="I33" s="111">
        <f t="shared" si="0"/>
        <v>100.05536947021874</v>
      </c>
    </row>
    <row r="34" spans="1:9" ht="11.25">
      <c r="A34" s="38"/>
      <c r="B34" s="10" t="s">
        <v>8</v>
      </c>
      <c r="C34" s="111">
        <f>C17/C13*100</f>
        <v>99.28818083461196</v>
      </c>
      <c r="D34" s="111">
        <f t="shared" si="0"/>
        <v>107.91548216101188</v>
      </c>
      <c r="E34" s="111">
        <f t="shared" si="0"/>
        <v>82.59688352188583</v>
      </c>
      <c r="F34" s="111">
        <f t="shared" si="0"/>
        <v>99.7716013908922</v>
      </c>
      <c r="G34" s="111">
        <f t="shared" si="0"/>
        <v>105.1428276040603</v>
      </c>
      <c r="H34" s="111">
        <f t="shared" si="0"/>
        <v>99.42949482955495</v>
      </c>
      <c r="I34" s="111">
        <f t="shared" si="0"/>
        <v>99.91360342432552</v>
      </c>
    </row>
    <row r="35" spans="1:9" ht="11.25">
      <c r="A35" s="38"/>
      <c r="B35" s="20" t="s">
        <v>9</v>
      </c>
      <c r="C35" s="111">
        <f>C18/C14*100</f>
        <v>98.52840999165707</v>
      </c>
      <c r="D35" s="111">
        <f t="shared" si="0"/>
        <v>107.3661778139051</v>
      </c>
      <c r="E35" s="111">
        <f t="shared" si="0"/>
        <v>83.9114263472018</v>
      </c>
      <c r="F35" s="111">
        <f t="shared" si="0"/>
        <v>99.27570875364535</v>
      </c>
      <c r="G35" s="111">
        <f t="shared" si="0"/>
        <v>104.80773364929685</v>
      </c>
      <c r="H35" s="111">
        <f t="shared" si="0"/>
        <v>98.65993538117883</v>
      </c>
      <c r="I35" s="111">
        <f t="shared" si="0"/>
        <v>99.40823171088151</v>
      </c>
    </row>
    <row r="36" spans="1:9" ht="11.25">
      <c r="A36" s="38"/>
      <c r="B36" s="20" t="s">
        <v>10</v>
      </c>
      <c r="C36" s="111"/>
      <c r="D36" s="111"/>
      <c r="E36" s="109"/>
      <c r="F36" s="109"/>
      <c r="G36" s="109"/>
      <c r="H36" s="109"/>
      <c r="I36" s="111"/>
    </row>
    <row r="37" spans="1:9" ht="11.25">
      <c r="A37" s="163" t="s">
        <v>97</v>
      </c>
      <c r="B37" s="163"/>
      <c r="C37" s="163"/>
      <c r="D37" s="163"/>
      <c r="E37" s="163"/>
      <c r="F37" s="163"/>
      <c r="G37" s="163"/>
      <c r="H37" s="163"/>
      <c r="I37" s="163"/>
    </row>
    <row r="38" spans="1:9" ht="11.25">
      <c r="A38" s="37" t="s">
        <v>80</v>
      </c>
      <c r="B38" s="2" t="s">
        <v>2</v>
      </c>
      <c r="C38" s="15">
        <v>99.40967516604272</v>
      </c>
      <c r="D38" s="15">
        <v>104.5114128734727</v>
      </c>
      <c r="E38" s="15">
        <v>93.4666358867002</v>
      </c>
      <c r="F38" s="15">
        <v>99.84190283723522</v>
      </c>
      <c r="G38" s="15">
        <v>97.42996335581776</v>
      </c>
      <c r="H38" s="15">
        <v>99.5470843404914</v>
      </c>
      <c r="I38" s="15">
        <v>99.97990945903875</v>
      </c>
    </row>
    <row r="39" spans="1:9" ht="11.25">
      <c r="A39" s="38"/>
      <c r="B39" s="1" t="s">
        <v>8</v>
      </c>
      <c r="C39" s="15">
        <v>99.92466331227648</v>
      </c>
      <c r="D39" s="15">
        <v>101.29561562353844</v>
      </c>
      <c r="E39" s="15">
        <v>99.37948931361504</v>
      </c>
      <c r="F39" s="15">
        <v>100.42432952859939</v>
      </c>
      <c r="G39" s="15">
        <v>98.25515972391456</v>
      </c>
      <c r="H39" s="15">
        <v>99.97891372577863</v>
      </c>
      <c r="I39" s="15">
        <v>100.47885121745988</v>
      </c>
    </row>
    <row r="40" spans="1:9" ht="11.25">
      <c r="A40" s="38"/>
      <c r="B40" s="20" t="s">
        <v>9</v>
      </c>
      <c r="C40" s="15">
        <v>99.62293684910104</v>
      </c>
      <c r="D40" s="15">
        <v>102.98241382151</v>
      </c>
      <c r="E40" s="15">
        <v>94.46258285698723</v>
      </c>
      <c r="F40" s="15">
        <v>100.12649625995797</v>
      </c>
      <c r="G40" s="15">
        <v>97.95979207597755</v>
      </c>
      <c r="H40" s="15">
        <v>99.63977999642387</v>
      </c>
      <c r="I40" s="15">
        <v>100.14342454355175</v>
      </c>
    </row>
    <row r="41" spans="1:9" ht="11.25">
      <c r="A41" s="38"/>
      <c r="B41" s="20" t="s">
        <v>10</v>
      </c>
      <c r="C41" s="15">
        <v>99.92598653922217</v>
      </c>
      <c r="D41" s="15">
        <v>101.21680700606464</v>
      </c>
      <c r="E41" s="15">
        <v>91.61729089179137</v>
      </c>
      <c r="F41" s="15">
        <v>99.15020007564814</v>
      </c>
      <c r="G41" s="15">
        <v>95.19153425840932</v>
      </c>
      <c r="H41" s="15">
        <v>99.99151182324132</v>
      </c>
      <c r="I41" s="15">
        <v>99.2152166468677</v>
      </c>
    </row>
    <row r="42" spans="1:9" ht="11.25">
      <c r="A42" s="38" t="s">
        <v>103</v>
      </c>
      <c r="B42" s="10" t="s">
        <v>2</v>
      </c>
      <c r="C42" s="111">
        <f>C16/C15*100</f>
        <v>99.56619896708241</v>
      </c>
      <c r="D42" s="111">
        <f aca="true" t="shared" si="1" ref="D42:I42">D16/D15*100</f>
        <v>102.46445946201752</v>
      </c>
      <c r="E42" s="111">
        <f t="shared" si="1"/>
        <v>102.54125607285458</v>
      </c>
      <c r="F42" s="111">
        <f t="shared" si="1"/>
        <v>100.1979654150893</v>
      </c>
      <c r="G42" s="111">
        <f t="shared" si="1"/>
        <v>100.62344914469267</v>
      </c>
      <c r="H42" s="111">
        <f t="shared" si="1"/>
        <v>99.59052919641695</v>
      </c>
      <c r="I42" s="111">
        <f t="shared" si="1"/>
        <v>100.49830448471207</v>
      </c>
    </row>
    <row r="43" spans="2:9" ht="11.25">
      <c r="B43" s="10" t="s">
        <v>8</v>
      </c>
      <c r="C43" s="111">
        <f>C17/C16*100</f>
        <v>100.17234502869574</v>
      </c>
      <c r="D43" s="111">
        <f aca="true" t="shared" si="2" ref="D43:I44">D17/D16*100</f>
        <v>101.04034074219132</v>
      </c>
      <c r="E43" s="111">
        <f t="shared" si="2"/>
        <v>93.07386875875164</v>
      </c>
      <c r="F43" s="111">
        <f t="shared" si="2"/>
        <v>100.30103764335145</v>
      </c>
      <c r="G43" s="111">
        <f t="shared" si="2"/>
        <v>101.45415544050749</v>
      </c>
      <c r="H43" s="111">
        <f t="shared" si="2"/>
        <v>100.20774705440371</v>
      </c>
      <c r="I43" s="111">
        <f t="shared" si="2"/>
        <v>100.33648515046703</v>
      </c>
    </row>
    <row r="44" spans="2:9" ht="11.25">
      <c r="B44" s="20" t="s">
        <v>9</v>
      </c>
      <c r="C44" s="111">
        <f>C18/C17*100</f>
        <v>98.8606043935033</v>
      </c>
      <c r="D44" s="111">
        <f t="shared" si="2"/>
        <v>102.45821945704148</v>
      </c>
      <c r="E44" s="111">
        <f t="shared" si="2"/>
        <v>95.9659702156951</v>
      </c>
      <c r="F44" s="111">
        <f t="shared" si="2"/>
        <v>99.6288396964023</v>
      </c>
      <c r="G44" s="111">
        <f t="shared" si="2"/>
        <v>101.13995194369967</v>
      </c>
      <c r="H44" s="111">
        <f t="shared" si="2"/>
        <v>98.86859299339412</v>
      </c>
      <c r="I44" s="111">
        <f t="shared" si="2"/>
        <v>99.63689037485813</v>
      </c>
    </row>
    <row r="45" spans="2:9" ht="11.25">
      <c r="B45" s="20" t="s">
        <v>10</v>
      </c>
      <c r="C45" s="111"/>
      <c r="D45" s="111"/>
      <c r="E45" s="109"/>
      <c r="F45" s="109"/>
      <c r="G45" s="109"/>
      <c r="H45" s="109"/>
      <c r="I45" s="111"/>
    </row>
    <row r="46" spans="3:9" ht="11.25">
      <c r="C46" s="4"/>
      <c r="D46" s="4"/>
      <c r="E46" s="4"/>
      <c r="F46" s="4"/>
      <c r="G46" s="4"/>
      <c r="H46" s="4"/>
      <c r="I46" s="4"/>
    </row>
    <row r="47" spans="3:9" ht="11.25">
      <c r="C47" s="4"/>
      <c r="D47" s="4"/>
      <c r="E47" s="4"/>
      <c r="F47" s="4"/>
      <c r="G47" s="4"/>
      <c r="H47" s="4"/>
      <c r="I47" s="4"/>
    </row>
    <row r="48" spans="3:9" ht="11.25">
      <c r="C48" s="4"/>
      <c r="D48" s="4"/>
      <c r="E48" s="4"/>
      <c r="F48" s="4"/>
      <c r="G48" s="4"/>
      <c r="H48" s="4"/>
      <c r="I48" s="4"/>
    </row>
  </sheetData>
  <sheetProtection/>
  <mergeCells count="7">
    <mergeCell ref="A37:I37"/>
    <mergeCell ref="I2:I3"/>
    <mergeCell ref="C2:E2"/>
    <mergeCell ref="F2:G2"/>
    <mergeCell ref="H2:H3"/>
    <mergeCell ref="A2:B3"/>
    <mergeCell ref="A20:I20"/>
  </mergeCells>
  <printOptions/>
  <pageMargins left="0.7" right="0.7" top="0.75" bottom="0.75" header="0.3" footer="0.3"/>
  <pageSetup fitToHeight="1" fitToWidth="1"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48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3" width="12.75390625" style="1" customWidth="1"/>
    <col min="4" max="4" width="13.875" style="1" customWidth="1"/>
    <col min="5" max="5" width="13.75390625" style="1" customWidth="1"/>
    <col min="6" max="8" width="12.75390625" style="1" customWidth="1"/>
    <col min="9" max="16384" width="9.125" style="1" customWidth="1"/>
  </cols>
  <sheetData>
    <row r="1" spans="1:8" s="151" customFormat="1" ht="19.5" customHeight="1">
      <c r="A1" s="116" t="s">
        <v>113</v>
      </c>
      <c r="B1" s="116"/>
      <c r="C1" s="116"/>
      <c r="D1" s="116"/>
      <c r="E1" s="116"/>
      <c r="F1" s="116"/>
      <c r="G1" s="116"/>
      <c r="H1" s="116"/>
    </row>
    <row r="2" spans="1:8" ht="12.75" customHeight="1">
      <c r="A2" s="173" t="s">
        <v>0</v>
      </c>
      <c r="B2" s="174"/>
      <c r="C2" s="172" t="s">
        <v>49</v>
      </c>
      <c r="D2" s="172"/>
      <c r="E2" s="172"/>
      <c r="F2" s="172" t="s">
        <v>50</v>
      </c>
      <c r="G2" s="172"/>
      <c r="H2" s="166"/>
    </row>
    <row r="3" spans="1:8" ht="70.5" customHeight="1">
      <c r="A3" s="175"/>
      <c r="B3" s="176"/>
      <c r="C3" s="9" t="s">
        <v>85</v>
      </c>
      <c r="D3" s="9" t="s">
        <v>124</v>
      </c>
      <c r="E3" s="9" t="s">
        <v>125</v>
      </c>
      <c r="F3" s="9" t="s">
        <v>86</v>
      </c>
      <c r="G3" s="9" t="s">
        <v>126</v>
      </c>
      <c r="H3" s="6" t="s">
        <v>127</v>
      </c>
    </row>
    <row r="4" spans="1:8" ht="11.25">
      <c r="A4" s="38" t="s">
        <v>13</v>
      </c>
      <c r="B4" s="10" t="s">
        <v>2</v>
      </c>
      <c r="C4" s="11">
        <v>2987</v>
      </c>
      <c r="D4" s="25">
        <v>141</v>
      </c>
      <c r="E4" s="25">
        <v>459</v>
      </c>
      <c r="F4" s="73">
        <v>11883</v>
      </c>
      <c r="G4" s="25">
        <v>157</v>
      </c>
      <c r="H4" s="25">
        <v>351</v>
      </c>
    </row>
    <row r="5" spans="1:8" ht="11.25">
      <c r="A5" s="38"/>
      <c r="B5" s="10" t="s">
        <v>8</v>
      </c>
      <c r="C5" s="11">
        <v>2972</v>
      </c>
      <c r="D5" s="25">
        <v>138</v>
      </c>
      <c r="E5" s="25">
        <v>428</v>
      </c>
      <c r="F5" s="11">
        <v>11866</v>
      </c>
      <c r="G5" s="25">
        <v>174</v>
      </c>
      <c r="H5" s="25">
        <v>371</v>
      </c>
    </row>
    <row r="6" spans="1:8" ht="11.25">
      <c r="A6" s="38"/>
      <c r="B6" s="10" t="s">
        <v>9</v>
      </c>
      <c r="C6" s="11">
        <v>2953</v>
      </c>
      <c r="D6" s="25">
        <v>142</v>
      </c>
      <c r="E6" s="25">
        <v>426</v>
      </c>
      <c r="F6" s="11">
        <v>11833</v>
      </c>
      <c r="G6" s="25">
        <v>175</v>
      </c>
      <c r="H6" s="25">
        <v>372</v>
      </c>
    </row>
    <row r="7" spans="1:8" ht="11.25">
      <c r="A7" s="38"/>
      <c r="B7" s="10" t="s">
        <v>10</v>
      </c>
      <c r="C7" s="11">
        <v>2933</v>
      </c>
      <c r="D7" s="25">
        <v>144</v>
      </c>
      <c r="E7" s="25">
        <v>449</v>
      </c>
      <c r="F7" s="11">
        <v>12012</v>
      </c>
      <c r="G7" s="25">
        <v>172</v>
      </c>
      <c r="H7" s="25">
        <v>373</v>
      </c>
    </row>
    <row r="8" spans="1:8" ht="11.25">
      <c r="A8" s="38" t="s">
        <v>14</v>
      </c>
      <c r="B8" s="1" t="s">
        <v>2</v>
      </c>
      <c r="C8" s="11">
        <v>2914</v>
      </c>
      <c r="D8" s="25">
        <v>139</v>
      </c>
      <c r="E8" s="25">
        <v>461</v>
      </c>
      <c r="F8" s="11">
        <v>11893</v>
      </c>
      <c r="G8" s="25">
        <v>158</v>
      </c>
      <c r="H8" s="25">
        <v>366</v>
      </c>
    </row>
    <row r="9" spans="2:8" ht="11.25">
      <c r="B9" s="10" t="s">
        <v>8</v>
      </c>
      <c r="C9" s="11">
        <v>2886</v>
      </c>
      <c r="D9" s="25">
        <v>141</v>
      </c>
      <c r="E9" s="25">
        <v>461</v>
      </c>
      <c r="F9" s="11">
        <v>11704</v>
      </c>
      <c r="G9" s="25">
        <v>180</v>
      </c>
      <c r="H9" s="25">
        <v>389</v>
      </c>
    </row>
    <row r="10" spans="2:8" ht="11.25">
      <c r="B10" s="10" t="s">
        <v>9</v>
      </c>
      <c r="C10" s="11">
        <v>2883</v>
      </c>
      <c r="D10" s="25">
        <v>135</v>
      </c>
      <c r="E10" s="25">
        <v>456</v>
      </c>
      <c r="F10" s="11">
        <v>11669</v>
      </c>
      <c r="G10" s="25">
        <v>179</v>
      </c>
      <c r="H10" s="25">
        <v>391</v>
      </c>
    </row>
    <row r="11" spans="2:8" ht="11.25">
      <c r="B11" s="10" t="s">
        <v>10</v>
      </c>
      <c r="C11" s="11">
        <v>2908</v>
      </c>
      <c r="D11" s="25">
        <v>135</v>
      </c>
      <c r="E11" s="25">
        <v>483</v>
      </c>
      <c r="F11" s="11">
        <v>11690</v>
      </c>
      <c r="G11" s="25">
        <v>196</v>
      </c>
      <c r="H11" s="25">
        <v>375</v>
      </c>
    </row>
    <row r="12" spans="1:8" ht="11.25">
      <c r="A12" s="38" t="s">
        <v>19</v>
      </c>
      <c r="B12" s="1" t="s">
        <v>2</v>
      </c>
      <c r="C12" s="11">
        <v>2893</v>
      </c>
      <c r="D12" s="25">
        <v>130</v>
      </c>
      <c r="E12" s="25">
        <v>474</v>
      </c>
      <c r="F12" s="11">
        <v>11634</v>
      </c>
      <c r="G12" s="25">
        <v>165</v>
      </c>
      <c r="H12" s="25">
        <v>387</v>
      </c>
    </row>
    <row r="13" spans="2:8" ht="11.25">
      <c r="B13" s="10" t="s">
        <v>8</v>
      </c>
      <c r="C13" s="11">
        <v>2911</v>
      </c>
      <c r="D13" s="25">
        <v>123</v>
      </c>
      <c r="E13" s="25">
        <v>448</v>
      </c>
      <c r="F13" s="11">
        <v>11528</v>
      </c>
      <c r="G13" s="25">
        <v>179</v>
      </c>
      <c r="H13" s="25">
        <v>394</v>
      </c>
    </row>
    <row r="14" spans="1:8" s="26" customFormat="1" ht="11.25">
      <c r="A14" s="48"/>
      <c r="B14" s="20" t="s">
        <v>9</v>
      </c>
      <c r="C14" s="11">
        <v>2918</v>
      </c>
      <c r="D14" s="25">
        <v>116</v>
      </c>
      <c r="E14" s="25">
        <v>417</v>
      </c>
      <c r="F14" s="11">
        <v>11509</v>
      </c>
      <c r="G14" s="25">
        <v>178</v>
      </c>
      <c r="H14" s="25">
        <v>389</v>
      </c>
    </row>
    <row r="15" spans="2:8" ht="11.25">
      <c r="B15" s="10" t="s">
        <v>10</v>
      </c>
      <c r="C15" s="11">
        <v>2927</v>
      </c>
      <c r="D15" s="25">
        <v>120</v>
      </c>
      <c r="E15" s="25">
        <v>456</v>
      </c>
      <c r="F15" s="11">
        <v>11579</v>
      </c>
      <c r="G15" s="25">
        <v>174</v>
      </c>
      <c r="H15" s="25">
        <v>387</v>
      </c>
    </row>
    <row r="16" spans="1:8" ht="11.25">
      <c r="A16" s="38" t="s">
        <v>23</v>
      </c>
      <c r="B16" s="1" t="s">
        <v>2</v>
      </c>
      <c r="C16" s="14">
        <v>3065</v>
      </c>
      <c r="D16" s="25">
        <v>112</v>
      </c>
      <c r="E16" s="25">
        <v>448</v>
      </c>
      <c r="F16" s="11">
        <v>11582</v>
      </c>
      <c r="G16" s="25">
        <v>164</v>
      </c>
      <c r="H16" s="25">
        <v>383</v>
      </c>
    </row>
    <row r="17" spans="1:8" ht="11.25">
      <c r="A17" s="38"/>
      <c r="B17" s="1" t="s">
        <v>8</v>
      </c>
      <c r="C17" s="11">
        <v>3023</v>
      </c>
      <c r="D17" s="25">
        <v>113</v>
      </c>
      <c r="E17" s="25">
        <v>413</v>
      </c>
      <c r="F17" s="11">
        <v>11581</v>
      </c>
      <c r="G17" s="25">
        <v>181</v>
      </c>
      <c r="H17" s="25">
        <v>400</v>
      </c>
    </row>
    <row r="18" spans="1:8" ht="11.25">
      <c r="A18" s="38"/>
      <c r="B18" s="1" t="s">
        <v>9</v>
      </c>
      <c r="C18" s="11">
        <v>2820</v>
      </c>
      <c r="D18" s="25">
        <v>119</v>
      </c>
      <c r="E18" s="25">
        <v>438</v>
      </c>
      <c r="F18" s="11">
        <v>11657</v>
      </c>
      <c r="G18" s="25">
        <v>177</v>
      </c>
      <c r="H18" s="25">
        <v>394</v>
      </c>
    </row>
    <row r="19" spans="2:8" ht="11.25">
      <c r="B19" s="1" t="s">
        <v>10</v>
      </c>
      <c r="C19" s="14">
        <v>2919</v>
      </c>
      <c r="D19" s="25">
        <v>112</v>
      </c>
      <c r="E19" s="25">
        <v>438</v>
      </c>
      <c r="F19" s="14">
        <v>11676</v>
      </c>
      <c r="G19" s="25">
        <v>173</v>
      </c>
      <c r="H19" s="25">
        <v>399</v>
      </c>
    </row>
    <row r="20" spans="1:8" ht="11.25">
      <c r="A20" s="38" t="s">
        <v>24</v>
      </c>
      <c r="B20" s="1" t="s">
        <v>2</v>
      </c>
      <c r="C20" s="14">
        <v>2980</v>
      </c>
      <c r="D20" s="25">
        <v>104.48096510067114</v>
      </c>
      <c r="E20" s="25">
        <v>417</v>
      </c>
      <c r="F20" s="14">
        <v>11625.21</v>
      </c>
      <c r="G20" s="25">
        <v>163.57156051374557</v>
      </c>
      <c r="H20" s="25">
        <v>398.6676237791261</v>
      </c>
    </row>
    <row r="21" spans="1:8" ht="11.25">
      <c r="A21" s="38"/>
      <c r="B21" s="1" t="s">
        <v>8</v>
      </c>
      <c r="C21" s="27">
        <v>2987</v>
      </c>
      <c r="D21" s="27">
        <v>102.45166635420154</v>
      </c>
      <c r="E21" s="27">
        <v>384</v>
      </c>
      <c r="F21" s="27">
        <v>11618.39</v>
      </c>
      <c r="G21" s="27">
        <v>181.47646885670045</v>
      </c>
      <c r="H21" s="27">
        <v>414.3769964011079</v>
      </c>
    </row>
    <row r="22" spans="1:8" ht="11.25">
      <c r="A22" s="38"/>
      <c r="B22" s="1" t="s">
        <v>9</v>
      </c>
      <c r="C22" s="27">
        <v>3009</v>
      </c>
      <c r="D22" s="25">
        <v>94.47807909604519</v>
      </c>
      <c r="E22" s="25">
        <v>369</v>
      </c>
      <c r="F22" s="33">
        <v>11709.798</v>
      </c>
      <c r="G22" s="33">
        <v>178.46891978836868</v>
      </c>
      <c r="H22" s="33">
        <v>420.2453654623248</v>
      </c>
    </row>
    <row r="23" spans="1:8" ht="11.25">
      <c r="A23" s="38"/>
      <c r="B23" s="1" t="s">
        <v>10</v>
      </c>
      <c r="C23" s="68">
        <v>3012</v>
      </c>
      <c r="D23" s="67">
        <v>94.82682749003985</v>
      </c>
      <c r="E23" s="67">
        <v>388</v>
      </c>
      <c r="F23" s="27">
        <v>11795.83</v>
      </c>
      <c r="G23" s="25">
        <v>173.74353437700614</v>
      </c>
      <c r="H23" s="25">
        <v>421.81412988036163</v>
      </c>
    </row>
    <row r="24" spans="1:8" ht="11.25">
      <c r="A24" s="40" t="s">
        <v>28</v>
      </c>
      <c r="B24" s="24" t="s">
        <v>2</v>
      </c>
      <c r="C24" s="28">
        <v>3072.265</v>
      </c>
      <c r="D24" s="28">
        <v>92.6633851897541</v>
      </c>
      <c r="E24" s="28">
        <v>387.7508039508311</v>
      </c>
      <c r="F24" s="28">
        <v>11770.182</v>
      </c>
      <c r="G24" s="28">
        <v>164.13476019317287</v>
      </c>
      <c r="H24" s="28">
        <v>425.84073891125894</v>
      </c>
    </row>
    <row r="25" spans="2:8" ht="11.25">
      <c r="B25" s="1" t="s">
        <v>8</v>
      </c>
      <c r="C25" s="33">
        <v>3077.394</v>
      </c>
      <c r="D25" s="33">
        <v>88.00109183289494</v>
      </c>
      <c r="E25" s="33">
        <v>350.5867540847874</v>
      </c>
      <c r="F25" s="33">
        <v>11799.003</v>
      </c>
      <c r="G25" s="33">
        <v>178.71637120526202</v>
      </c>
      <c r="H25" s="33">
        <v>436.99361717256954</v>
      </c>
    </row>
    <row r="26" spans="2:8" ht="11.25">
      <c r="B26" s="1" t="s">
        <v>9</v>
      </c>
      <c r="C26" s="33">
        <v>3074.285</v>
      </c>
      <c r="D26" s="33">
        <v>82.13680738773404</v>
      </c>
      <c r="E26" s="33">
        <v>344.22892604296595</v>
      </c>
      <c r="F26" s="33">
        <v>11835.997</v>
      </c>
      <c r="G26" s="33">
        <v>177.27184283672935</v>
      </c>
      <c r="H26" s="33">
        <v>434.7523068821326</v>
      </c>
    </row>
    <row r="27" spans="2:8" ht="11.25">
      <c r="B27" s="1" t="s">
        <v>10</v>
      </c>
      <c r="C27" s="33">
        <v>3081.915</v>
      </c>
      <c r="D27" s="14">
        <v>81.93109826195726</v>
      </c>
      <c r="E27" s="14">
        <v>357.8199221587874</v>
      </c>
      <c r="F27" s="33">
        <v>11865</v>
      </c>
      <c r="G27" s="33">
        <v>168.6604298356511</v>
      </c>
      <c r="H27" s="33">
        <v>444.330804888327</v>
      </c>
    </row>
    <row r="28" spans="1:8" ht="11.25">
      <c r="A28" s="37" t="s">
        <v>65</v>
      </c>
      <c r="B28" s="2" t="s">
        <v>2</v>
      </c>
      <c r="C28" s="14">
        <v>3125.695</v>
      </c>
      <c r="D28" s="14">
        <v>77.14967045729028</v>
      </c>
      <c r="E28" s="14">
        <v>358.8476452532957</v>
      </c>
      <c r="F28" s="14">
        <v>11712.394</v>
      </c>
      <c r="G28" s="14">
        <v>160.77396303437197</v>
      </c>
      <c r="H28" s="14">
        <v>445.30818336541614</v>
      </c>
    </row>
    <row r="29" spans="2:8" ht="11.25">
      <c r="B29" s="1" t="s">
        <v>8</v>
      </c>
      <c r="C29" s="14">
        <v>3125.43</v>
      </c>
      <c r="D29" s="14">
        <v>74.75460711006166</v>
      </c>
      <c r="E29" s="14">
        <v>328.49989231561744</v>
      </c>
      <c r="F29" s="14">
        <v>11727.297</v>
      </c>
      <c r="G29" s="14">
        <v>177.20775725216134</v>
      </c>
      <c r="H29" s="14">
        <v>464.81151283198506</v>
      </c>
    </row>
    <row r="30" spans="1:8" ht="11.25">
      <c r="A30" s="1"/>
      <c r="B30" s="1" t="s">
        <v>9</v>
      </c>
      <c r="C30" s="14">
        <v>3149.419</v>
      </c>
      <c r="D30" s="14">
        <v>74.16900663265194</v>
      </c>
      <c r="E30" s="14">
        <v>317.2933406606108</v>
      </c>
      <c r="F30" s="14">
        <v>11743.573</v>
      </c>
      <c r="G30" s="14">
        <v>171.63370977469975</v>
      </c>
      <c r="H30" s="14">
        <v>457.30414474368234</v>
      </c>
    </row>
    <row r="31" spans="2:8" ht="11.25">
      <c r="B31" s="1" t="s">
        <v>10</v>
      </c>
      <c r="C31" s="14">
        <v>3155.212</v>
      </c>
      <c r="D31" s="14">
        <v>75.4917613142952</v>
      </c>
      <c r="E31" s="14">
        <v>339.65924187661557</v>
      </c>
      <c r="F31" s="14">
        <v>11792.748</v>
      </c>
      <c r="G31" s="14">
        <v>167.2198880193149</v>
      </c>
      <c r="H31" s="14">
        <v>460.49752780268005</v>
      </c>
    </row>
    <row r="32" spans="1:8" ht="11.25">
      <c r="A32" s="37" t="s">
        <v>81</v>
      </c>
      <c r="B32" s="1" t="s">
        <v>82</v>
      </c>
      <c r="C32" s="14">
        <v>3136.586</v>
      </c>
      <c r="D32" s="14">
        <v>72.7075490676806</v>
      </c>
      <c r="E32" s="14">
        <v>347.17724195670064</v>
      </c>
      <c r="F32" s="14">
        <v>11774.104</v>
      </c>
      <c r="G32" s="14">
        <v>160.398617168661</v>
      </c>
      <c r="H32" s="14">
        <v>467.4038211315273</v>
      </c>
    </row>
    <row r="33" spans="2:8" ht="11.25">
      <c r="B33" s="1" t="s">
        <v>8</v>
      </c>
      <c r="C33" s="14">
        <v>3134.223</v>
      </c>
      <c r="D33" s="14">
        <v>68.90530638694186</v>
      </c>
      <c r="E33" s="14">
        <v>314.68384014155976</v>
      </c>
      <c r="F33" s="14">
        <v>11824.065</v>
      </c>
      <c r="G33" s="14">
        <v>174.6265772388768</v>
      </c>
      <c r="H33" s="14">
        <v>479.1208903198688</v>
      </c>
    </row>
    <row r="34" spans="2:8" ht="11.25">
      <c r="B34" s="1" t="s">
        <v>9</v>
      </c>
      <c r="C34" s="14">
        <v>3122.405</v>
      </c>
      <c r="D34" s="14">
        <v>66.10287874250776</v>
      </c>
      <c r="E34" s="14">
        <v>301.98627154068737</v>
      </c>
      <c r="F34" s="14">
        <v>11839.022</v>
      </c>
      <c r="G34" s="14">
        <v>168.95643913830045</v>
      </c>
      <c r="H34" s="14">
        <v>478.0518134014785</v>
      </c>
    </row>
    <row r="35" spans="2:15" ht="11.25">
      <c r="B35" s="1" t="s">
        <v>10</v>
      </c>
      <c r="C35" s="14">
        <v>3120.094</v>
      </c>
      <c r="D35" s="14">
        <v>66.0488287852866</v>
      </c>
      <c r="E35" s="14">
        <v>316.5014820418873</v>
      </c>
      <c r="F35" s="14">
        <v>11738.414</v>
      </c>
      <c r="G35" s="14">
        <v>165.66122135409432</v>
      </c>
      <c r="H35" s="14">
        <v>472.6916353435821</v>
      </c>
      <c r="J35" s="21"/>
      <c r="K35" s="21"/>
      <c r="L35" s="21"/>
      <c r="M35" s="21"/>
      <c r="N35" s="21"/>
      <c r="O35" s="21"/>
    </row>
    <row r="36" spans="1:15" ht="11.25">
      <c r="A36" s="37" t="s">
        <v>103</v>
      </c>
      <c r="B36" s="1" t="s">
        <v>82</v>
      </c>
      <c r="C36" s="108">
        <v>3106.559</v>
      </c>
      <c r="D36" s="108">
        <v>66.7933220968924</v>
      </c>
      <c r="E36" s="108">
        <v>322.0507635554322</v>
      </c>
      <c r="F36" s="108">
        <v>11761.652</v>
      </c>
      <c r="G36" s="108">
        <v>153.9919732364127</v>
      </c>
      <c r="H36" s="108">
        <v>467.44073196520355</v>
      </c>
      <c r="J36" s="21"/>
      <c r="K36" s="21"/>
      <c r="L36" s="21"/>
      <c r="M36" s="21"/>
      <c r="N36" s="21"/>
      <c r="O36" s="21"/>
    </row>
    <row r="37" spans="2:15" ht="11.25">
      <c r="B37" s="1" t="s">
        <v>8</v>
      </c>
      <c r="C37" s="108">
        <v>3111.913</v>
      </c>
      <c r="D37" s="108">
        <v>61.970705639907024</v>
      </c>
      <c r="E37" s="108">
        <v>293.3266076911533</v>
      </c>
      <c r="F37" s="108">
        <v>11797.059</v>
      </c>
      <c r="G37" s="108">
        <v>178.66376696090103</v>
      </c>
      <c r="H37" s="108">
        <v>506.52276961571516</v>
      </c>
      <c r="J37" s="21"/>
      <c r="K37" s="21"/>
      <c r="L37" s="21"/>
      <c r="M37" s="21"/>
      <c r="N37" s="21"/>
      <c r="O37" s="21"/>
    </row>
    <row r="38" spans="2:15" ht="11.25">
      <c r="B38" s="1" t="s">
        <v>9</v>
      </c>
      <c r="C38" s="108">
        <v>3076.456</v>
      </c>
      <c r="D38" s="108">
        <v>58.944547199764926</v>
      </c>
      <c r="E38" s="108">
        <v>285.0290167549934</v>
      </c>
      <c r="F38" s="108">
        <v>11753.273</v>
      </c>
      <c r="G38" s="108">
        <v>172.66228734753292</v>
      </c>
      <c r="H38" s="108">
        <v>500.06415914954084</v>
      </c>
      <c r="J38" s="21"/>
      <c r="K38" s="21"/>
      <c r="L38" s="21"/>
      <c r="M38" s="21"/>
      <c r="N38" s="21"/>
      <c r="O38" s="21"/>
    </row>
    <row r="39" spans="2:15" ht="11.25">
      <c r="B39" s="1" t="s">
        <v>10</v>
      </c>
      <c r="C39" s="108"/>
      <c r="D39" s="108"/>
      <c r="E39" s="108"/>
      <c r="F39" s="108"/>
      <c r="G39" s="108"/>
      <c r="H39" s="108"/>
      <c r="J39" s="21"/>
      <c r="K39" s="21"/>
      <c r="L39" s="21"/>
      <c r="M39" s="21"/>
      <c r="N39" s="21"/>
      <c r="O39" s="21"/>
    </row>
  </sheetData>
  <sheetProtection/>
  <mergeCells count="3">
    <mergeCell ref="F2:H2"/>
    <mergeCell ref="C2:E2"/>
    <mergeCell ref="A2:B3"/>
  </mergeCells>
  <printOptions/>
  <pageMargins left="0.7" right="0.7" top="0.75" bottom="0.75" header="0.3" footer="0.3"/>
  <pageSetup fitToHeight="1" fitToWidth="1" horizontalDpi="600" verticalDpi="600" orientation="portrait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SheetLayoutView="136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4" width="12.125" style="1" customWidth="1"/>
    <col min="5" max="6" width="11.00390625" style="1" customWidth="1"/>
    <col min="7" max="7" width="12.00390625" style="1" customWidth="1"/>
    <col min="8" max="16384" width="9.125" style="1" customWidth="1"/>
  </cols>
  <sheetData>
    <row r="1" spans="1:7" s="151" customFormat="1" ht="19.5" customHeight="1">
      <c r="A1" s="116" t="s">
        <v>38</v>
      </c>
      <c r="B1" s="116"/>
      <c r="C1" s="116"/>
      <c r="D1" s="116"/>
      <c r="E1" s="116"/>
      <c r="F1" s="116"/>
      <c r="G1" s="116"/>
    </row>
    <row r="2" spans="1:7" s="19" customFormat="1" ht="26.25" customHeight="1">
      <c r="A2" s="164" t="s">
        <v>0</v>
      </c>
      <c r="B2" s="169"/>
      <c r="C2" s="166" t="s">
        <v>55</v>
      </c>
      <c r="D2" s="167"/>
      <c r="E2" s="164" t="s">
        <v>4</v>
      </c>
      <c r="F2" s="164" t="s">
        <v>129</v>
      </c>
      <c r="G2" s="164" t="s">
        <v>128</v>
      </c>
    </row>
    <row r="3" spans="1:7" s="19" customFormat="1" ht="26.25" customHeight="1">
      <c r="A3" s="179"/>
      <c r="B3" s="180"/>
      <c r="C3" s="6" t="s">
        <v>6</v>
      </c>
      <c r="D3" s="6" t="s">
        <v>41</v>
      </c>
      <c r="E3" s="179"/>
      <c r="F3" s="179"/>
      <c r="G3" s="179"/>
    </row>
    <row r="4" spans="1:7" s="19" customFormat="1" ht="16.5" customHeight="1">
      <c r="A4" s="165"/>
      <c r="B4" s="171"/>
      <c r="C4" s="166" t="s">
        <v>15</v>
      </c>
      <c r="D4" s="167"/>
      <c r="E4" s="167"/>
      <c r="F4" s="178"/>
      <c r="G4" s="170"/>
    </row>
    <row r="5" spans="1:7" ht="11.25">
      <c r="A5" s="38" t="s">
        <v>13</v>
      </c>
      <c r="C5" s="27">
        <v>1643.5857551979434</v>
      </c>
      <c r="D5" s="27">
        <v>289.3734491726134</v>
      </c>
      <c r="E5" s="27">
        <v>34.36979874641147</v>
      </c>
      <c r="F5" s="41">
        <v>1677.955553944355</v>
      </c>
      <c r="G5" s="30">
        <v>16.494968731068873</v>
      </c>
    </row>
    <row r="6" spans="1:7" ht="11.25">
      <c r="A6" s="38" t="s">
        <v>14</v>
      </c>
      <c r="B6" s="20"/>
      <c r="C6" s="27">
        <v>1566.682972</v>
      </c>
      <c r="D6" s="27">
        <v>311.57896400000004</v>
      </c>
      <c r="E6" s="27">
        <v>32.3834037</v>
      </c>
      <c r="F6" s="29">
        <v>1599.0663757</v>
      </c>
      <c r="G6" s="31">
        <v>18.663154590400165</v>
      </c>
    </row>
    <row r="7" spans="1:21" ht="11.25">
      <c r="A7" s="38" t="s">
        <v>19</v>
      </c>
      <c r="B7" s="20"/>
      <c r="C7" s="27">
        <v>1398.53879262</v>
      </c>
      <c r="D7" s="27">
        <v>322.81774157999996</v>
      </c>
      <c r="E7" s="27">
        <v>27.083517</v>
      </c>
      <c r="F7" s="29">
        <v>1425.6223096200001</v>
      </c>
      <c r="G7" s="31">
        <v>21.559846352925724</v>
      </c>
      <c r="I7" s="181"/>
      <c r="J7" s="181"/>
      <c r="K7" s="181"/>
      <c r="L7" s="181"/>
      <c r="M7" s="181"/>
      <c r="O7" s="177"/>
      <c r="P7" s="177"/>
      <c r="Q7" s="177"/>
      <c r="R7" s="177"/>
      <c r="S7" s="177"/>
      <c r="T7" s="177"/>
      <c r="U7" s="177"/>
    </row>
    <row r="8" spans="1:7" ht="11.25">
      <c r="A8" s="38" t="s">
        <v>23</v>
      </c>
      <c r="B8" s="20"/>
      <c r="C8" s="27">
        <v>1318.643207</v>
      </c>
      <c r="D8" s="27">
        <v>297.08202</v>
      </c>
      <c r="E8" s="32">
        <v>25.500832</v>
      </c>
      <c r="F8" s="29">
        <v>1344.144039</v>
      </c>
      <c r="G8" s="31">
        <v>25.810247334660836</v>
      </c>
    </row>
    <row r="9" spans="1:7" ht="11.25">
      <c r="A9" s="88" t="s">
        <v>24</v>
      </c>
      <c r="B9" s="85"/>
      <c r="C9" s="46">
        <v>1166.723986</v>
      </c>
      <c r="D9" s="46">
        <v>265.617253</v>
      </c>
      <c r="E9" s="46">
        <v>21.046214799999998</v>
      </c>
      <c r="F9" s="29">
        <v>1187.7702007999999</v>
      </c>
      <c r="G9" s="75">
        <v>29.109743685757294</v>
      </c>
    </row>
    <row r="10" spans="1:7" ht="11.25">
      <c r="A10" s="38" t="s">
        <v>64</v>
      </c>
      <c r="B10" s="20"/>
      <c r="C10" s="33">
        <v>1043.4220671</v>
      </c>
      <c r="D10" s="33">
        <v>231.03487240000004</v>
      </c>
      <c r="E10" s="33">
        <v>17.364463600000008</v>
      </c>
      <c r="F10" s="41">
        <v>1060.7865306999997</v>
      </c>
      <c r="G10" s="42">
        <v>37.083685983495116</v>
      </c>
    </row>
    <row r="11" spans="1:7" ht="11.25">
      <c r="A11" s="38" t="s">
        <v>65</v>
      </c>
      <c r="B11" s="20"/>
      <c r="C11" s="14">
        <v>930.1299029</v>
      </c>
      <c r="D11" s="14">
        <v>229.7272722</v>
      </c>
      <c r="E11" s="14">
        <v>16.3662209</v>
      </c>
      <c r="F11" s="120">
        <v>946.4961238</v>
      </c>
      <c r="G11" s="17">
        <v>38.975847911443935</v>
      </c>
    </row>
    <row r="12" spans="1:7" ht="11.25">
      <c r="A12" s="38" t="s">
        <v>80</v>
      </c>
      <c r="B12" s="20"/>
      <c r="C12" s="14">
        <v>841.2693544579926</v>
      </c>
      <c r="D12" s="14">
        <v>238.03249204071116</v>
      </c>
      <c r="E12" s="14">
        <v>15.343959642007501</v>
      </c>
      <c r="F12" s="120">
        <v>856.6133141</v>
      </c>
      <c r="G12" s="17">
        <v>46.21663786940013</v>
      </c>
    </row>
    <row r="13" spans="1:8" ht="11.25">
      <c r="A13" s="37" t="s">
        <v>80</v>
      </c>
      <c r="B13" s="2" t="s">
        <v>2</v>
      </c>
      <c r="C13" s="14">
        <v>223.98531330000003</v>
      </c>
      <c r="D13" s="14">
        <v>59.29940669999999</v>
      </c>
      <c r="E13" s="14">
        <v>4.116887200000002</v>
      </c>
      <c r="F13" s="120">
        <v>228.10220050000004</v>
      </c>
      <c r="G13" s="17">
        <v>44.00275765862241</v>
      </c>
      <c r="H13" s="147"/>
    </row>
    <row r="14" spans="1:8" ht="11.25">
      <c r="A14" s="38"/>
      <c r="B14" s="20" t="s">
        <v>8</v>
      </c>
      <c r="C14" s="14">
        <v>211.9762393</v>
      </c>
      <c r="D14" s="14">
        <v>60.7396258</v>
      </c>
      <c r="E14" s="14">
        <v>4.0443608</v>
      </c>
      <c r="F14" s="120">
        <v>216.02060010000008</v>
      </c>
      <c r="G14" s="17">
        <v>45.27128980047675</v>
      </c>
      <c r="H14" s="147"/>
    </row>
    <row r="15" spans="1:8" ht="11.25">
      <c r="A15" s="38"/>
      <c r="B15" s="20" t="s">
        <v>9</v>
      </c>
      <c r="C15" s="14">
        <v>202.64660310000005</v>
      </c>
      <c r="D15" s="14">
        <v>59.27038099999998</v>
      </c>
      <c r="E15" s="14">
        <v>3.759355999999998</v>
      </c>
      <c r="F15" s="120">
        <v>206.40595909999993</v>
      </c>
      <c r="G15" s="17">
        <v>46.75851924083331</v>
      </c>
      <c r="H15" s="147"/>
    </row>
    <row r="16" spans="1:8" ht="11.25">
      <c r="A16" s="38"/>
      <c r="B16" s="20" t="s">
        <v>10</v>
      </c>
      <c r="C16" s="14">
        <v>202.6611987579925</v>
      </c>
      <c r="D16" s="14">
        <v>58.72307854071119</v>
      </c>
      <c r="E16" s="14">
        <v>3.4233556420075026</v>
      </c>
      <c r="F16" s="120">
        <v>206.08455440000003</v>
      </c>
      <c r="G16" s="17">
        <v>49.11524452347028</v>
      </c>
      <c r="H16" s="147"/>
    </row>
    <row r="17" spans="1:9" ht="11.25">
      <c r="A17" s="40" t="s">
        <v>103</v>
      </c>
      <c r="B17" s="1" t="s">
        <v>82</v>
      </c>
      <c r="C17" s="128">
        <v>204.18381039999997</v>
      </c>
      <c r="D17" s="128">
        <v>60.4882845</v>
      </c>
      <c r="E17" s="128">
        <v>3.3135855000000003</v>
      </c>
      <c r="F17" s="148">
        <v>207.49739589999996</v>
      </c>
      <c r="G17" s="129">
        <v>51.69322893656615</v>
      </c>
      <c r="I17" s="27"/>
    </row>
    <row r="18" spans="2:9" ht="11.25">
      <c r="B18" s="20" t="s">
        <v>8</v>
      </c>
      <c r="C18" s="128">
        <v>189.5109965</v>
      </c>
      <c r="D18" s="128">
        <v>58.198772</v>
      </c>
      <c r="E18" s="128">
        <v>3.336448</v>
      </c>
      <c r="F18" s="148">
        <v>192.8474445</v>
      </c>
      <c r="G18" s="129">
        <v>50.68975155644336</v>
      </c>
      <c r="I18" s="27"/>
    </row>
    <row r="19" spans="2:9" ht="11.25">
      <c r="B19" s="20" t="s">
        <v>9</v>
      </c>
      <c r="C19" s="128">
        <v>178.2899699</v>
      </c>
      <c r="D19" s="128">
        <v>54.278215900000006</v>
      </c>
      <c r="E19" s="128">
        <v>3.050336</v>
      </c>
      <c r="F19" s="148">
        <v>181.3403059</v>
      </c>
      <c r="G19" s="129">
        <v>52.80824603483809</v>
      </c>
      <c r="I19" s="27"/>
    </row>
    <row r="20" spans="2:7" ht="11.25">
      <c r="B20" s="20" t="s">
        <v>10</v>
      </c>
      <c r="C20" s="108"/>
      <c r="D20" s="108"/>
      <c r="E20" s="108"/>
      <c r="F20" s="112"/>
      <c r="G20" s="109"/>
    </row>
    <row r="21" spans="1:7" ht="11.25">
      <c r="A21" s="163" t="s">
        <v>98</v>
      </c>
      <c r="B21" s="163"/>
      <c r="C21" s="163"/>
      <c r="D21" s="163"/>
      <c r="E21" s="163"/>
      <c r="F21" s="163"/>
      <c r="G21" s="163"/>
    </row>
    <row r="22" spans="1:21" ht="11.25">
      <c r="A22" s="38" t="s">
        <v>13</v>
      </c>
      <c r="C22" s="4">
        <v>94.2</v>
      </c>
      <c r="D22" s="4">
        <v>94.3</v>
      </c>
      <c r="E22" s="4">
        <v>86.2</v>
      </c>
      <c r="F22" s="34">
        <v>94.1</v>
      </c>
      <c r="G22" s="30">
        <v>3.914665993438925</v>
      </c>
      <c r="I22" s="21"/>
      <c r="J22" s="21"/>
      <c r="K22" s="21"/>
      <c r="L22" s="21"/>
      <c r="M22" s="21"/>
      <c r="N22" s="21"/>
      <c r="O22" s="21"/>
      <c r="P22" s="21"/>
      <c r="R22" s="123"/>
      <c r="S22" s="123"/>
      <c r="T22" s="123"/>
      <c r="U22" s="123"/>
    </row>
    <row r="23" spans="1:21" ht="11.25">
      <c r="A23" s="38" t="s">
        <v>14</v>
      </c>
      <c r="B23" s="20"/>
      <c r="C23" s="4">
        <v>95.32103615800189</v>
      </c>
      <c r="D23" s="4">
        <v>107.67365316025968</v>
      </c>
      <c r="E23" s="4">
        <v>94.22052174041646</v>
      </c>
      <c r="F23" s="34">
        <v>95.29849416696938</v>
      </c>
      <c r="G23" s="30">
        <v>2.1681858593312917</v>
      </c>
      <c r="I23" s="21"/>
      <c r="J23" s="21"/>
      <c r="K23" s="21"/>
      <c r="L23" s="21"/>
      <c r="M23" s="21"/>
      <c r="N23" s="21"/>
      <c r="O23" s="21"/>
      <c r="P23" s="21"/>
      <c r="R23" s="123"/>
      <c r="S23" s="123"/>
      <c r="T23" s="123"/>
      <c r="U23" s="123"/>
    </row>
    <row r="24" spans="1:21" ht="11.25">
      <c r="A24" s="38" t="s">
        <v>19</v>
      </c>
      <c r="B24" s="20"/>
      <c r="C24" s="4">
        <v>89.2675045056914</v>
      </c>
      <c r="D24" s="4">
        <v>103.60703990915121</v>
      </c>
      <c r="E24" s="4">
        <v>83.63394178975695</v>
      </c>
      <c r="F24" s="34">
        <v>89.15341672392594</v>
      </c>
      <c r="G24" s="30">
        <v>2.8966917625255597</v>
      </c>
      <c r="I24" s="21"/>
      <c r="J24" s="21"/>
      <c r="K24" s="21"/>
      <c r="L24" s="21"/>
      <c r="M24" s="21"/>
      <c r="N24" s="21"/>
      <c r="O24" s="21"/>
      <c r="P24" s="21"/>
      <c r="R24" s="123"/>
      <c r="S24" s="123"/>
      <c r="T24" s="123"/>
      <c r="U24" s="123"/>
    </row>
    <row r="25" spans="1:21" ht="11.25">
      <c r="A25" s="38" t="s">
        <v>23</v>
      </c>
      <c r="B25" s="20"/>
      <c r="C25" s="4">
        <v>94.28720990496625</v>
      </c>
      <c r="D25" s="4">
        <v>92.02778587879372</v>
      </c>
      <c r="E25" s="4">
        <v>94.15627962941444</v>
      </c>
      <c r="F25" s="35">
        <v>94.28472253343747</v>
      </c>
      <c r="G25" s="30">
        <v>4.250400981735112</v>
      </c>
      <c r="I25" s="21"/>
      <c r="J25" s="21"/>
      <c r="K25" s="21"/>
      <c r="L25" s="21"/>
      <c r="M25" s="21"/>
      <c r="N25" s="21"/>
      <c r="O25" s="21"/>
      <c r="P25" s="21"/>
      <c r="R25" s="123"/>
      <c r="S25" s="123"/>
      <c r="T25" s="123"/>
      <c r="U25" s="123"/>
    </row>
    <row r="26" spans="1:21" ht="11.25">
      <c r="A26" s="88" t="s">
        <v>24</v>
      </c>
      <c r="B26" s="85"/>
      <c r="C26" s="75">
        <v>88.47912610526191</v>
      </c>
      <c r="D26" s="105">
        <v>89.40872725989948</v>
      </c>
      <c r="E26" s="105">
        <v>82.53148289436203</v>
      </c>
      <c r="F26" s="106">
        <v>88.3662886072584</v>
      </c>
      <c r="G26" s="75">
        <v>3.299496351096458</v>
      </c>
      <c r="I26" s="21"/>
      <c r="J26" s="21"/>
      <c r="K26" s="21"/>
      <c r="L26" s="21"/>
      <c r="M26" s="21"/>
      <c r="N26" s="21"/>
      <c r="O26" s="21"/>
      <c r="P26" s="21"/>
      <c r="R26" s="123"/>
      <c r="S26" s="123"/>
      <c r="T26" s="123"/>
      <c r="U26" s="123"/>
    </row>
    <row r="27" spans="1:21" ht="11.25">
      <c r="A27" s="38" t="s">
        <v>28</v>
      </c>
      <c r="B27" s="20"/>
      <c r="C27" s="30">
        <v>89.43178331982969</v>
      </c>
      <c r="D27" s="30">
        <v>86.98037111316712</v>
      </c>
      <c r="E27" s="30">
        <v>82.50634978789635</v>
      </c>
      <c r="F27" s="34">
        <v>89.30907089481848</v>
      </c>
      <c r="G27" s="42">
        <v>7.973942297737821</v>
      </c>
      <c r="I27" s="21"/>
      <c r="J27" s="21"/>
      <c r="K27" s="21"/>
      <c r="L27" s="21"/>
      <c r="M27" s="21"/>
      <c r="R27" s="123"/>
      <c r="S27" s="123"/>
      <c r="T27" s="123"/>
      <c r="U27" s="123"/>
    </row>
    <row r="28" spans="1:21" ht="11.25">
      <c r="A28" s="38" t="s">
        <v>65</v>
      </c>
      <c r="B28" s="20"/>
      <c r="C28" s="17">
        <v>89.14224954865342</v>
      </c>
      <c r="D28" s="17">
        <v>99.43402474855131</v>
      </c>
      <c r="E28" s="17">
        <v>94.2512321543868</v>
      </c>
      <c r="F28" s="121">
        <v>89.22588064682712</v>
      </c>
      <c r="G28" s="17">
        <v>1.8921619279488198</v>
      </c>
      <c r="I28" s="21"/>
      <c r="J28" s="21"/>
      <c r="K28" s="21"/>
      <c r="L28" s="21"/>
      <c r="M28" s="21"/>
      <c r="R28" s="123"/>
      <c r="S28" s="123"/>
      <c r="T28" s="123"/>
      <c r="U28" s="123"/>
    </row>
    <row r="29" spans="1:21" ht="11.25">
      <c r="A29" s="38" t="s">
        <v>80</v>
      </c>
      <c r="B29" s="20"/>
      <c r="C29" s="17">
        <v>90.4464367649127</v>
      </c>
      <c r="D29" s="17">
        <v>103.61525201652186</v>
      </c>
      <c r="E29" s="17">
        <v>93.75383441150731</v>
      </c>
      <c r="F29" s="121">
        <v>90.50362622309136</v>
      </c>
      <c r="G29" s="17">
        <v>7.240789957956196</v>
      </c>
      <c r="I29" s="21"/>
      <c r="J29" s="21"/>
      <c r="K29" s="21"/>
      <c r="L29" s="21"/>
      <c r="M29" s="21"/>
      <c r="R29" s="123"/>
      <c r="S29" s="123"/>
      <c r="T29" s="123"/>
      <c r="U29" s="123"/>
    </row>
    <row r="30" spans="1:7" ht="11.25">
      <c r="A30" s="37" t="s">
        <v>80</v>
      </c>
      <c r="B30" s="2" t="s">
        <v>2</v>
      </c>
      <c r="C30" s="17">
        <v>94.49895396974436</v>
      </c>
      <c r="D30" s="17">
        <v>103.61499852139222</v>
      </c>
      <c r="E30" s="17">
        <v>99.43770867213817</v>
      </c>
      <c r="F30" s="121">
        <v>94.58373961343204</v>
      </c>
      <c r="G30" s="17">
        <v>4.220174295331695</v>
      </c>
    </row>
    <row r="31" spans="1:7" ht="11.25">
      <c r="A31" s="37"/>
      <c r="B31" s="20" t="s">
        <v>8</v>
      </c>
      <c r="C31" s="17">
        <v>92.16978489005892</v>
      </c>
      <c r="D31" s="17">
        <v>113.88895607245335</v>
      </c>
      <c r="E31" s="17">
        <v>110.53087638519537</v>
      </c>
      <c r="F31" s="121">
        <v>92.4573332987388</v>
      </c>
      <c r="G31" s="17">
        <v>6.84496949590897</v>
      </c>
    </row>
    <row r="32" spans="1:7" ht="11.25">
      <c r="A32" s="37"/>
      <c r="B32" s="20" t="s">
        <v>9</v>
      </c>
      <c r="C32" s="17">
        <v>88.40461204623794</v>
      </c>
      <c r="D32" s="17">
        <v>102.40811966109531</v>
      </c>
      <c r="E32" s="17">
        <v>87.23109656762941</v>
      </c>
      <c r="F32" s="121">
        <v>88.38295609644273</v>
      </c>
      <c r="G32" s="17">
        <v>9.060630339491759</v>
      </c>
    </row>
    <row r="33" spans="1:7" ht="11.25">
      <c r="A33" s="37"/>
      <c r="B33" s="20" t="s">
        <v>10</v>
      </c>
      <c r="C33" s="17">
        <v>86.64623624603725</v>
      </c>
      <c r="D33" s="17">
        <v>95.81530880422157</v>
      </c>
      <c r="E33" s="17">
        <v>80.41010204885644</v>
      </c>
      <c r="F33" s="121">
        <v>86.5347549567474</v>
      </c>
      <c r="G33" s="17">
        <v>9.164024549754643</v>
      </c>
    </row>
    <row r="34" spans="1:7" ht="11.25">
      <c r="A34" s="40" t="s">
        <v>103</v>
      </c>
      <c r="B34" s="1" t="s">
        <v>82</v>
      </c>
      <c r="C34" s="109">
        <f aca="true" t="shared" si="0" ref="C34:F36">C17/C13*100</f>
        <v>91.15946371292726</v>
      </c>
      <c r="D34" s="109">
        <f t="shared" si="0"/>
        <v>102.00487300996892</v>
      </c>
      <c r="E34" s="109">
        <f t="shared" si="0"/>
        <v>80.48764367408461</v>
      </c>
      <c r="F34" s="113">
        <f t="shared" si="0"/>
        <v>90.96685408784556</v>
      </c>
      <c r="G34" s="109">
        <f>G17-G13</f>
        <v>7.690471277943743</v>
      </c>
    </row>
    <row r="35" spans="2:7" ht="11.25">
      <c r="B35" s="20" t="s">
        <v>8</v>
      </c>
      <c r="C35" s="109">
        <f t="shared" si="0"/>
        <v>89.40199954759741</v>
      </c>
      <c r="D35" s="109">
        <f t="shared" si="0"/>
        <v>95.81681025107666</v>
      </c>
      <c r="E35" s="109">
        <f t="shared" si="0"/>
        <v>82.4962995388542</v>
      </c>
      <c r="F35" s="113">
        <f t="shared" si="0"/>
        <v>89.27271029278097</v>
      </c>
      <c r="G35" s="109">
        <f>G18-G14</f>
        <v>5.418461755966611</v>
      </c>
    </row>
    <row r="36" spans="2:7" ht="11.25">
      <c r="B36" s="20" t="s">
        <v>9</v>
      </c>
      <c r="C36" s="109">
        <f t="shared" si="0"/>
        <v>87.98073452631189</v>
      </c>
      <c r="D36" s="109">
        <f t="shared" si="0"/>
        <v>91.57730216041638</v>
      </c>
      <c r="E36" s="109">
        <f t="shared" si="0"/>
        <v>81.13985480491876</v>
      </c>
      <c r="F36" s="113">
        <f t="shared" si="0"/>
        <v>87.85613879110143</v>
      </c>
      <c r="G36" s="109">
        <f>G19-G15</f>
        <v>6.049726794004783</v>
      </c>
    </row>
    <row r="37" spans="2:7" ht="11.25">
      <c r="B37" s="20" t="s">
        <v>10</v>
      </c>
      <c r="C37" s="109"/>
      <c r="D37" s="109"/>
      <c r="E37" s="109"/>
      <c r="F37" s="113"/>
      <c r="G37" s="109"/>
    </row>
    <row r="38" spans="1:7" ht="11.25">
      <c r="A38" s="163" t="s">
        <v>97</v>
      </c>
      <c r="B38" s="163"/>
      <c r="C38" s="163"/>
      <c r="D38" s="163"/>
      <c r="E38" s="163"/>
      <c r="F38" s="163"/>
      <c r="G38" s="163"/>
    </row>
    <row r="39" spans="1:7" ht="11.25">
      <c r="A39" s="37" t="s">
        <v>80</v>
      </c>
      <c r="B39" s="2" t="s">
        <v>2</v>
      </c>
      <c r="C39" s="17">
        <v>95.76319734992725</v>
      </c>
      <c r="D39" s="17">
        <v>96.7556726599166</v>
      </c>
      <c r="E39" s="17">
        <v>96.70024224579396</v>
      </c>
      <c r="F39" s="121">
        <v>95.77994858872532</v>
      </c>
      <c r="G39" s="17">
        <v>4.051537684906769</v>
      </c>
    </row>
    <row r="40" spans="1:7" ht="11.25">
      <c r="A40" s="37"/>
      <c r="B40" s="1" t="s">
        <v>8</v>
      </c>
      <c r="C40" s="17">
        <v>94.63845471693254</v>
      </c>
      <c r="D40" s="17">
        <v>102.42872429952999</v>
      </c>
      <c r="E40" s="17">
        <v>98.23831947593798</v>
      </c>
      <c r="F40" s="121">
        <v>94.7034266335366</v>
      </c>
      <c r="G40" s="17">
        <v>1.2685321418543438</v>
      </c>
    </row>
    <row r="41" spans="1:7" ht="11.25">
      <c r="A41" s="37"/>
      <c r="B41" s="20" t="s">
        <v>9</v>
      </c>
      <c r="C41" s="17">
        <v>95.59873491915471</v>
      </c>
      <c r="D41" s="17">
        <v>97.58107696475136</v>
      </c>
      <c r="E41" s="17">
        <v>92.95303228139285</v>
      </c>
      <c r="F41" s="121">
        <v>95.54920179114893</v>
      </c>
      <c r="G41" s="17">
        <v>1.4872294403565576</v>
      </c>
    </row>
    <row r="42" spans="1:7" ht="11.25">
      <c r="A42" s="37"/>
      <c r="B42" s="20" t="s">
        <v>10</v>
      </c>
      <c r="C42" s="17">
        <v>100.00720251796437</v>
      </c>
      <c r="D42" s="17">
        <v>99.07660040300941</v>
      </c>
      <c r="E42" s="17">
        <v>91.06228944551951</v>
      </c>
      <c r="F42" s="121">
        <v>99.84428516434247</v>
      </c>
      <c r="G42" s="17">
        <v>2.3567252826369725</v>
      </c>
    </row>
    <row r="43" spans="1:7" ht="11.25">
      <c r="A43" s="40" t="s">
        <v>103</v>
      </c>
      <c r="B43" s="1" t="s">
        <v>82</v>
      </c>
      <c r="C43" s="109">
        <f aca="true" t="shared" si="1" ref="C43:F45">C17/C16*100</f>
        <v>100.75130890932196</v>
      </c>
      <c r="D43" s="109">
        <f t="shared" si="1"/>
        <v>103.00598334275857</v>
      </c>
      <c r="E43" s="109">
        <f t="shared" si="1"/>
        <v>96.79349289157899</v>
      </c>
      <c r="F43" s="113">
        <f t="shared" si="1"/>
        <v>100.68556399295102</v>
      </c>
      <c r="G43" s="109">
        <f>G17-G16</f>
        <v>2.5779844130958693</v>
      </c>
    </row>
    <row r="44" spans="2:7" ht="11.25">
      <c r="B44" s="20" t="s">
        <v>8</v>
      </c>
      <c r="C44" s="109">
        <f t="shared" si="1"/>
        <v>92.81391905104736</v>
      </c>
      <c r="D44" s="109">
        <f t="shared" si="1"/>
        <v>96.21494886336212</v>
      </c>
      <c r="E44" s="109">
        <f t="shared" si="1"/>
        <v>100.68996257980969</v>
      </c>
      <c r="F44" s="113">
        <f t="shared" si="1"/>
        <v>92.93969385183982</v>
      </c>
      <c r="G44" s="109">
        <f>G18-G17</f>
        <v>-1.0034773801227885</v>
      </c>
    </row>
    <row r="45" spans="2:7" ht="11.25">
      <c r="B45" s="20" t="s">
        <v>9</v>
      </c>
      <c r="C45" s="109">
        <f t="shared" si="1"/>
        <v>94.07895752371287</v>
      </c>
      <c r="D45" s="109">
        <f t="shared" si="1"/>
        <v>93.26350717503114</v>
      </c>
      <c r="E45" s="109">
        <f t="shared" si="1"/>
        <v>91.42465280441957</v>
      </c>
      <c r="F45" s="113">
        <f t="shared" si="1"/>
        <v>94.03303547535472</v>
      </c>
      <c r="G45" s="109">
        <f>G19-G18</f>
        <v>2.11849447839473</v>
      </c>
    </row>
    <row r="46" spans="2:13" ht="11.25">
      <c r="B46" s="20" t="s">
        <v>10</v>
      </c>
      <c r="C46" s="109"/>
      <c r="D46" s="109"/>
      <c r="E46" s="109"/>
      <c r="F46" s="113"/>
      <c r="G46" s="109"/>
      <c r="I46" s="21"/>
      <c r="J46" s="21"/>
      <c r="K46" s="21"/>
      <c r="L46" s="21"/>
      <c r="M46" s="21"/>
    </row>
    <row r="47" spans="9:13" ht="11.25">
      <c r="I47" s="21"/>
      <c r="J47" s="21"/>
      <c r="K47" s="21"/>
      <c r="L47" s="21"/>
      <c r="M47" s="21"/>
    </row>
    <row r="48" spans="9:13" ht="11.25">
      <c r="I48" s="21"/>
      <c r="J48" s="21"/>
      <c r="K48" s="21"/>
      <c r="L48" s="21"/>
      <c r="M48" s="21"/>
    </row>
    <row r="49" spans="9:13" ht="11.25">
      <c r="I49" s="21"/>
      <c r="J49" s="21"/>
      <c r="K49" s="21"/>
      <c r="L49" s="21"/>
      <c r="M49" s="21"/>
    </row>
    <row r="50" spans="9:13" ht="11.25">
      <c r="I50" s="21"/>
      <c r="J50" s="21"/>
      <c r="K50" s="21"/>
      <c r="L50" s="21"/>
      <c r="M50" s="21"/>
    </row>
    <row r="51" spans="9:13" ht="11.25">
      <c r="I51" s="21"/>
      <c r="J51" s="21"/>
      <c r="K51" s="21"/>
      <c r="L51" s="21"/>
      <c r="M51" s="21"/>
    </row>
    <row r="52" spans="9:13" ht="11.25">
      <c r="I52" s="21"/>
      <c r="J52" s="21"/>
      <c r="K52" s="21"/>
      <c r="L52" s="21"/>
      <c r="M52" s="21"/>
    </row>
    <row r="53" spans="9:13" ht="11.25">
      <c r="I53" s="21"/>
      <c r="J53" s="21"/>
      <c r="K53" s="21"/>
      <c r="L53" s="21"/>
      <c r="M53" s="21"/>
    </row>
    <row r="54" spans="9:13" ht="11.25">
      <c r="I54" s="21"/>
      <c r="J54" s="21"/>
      <c r="K54" s="21"/>
      <c r="L54" s="21"/>
      <c r="M54" s="21"/>
    </row>
    <row r="55" spans="9:13" ht="11.25">
      <c r="I55" s="21"/>
      <c r="J55" s="21"/>
      <c r="K55" s="21"/>
      <c r="L55" s="21"/>
      <c r="M55" s="21"/>
    </row>
    <row r="56" spans="9:13" ht="11.25">
      <c r="I56" s="21"/>
      <c r="J56" s="21"/>
      <c r="K56" s="21"/>
      <c r="L56" s="21"/>
      <c r="M56" s="21"/>
    </row>
    <row r="57" spans="9:13" ht="11.25">
      <c r="I57" s="21"/>
      <c r="J57" s="21"/>
      <c r="K57" s="21"/>
      <c r="L57" s="21"/>
      <c r="M57" s="21"/>
    </row>
    <row r="58" spans="9:13" ht="11.25">
      <c r="I58" s="21"/>
      <c r="J58" s="21"/>
      <c r="K58" s="21"/>
      <c r="L58" s="21"/>
      <c r="M58" s="21"/>
    </row>
    <row r="59" spans="9:13" ht="11.25">
      <c r="I59" s="21"/>
      <c r="J59" s="21"/>
      <c r="K59" s="21"/>
      <c r="L59" s="21"/>
      <c r="M59" s="21"/>
    </row>
  </sheetData>
  <sheetProtection/>
  <mergeCells count="10">
    <mergeCell ref="O7:U7"/>
    <mergeCell ref="A21:G21"/>
    <mergeCell ref="A38:G38"/>
    <mergeCell ref="C4:F4"/>
    <mergeCell ref="C2:D2"/>
    <mergeCell ref="E2:E3"/>
    <mergeCell ref="F2:F3"/>
    <mergeCell ref="G2:G4"/>
    <mergeCell ref="A2:B4"/>
    <mergeCell ref="I7:M7"/>
  </mergeCells>
  <printOptions/>
  <pageMargins left="0.7" right="0.7" top="0.75" bottom="0.75" header="0.3" footer="0.3"/>
  <pageSetup fitToHeight="1" fitToWidth="1" horizontalDpi="600" verticalDpi="600" orientation="portrait" paperSize="9" scale="4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SheetLayoutView="13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4" width="12.125" style="1" customWidth="1"/>
    <col min="5" max="6" width="11.00390625" style="1" customWidth="1"/>
    <col min="7" max="7" width="12.00390625" style="1" customWidth="1"/>
    <col min="8" max="16384" width="9.125" style="1" customWidth="1"/>
  </cols>
  <sheetData>
    <row r="1" spans="1:7" s="151" customFormat="1" ht="19.5" customHeight="1">
      <c r="A1" s="116" t="s">
        <v>37</v>
      </c>
      <c r="B1" s="116"/>
      <c r="C1" s="116"/>
      <c r="D1" s="116"/>
      <c r="E1" s="116"/>
      <c r="F1" s="116"/>
      <c r="G1" s="116"/>
    </row>
    <row r="2" spans="1:7" ht="26.25" customHeight="1">
      <c r="A2" s="168" t="s">
        <v>0</v>
      </c>
      <c r="B2" s="168"/>
      <c r="C2" s="184" t="s">
        <v>51</v>
      </c>
      <c r="D2" s="185"/>
      <c r="E2" s="164" t="s">
        <v>4</v>
      </c>
      <c r="F2" s="164" t="s">
        <v>129</v>
      </c>
      <c r="G2" s="164" t="s">
        <v>128</v>
      </c>
    </row>
    <row r="3" spans="1:7" ht="26.25" customHeight="1">
      <c r="A3" s="183"/>
      <c r="B3" s="183"/>
      <c r="C3" s="7" t="s">
        <v>6</v>
      </c>
      <c r="D3" s="7" t="s">
        <v>26</v>
      </c>
      <c r="E3" s="179"/>
      <c r="F3" s="179"/>
      <c r="G3" s="179"/>
    </row>
    <row r="4" spans="1:7" ht="18" customHeight="1">
      <c r="A4" s="170"/>
      <c r="B4" s="170"/>
      <c r="C4" s="166" t="s">
        <v>11</v>
      </c>
      <c r="D4" s="167"/>
      <c r="E4" s="167"/>
      <c r="F4" s="178"/>
      <c r="G4" s="170"/>
    </row>
    <row r="5" spans="1:27" ht="11.25">
      <c r="A5" s="38" t="s">
        <v>13</v>
      </c>
      <c r="C5" s="33">
        <v>5135.995134854422</v>
      </c>
      <c r="D5" s="33">
        <v>554.6203833013919</v>
      </c>
      <c r="E5" s="33">
        <v>124.97077938176487</v>
      </c>
      <c r="F5" s="29">
        <v>5260.965914236187</v>
      </c>
      <c r="G5" s="4">
        <v>18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1.25">
      <c r="A6" s="38" t="s">
        <v>14</v>
      </c>
      <c r="B6" s="20"/>
      <c r="C6" s="33">
        <v>5292.907781003333</v>
      </c>
      <c r="D6" s="33">
        <v>800.8149840233333</v>
      </c>
      <c r="E6" s="33">
        <v>119.07086101333334</v>
      </c>
      <c r="F6" s="29">
        <v>5411.9786420166665</v>
      </c>
      <c r="G6" s="36">
        <v>19.7</v>
      </c>
      <c r="I6" s="182"/>
      <c r="J6" s="182"/>
      <c r="K6" s="182"/>
      <c r="L6" s="182"/>
      <c r="M6" s="182"/>
      <c r="N6" s="26"/>
      <c r="O6" s="26"/>
      <c r="P6" s="182"/>
      <c r="Q6" s="182"/>
      <c r="R6" s="182"/>
      <c r="S6" s="182"/>
      <c r="T6" s="182"/>
      <c r="U6" s="182"/>
      <c r="V6" s="182"/>
      <c r="W6" s="26"/>
      <c r="X6" s="26"/>
      <c r="Y6" s="26"/>
      <c r="Z6" s="26"/>
      <c r="AA6" s="26"/>
    </row>
    <row r="7" spans="1:27" ht="11.25">
      <c r="A7" s="38" t="s">
        <v>19</v>
      </c>
      <c r="B7" s="20"/>
      <c r="C7" s="33">
        <v>5125.774071580001</v>
      </c>
      <c r="D7" s="33">
        <v>902.18828998</v>
      </c>
      <c r="E7" s="33">
        <v>109.589572</v>
      </c>
      <c r="F7" s="29">
        <v>5235.363643580001</v>
      </c>
      <c r="G7" s="36">
        <v>23.6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1.25">
      <c r="A8" s="38" t="s">
        <v>23</v>
      </c>
      <c r="B8" s="20"/>
      <c r="C8" s="33">
        <v>5034.52317040289</v>
      </c>
      <c r="D8" s="70">
        <v>784.4092490866785</v>
      </c>
      <c r="E8" s="70">
        <v>106.265127559133</v>
      </c>
      <c r="F8" s="29">
        <v>5140.7882979620235</v>
      </c>
      <c r="G8" s="21">
        <v>29.3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1.25">
      <c r="A9" s="88" t="s">
        <v>24</v>
      </c>
      <c r="B9" s="85"/>
      <c r="C9" s="46">
        <v>4574.773421748444</v>
      </c>
      <c r="D9" s="96">
        <v>658.3947250754538</v>
      </c>
      <c r="E9" s="96">
        <v>96.60704535946235</v>
      </c>
      <c r="F9" s="74">
        <v>4671.380467107906</v>
      </c>
      <c r="G9" s="97">
        <v>34.05617435956683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1.25">
      <c r="A10" s="38" t="s">
        <v>28</v>
      </c>
      <c r="B10" s="20"/>
      <c r="C10" s="33">
        <v>4351.581517899999</v>
      </c>
      <c r="D10" s="33">
        <v>619.5856337</v>
      </c>
      <c r="E10" s="33">
        <v>81.57950459999999</v>
      </c>
      <c r="F10" s="41">
        <v>4433.161022499999</v>
      </c>
      <c r="G10" s="42">
        <v>40.025807609834025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1.25">
      <c r="A11" s="38" t="s">
        <v>65</v>
      </c>
      <c r="B11" s="20"/>
      <c r="C11" s="33">
        <v>4144.25890078</v>
      </c>
      <c r="D11" s="33">
        <v>708.8620045100001</v>
      </c>
      <c r="E11" s="33">
        <v>75.39263371999999</v>
      </c>
      <c r="F11" s="29">
        <v>4219.651554500001</v>
      </c>
      <c r="G11" s="42">
        <v>43.70695122665252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22"/>
      <c r="Y11" s="26"/>
      <c r="Z11" s="26"/>
      <c r="AA11" s="26"/>
    </row>
    <row r="12" spans="1:27" ht="11.25">
      <c r="A12" s="40" t="s">
        <v>102</v>
      </c>
      <c r="B12" s="20"/>
      <c r="C12" s="14">
        <v>3935.8029371780394</v>
      </c>
      <c r="D12" s="14">
        <v>842.6198089106954</v>
      </c>
      <c r="E12" s="14">
        <v>70.26565437196008</v>
      </c>
      <c r="F12" s="120">
        <v>4006.06859155</v>
      </c>
      <c r="G12" s="17">
        <v>52.631911777332576</v>
      </c>
      <c r="H12" s="14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22"/>
      <c r="Y12" s="26"/>
      <c r="Z12" s="26"/>
      <c r="AA12" s="26"/>
    </row>
    <row r="13" spans="1:27" ht="11.25">
      <c r="A13" s="37" t="s">
        <v>80</v>
      </c>
      <c r="B13" s="2" t="s">
        <v>2</v>
      </c>
      <c r="C13" s="14">
        <v>1069.3615971400002</v>
      </c>
      <c r="D13" s="14">
        <v>211.98664278999996</v>
      </c>
      <c r="E13" s="14">
        <v>19.782447229999992</v>
      </c>
      <c r="F13" s="120">
        <v>1089.1440443699998</v>
      </c>
      <c r="G13" s="17">
        <v>50.56774181679309</v>
      </c>
      <c r="H13" s="147"/>
      <c r="I13" s="14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22"/>
      <c r="Y13" s="26"/>
      <c r="Z13" s="26"/>
      <c r="AA13" s="26"/>
    </row>
    <row r="14" spans="2:27" ht="11.25">
      <c r="B14" s="1" t="s">
        <v>8</v>
      </c>
      <c r="C14" s="14">
        <v>967.90762384</v>
      </c>
      <c r="D14" s="14">
        <v>207.7338232600001</v>
      </c>
      <c r="E14" s="14">
        <v>18.546644040000004</v>
      </c>
      <c r="F14" s="120">
        <v>986.4542678799999</v>
      </c>
      <c r="G14" s="17">
        <v>51.89567924726896</v>
      </c>
      <c r="H14" s="147"/>
      <c r="I14" s="14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2"/>
      <c r="Y14" s="26"/>
      <c r="Z14" s="26"/>
      <c r="AA14" s="26"/>
    </row>
    <row r="15" spans="2:27" ht="11.25">
      <c r="B15" s="20" t="s">
        <v>9</v>
      </c>
      <c r="C15" s="14">
        <v>926.7355873700003</v>
      </c>
      <c r="D15" s="14">
        <v>210.7808241300001</v>
      </c>
      <c r="E15" s="14">
        <v>16.218856820000006</v>
      </c>
      <c r="F15" s="120">
        <v>942.95444419</v>
      </c>
      <c r="G15" s="17">
        <v>53.16065277581902</v>
      </c>
      <c r="H15" s="147"/>
      <c r="I15" s="14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22"/>
      <c r="Y15" s="26"/>
      <c r="Z15" s="26"/>
      <c r="AA15" s="26"/>
    </row>
    <row r="16" spans="2:27" ht="11.25">
      <c r="B16" s="1" t="s">
        <v>10</v>
      </c>
      <c r="C16" s="14">
        <v>971.7981288280387</v>
      </c>
      <c r="D16" s="14">
        <v>212.11851873069526</v>
      </c>
      <c r="E16" s="14">
        <v>15.717706281960083</v>
      </c>
      <c r="F16" s="120">
        <v>987.5158351100001</v>
      </c>
      <c r="G16" s="17">
        <v>55.1390710330607</v>
      </c>
      <c r="H16" s="147"/>
      <c r="I16" s="14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22"/>
      <c r="Y16" s="26"/>
      <c r="Z16" s="26"/>
      <c r="AA16" s="26"/>
    </row>
    <row r="17" spans="1:27" ht="11.25">
      <c r="A17" s="40" t="s">
        <v>103</v>
      </c>
      <c r="B17" s="1" t="s">
        <v>82</v>
      </c>
      <c r="C17" s="108">
        <v>984.60903648</v>
      </c>
      <c r="D17" s="108">
        <v>183.31875051</v>
      </c>
      <c r="E17" s="108">
        <v>15.8606615</v>
      </c>
      <c r="F17" s="112">
        <v>1000.46969798</v>
      </c>
      <c r="G17" s="109">
        <v>56.48921923583315</v>
      </c>
      <c r="I17" s="14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2"/>
      <c r="Y17" s="26"/>
      <c r="Z17" s="26"/>
      <c r="AA17" s="26"/>
    </row>
    <row r="18" spans="2:27" ht="11.25">
      <c r="B18" s="1" t="s">
        <v>8</v>
      </c>
      <c r="C18" s="108">
        <v>892.98354105</v>
      </c>
      <c r="D18" s="108">
        <v>207.93887956</v>
      </c>
      <c r="E18" s="108">
        <v>19.82334267</v>
      </c>
      <c r="F18" s="112">
        <v>912.80688372</v>
      </c>
      <c r="G18" s="109">
        <v>56.303730656094665</v>
      </c>
      <c r="I18" s="14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22"/>
      <c r="Y18" s="26"/>
      <c r="Z18" s="26"/>
      <c r="AA18" s="26"/>
    </row>
    <row r="19" spans="2:27" ht="11.25">
      <c r="B19" s="20" t="s">
        <v>9</v>
      </c>
      <c r="C19" s="108">
        <v>862.89031345</v>
      </c>
      <c r="D19" s="108">
        <v>205.83697039</v>
      </c>
      <c r="E19" s="108">
        <v>13.98891532</v>
      </c>
      <c r="F19" s="112">
        <v>876.87922877</v>
      </c>
      <c r="G19" s="109">
        <v>57.769762670803374</v>
      </c>
      <c r="I19" s="3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22"/>
      <c r="Y19" s="26"/>
      <c r="Z19" s="26"/>
      <c r="AA19" s="26"/>
    </row>
    <row r="20" spans="2:27" ht="11.25">
      <c r="B20" s="1" t="s">
        <v>10</v>
      </c>
      <c r="C20" s="108"/>
      <c r="D20" s="108"/>
      <c r="E20" s="108"/>
      <c r="F20" s="112"/>
      <c r="G20" s="10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22"/>
      <c r="Y20" s="26"/>
      <c r="Z20" s="26"/>
      <c r="AA20" s="26"/>
    </row>
    <row r="21" spans="1:27" ht="11.25">
      <c r="A21" s="163" t="s">
        <v>98</v>
      </c>
      <c r="B21" s="163"/>
      <c r="C21" s="163"/>
      <c r="D21" s="163"/>
      <c r="E21" s="163"/>
      <c r="F21" s="163"/>
      <c r="G21" s="163"/>
      <c r="I21" s="26"/>
      <c r="J21" s="26"/>
      <c r="K21" s="42"/>
      <c r="L21" s="42"/>
      <c r="M21" s="42"/>
      <c r="N21" s="4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1.25">
      <c r="A22" s="38" t="s">
        <v>13</v>
      </c>
      <c r="C22" s="4">
        <v>93</v>
      </c>
      <c r="D22" s="4">
        <v>95.8</v>
      </c>
      <c r="E22" s="4">
        <v>90.5</v>
      </c>
      <c r="F22" s="34">
        <v>92.9</v>
      </c>
      <c r="G22" s="4">
        <v>4.584231515095565</v>
      </c>
      <c r="I22" s="42"/>
      <c r="J22" s="42"/>
      <c r="K22" s="42"/>
      <c r="L22" s="42"/>
      <c r="M22" s="42"/>
      <c r="N22" s="42"/>
      <c r="O22" s="26"/>
      <c r="P22" s="26"/>
      <c r="Q22" s="26"/>
      <c r="R22" s="26"/>
      <c r="S22" s="42"/>
      <c r="T22" s="42"/>
      <c r="U22" s="42"/>
      <c r="V22" s="42"/>
      <c r="W22" s="26"/>
      <c r="X22" s="26"/>
      <c r="Y22" s="26"/>
      <c r="Z22" s="26"/>
      <c r="AA22" s="26"/>
    </row>
    <row r="23" spans="1:27" ht="11.25">
      <c r="A23" s="38" t="s">
        <v>14</v>
      </c>
      <c r="B23" s="20"/>
      <c r="C23" s="4">
        <v>103.05515566173446</v>
      </c>
      <c r="D23" s="4">
        <v>144.38974984230865</v>
      </c>
      <c r="E23" s="4">
        <v>95.2789616919902</v>
      </c>
      <c r="F23" s="34">
        <v>102.87043729691992</v>
      </c>
      <c r="G23" s="4">
        <v>1.6999999999999993</v>
      </c>
      <c r="I23" s="42"/>
      <c r="J23" s="42"/>
      <c r="K23" s="42"/>
      <c r="L23" s="42"/>
      <c r="M23" s="42"/>
      <c r="N23" s="42"/>
      <c r="O23" s="26"/>
      <c r="P23" s="26"/>
      <c r="Q23" s="26"/>
      <c r="R23" s="26"/>
      <c r="S23" s="42"/>
      <c r="T23" s="42"/>
      <c r="U23" s="42"/>
      <c r="V23" s="42"/>
      <c r="W23" s="26"/>
      <c r="X23" s="26"/>
      <c r="Y23" s="26"/>
      <c r="Z23" s="26"/>
      <c r="AA23" s="26"/>
    </row>
    <row r="24" spans="1:27" ht="11.25">
      <c r="A24" s="38" t="s">
        <v>19</v>
      </c>
      <c r="B24" s="20"/>
      <c r="C24" s="4">
        <v>96.8423083050268</v>
      </c>
      <c r="D24" s="4">
        <v>112.65876737812302</v>
      </c>
      <c r="E24" s="4">
        <v>92.03727181222648</v>
      </c>
      <c r="F24" s="34">
        <v>96.73659099344019</v>
      </c>
      <c r="G24" s="4">
        <v>3.900000000000002</v>
      </c>
      <c r="I24" s="42"/>
      <c r="J24" s="42"/>
      <c r="K24" s="42"/>
      <c r="L24" s="42"/>
      <c r="M24" s="42"/>
      <c r="N24" s="42"/>
      <c r="O24" s="26"/>
      <c r="P24" s="26"/>
      <c r="Q24" s="26"/>
      <c r="R24" s="26"/>
      <c r="S24" s="42"/>
      <c r="T24" s="42"/>
      <c r="U24" s="42"/>
      <c r="V24" s="42"/>
      <c r="W24" s="26"/>
      <c r="X24" s="26"/>
      <c r="Y24" s="26"/>
      <c r="Z24" s="26"/>
      <c r="AA24" s="26"/>
    </row>
    <row r="25" spans="1:27" ht="11.25">
      <c r="A25" s="38" t="s">
        <v>23</v>
      </c>
      <c r="B25" s="20"/>
      <c r="C25" s="4">
        <v>98.21976349517521</v>
      </c>
      <c r="D25" s="4">
        <v>86.94518182053412</v>
      </c>
      <c r="E25" s="4">
        <v>96.96645914369755</v>
      </c>
      <c r="F25" s="34">
        <v>98.19352862462662</v>
      </c>
      <c r="G25" s="4">
        <v>5.699999999999999</v>
      </c>
      <c r="I25" s="42"/>
      <c r="J25" s="42"/>
      <c r="K25" s="42"/>
      <c r="L25" s="42"/>
      <c r="M25" s="42"/>
      <c r="N25" s="42"/>
      <c r="O25" s="26"/>
      <c r="P25" s="26"/>
      <c r="Q25" s="26"/>
      <c r="R25" s="26"/>
      <c r="S25" s="42"/>
      <c r="T25" s="42"/>
      <c r="U25" s="42"/>
      <c r="V25" s="42"/>
      <c r="W25" s="26"/>
      <c r="X25" s="26"/>
      <c r="Y25" s="26"/>
      <c r="Z25" s="26"/>
      <c r="AA25" s="26"/>
    </row>
    <row r="26" spans="1:27" ht="11.25">
      <c r="A26" s="88" t="s">
        <v>24</v>
      </c>
      <c r="B26" s="85"/>
      <c r="C26" s="105">
        <v>90.86805774661566</v>
      </c>
      <c r="D26" s="105">
        <v>83.93510477369449</v>
      </c>
      <c r="E26" s="105">
        <v>90.91133429986591</v>
      </c>
      <c r="F26" s="106">
        <v>90.8689523153442</v>
      </c>
      <c r="G26" s="75">
        <v>4.756174359566831</v>
      </c>
      <c r="I26" s="42"/>
      <c r="J26" s="42"/>
      <c r="K26" s="42"/>
      <c r="L26" s="42"/>
      <c r="M26" s="42"/>
      <c r="N26" s="42"/>
      <c r="O26" s="26"/>
      <c r="P26" s="26"/>
      <c r="Q26" s="26"/>
      <c r="R26" s="26"/>
      <c r="S26" s="42"/>
      <c r="T26" s="42"/>
      <c r="U26" s="42"/>
      <c r="V26" s="42"/>
      <c r="W26" s="26"/>
      <c r="X26" s="26"/>
      <c r="Y26" s="26"/>
      <c r="Z26" s="26"/>
      <c r="AA26" s="26"/>
    </row>
    <row r="27" spans="1:27" ht="11.25">
      <c r="A27" s="38" t="s">
        <v>28</v>
      </c>
      <c r="B27" s="20"/>
      <c r="C27" s="30">
        <v>95.1212468187519</v>
      </c>
      <c r="D27" s="30">
        <v>94.10549782715738</v>
      </c>
      <c r="E27" s="30">
        <v>84.44467408816115</v>
      </c>
      <c r="F27" s="34">
        <v>94.90044867282259</v>
      </c>
      <c r="G27" s="42">
        <v>5.969633250267194</v>
      </c>
      <c r="I27" s="42"/>
      <c r="J27" s="42"/>
      <c r="K27" s="42"/>
      <c r="L27" s="42"/>
      <c r="M27" s="42"/>
      <c r="N27" s="26"/>
      <c r="O27" s="26"/>
      <c r="P27" s="26"/>
      <c r="Q27" s="26"/>
      <c r="R27" s="26"/>
      <c r="S27" s="42"/>
      <c r="T27" s="42"/>
      <c r="U27" s="42"/>
      <c r="V27" s="42"/>
      <c r="W27" s="26"/>
      <c r="X27" s="26"/>
      <c r="Y27" s="26"/>
      <c r="Z27" s="26"/>
      <c r="AA27" s="26"/>
    </row>
    <row r="28" spans="1:27" ht="11.25">
      <c r="A28" s="38" t="s">
        <v>65</v>
      </c>
      <c r="B28" s="20"/>
      <c r="C28" s="17">
        <v>95.22568316219295</v>
      </c>
      <c r="D28" s="17">
        <v>114.40904468311595</v>
      </c>
      <c r="E28" s="17">
        <v>92.41614556212934</v>
      </c>
      <c r="F28" s="121">
        <v>95.18380977103348</v>
      </c>
      <c r="G28" s="17">
        <v>3.6811436168184954</v>
      </c>
      <c r="I28" s="42"/>
      <c r="J28" s="42"/>
      <c r="K28" s="42"/>
      <c r="L28" s="42"/>
      <c r="M28" s="42"/>
      <c r="N28" s="26"/>
      <c r="O28" s="26"/>
      <c r="P28" s="26"/>
      <c r="Q28" s="26"/>
      <c r="R28" s="26"/>
      <c r="S28" s="42"/>
      <c r="T28" s="42"/>
      <c r="U28" s="42"/>
      <c r="V28" s="42"/>
      <c r="W28" s="26"/>
      <c r="X28" s="26"/>
      <c r="Y28" s="26"/>
      <c r="Z28" s="26"/>
      <c r="AA28" s="26"/>
    </row>
    <row r="29" spans="1:27" ht="11.25">
      <c r="A29" s="40" t="s">
        <v>102</v>
      </c>
      <c r="B29" s="20"/>
      <c r="C29" s="64">
        <v>94.97000625219803</v>
      </c>
      <c r="D29" s="64">
        <v>118.86937140793081</v>
      </c>
      <c r="E29" s="64">
        <v>93.1996282725963</v>
      </c>
      <c r="F29" s="143">
        <v>94.93837440861135</v>
      </c>
      <c r="G29" s="64">
        <v>8.924960550680055</v>
      </c>
      <c r="I29" s="42"/>
      <c r="J29" s="42"/>
      <c r="K29" s="42"/>
      <c r="L29" s="42"/>
      <c r="M29" s="42"/>
      <c r="N29" s="26"/>
      <c r="O29" s="26"/>
      <c r="P29" s="26"/>
      <c r="Q29" s="26"/>
      <c r="R29" s="26"/>
      <c r="S29" s="42"/>
      <c r="T29" s="42"/>
      <c r="U29" s="42"/>
      <c r="V29" s="42"/>
      <c r="W29" s="26"/>
      <c r="X29" s="26"/>
      <c r="Y29" s="26"/>
      <c r="Z29" s="26"/>
      <c r="AA29" s="26"/>
    </row>
    <row r="30" spans="1:27" ht="11.25">
      <c r="A30" s="37" t="s">
        <v>80</v>
      </c>
      <c r="B30" s="2" t="s">
        <v>2</v>
      </c>
      <c r="C30" s="64">
        <v>96.93404388831873</v>
      </c>
      <c r="D30" s="64">
        <v>118.3156116175122</v>
      </c>
      <c r="E30" s="64">
        <v>106.204115736915</v>
      </c>
      <c r="F30" s="143">
        <v>97.08796629731991</v>
      </c>
      <c r="G30" s="64">
        <v>6.101519722023809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"/>
      <c r="T30" s="3"/>
      <c r="U30" s="3"/>
      <c r="V30" s="3"/>
      <c r="W30" s="26"/>
      <c r="X30" s="26"/>
      <c r="Y30" s="26"/>
      <c r="Z30" s="26"/>
      <c r="AA30" s="26"/>
    </row>
    <row r="31" spans="2:27" ht="11.25">
      <c r="B31" s="20" t="s">
        <v>8</v>
      </c>
      <c r="C31" s="64">
        <v>95.8951028293617</v>
      </c>
      <c r="D31" s="64">
        <v>127.96020287036055</v>
      </c>
      <c r="E31" s="64">
        <v>106.26526301160246</v>
      </c>
      <c r="F31" s="143">
        <v>96.07137206332995</v>
      </c>
      <c r="G31" s="64">
        <v>9.811884913928168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2:27" ht="11.25">
      <c r="B32" s="20" t="s">
        <v>9</v>
      </c>
      <c r="C32" s="64">
        <v>99.128002073642</v>
      </c>
      <c r="D32" s="64">
        <v>123.38138108506611</v>
      </c>
      <c r="E32" s="64">
        <v>82.33169038120836</v>
      </c>
      <c r="F32" s="143">
        <v>94.3593417674904</v>
      </c>
      <c r="G32" s="64">
        <v>10.205451951442484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1.25">
      <c r="B33" s="1" t="s">
        <v>10</v>
      </c>
      <c r="C33" s="64">
        <v>88.15161419816893</v>
      </c>
      <c r="D33" s="64">
        <v>107.9416599752116</v>
      </c>
      <c r="E33" s="64">
        <v>80.13820985285011</v>
      </c>
      <c r="F33" s="143">
        <v>92.1427378823278</v>
      </c>
      <c r="G33" s="64">
        <v>9.970802459632793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1.25">
      <c r="A34" s="40" t="s">
        <v>103</v>
      </c>
      <c r="B34" s="1" t="s">
        <v>82</v>
      </c>
      <c r="C34" s="129">
        <f aca="true" t="shared" si="0" ref="C34:F36">C17/C13*100</f>
        <v>92.07447126522307</v>
      </c>
      <c r="D34" s="129">
        <f t="shared" si="0"/>
        <v>86.47655724780773</v>
      </c>
      <c r="E34" s="129">
        <f t="shared" si="0"/>
        <v>80.17542680941607</v>
      </c>
      <c r="F34" s="113">
        <f t="shared" si="0"/>
        <v>91.85834538155214</v>
      </c>
      <c r="G34" s="129">
        <f>G17-G13</f>
        <v>5.921477419040059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ht="11.25">
      <c r="B35" s="1" t="s">
        <v>8</v>
      </c>
      <c r="C35" s="129">
        <f t="shared" si="0"/>
        <v>92.25917009592793</v>
      </c>
      <c r="D35" s="129">
        <f t="shared" si="0"/>
        <v>100.098711079776</v>
      </c>
      <c r="E35" s="129">
        <f t="shared" si="0"/>
        <v>106.88371776180374</v>
      </c>
      <c r="F35" s="113">
        <f t="shared" si="0"/>
        <v>92.53413092141855</v>
      </c>
      <c r="G35" s="129">
        <f>G18-G14</f>
        <v>4.408051408825706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ht="11.25">
      <c r="B36" s="20" t="s">
        <v>9</v>
      </c>
      <c r="C36" s="129">
        <f t="shared" si="0"/>
        <v>93.11073462699453</v>
      </c>
      <c r="D36" s="129">
        <f t="shared" si="0"/>
        <v>97.65450497671887</v>
      </c>
      <c r="E36" s="129">
        <f t="shared" si="0"/>
        <v>86.25093294337371</v>
      </c>
      <c r="F36" s="113">
        <f t="shared" si="0"/>
        <v>92.9927457442805</v>
      </c>
      <c r="G36" s="129">
        <f>G19-G15</f>
        <v>4.609109894984357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ht="11.25">
      <c r="B37" s="1" t="s">
        <v>10</v>
      </c>
      <c r="C37" s="109"/>
      <c r="D37" s="109"/>
      <c r="E37" s="109"/>
      <c r="F37" s="113"/>
      <c r="G37" s="10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7" ht="11.25">
      <c r="A38" s="163" t="s">
        <v>97</v>
      </c>
      <c r="B38" s="163"/>
      <c r="C38" s="163"/>
      <c r="D38" s="163"/>
      <c r="E38" s="163"/>
      <c r="F38" s="163"/>
      <c r="G38" s="163"/>
    </row>
    <row r="39" spans="1:7" ht="11.25">
      <c r="A39" s="37" t="s">
        <v>80</v>
      </c>
      <c r="B39" s="2" t="s">
        <v>2</v>
      </c>
      <c r="C39" s="64">
        <v>101.63964365277309</v>
      </c>
      <c r="D39" s="64">
        <v>107.87455169991993</v>
      </c>
      <c r="E39" s="64">
        <v>100.86267544903973</v>
      </c>
      <c r="F39" s="143">
        <v>101.62542273087143</v>
      </c>
      <c r="G39" s="64">
        <v>5.399473243365179</v>
      </c>
    </row>
    <row r="40" spans="2:7" ht="11.25">
      <c r="B40" s="1" t="s">
        <v>8</v>
      </c>
      <c r="C40" s="64">
        <v>90.51265974284675</v>
      </c>
      <c r="D40" s="64">
        <v>97.99382665151558</v>
      </c>
      <c r="E40" s="64">
        <v>93.75303178806969</v>
      </c>
      <c r="F40" s="143">
        <v>90.5715155841118</v>
      </c>
      <c r="G40" s="64">
        <v>1.3279374304758704</v>
      </c>
    </row>
    <row r="41" spans="2:7" ht="11.25">
      <c r="B41" s="20" t="s">
        <v>9</v>
      </c>
      <c r="C41" s="64">
        <v>100.32787224130024</v>
      </c>
      <c r="D41" s="64">
        <v>101.46678129838604</v>
      </c>
      <c r="E41" s="64">
        <v>87.44901117970669</v>
      </c>
      <c r="F41" s="143">
        <v>95.59028481031503</v>
      </c>
      <c r="G41" s="64">
        <v>1.2649735285500583</v>
      </c>
    </row>
    <row r="42" spans="2:7" ht="11.25">
      <c r="B42" s="1" t="s">
        <v>10</v>
      </c>
      <c r="C42" s="64">
        <v>95.50722063975779</v>
      </c>
      <c r="D42" s="64">
        <v>100.63463771252272</v>
      </c>
      <c r="E42" s="64">
        <v>96.91007483695189</v>
      </c>
      <c r="F42" s="143">
        <v>104.72572044116922</v>
      </c>
      <c r="G42" s="64">
        <v>1.9784182572416853</v>
      </c>
    </row>
    <row r="43" spans="1:7" ht="11.25">
      <c r="A43" s="40" t="s">
        <v>103</v>
      </c>
      <c r="B43" s="1" t="s">
        <v>82</v>
      </c>
      <c r="C43" s="129">
        <f aca="true" t="shared" si="1" ref="C43:F45">C17/C16*100</f>
        <v>101.3182684008057</v>
      </c>
      <c r="D43" s="129">
        <f t="shared" si="1"/>
        <v>86.42279401485953</v>
      </c>
      <c r="E43" s="129">
        <f t="shared" si="1"/>
        <v>100.90951704705154</v>
      </c>
      <c r="F43" s="130">
        <f t="shared" si="1"/>
        <v>101.31176254693241</v>
      </c>
      <c r="G43" s="129">
        <f>G17-G16</f>
        <v>1.350148202772445</v>
      </c>
    </row>
    <row r="44" spans="2:7" ht="11.25">
      <c r="B44" s="1" t="s">
        <v>8</v>
      </c>
      <c r="C44" s="129">
        <f t="shared" si="1"/>
        <v>90.69422562303883</v>
      </c>
      <c r="D44" s="129">
        <f t="shared" si="1"/>
        <v>113.43022957635584</v>
      </c>
      <c r="E44" s="129">
        <f t="shared" si="1"/>
        <v>124.98433731783504</v>
      </c>
      <c r="F44" s="130">
        <f t="shared" si="1"/>
        <v>91.23783414560224</v>
      </c>
      <c r="G44" s="129">
        <f>G18-G17</f>
        <v>-0.18548857973848243</v>
      </c>
    </row>
    <row r="45" spans="2:7" ht="11.25">
      <c r="B45" s="20" t="s">
        <v>9</v>
      </c>
      <c r="C45" s="129">
        <f t="shared" si="1"/>
        <v>96.63003558110205</v>
      </c>
      <c r="D45" s="129">
        <f t="shared" si="1"/>
        <v>98.98916971446242</v>
      </c>
      <c r="E45" s="129">
        <f t="shared" si="1"/>
        <v>70.56789338142437</v>
      </c>
      <c r="F45" s="130">
        <f t="shared" si="1"/>
        <v>96.0640464493889</v>
      </c>
      <c r="G45" s="129">
        <f>G19-G18</f>
        <v>1.4660320147087091</v>
      </c>
    </row>
    <row r="46" spans="2:7" ht="11.25">
      <c r="B46" s="1" t="s">
        <v>10</v>
      </c>
      <c r="C46" s="129"/>
      <c r="D46" s="129"/>
      <c r="E46" s="129"/>
      <c r="F46" s="130"/>
      <c r="G46" s="129"/>
    </row>
  </sheetData>
  <sheetProtection/>
  <mergeCells count="10">
    <mergeCell ref="P6:V6"/>
    <mergeCell ref="I6:M6"/>
    <mergeCell ref="A38:G38"/>
    <mergeCell ref="F2:F3"/>
    <mergeCell ref="G2:G4"/>
    <mergeCell ref="C4:F4"/>
    <mergeCell ref="A2:B4"/>
    <mergeCell ref="C2:D2"/>
    <mergeCell ref="E2:E3"/>
    <mergeCell ref="A21:G21"/>
  </mergeCells>
  <printOptions/>
  <pageMargins left="0.7" right="0.7" top="0.75" bottom="0.75" header="0.3" footer="0.3"/>
  <pageSetup fitToHeight="1" fitToWidth="1" horizontalDpi="600" verticalDpi="600" orientation="portrait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SheetLayoutView="172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14" width="8.125" style="1" customWidth="1"/>
    <col min="15" max="16384" width="9.125" style="1" customWidth="1"/>
  </cols>
  <sheetData>
    <row r="1" spans="1:7" s="151" customFormat="1" ht="19.5" customHeight="1">
      <c r="A1" s="116" t="s">
        <v>87</v>
      </c>
      <c r="B1" s="116"/>
      <c r="C1" s="116"/>
      <c r="D1" s="116"/>
      <c r="E1" s="116"/>
      <c r="F1" s="116"/>
      <c r="G1" s="116"/>
    </row>
    <row r="2" spans="1:14" ht="20.25" customHeight="1">
      <c r="A2" s="187" t="s">
        <v>0</v>
      </c>
      <c r="B2" s="188"/>
      <c r="C2" s="191" t="s">
        <v>52</v>
      </c>
      <c r="D2" s="192"/>
      <c r="E2" s="192"/>
      <c r="F2" s="193"/>
      <c r="G2" s="191" t="s">
        <v>63</v>
      </c>
      <c r="H2" s="192"/>
      <c r="I2" s="192"/>
      <c r="J2" s="193"/>
      <c r="K2" s="191" t="s">
        <v>29</v>
      </c>
      <c r="L2" s="192"/>
      <c r="M2" s="192"/>
      <c r="N2" s="192"/>
    </row>
    <row r="3" spans="1:14" ht="20.25" customHeight="1">
      <c r="A3" s="189"/>
      <c r="B3" s="190"/>
      <c r="C3" s="45" t="s">
        <v>30</v>
      </c>
      <c r="D3" s="45" t="s">
        <v>31</v>
      </c>
      <c r="E3" s="45" t="s">
        <v>32</v>
      </c>
      <c r="F3" s="45" t="s">
        <v>33</v>
      </c>
      <c r="G3" s="45" t="s">
        <v>30</v>
      </c>
      <c r="H3" s="45" t="s">
        <v>31</v>
      </c>
      <c r="I3" s="45" t="s">
        <v>32</v>
      </c>
      <c r="J3" s="45" t="s">
        <v>33</v>
      </c>
      <c r="K3" s="72" t="s">
        <v>30</v>
      </c>
      <c r="L3" s="45" t="s">
        <v>31</v>
      </c>
      <c r="M3" s="45" t="s">
        <v>32</v>
      </c>
      <c r="N3" s="44" t="s">
        <v>33</v>
      </c>
    </row>
    <row r="4" spans="1:14" ht="11.25">
      <c r="A4" s="98" t="s">
        <v>24</v>
      </c>
      <c r="B4" s="99"/>
      <c r="C4" s="100">
        <v>2477.891</v>
      </c>
      <c r="D4" s="100">
        <v>537.714</v>
      </c>
      <c r="E4" s="100">
        <v>9.968</v>
      </c>
      <c r="F4" s="101">
        <v>27.996</v>
      </c>
      <c r="G4" s="100">
        <v>809.2172720000001</v>
      </c>
      <c r="H4" s="100">
        <v>382.650075</v>
      </c>
      <c r="I4" s="100">
        <v>6.566243</v>
      </c>
      <c r="J4" s="101">
        <v>21.54157</v>
      </c>
      <c r="K4" s="100">
        <v>3977.644941</v>
      </c>
      <c r="L4" s="100">
        <v>701.365371</v>
      </c>
      <c r="M4" s="100">
        <v>4.090903</v>
      </c>
      <c r="N4" s="100">
        <v>19.41925</v>
      </c>
    </row>
    <row r="5" spans="1:14" ht="11.25">
      <c r="A5" s="48" t="s">
        <v>28</v>
      </c>
      <c r="B5" s="47"/>
      <c r="C5" s="3">
        <v>2536.06</v>
      </c>
      <c r="D5" s="3">
        <v>513.79</v>
      </c>
      <c r="E5" s="3">
        <v>9.275</v>
      </c>
      <c r="F5" s="41">
        <v>22.936</v>
      </c>
      <c r="G5" s="3">
        <v>743.402523</v>
      </c>
      <c r="H5" s="3">
        <v>288.4986</v>
      </c>
      <c r="I5" s="43">
        <v>6.522226</v>
      </c>
      <c r="J5" s="41">
        <v>17.945587</v>
      </c>
      <c r="K5" s="43">
        <v>3836.780083</v>
      </c>
      <c r="L5" s="3">
        <v>572.083477</v>
      </c>
      <c r="M5" s="43">
        <v>4.055256</v>
      </c>
      <c r="N5" s="43">
        <v>12.725202999999999</v>
      </c>
    </row>
    <row r="6" spans="1:14" ht="11.25">
      <c r="A6" s="48" t="s">
        <v>65</v>
      </c>
      <c r="B6" s="47"/>
      <c r="C6" s="14">
        <v>2598.852</v>
      </c>
      <c r="D6" s="14">
        <v>527.355</v>
      </c>
      <c r="E6" s="14">
        <v>8.281</v>
      </c>
      <c r="F6" s="120">
        <v>20.543</v>
      </c>
      <c r="G6" s="14">
        <v>673.8797860000001</v>
      </c>
      <c r="H6" s="14">
        <v>264.818269</v>
      </c>
      <c r="I6" s="14">
        <v>6.346501</v>
      </c>
      <c r="J6" s="120">
        <v>1.39434</v>
      </c>
      <c r="K6" s="14">
        <v>3663.4533090000004</v>
      </c>
      <c r="L6" s="14">
        <v>548.872995</v>
      </c>
      <c r="M6" s="14">
        <v>3.730551</v>
      </c>
      <c r="N6" s="14">
        <v>3.563075</v>
      </c>
    </row>
    <row r="7" spans="1:14" ht="11.25">
      <c r="A7" s="40" t="s">
        <v>81</v>
      </c>
      <c r="B7" s="47"/>
      <c r="C7" s="14">
        <v>2647.473</v>
      </c>
      <c r="D7" s="14">
        <v>454.788</v>
      </c>
      <c r="E7" s="14">
        <v>7.946</v>
      </c>
      <c r="F7" s="120">
        <v>11.475</v>
      </c>
      <c r="G7" s="14">
        <v>600.1962057999999</v>
      </c>
      <c r="H7" s="14">
        <v>249.25269200000002</v>
      </c>
      <c r="I7" s="14">
        <v>5.580792</v>
      </c>
      <c r="J7" s="120">
        <v>1.0169489999999999</v>
      </c>
      <c r="K7" s="14">
        <v>3473.385105029999</v>
      </c>
      <c r="L7" s="14">
        <v>525.6070550000001</v>
      </c>
      <c r="M7" s="14">
        <v>3.076413</v>
      </c>
      <c r="N7" s="14">
        <v>3.2222869999999997</v>
      </c>
    </row>
    <row r="8" spans="1:14" ht="11.25">
      <c r="A8" s="40" t="s">
        <v>81</v>
      </c>
      <c r="B8" s="20" t="s">
        <v>2</v>
      </c>
      <c r="C8" s="14">
        <v>2603.818</v>
      </c>
      <c r="D8" s="14">
        <v>497.253</v>
      </c>
      <c r="E8" s="14">
        <v>8.229</v>
      </c>
      <c r="F8" s="120">
        <v>27.286</v>
      </c>
      <c r="G8" s="14">
        <v>158.06431350000003</v>
      </c>
      <c r="H8" s="14">
        <v>68.490773</v>
      </c>
      <c r="I8" s="14">
        <v>1.2811389999999998</v>
      </c>
      <c r="J8" s="120">
        <v>0.265975</v>
      </c>
      <c r="K8" s="14">
        <v>939.0235113699996</v>
      </c>
      <c r="L8" s="14">
        <v>148.65932800000002</v>
      </c>
      <c r="M8" s="14">
        <v>0.759899</v>
      </c>
      <c r="N8" s="14">
        <v>0.701306</v>
      </c>
    </row>
    <row r="9" spans="1:14" ht="11.25">
      <c r="A9" s="48"/>
      <c r="B9" s="10" t="s">
        <v>8</v>
      </c>
      <c r="C9" s="14">
        <v>2620.258</v>
      </c>
      <c r="D9" s="14">
        <v>485.127</v>
      </c>
      <c r="E9" s="14">
        <v>8.216</v>
      </c>
      <c r="F9" s="120">
        <v>20.622</v>
      </c>
      <c r="G9" s="14">
        <v>151.15186309999999</v>
      </c>
      <c r="H9" s="14">
        <v>62.990703</v>
      </c>
      <c r="I9" s="14">
        <v>1.5950090000000001</v>
      </c>
      <c r="J9" s="120">
        <v>0.28302499999999997</v>
      </c>
      <c r="K9" s="14">
        <v>851.0908838800002</v>
      </c>
      <c r="L9" s="14">
        <v>133.838253</v>
      </c>
      <c r="M9" s="14">
        <v>0.811238</v>
      </c>
      <c r="N9" s="14">
        <v>0.713893</v>
      </c>
    </row>
    <row r="10" spans="1:14" ht="11.25">
      <c r="A10" s="48"/>
      <c r="B10" s="10" t="s">
        <v>20</v>
      </c>
      <c r="C10" s="14">
        <v>2629.592</v>
      </c>
      <c r="D10" s="14">
        <v>464.116</v>
      </c>
      <c r="E10" s="14">
        <v>8.172</v>
      </c>
      <c r="F10" s="120">
        <v>20.525</v>
      </c>
      <c r="G10" s="14">
        <v>144.72135609999998</v>
      </c>
      <c r="H10" s="14">
        <v>59.905021</v>
      </c>
      <c r="I10" s="14">
        <v>1.549558</v>
      </c>
      <c r="J10" s="120">
        <v>0.230024</v>
      </c>
      <c r="K10" s="14">
        <v>816.7058391899999</v>
      </c>
      <c r="L10" s="14">
        <v>124.647649</v>
      </c>
      <c r="M10" s="14">
        <v>0.813019</v>
      </c>
      <c r="N10" s="14">
        <v>0.787937</v>
      </c>
    </row>
    <row r="11" spans="1:14" ht="11.25">
      <c r="A11" s="48"/>
      <c r="B11" s="10" t="s">
        <v>21</v>
      </c>
      <c r="C11" s="14">
        <v>2647.473</v>
      </c>
      <c r="D11" s="14">
        <v>454.788</v>
      </c>
      <c r="E11" s="14">
        <v>7.946</v>
      </c>
      <c r="F11" s="120">
        <v>11.475</v>
      </c>
      <c r="G11" s="14">
        <v>146.25867309999995</v>
      </c>
      <c r="H11" s="14">
        <v>57.866195</v>
      </c>
      <c r="I11" s="14">
        <v>1.155086</v>
      </c>
      <c r="J11" s="120">
        <v>0.237925</v>
      </c>
      <c r="K11" s="14">
        <v>866.5648705899994</v>
      </c>
      <c r="L11" s="14">
        <v>118.461825</v>
      </c>
      <c r="M11" s="14">
        <v>0.692257</v>
      </c>
      <c r="N11" s="14">
        <v>1.019151</v>
      </c>
    </row>
    <row r="12" spans="1:14" ht="11.25">
      <c r="A12" s="40" t="s">
        <v>103</v>
      </c>
      <c r="B12" s="1" t="s">
        <v>82</v>
      </c>
      <c r="C12" s="108">
        <f>2659.164+H17</f>
        <v>2734.5588891817156</v>
      </c>
      <c r="D12" s="108">
        <v>428.655</v>
      </c>
      <c r="E12" s="108">
        <v>7.449</v>
      </c>
      <c r="F12" s="112">
        <v>11.236</v>
      </c>
      <c r="G12" s="108">
        <v>139.1390446084</v>
      </c>
      <c r="H12" s="108">
        <v>66.95298760000001</v>
      </c>
      <c r="I12" s="108">
        <v>1.054827</v>
      </c>
      <c r="J12" s="112">
        <v>0.224863</v>
      </c>
      <c r="K12" s="108">
        <v>871.8519575737004</v>
      </c>
      <c r="L12" s="108">
        <v>127.50747731999999</v>
      </c>
      <c r="M12" s="108">
        <v>0.623834</v>
      </c>
      <c r="N12" s="108">
        <v>0.5853630000000001</v>
      </c>
    </row>
    <row r="13" spans="2:14" ht="11.25">
      <c r="B13" s="10" t="s">
        <v>8</v>
      </c>
      <c r="C13" s="108">
        <v>2668.9</v>
      </c>
      <c r="D13" s="108">
        <v>426.031</v>
      </c>
      <c r="E13" s="108">
        <v>7.467</v>
      </c>
      <c r="F13" s="112">
        <v>9.515</v>
      </c>
      <c r="G13" s="108">
        <v>135.02584949999994</v>
      </c>
      <c r="H13" s="108">
        <v>56.508263</v>
      </c>
      <c r="I13" s="108">
        <v>1.089577</v>
      </c>
      <c r="J13" s="112">
        <v>0.22375499999999998</v>
      </c>
      <c r="K13" s="108">
        <v>793.01821962</v>
      </c>
      <c r="L13" s="108">
        <v>118.72031409999998</v>
      </c>
      <c r="M13" s="108">
        <v>0.452624</v>
      </c>
      <c r="N13" s="108">
        <v>0.615726</v>
      </c>
    </row>
    <row r="14" spans="2:14" ht="11.25">
      <c r="B14" s="10" t="s">
        <v>20</v>
      </c>
      <c r="C14" s="108">
        <v>2676.897</v>
      </c>
      <c r="D14" s="108">
        <v>387.045</v>
      </c>
      <c r="E14" s="108">
        <v>6.707</v>
      </c>
      <c r="F14" s="112">
        <v>5.807</v>
      </c>
      <c r="G14" s="108">
        <v>130.2424449</v>
      </c>
      <c r="H14" s="108">
        <v>49.720458</v>
      </c>
      <c r="I14" s="108">
        <v>1.140431</v>
      </c>
      <c r="J14" s="112">
        <v>0.23697200000000002</v>
      </c>
      <c r="K14" s="108">
        <v>773.78542838</v>
      </c>
      <c r="L14" s="108">
        <v>101.89683139</v>
      </c>
      <c r="M14" s="108">
        <v>0.468833</v>
      </c>
      <c r="N14" s="108">
        <v>0.728136</v>
      </c>
    </row>
    <row r="15" spans="2:14" ht="11.25">
      <c r="B15" s="10" t="s">
        <v>21</v>
      </c>
      <c r="C15" s="108"/>
      <c r="D15" s="108"/>
      <c r="E15" s="108"/>
      <c r="F15" s="112"/>
      <c r="G15" s="108"/>
      <c r="H15" s="108"/>
      <c r="I15" s="108"/>
      <c r="J15" s="112"/>
      <c r="K15" s="108"/>
      <c r="L15" s="108"/>
      <c r="M15" s="108"/>
      <c r="N15" s="108"/>
    </row>
    <row r="16" spans="1:14" ht="11.25">
      <c r="A16" s="186" t="s">
        <v>98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</row>
    <row r="17" spans="1:27" ht="11.25">
      <c r="A17" s="39" t="s">
        <v>28</v>
      </c>
      <c r="B17" s="57"/>
      <c r="C17" s="4">
        <v>102.34752053258194</v>
      </c>
      <c r="D17" s="4">
        <v>95.55079466035846</v>
      </c>
      <c r="E17" s="4">
        <v>93.04775280898878</v>
      </c>
      <c r="F17" s="34">
        <v>81.92598942706101</v>
      </c>
      <c r="G17" s="4">
        <v>91.86686304441606</v>
      </c>
      <c r="H17" s="4">
        <v>75.39488918171517</v>
      </c>
      <c r="I17" s="4">
        <v>99.32964710565844</v>
      </c>
      <c r="J17" s="34">
        <v>83.30677383310501</v>
      </c>
      <c r="K17" s="4">
        <v>96.45858642263364</v>
      </c>
      <c r="L17" s="4">
        <v>81.56711190122331</v>
      </c>
      <c r="M17" s="4">
        <v>99.1286275915122</v>
      </c>
      <c r="N17" s="4">
        <v>65.52880775519135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1.25">
      <c r="A18" s="39" t="s">
        <v>65</v>
      </c>
      <c r="B18" s="57"/>
      <c r="C18" s="17">
        <v>102.4759666569403</v>
      </c>
      <c r="D18" s="17">
        <v>102.64018373265343</v>
      </c>
      <c r="E18" s="17">
        <v>89.28301886792454</v>
      </c>
      <c r="F18" s="121">
        <v>89.56662016044645</v>
      </c>
      <c r="G18" s="17">
        <v>90.64803590934277</v>
      </c>
      <c r="H18" s="17">
        <v>91.79187316680219</v>
      </c>
      <c r="I18" s="17">
        <v>97.30575113465862</v>
      </c>
      <c r="J18" s="121">
        <v>7.769821070773555</v>
      </c>
      <c r="K18" s="17">
        <v>95.4824939076395</v>
      </c>
      <c r="L18" s="17">
        <v>95.94281552725215</v>
      </c>
      <c r="M18" s="17">
        <v>91.99298392012737</v>
      </c>
      <c r="N18" s="17">
        <v>28.000142708921814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1.25">
      <c r="A19" s="39" t="s">
        <v>81</v>
      </c>
      <c r="B19" s="57"/>
      <c r="C19" s="17">
        <v>101.87086452018046</v>
      </c>
      <c r="D19" s="17">
        <v>86.23944022527519</v>
      </c>
      <c r="E19" s="17">
        <v>95.95459485569374</v>
      </c>
      <c r="F19" s="121">
        <v>55.858443265345855</v>
      </c>
      <c r="G19" s="17">
        <v>89.06576785195332</v>
      </c>
      <c r="H19" s="17">
        <v>94.12216647334103</v>
      </c>
      <c r="I19" s="17">
        <v>87.93494241945285</v>
      </c>
      <c r="J19" s="121">
        <v>72.93407633719178</v>
      </c>
      <c r="K19" s="17">
        <v>94.81177490366642</v>
      </c>
      <c r="L19" s="17">
        <v>95.76114324954175</v>
      </c>
      <c r="M19" s="17">
        <v>82.46537843873465</v>
      </c>
      <c r="N19" s="17">
        <v>90.43556478603453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1.25">
      <c r="A20" s="39" t="s">
        <v>81</v>
      </c>
      <c r="B20" s="10" t="s">
        <v>2</v>
      </c>
      <c r="C20" s="17">
        <v>101.66017516132459</v>
      </c>
      <c r="D20" s="17">
        <v>93.22852803869733</v>
      </c>
      <c r="E20" s="17">
        <v>92.02639230597181</v>
      </c>
      <c r="F20" s="121">
        <v>120.47331007991522</v>
      </c>
      <c r="G20" s="17">
        <v>89.72281905877281</v>
      </c>
      <c r="H20" s="17">
        <v>108.73299282144914</v>
      </c>
      <c r="I20" s="17">
        <v>88.26055325991254</v>
      </c>
      <c r="J20" s="121">
        <v>51.79508250992183</v>
      </c>
      <c r="K20" s="17">
        <v>94.6861082014936</v>
      </c>
      <c r="L20" s="17">
        <v>115.81577330863158</v>
      </c>
      <c r="M20" s="17">
        <v>85.76641347163125</v>
      </c>
      <c r="N20" s="17">
        <v>51.8105079942494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1.25">
      <c r="A21" s="39"/>
      <c r="B21" s="10" t="s">
        <v>8</v>
      </c>
      <c r="C21" s="17">
        <v>101.53103017499589</v>
      </c>
      <c r="D21" s="17">
        <v>94.2316209034544</v>
      </c>
      <c r="E21" s="17">
        <v>92.9201538113549</v>
      </c>
      <c r="F21" s="121">
        <v>98.82589734988258</v>
      </c>
      <c r="G21" s="17">
        <v>87.6967486826837</v>
      </c>
      <c r="H21" s="17">
        <v>105.6190678804614</v>
      </c>
      <c r="I21" s="17">
        <v>109.1291678383447</v>
      </c>
      <c r="J21" s="121">
        <v>99.0813900976373</v>
      </c>
      <c r="K21" s="17">
        <v>94.38513736510446</v>
      </c>
      <c r="L21" s="17">
        <v>108.6577205220539</v>
      </c>
      <c r="M21" s="17">
        <v>86.65795000309782</v>
      </c>
      <c r="N21" s="17">
        <v>84.42622950819673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1.25">
      <c r="A22" s="39"/>
      <c r="B22" s="10" t="s">
        <v>20</v>
      </c>
      <c r="C22" s="17">
        <v>101.31334800485763</v>
      </c>
      <c r="D22" s="17">
        <v>88.50031367808047</v>
      </c>
      <c r="E22" s="17">
        <v>95.08959739353038</v>
      </c>
      <c r="F22" s="121">
        <v>98.3751917177914</v>
      </c>
      <c r="G22" s="17">
        <v>90.14469476969708</v>
      </c>
      <c r="H22" s="17">
        <v>84.75403187401292</v>
      </c>
      <c r="I22" s="17">
        <v>79.13017767494162</v>
      </c>
      <c r="J22" s="121">
        <v>93.1965512770647</v>
      </c>
      <c r="K22" s="17">
        <v>95.85316259480248</v>
      </c>
      <c r="L22" s="17">
        <v>85.84977368567269</v>
      </c>
      <c r="M22" s="17">
        <v>76.92669426374927</v>
      </c>
      <c r="N22" s="17">
        <v>115.747298156856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1.25">
      <c r="A23" s="39"/>
      <c r="B23" s="10" t="s">
        <v>21</v>
      </c>
      <c r="C23" s="17">
        <v>101.87086452018046</v>
      </c>
      <c r="D23" s="17">
        <v>86.23944022527519</v>
      </c>
      <c r="E23" s="17">
        <v>95.95459485569374</v>
      </c>
      <c r="F23" s="121">
        <v>55.858443265345855</v>
      </c>
      <c r="G23" s="17">
        <v>88.74414536498124</v>
      </c>
      <c r="H23" s="17">
        <v>80.92285558966104</v>
      </c>
      <c r="I23" s="17">
        <v>78.30342997720217</v>
      </c>
      <c r="J23" s="121">
        <v>68.29840309334283</v>
      </c>
      <c r="K23" s="17">
        <v>94.40003231278727</v>
      </c>
      <c r="L23" s="17">
        <v>77.85979549242897</v>
      </c>
      <c r="M23" s="17">
        <v>81.29585873864394</v>
      </c>
      <c r="N23" s="17">
        <v>149.18276352692504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1.25">
      <c r="A24" s="39" t="s">
        <v>103</v>
      </c>
      <c r="B24" s="1" t="s">
        <v>82</v>
      </c>
      <c r="C24" s="109">
        <f>C12/C8*100</f>
        <v>105.02112241261545</v>
      </c>
      <c r="D24" s="109">
        <f aca="true" t="shared" si="0" ref="D24:N24">D12/D8*100</f>
        <v>86.20460811699476</v>
      </c>
      <c r="E24" s="109">
        <f t="shared" si="0"/>
        <v>90.52132701421802</v>
      </c>
      <c r="F24" s="113">
        <f t="shared" si="0"/>
        <v>41.17862640181778</v>
      </c>
      <c r="G24" s="109">
        <f t="shared" si="0"/>
        <v>88.02685535239426</v>
      </c>
      <c r="H24" s="109">
        <f t="shared" si="0"/>
        <v>97.75475537412902</v>
      </c>
      <c r="I24" s="109">
        <f t="shared" si="0"/>
        <v>82.33509400619293</v>
      </c>
      <c r="J24" s="113">
        <f t="shared" si="0"/>
        <v>84.5429081680609</v>
      </c>
      <c r="K24" s="109">
        <f t="shared" si="0"/>
        <v>92.84665900449089</v>
      </c>
      <c r="L24" s="109">
        <f t="shared" si="0"/>
        <v>85.77159538888807</v>
      </c>
      <c r="M24" s="109">
        <f t="shared" si="0"/>
        <v>82.09433095714036</v>
      </c>
      <c r="N24" s="109">
        <f t="shared" si="0"/>
        <v>83.46755909688497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2:14" ht="11.25">
      <c r="B25" s="10" t="s">
        <v>8</v>
      </c>
      <c r="C25" s="109">
        <f>C13/C9*100</f>
        <v>101.85638208145917</v>
      </c>
      <c r="D25" s="109">
        <f aca="true" t="shared" si="1" ref="D25:N26">D13/D9*100</f>
        <v>87.81844754054093</v>
      </c>
      <c r="E25" s="109">
        <f t="shared" si="1"/>
        <v>90.88364167478092</v>
      </c>
      <c r="F25" s="113">
        <f t="shared" si="1"/>
        <v>46.14004461254971</v>
      </c>
      <c r="G25" s="109">
        <f t="shared" si="1"/>
        <v>89.33125052561786</v>
      </c>
      <c r="H25" s="109">
        <f t="shared" si="1"/>
        <v>89.70889402520241</v>
      </c>
      <c r="I25" s="109">
        <f t="shared" si="1"/>
        <v>68.31165215995647</v>
      </c>
      <c r="J25" s="113">
        <f t="shared" si="1"/>
        <v>79.05838706828018</v>
      </c>
      <c r="K25" s="109">
        <f t="shared" si="1"/>
        <v>93.17667885299683</v>
      </c>
      <c r="L25" s="109">
        <f t="shared" si="1"/>
        <v>88.70432140204339</v>
      </c>
      <c r="M25" s="109">
        <f t="shared" si="1"/>
        <v>55.79423054639946</v>
      </c>
      <c r="N25" s="109">
        <f t="shared" si="1"/>
        <v>86.24905973304122</v>
      </c>
    </row>
    <row r="26" spans="2:14" ht="11.25">
      <c r="B26" s="10" t="s">
        <v>20</v>
      </c>
      <c r="C26" s="109">
        <f>C14/C10*100</f>
        <v>101.79894827790774</v>
      </c>
      <c r="D26" s="109">
        <f t="shared" si="1"/>
        <v>83.39402218410915</v>
      </c>
      <c r="E26" s="109">
        <f t="shared" si="1"/>
        <v>82.0729319627998</v>
      </c>
      <c r="F26" s="113">
        <f t="shared" si="1"/>
        <v>28.292326431181493</v>
      </c>
      <c r="G26" s="109">
        <f t="shared" si="1"/>
        <v>89.99531818234533</v>
      </c>
      <c r="H26" s="109">
        <f t="shared" si="1"/>
        <v>82.998815742006</v>
      </c>
      <c r="I26" s="109">
        <f t="shared" si="1"/>
        <v>73.59718061537548</v>
      </c>
      <c r="J26" s="113">
        <f t="shared" si="1"/>
        <v>103.02055437693458</v>
      </c>
      <c r="K26" s="109">
        <f t="shared" si="1"/>
        <v>94.74469157064337</v>
      </c>
      <c r="L26" s="109">
        <f t="shared" si="1"/>
        <v>81.74789673730629</v>
      </c>
      <c r="M26" s="109">
        <f t="shared" si="1"/>
        <v>57.66568800975131</v>
      </c>
      <c r="N26" s="109">
        <f t="shared" si="1"/>
        <v>92.41043382910054</v>
      </c>
    </row>
    <row r="27" spans="2:14" ht="11.25">
      <c r="B27" s="10" t="s">
        <v>21</v>
      </c>
      <c r="C27" s="109"/>
      <c r="D27" s="109"/>
      <c r="E27" s="109"/>
      <c r="F27" s="113"/>
      <c r="G27" s="109"/>
      <c r="H27" s="109"/>
      <c r="I27" s="109"/>
      <c r="J27" s="113"/>
      <c r="K27" s="109"/>
      <c r="L27" s="109"/>
      <c r="M27" s="109"/>
      <c r="N27" s="109"/>
    </row>
    <row r="28" spans="1:14" ht="11.25">
      <c r="A28" s="186" t="s">
        <v>97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</row>
    <row r="29" spans="1:14" ht="11.25">
      <c r="A29" s="40" t="s">
        <v>81</v>
      </c>
      <c r="B29" s="10" t="s">
        <v>2</v>
      </c>
      <c r="C29" s="17">
        <v>100.19108437109925</v>
      </c>
      <c r="D29" s="17">
        <v>94.2918906618881</v>
      </c>
      <c r="E29" s="17">
        <v>99.37205651491364</v>
      </c>
      <c r="F29" s="121">
        <v>132.82383293579323</v>
      </c>
      <c r="G29" s="17">
        <v>95.90735453116847</v>
      </c>
      <c r="H29" s="17">
        <v>95.7807737782527</v>
      </c>
      <c r="I29" s="17">
        <v>86.84857922056263</v>
      </c>
      <c r="J29" s="121">
        <v>76.35039513608011</v>
      </c>
      <c r="K29" s="17">
        <v>102.29338024681512</v>
      </c>
      <c r="L29" s="17">
        <v>97.70729833110305</v>
      </c>
      <c r="M29" s="17">
        <v>89.23946129780818</v>
      </c>
      <c r="N29" s="17">
        <v>102.65678702960963</v>
      </c>
    </row>
    <row r="30" spans="1:14" ht="11.25">
      <c r="A30" s="48"/>
      <c r="B30" s="10" t="s">
        <v>8</v>
      </c>
      <c r="C30" s="17">
        <v>100.63138053427696</v>
      </c>
      <c r="D30" s="17">
        <v>97.56140234448058</v>
      </c>
      <c r="E30" s="17">
        <v>99.84202211690364</v>
      </c>
      <c r="F30" s="121">
        <v>75.57721908671114</v>
      </c>
      <c r="G30" s="17">
        <v>95.6268114877176</v>
      </c>
      <c r="H30" s="17">
        <v>91.96961903174899</v>
      </c>
      <c r="I30" s="17">
        <v>124.4992932070603</v>
      </c>
      <c r="J30" s="121">
        <v>106.41037691512358</v>
      </c>
      <c r="K30" s="17">
        <v>90.63573739898067</v>
      </c>
      <c r="L30" s="17">
        <v>90.03017489760211</v>
      </c>
      <c r="M30" s="17">
        <v>106.75602941969919</v>
      </c>
      <c r="N30" s="17">
        <v>101.79479428380765</v>
      </c>
    </row>
    <row r="31" spans="1:14" ht="11.25">
      <c r="A31" s="48"/>
      <c r="B31" s="10" t="s">
        <v>20</v>
      </c>
      <c r="C31" s="17">
        <v>100.35622446339254</v>
      </c>
      <c r="D31" s="17">
        <v>95.66896915653014</v>
      </c>
      <c r="E31" s="17">
        <v>99.46445959104189</v>
      </c>
      <c r="F31" s="121">
        <v>99.5296285520318</v>
      </c>
      <c r="G31" s="17">
        <v>95.74566474529945</v>
      </c>
      <c r="H31" s="17">
        <v>95.10136916554177</v>
      </c>
      <c r="I31" s="17">
        <v>97.15042360262544</v>
      </c>
      <c r="J31" s="121">
        <v>81.2733857433089</v>
      </c>
      <c r="K31" s="17">
        <v>95.95988567833744</v>
      </c>
      <c r="L31" s="17">
        <v>93.13305143037095</v>
      </c>
      <c r="M31" s="17">
        <v>100.21954099783295</v>
      </c>
      <c r="N31" s="17">
        <v>110.37186244997498</v>
      </c>
    </row>
    <row r="32" spans="1:14" ht="11.25">
      <c r="A32" s="48"/>
      <c r="B32" s="10" t="s">
        <v>21</v>
      </c>
      <c r="C32" s="17">
        <v>100.6799914207223</v>
      </c>
      <c r="D32" s="17">
        <v>97.99015763300555</v>
      </c>
      <c r="E32" s="17">
        <v>97.23445912873224</v>
      </c>
      <c r="F32" s="121">
        <v>55.9074299634592</v>
      </c>
      <c r="G32" s="17">
        <v>101.06225994658156</v>
      </c>
      <c r="H32" s="17">
        <v>96.59656909226358</v>
      </c>
      <c r="I32" s="17">
        <v>74.54293417864966</v>
      </c>
      <c r="J32" s="121">
        <v>103.43485897123779</v>
      </c>
      <c r="K32" s="17">
        <v>106.10489468882078</v>
      </c>
      <c r="L32" s="17">
        <v>95.03735204825243</v>
      </c>
      <c r="M32" s="17">
        <v>85.14647259166145</v>
      </c>
      <c r="N32" s="17">
        <v>129.344224220972</v>
      </c>
    </row>
    <row r="33" spans="1:14" ht="11.25">
      <c r="A33" s="40" t="s">
        <v>103</v>
      </c>
      <c r="B33" s="1" t="s">
        <v>82</v>
      </c>
      <c r="C33" s="109">
        <f aca="true" t="shared" si="2" ref="C33:N33">C12/C11*100</f>
        <v>103.2893966881519</v>
      </c>
      <c r="D33" s="109">
        <f t="shared" si="2"/>
        <v>94.2538061690282</v>
      </c>
      <c r="E33" s="109">
        <f t="shared" si="2"/>
        <v>93.74528064434936</v>
      </c>
      <c r="F33" s="113">
        <f t="shared" si="2"/>
        <v>97.91721132897604</v>
      </c>
      <c r="G33" s="109">
        <f t="shared" si="2"/>
        <v>95.13216663279032</v>
      </c>
      <c r="H33" s="109">
        <f t="shared" si="2"/>
        <v>115.70311059851095</v>
      </c>
      <c r="I33" s="109">
        <f t="shared" si="2"/>
        <v>91.32021338670886</v>
      </c>
      <c r="J33" s="113">
        <f t="shared" si="2"/>
        <v>94.51003467479248</v>
      </c>
      <c r="K33" s="109">
        <f t="shared" si="2"/>
        <v>100.61012016101014</v>
      </c>
      <c r="L33" s="109">
        <f t="shared" si="2"/>
        <v>107.63592180012421</v>
      </c>
      <c r="M33" s="109">
        <f t="shared" si="2"/>
        <v>90.11595404596846</v>
      </c>
      <c r="N33" s="109">
        <f t="shared" si="2"/>
        <v>57.43633671556032</v>
      </c>
    </row>
    <row r="34" spans="2:14" ht="11.25">
      <c r="B34" s="10" t="s">
        <v>8</v>
      </c>
      <c r="C34" s="109">
        <f aca="true" t="shared" si="3" ref="C34:N35">C13/C12*100</f>
        <v>97.59892209886316</v>
      </c>
      <c r="D34" s="109">
        <f t="shared" si="3"/>
        <v>99.38785270205645</v>
      </c>
      <c r="E34" s="109">
        <f t="shared" si="3"/>
        <v>100.24164317358036</v>
      </c>
      <c r="F34" s="113">
        <f t="shared" si="3"/>
        <v>84.68316126735493</v>
      </c>
      <c r="G34" s="109">
        <f t="shared" si="3"/>
        <v>97.04382395324299</v>
      </c>
      <c r="H34" s="109">
        <f t="shared" si="3"/>
        <v>84.39991257387891</v>
      </c>
      <c r="I34" s="109">
        <f t="shared" si="3"/>
        <v>103.29437907827541</v>
      </c>
      <c r="J34" s="113">
        <f t="shared" si="3"/>
        <v>99.50725552892204</v>
      </c>
      <c r="K34" s="109">
        <f t="shared" si="3"/>
        <v>90.95789861238725</v>
      </c>
      <c r="L34" s="109">
        <f t="shared" si="3"/>
        <v>93.1085114342375</v>
      </c>
      <c r="M34" s="109">
        <f t="shared" si="3"/>
        <v>72.55519897921563</v>
      </c>
      <c r="N34" s="109">
        <f t="shared" si="3"/>
        <v>105.1870377868092</v>
      </c>
    </row>
    <row r="35" spans="2:14" ht="11.25">
      <c r="B35" s="10" t="s">
        <v>20</v>
      </c>
      <c r="C35" s="109">
        <f t="shared" si="3"/>
        <v>100.2996365543857</v>
      </c>
      <c r="D35" s="109">
        <f t="shared" si="3"/>
        <v>90.84902272369851</v>
      </c>
      <c r="E35" s="109">
        <f t="shared" si="3"/>
        <v>89.82188295165395</v>
      </c>
      <c r="F35" s="113">
        <f t="shared" si="3"/>
        <v>61.02995270625329</v>
      </c>
      <c r="G35" s="109">
        <f t="shared" si="3"/>
        <v>96.45741565951049</v>
      </c>
      <c r="H35" s="109">
        <f t="shared" si="3"/>
        <v>87.98794257753066</v>
      </c>
      <c r="I35" s="109">
        <f t="shared" si="3"/>
        <v>104.66731584826037</v>
      </c>
      <c r="J35" s="113">
        <f t="shared" si="3"/>
        <v>105.90690710822106</v>
      </c>
      <c r="K35" s="109">
        <f t="shared" si="3"/>
        <v>97.57473526280191</v>
      </c>
      <c r="L35" s="109">
        <f t="shared" si="3"/>
        <v>85.8293141847407</v>
      </c>
      <c r="M35" s="109">
        <f t="shared" si="3"/>
        <v>103.58111810244264</v>
      </c>
      <c r="N35" s="109">
        <f t="shared" si="3"/>
        <v>118.25649720817377</v>
      </c>
    </row>
    <row r="36" spans="2:14" ht="11.25">
      <c r="B36" s="10" t="s">
        <v>21</v>
      </c>
      <c r="C36" s="109"/>
      <c r="D36" s="109"/>
      <c r="E36" s="109"/>
      <c r="F36" s="113"/>
      <c r="G36" s="109"/>
      <c r="H36" s="109"/>
      <c r="I36" s="109"/>
      <c r="J36" s="113"/>
      <c r="K36" s="109"/>
      <c r="L36" s="109"/>
      <c r="M36" s="109"/>
      <c r="N36" s="109"/>
    </row>
    <row r="37" spans="16:27" ht="11.25"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6:27" ht="11.25"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6:27" ht="11.25"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6:27" ht="11.25"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6:27" ht="11.25"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6:27" ht="11.25"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6:27" ht="11.25"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6:27" ht="11.25"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6:27" ht="11.25"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6:27" ht="11.25"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6:27" ht="11.25"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6:27" ht="11.25"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6:27" ht="11.25"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6:27" ht="11.25"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</sheetData>
  <sheetProtection/>
  <mergeCells count="6">
    <mergeCell ref="A28:N28"/>
    <mergeCell ref="A2:B3"/>
    <mergeCell ref="C2:F2"/>
    <mergeCell ref="G2:J2"/>
    <mergeCell ref="K2:N2"/>
    <mergeCell ref="A16:N16"/>
  </mergeCells>
  <printOptions/>
  <pageMargins left="0.7" right="0.7" top="0.75" bottom="0.75" header="0.3" footer="0.3"/>
  <pageSetup fitToHeight="1" fitToWidth="1" horizontalDpi="600" verticalDpi="600" orientation="portrait" paperSize="9" scale="8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SheetLayoutView="144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0" customWidth="1"/>
    <col min="2" max="2" width="4.375" style="1" customWidth="1"/>
    <col min="3" max="7" width="12.75390625" style="1" customWidth="1"/>
    <col min="8" max="13" width="9.125" style="1" customWidth="1"/>
    <col min="14" max="14" width="5.125" style="1" customWidth="1"/>
    <col min="15" max="16384" width="9.125" style="1" customWidth="1"/>
  </cols>
  <sheetData>
    <row r="1" spans="1:7" s="151" customFormat="1" ht="19.5" customHeight="1">
      <c r="A1" s="116" t="s">
        <v>36</v>
      </c>
      <c r="B1" s="116"/>
      <c r="C1" s="116"/>
      <c r="D1" s="116"/>
      <c r="E1" s="116"/>
      <c r="F1" s="116"/>
      <c r="G1" s="116"/>
    </row>
    <row r="2" spans="1:7" ht="42" customHeight="1">
      <c r="A2" s="194" t="s">
        <v>0</v>
      </c>
      <c r="B2" s="195"/>
      <c r="C2" s="6" t="s">
        <v>53</v>
      </c>
      <c r="D2" s="6" t="s">
        <v>54</v>
      </c>
      <c r="E2" s="6" t="s">
        <v>18</v>
      </c>
      <c r="F2" s="6" t="s">
        <v>4</v>
      </c>
      <c r="G2" s="6" t="s">
        <v>1</v>
      </c>
    </row>
    <row r="3" spans="1:19" ht="11.25">
      <c r="A3" s="38" t="s">
        <v>13</v>
      </c>
      <c r="B3" s="22"/>
      <c r="C3" s="33">
        <v>4981.6201470000005</v>
      </c>
      <c r="D3" s="33">
        <v>2481.008627</v>
      </c>
      <c r="E3" s="33">
        <v>457.07233500000007</v>
      </c>
      <c r="F3" s="33">
        <v>151.6092774238371</v>
      </c>
      <c r="G3" s="33">
        <v>8071.3103864238365</v>
      </c>
      <c r="I3" s="25"/>
      <c r="J3" s="25"/>
      <c r="K3" s="25"/>
      <c r="L3" s="25"/>
      <c r="M3" s="25"/>
      <c r="O3" s="21"/>
      <c r="P3" s="21"/>
      <c r="Q3" s="21"/>
      <c r="R3" s="21"/>
      <c r="S3" s="21"/>
    </row>
    <row r="4" spans="1:19" ht="11.25">
      <c r="A4" s="38" t="s">
        <v>14</v>
      </c>
      <c r="B4" s="10"/>
      <c r="C4" s="14">
        <v>5035.850098</v>
      </c>
      <c r="D4" s="14">
        <v>2711.04127</v>
      </c>
      <c r="E4" s="14">
        <v>461.146298</v>
      </c>
      <c r="F4" s="14">
        <v>159.75960941056542</v>
      </c>
      <c r="G4" s="14">
        <v>8367.797275410565</v>
      </c>
      <c r="I4" s="25"/>
      <c r="J4" s="25"/>
      <c r="K4" s="25"/>
      <c r="L4" s="25"/>
      <c r="M4" s="25"/>
      <c r="O4" s="21"/>
      <c r="P4" s="21"/>
      <c r="Q4" s="21"/>
      <c r="R4" s="21"/>
      <c r="S4" s="21"/>
    </row>
    <row r="5" spans="1:19" ht="11.25">
      <c r="A5" s="38" t="s">
        <v>19</v>
      </c>
      <c r="B5" s="10"/>
      <c r="C5" s="14">
        <v>4991.084752</v>
      </c>
      <c r="D5" s="14">
        <v>2448.096685</v>
      </c>
      <c r="E5" s="14">
        <v>441.54320900000005</v>
      </c>
      <c r="F5" s="14">
        <v>164.6135294877347</v>
      </c>
      <c r="G5" s="14">
        <v>8045.33817548774</v>
      </c>
      <c r="I5" s="25"/>
      <c r="J5" s="25"/>
      <c r="K5" s="25"/>
      <c r="L5" s="25"/>
      <c r="M5" s="25"/>
      <c r="O5" s="21"/>
      <c r="P5" s="21"/>
      <c r="Q5" s="21"/>
      <c r="R5" s="21"/>
      <c r="S5" s="21"/>
    </row>
    <row r="6" spans="1:19" ht="11.25">
      <c r="A6" s="38" t="s">
        <v>23</v>
      </c>
      <c r="B6" s="10"/>
      <c r="C6" s="14">
        <v>4923.741733440199</v>
      </c>
      <c r="D6" s="14">
        <v>2554.099120978847</v>
      </c>
      <c r="E6" s="14">
        <v>429.8459456975733</v>
      </c>
      <c r="F6" s="14">
        <v>172.52794583118782</v>
      </c>
      <c r="G6" s="14">
        <v>8080.214745947807</v>
      </c>
      <c r="I6" s="25"/>
      <c r="J6" s="25"/>
      <c r="K6" s="25"/>
      <c r="L6" s="25"/>
      <c r="M6" s="25"/>
      <c r="O6" s="21"/>
      <c r="P6" s="21"/>
      <c r="Q6" s="21"/>
      <c r="R6" s="21"/>
      <c r="S6" s="21"/>
    </row>
    <row r="7" spans="1:19" ht="11.25">
      <c r="A7" s="38" t="s">
        <v>24</v>
      </c>
      <c r="B7" s="10"/>
      <c r="C7" s="14">
        <v>4832.427739</v>
      </c>
      <c r="D7" s="14">
        <v>2716.0488550009077</v>
      </c>
      <c r="E7" s="14">
        <v>428.78021400008197</v>
      </c>
      <c r="F7" s="14">
        <v>172.0455191093306</v>
      </c>
      <c r="G7" s="14">
        <v>8149.302327110321</v>
      </c>
      <c r="I7" s="25"/>
      <c r="J7" s="25"/>
      <c r="K7" s="25"/>
      <c r="L7" s="25"/>
      <c r="M7" s="25"/>
      <c r="O7" s="21"/>
      <c r="P7" s="21"/>
      <c r="Q7" s="21"/>
      <c r="R7" s="21"/>
      <c r="S7" s="21"/>
    </row>
    <row r="8" spans="1:19" ht="11.25">
      <c r="A8" s="38" t="s">
        <v>28</v>
      </c>
      <c r="B8" s="10"/>
      <c r="C8" s="14">
        <v>4717.852</v>
      </c>
      <c r="D8" s="14">
        <v>2798.8619999999996</v>
      </c>
      <c r="E8" s="14">
        <v>432.599</v>
      </c>
      <c r="F8" s="14">
        <v>190.603</v>
      </c>
      <c r="G8" s="14">
        <v>8139.916</v>
      </c>
      <c r="I8" s="25"/>
      <c r="J8" s="25"/>
      <c r="K8" s="25"/>
      <c r="L8" s="25"/>
      <c r="M8" s="25"/>
      <c r="O8" s="21"/>
      <c r="P8" s="21"/>
      <c r="Q8" s="21"/>
      <c r="R8" s="21"/>
      <c r="S8" s="21"/>
    </row>
    <row r="9" spans="1:19" ht="11.25">
      <c r="A9" s="38" t="s">
        <v>65</v>
      </c>
      <c r="B9" s="10"/>
      <c r="C9" s="14">
        <v>4499.993</v>
      </c>
      <c r="D9" s="14">
        <v>2788.285</v>
      </c>
      <c r="E9" s="14">
        <v>434.842</v>
      </c>
      <c r="F9" s="14">
        <v>225.671</v>
      </c>
      <c r="G9" s="14">
        <v>7948.791</v>
      </c>
      <c r="I9" s="25"/>
      <c r="J9" s="25"/>
      <c r="K9" s="25"/>
      <c r="L9" s="25"/>
      <c r="M9" s="25"/>
      <c r="O9" s="21"/>
      <c r="P9" s="21"/>
      <c r="Q9" s="21"/>
      <c r="R9" s="21"/>
      <c r="S9" s="21"/>
    </row>
    <row r="10" spans="1:19" ht="11.25">
      <c r="A10" s="38" t="s">
        <v>80</v>
      </c>
      <c r="B10" s="10"/>
      <c r="C10" s="14">
        <v>4371.855</v>
      </c>
      <c r="D10" s="14">
        <v>2842.507</v>
      </c>
      <c r="E10" s="14">
        <v>405.641</v>
      </c>
      <c r="F10" s="14">
        <v>278.222</v>
      </c>
      <c r="G10" s="14">
        <v>7898.225</v>
      </c>
      <c r="I10" s="25"/>
      <c r="J10" s="25"/>
      <c r="K10" s="25"/>
      <c r="L10" s="25"/>
      <c r="M10" s="25"/>
      <c r="O10" s="21"/>
      <c r="P10" s="21"/>
      <c r="Q10" s="21"/>
      <c r="R10" s="21"/>
      <c r="S10" s="21"/>
    </row>
    <row r="11" spans="1:19" ht="11.25">
      <c r="A11" s="38" t="s">
        <v>80</v>
      </c>
      <c r="B11" s="10" t="s">
        <v>2</v>
      </c>
      <c r="C11" s="11">
        <v>1064.078</v>
      </c>
      <c r="D11" s="11">
        <v>665.451</v>
      </c>
      <c r="E11" s="11">
        <v>110.742</v>
      </c>
      <c r="F11" s="11">
        <v>48.279</v>
      </c>
      <c r="G11" s="11">
        <v>1888.55</v>
      </c>
      <c r="I11" s="25"/>
      <c r="J11" s="25"/>
      <c r="K11" s="25"/>
      <c r="L11" s="25"/>
      <c r="M11" s="25"/>
      <c r="O11" s="21"/>
      <c r="P11" s="21"/>
      <c r="Q11" s="21"/>
      <c r="R11" s="21"/>
      <c r="S11" s="21"/>
    </row>
    <row r="12" spans="1:19" ht="11.25">
      <c r="A12" s="38"/>
      <c r="B12" s="10" t="s">
        <v>8</v>
      </c>
      <c r="C12" s="11">
        <v>1154.857</v>
      </c>
      <c r="D12" s="11">
        <v>735.313</v>
      </c>
      <c r="E12" s="11">
        <v>109.488</v>
      </c>
      <c r="F12" s="11">
        <v>65.138</v>
      </c>
      <c r="G12" s="11">
        <v>2064.796</v>
      </c>
      <c r="I12" s="25"/>
      <c r="J12" s="25"/>
      <c r="K12" s="25"/>
      <c r="L12" s="25"/>
      <c r="M12" s="25"/>
      <c r="O12" s="21"/>
      <c r="P12" s="21"/>
      <c r="Q12" s="21"/>
      <c r="R12" s="21"/>
      <c r="S12" s="21"/>
    </row>
    <row r="13" spans="1:19" ht="11.25">
      <c r="A13" s="38"/>
      <c r="B13" s="10" t="s">
        <v>9</v>
      </c>
      <c r="C13" s="11">
        <v>1084.163</v>
      </c>
      <c r="D13" s="11">
        <v>724.828</v>
      </c>
      <c r="E13" s="11">
        <v>97.854</v>
      </c>
      <c r="F13" s="11">
        <v>93.434</v>
      </c>
      <c r="G13" s="11">
        <v>2000.279</v>
      </c>
      <c r="I13" s="25"/>
      <c r="J13" s="25"/>
      <c r="K13" s="25"/>
      <c r="L13" s="25"/>
      <c r="M13" s="25"/>
      <c r="O13" s="21"/>
      <c r="P13" s="21"/>
      <c r="Q13" s="21"/>
      <c r="R13" s="21"/>
      <c r="S13" s="21"/>
    </row>
    <row r="14" spans="1:19" ht="11.25">
      <c r="A14" s="38"/>
      <c r="B14" s="10" t="s">
        <v>10</v>
      </c>
      <c r="C14" s="11">
        <v>1068.757</v>
      </c>
      <c r="D14" s="11">
        <v>716.915</v>
      </c>
      <c r="E14" s="11">
        <v>87.557</v>
      </c>
      <c r="F14" s="11">
        <v>71.371</v>
      </c>
      <c r="G14" s="11">
        <v>1944.6</v>
      </c>
      <c r="I14" s="25"/>
      <c r="J14" s="25"/>
      <c r="K14" s="25"/>
      <c r="L14" s="25"/>
      <c r="M14" s="25"/>
      <c r="O14" s="21"/>
      <c r="P14" s="21"/>
      <c r="Q14" s="21"/>
      <c r="R14" s="21"/>
      <c r="S14" s="21"/>
    </row>
    <row r="15" spans="1:19" ht="11.25">
      <c r="A15" s="38" t="s">
        <v>103</v>
      </c>
      <c r="B15" s="10" t="s">
        <v>2</v>
      </c>
      <c r="C15" s="128">
        <v>987.519</v>
      </c>
      <c r="D15" s="128">
        <v>676.371</v>
      </c>
      <c r="E15" s="128">
        <v>84.876</v>
      </c>
      <c r="F15" s="128">
        <v>62.434</v>
      </c>
      <c r="G15" s="128">
        <v>1811.2</v>
      </c>
      <c r="H15" s="27"/>
      <c r="I15" s="25"/>
      <c r="J15" s="25"/>
      <c r="K15" s="25"/>
      <c r="L15" s="25"/>
      <c r="M15" s="25"/>
      <c r="O15" s="21"/>
      <c r="P15" s="21"/>
      <c r="Q15" s="21"/>
      <c r="R15" s="21"/>
      <c r="S15" s="21"/>
    </row>
    <row r="16" spans="1:19" ht="11.25">
      <c r="A16" s="38"/>
      <c r="B16" s="10" t="s">
        <v>8</v>
      </c>
      <c r="C16" s="108">
        <v>1172.478</v>
      </c>
      <c r="D16" s="108">
        <v>758.843</v>
      </c>
      <c r="E16" s="108">
        <v>101.276</v>
      </c>
      <c r="F16" s="108">
        <v>75.11</v>
      </c>
      <c r="G16" s="108">
        <v>2107.707</v>
      </c>
      <c r="H16" s="27"/>
      <c r="I16" s="25"/>
      <c r="J16" s="25"/>
      <c r="K16" s="25"/>
      <c r="L16" s="25"/>
      <c r="M16" s="25"/>
      <c r="O16" s="21"/>
      <c r="P16" s="21"/>
      <c r="Q16" s="21"/>
      <c r="R16" s="21"/>
      <c r="S16" s="21"/>
    </row>
    <row r="17" spans="1:19" ht="11.25">
      <c r="A17" s="38"/>
      <c r="B17" s="10" t="s">
        <v>9</v>
      </c>
      <c r="C17" s="108">
        <v>1119.839</v>
      </c>
      <c r="D17" s="108">
        <v>724.474</v>
      </c>
      <c r="E17" s="108">
        <v>97.201</v>
      </c>
      <c r="F17" s="108">
        <v>87.833</v>
      </c>
      <c r="G17" s="108">
        <v>2029.347</v>
      </c>
      <c r="H17" s="27"/>
      <c r="I17" s="25"/>
      <c r="J17" s="25"/>
      <c r="K17" s="25"/>
      <c r="L17" s="25"/>
      <c r="M17" s="25"/>
      <c r="O17" s="21"/>
      <c r="P17" s="21"/>
      <c r="Q17" s="21"/>
      <c r="R17" s="21"/>
      <c r="S17" s="21"/>
    </row>
    <row r="18" spans="1:19" ht="11.25">
      <c r="A18" s="38"/>
      <c r="B18" s="10" t="s">
        <v>10</v>
      </c>
      <c r="C18" s="108"/>
      <c r="D18" s="108"/>
      <c r="E18" s="108"/>
      <c r="F18" s="108"/>
      <c r="G18" s="108"/>
      <c r="H18" s="27"/>
      <c r="I18" s="25"/>
      <c r="J18" s="25"/>
      <c r="K18" s="25"/>
      <c r="L18" s="25"/>
      <c r="M18" s="25"/>
      <c r="O18" s="21"/>
      <c r="P18" s="21"/>
      <c r="Q18" s="21"/>
      <c r="R18" s="21"/>
      <c r="S18" s="21"/>
    </row>
    <row r="19" spans="1:19" s="19" customFormat="1" ht="11.25">
      <c r="A19" s="163" t="s">
        <v>98</v>
      </c>
      <c r="B19" s="163"/>
      <c r="C19" s="163"/>
      <c r="D19" s="163"/>
      <c r="E19" s="163"/>
      <c r="F19" s="163"/>
      <c r="G19" s="163"/>
      <c r="I19" s="119"/>
      <c r="J19" s="119"/>
      <c r="K19" s="119"/>
      <c r="L19" s="119"/>
      <c r="M19" s="119"/>
      <c r="O19" s="21"/>
      <c r="P19" s="21"/>
      <c r="Q19" s="21"/>
      <c r="R19" s="21"/>
      <c r="S19" s="21"/>
    </row>
    <row r="20" spans="1:19" ht="11.25">
      <c r="A20" s="38" t="s">
        <v>13</v>
      </c>
      <c r="B20" s="22"/>
      <c r="C20" s="23">
        <v>104.83038440146244</v>
      </c>
      <c r="D20" s="23">
        <v>102.04212834279576</v>
      </c>
      <c r="E20" s="23">
        <v>98.36172642512318</v>
      </c>
      <c r="F20" s="23">
        <v>107.32067469841331</v>
      </c>
      <c r="G20" s="23">
        <v>103.61933413729727</v>
      </c>
      <c r="I20" s="4"/>
      <c r="J20" s="4"/>
      <c r="K20" s="4"/>
      <c r="L20" s="4"/>
      <c r="M20" s="4"/>
      <c r="O20" s="21"/>
      <c r="P20" s="21"/>
      <c r="Q20" s="21"/>
      <c r="R20" s="21"/>
      <c r="S20" s="21"/>
    </row>
    <row r="21" spans="1:19" ht="11.25">
      <c r="A21" s="38" t="s">
        <v>14</v>
      </c>
      <c r="B21" s="10"/>
      <c r="C21" s="62">
        <v>101.08860068410992</v>
      </c>
      <c r="D21" s="62">
        <v>109.27173894103512</v>
      </c>
      <c r="E21" s="62">
        <v>100.89131690720244</v>
      </c>
      <c r="F21" s="62">
        <v>105.37587944828952</v>
      </c>
      <c r="G21" s="62">
        <v>103.67334267661701</v>
      </c>
      <c r="I21" s="4"/>
      <c r="J21" s="4"/>
      <c r="K21" s="4"/>
      <c r="L21" s="4"/>
      <c r="M21" s="4"/>
      <c r="O21" s="21"/>
      <c r="P21" s="21"/>
      <c r="Q21" s="21"/>
      <c r="R21" s="21"/>
      <c r="S21" s="21"/>
    </row>
    <row r="22" spans="1:19" ht="11.25">
      <c r="A22" s="38" t="s">
        <v>19</v>
      </c>
      <c r="B22" s="10"/>
      <c r="C22" s="62">
        <v>99.11106674883395</v>
      </c>
      <c r="D22" s="62">
        <v>90.30097446653772</v>
      </c>
      <c r="E22" s="62">
        <v>95.74905207197392</v>
      </c>
      <c r="F22" s="62">
        <v>103.03826486248799</v>
      </c>
      <c r="G22" s="62">
        <v>96.14642791514086</v>
      </c>
      <c r="I22" s="4"/>
      <c r="J22" s="4"/>
      <c r="K22" s="4"/>
      <c r="L22" s="4"/>
      <c r="M22" s="4"/>
      <c r="O22" s="21"/>
      <c r="P22" s="21"/>
      <c r="Q22" s="21"/>
      <c r="R22" s="21"/>
      <c r="S22" s="21"/>
    </row>
    <row r="23" spans="1:19" ht="11.25">
      <c r="A23" s="38" t="s">
        <v>23</v>
      </c>
      <c r="B23" s="10"/>
      <c r="C23" s="62">
        <v>98.65073382028194</v>
      </c>
      <c r="D23" s="62">
        <v>104.32999385311643</v>
      </c>
      <c r="E23" s="62">
        <v>97.35082250977916</v>
      </c>
      <c r="F23" s="62">
        <v>104.80787719459161</v>
      </c>
      <c r="G23" s="62">
        <v>100.43350036629073</v>
      </c>
      <c r="I23" s="4"/>
      <c r="J23" s="4"/>
      <c r="K23" s="4"/>
      <c r="L23" s="4"/>
      <c r="M23" s="4"/>
      <c r="O23" s="21"/>
      <c r="P23" s="21"/>
      <c r="Q23" s="21"/>
      <c r="R23" s="21"/>
      <c r="S23" s="21"/>
    </row>
    <row r="24" spans="1:19" ht="11.25">
      <c r="A24" s="38" t="s">
        <v>24</v>
      </c>
      <c r="B24" s="10"/>
      <c r="C24" s="62">
        <v>98.14543492766833</v>
      </c>
      <c r="D24" s="95">
        <v>106.3407771723438</v>
      </c>
      <c r="E24" s="95">
        <v>99.75206659312283</v>
      </c>
      <c r="F24" s="95">
        <v>99.72037763532566</v>
      </c>
      <c r="G24" s="95">
        <v>100.85502159700843</v>
      </c>
      <c r="I24" s="4"/>
      <c r="J24" s="4"/>
      <c r="K24" s="4"/>
      <c r="L24" s="4"/>
      <c r="M24" s="4"/>
      <c r="O24" s="21"/>
      <c r="P24" s="21"/>
      <c r="Q24" s="21"/>
      <c r="R24" s="21"/>
      <c r="S24" s="21"/>
    </row>
    <row r="25" spans="1:19" ht="11.25">
      <c r="A25" s="38" t="s">
        <v>28</v>
      </c>
      <c r="B25" s="10"/>
      <c r="C25" s="95">
        <v>97.62902323245687</v>
      </c>
      <c r="D25" s="95">
        <v>103.04903002192367</v>
      </c>
      <c r="E25" s="95">
        <v>100.89061618872117</v>
      </c>
      <c r="F25" s="95">
        <v>110.78637850421235</v>
      </c>
      <c r="G25" s="95">
        <v>99.88482048237313</v>
      </c>
      <c r="I25" s="4"/>
      <c r="J25" s="4"/>
      <c r="K25" s="4"/>
      <c r="L25" s="4"/>
      <c r="M25" s="4"/>
      <c r="O25" s="21"/>
      <c r="P25" s="21"/>
      <c r="Q25" s="21"/>
      <c r="R25" s="21"/>
      <c r="S25" s="21"/>
    </row>
    <row r="26" spans="1:19" ht="11.25">
      <c r="A26" s="38" t="s">
        <v>65</v>
      </c>
      <c r="B26" s="10"/>
      <c r="C26" s="17">
        <v>95.38224174899935</v>
      </c>
      <c r="D26" s="17">
        <v>99.62209640918346</v>
      </c>
      <c r="E26" s="17">
        <v>100.51849403257982</v>
      </c>
      <c r="F26" s="17">
        <v>118.39845123109289</v>
      </c>
      <c r="G26" s="17">
        <v>97.65200279708046</v>
      </c>
      <c r="I26" s="4"/>
      <c r="J26" s="4"/>
      <c r="K26" s="4"/>
      <c r="L26" s="4"/>
      <c r="M26" s="4"/>
      <c r="O26" s="21"/>
      <c r="P26" s="21"/>
      <c r="Q26" s="21"/>
      <c r="R26" s="21"/>
      <c r="S26" s="21"/>
    </row>
    <row r="27" spans="1:19" ht="11.25">
      <c r="A27" s="38" t="s">
        <v>80</v>
      </c>
      <c r="B27" s="10"/>
      <c r="C27" s="17">
        <v>97.15248445942025</v>
      </c>
      <c r="D27" s="17">
        <v>101.94463621903786</v>
      </c>
      <c r="E27" s="17">
        <v>93.28468731171323</v>
      </c>
      <c r="F27" s="17">
        <v>123.28655432022724</v>
      </c>
      <c r="G27" s="17">
        <v>99.36385294317085</v>
      </c>
      <c r="I27" s="4"/>
      <c r="J27" s="4"/>
      <c r="K27" s="4"/>
      <c r="L27" s="4"/>
      <c r="M27" s="4"/>
      <c r="O27" s="21"/>
      <c r="P27" s="21"/>
      <c r="Q27" s="21"/>
      <c r="R27" s="21"/>
      <c r="S27" s="21"/>
    </row>
    <row r="28" spans="1:19" ht="11.25">
      <c r="A28" s="38" t="s">
        <v>80</v>
      </c>
      <c r="B28" s="2" t="s">
        <v>2</v>
      </c>
      <c r="C28" s="17">
        <v>98.51214971267854</v>
      </c>
      <c r="D28" s="17">
        <v>102.04190850054053</v>
      </c>
      <c r="E28" s="17">
        <v>104.94882486732374</v>
      </c>
      <c r="F28" s="17">
        <v>106.70807178852446</v>
      </c>
      <c r="G28" s="17">
        <v>100.29218586037105</v>
      </c>
      <c r="I28" s="25"/>
      <c r="J28" s="25"/>
      <c r="K28" s="25"/>
      <c r="L28" s="25"/>
      <c r="M28" s="25"/>
      <c r="O28" s="21"/>
      <c r="P28" s="21"/>
      <c r="Q28" s="21"/>
      <c r="R28" s="21"/>
      <c r="S28" s="21"/>
    </row>
    <row r="29" spans="1:19" ht="11.25">
      <c r="A29" s="38"/>
      <c r="B29" s="2" t="s">
        <v>8</v>
      </c>
      <c r="C29" s="17">
        <v>97.97310538545526</v>
      </c>
      <c r="D29" s="17">
        <v>100.5470989126392</v>
      </c>
      <c r="E29" s="17">
        <v>99.7712754809138</v>
      </c>
      <c r="F29" s="17">
        <v>111.59882127192984</v>
      </c>
      <c r="G29" s="17">
        <v>99.35654865246697</v>
      </c>
      <c r="I29" s="25"/>
      <c r="J29" s="25"/>
      <c r="K29" s="25"/>
      <c r="L29" s="25"/>
      <c r="M29" s="25"/>
      <c r="O29" s="21"/>
      <c r="P29" s="21"/>
      <c r="Q29" s="21"/>
      <c r="R29" s="21"/>
      <c r="S29" s="21"/>
    </row>
    <row r="30" spans="1:19" ht="11.25">
      <c r="A30" s="38"/>
      <c r="B30" s="10" t="s">
        <v>9</v>
      </c>
      <c r="C30" s="17">
        <v>96.15781346592365</v>
      </c>
      <c r="D30" s="17">
        <v>102.33044057708298</v>
      </c>
      <c r="E30" s="17">
        <v>88.30472683956901</v>
      </c>
      <c r="F30" s="17">
        <v>135.46067415730337</v>
      </c>
      <c r="G30" s="17">
        <v>99.2402235967281</v>
      </c>
      <c r="I30" s="25"/>
      <c r="J30" s="25"/>
      <c r="K30" s="25"/>
      <c r="L30" s="25"/>
      <c r="M30" s="25"/>
      <c r="O30" s="21"/>
      <c r="P30" s="21"/>
      <c r="Q30" s="21"/>
      <c r="R30" s="21"/>
      <c r="S30" s="21"/>
    </row>
    <row r="31" spans="1:19" ht="11.25">
      <c r="A31" s="38"/>
      <c r="B31" s="10" t="s">
        <v>10</v>
      </c>
      <c r="C31" s="17">
        <v>95.9721159613941</v>
      </c>
      <c r="D31" s="17">
        <v>102.92857173622465</v>
      </c>
      <c r="E31" s="17">
        <v>80.49811986871259</v>
      </c>
      <c r="F31" s="17">
        <v>134.449174892623</v>
      </c>
      <c r="G31" s="17">
        <v>98.61144777183564</v>
      </c>
      <c r="I31" s="25"/>
      <c r="J31" s="25"/>
      <c r="K31" s="25"/>
      <c r="L31" s="25"/>
      <c r="M31" s="25"/>
      <c r="O31" s="21"/>
      <c r="P31" s="21"/>
      <c r="Q31" s="21"/>
      <c r="R31" s="21"/>
      <c r="S31" s="21"/>
    </row>
    <row r="32" spans="1:19" ht="11.25">
      <c r="A32" s="38" t="s">
        <v>103</v>
      </c>
      <c r="B32" s="10" t="s">
        <v>2</v>
      </c>
      <c r="C32" s="109">
        <f aca="true" t="shared" si="0" ref="C32:G34">C15/C11*100</f>
        <v>92.80513270643694</v>
      </c>
      <c r="D32" s="109">
        <f t="shared" si="0"/>
        <v>101.64099234954939</v>
      </c>
      <c r="E32" s="109">
        <f t="shared" si="0"/>
        <v>76.64300807281789</v>
      </c>
      <c r="F32" s="109">
        <f t="shared" si="0"/>
        <v>129.31916568280204</v>
      </c>
      <c r="G32" s="109">
        <f t="shared" si="0"/>
        <v>95.90426517698764</v>
      </c>
      <c r="I32" s="25"/>
      <c r="J32" s="25"/>
      <c r="K32" s="25"/>
      <c r="L32" s="25"/>
      <c r="M32" s="25"/>
      <c r="O32" s="21"/>
      <c r="P32" s="21"/>
      <c r="Q32" s="21"/>
      <c r="R32" s="21"/>
      <c r="S32" s="21"/>
    </row>
    <row r="33" spans="1:19" ht="11.25">
      <c r="A33" s="38"/>
      <c r="B33" s="10" t="s">
        <v>8</v>
      </c>
      <c r="C33" s="109">
        <f t="shared" si="0"/>
        <v>101.52581661625639</v>
      </c>
      <c r="D33" s="109">
        <f t="shared" si="0"/>
        <v>103.19999782405587</v>
      </c>
      <c r="E33" s="109">
        <f t="shared" si="0"/>
        <v>92.49963466315943</v>
      </c>
      <c r="F33" s="109">
        <f t="shared" si="0"/>
        <v>115.30903620006754</v>
      </c>
      <c r="G33" s="109">
        <f t="shared" si="0"/>
        <v>102.0782198338238</v>
      </c>
      <c r="I33" s="25"/>
      <c r="J33" s="25"/>
      <c r="K33" s="25"/>
      <c r="L33" s="25"/>
      <c r="M33" s="25"/>
      <c r="O33" s="21"/>
      <c r="P33" s="21"/>
      <c r="Q33" s="21"/>
      <c r="R33" s="21"/>
      <c r="S33" s="21"/>
    </row>
    <row r="34" spans="1:19" ht="11.25">
      <c r="A34" s="38"/>
      <c r="B34" s="10" t="s">
        <v>9</v>
      </c>
      <c r="C34" s="109">
        <f t="shared" si="0"/>
        <v>103.29064909981247</v>
      </c>
      <c r="D34" s="109">
        <f t="shared" si="0"/>
        <v>99.95116082712038</v>
      </c>
      <c r="E34" s="109">
        <f t="shared" si="0"/>
        <v>99.33267929772927</v>
      </c>
      <c r="F34" s="109">
        <f t="shared" si="0"/>
        <v>94.00539418198942</v>
      </c>
      <c r="G34" s="109">
        <f t="shared" si="0"/>
        <v>101.45319727897959</v>
      </c>
      <c r="I34" s="25"/>
      <c r="J34" s="25"/>
      <c r="K34" s="25"/>
      <c r="L34" s="25"/>
      <c r="M34" s="25"/>
      <c r="O34" s="21"/>
      <c r="P34" s="21"/>
      <c r="Q34" s="21"/>
      <c r="R34" s="21"/>
      <c r="S34" s="21"/>
    </row>
    <row r="35" spans="1:19" ht="11.25">
      <c r="A35" s="38"/>
      <c r="B35" s="10" t="s">
        <v>10</v>
      </c>
      <c r="C35" s="109"/>
      <c r="D35" s="109"/>
      <c r="E35" s="109"/>
      <c r="F35" s="109"/>
      <c r="G35" s="109"/>
      <c r="I35" s="25"/>
      <c r="J35" s="25"/>
      <c r="K35" s="25"/>
      <c r="L35" s="25"/>
      <c r="M35" s="25"/>
      <c r="O35" s="21"/>
      <c r="P35" s="21"/>
      <c r="Q35" s="21"/>
      <c r="R35" s="21"/>
      <c r="S35" s="21"/>
    </row>
    <row r="36" spans="1:19" s="19" customFormat="1" ht="11.25">
      <c r="A36" s="163" t="s">
        <v>97</v>
      </c>
      <c r="B36" s="163"/>
      <c r="C36" s="163"/>
      <c r="D36" s="163"/>
      <c r="E36" s="163"/>
      <c r="F36" s="163"/>
      <c r="G36" s="163"/>
      <c r="O36" s="21"/>
      <c r="P36" s="21"/>
      <c r="Q36" s="21"/>
      <c r="R36" s="21"/>
      <c r="S36" s="21"/>
    </row>
    <row r="37" spans="1:19" ht="11.25">
      <c r="A37" s="38" t="s">
        <v>80</v>
      </c>
      <c r="B37" s="2" t="s">
        <v>2</v>
      </c>
      <c r="C37" s="17">
        <v>95.55195166718748</v>
      </c>
      <c r="D37" s="17">
        <v>95.53980735574292</v>
      </c>
      <c r="E37" s="17">
        <v>101.81393595601689</v>
      </c>
      <c r="F37" s="17">
        <v>90.9483083414965</v>
      </c>
      <c r="G37" s="17">
        <v>95.76912973850675</v>
      </c>
      <c r="I37" s="119"/>
      <c r="J37" s="119"/>
      <c r="K37" s="119"/>
      <c r="L37" s="119"/>
      <c r="M37" s="119"/>
      <c r="O37" s="21"/>
      <c r="P37" s="21"/>
      <c r="Q37" s="21"/>
      <c r="R37" s="21"/>
      <c r="S37" s="21"/>
    </row>
    <row r="38" spans="1:19" ht="11.25">
      <c r="A38" s="38"/>
      <c r="B38" s="1" t="s">
        <v>8</v>
      </c>
      <c r="C38" s="17">
        <v>108.53123549213497</v>
      </c>
      <c r="D38" s="17">
        <v>110.49844391247439</v>
      </c>
      <c r="E38" s="17">
        <v>98.86763829441404</v>
      </c>
      <c r="F38" s="17">
        <v>134.91994448932246</v>
      </c>
      <c r="G38" s="17">
        <v>109.33234492070636</v>
      </c>
      <c r="I38" s="25"/>
      <c r="J38" s="25"/>
      <c r="K38" s="25"/>
      <c r="L38" s="25"/>
      <c r="M38" s="25"/>
      <c r="O38" s="21"/>
      <c r="P38" s="21"/>
      <c r="Q38" s="21"/>
      <c r="R38" s="21"/>
      <c r="S38" s="21"/>
    </row>
    <row r="39" spans="1:19" ht="11.25">
      <c r="A39" s="38"/>
      <c r="B39" s="10" t="s">
        <v>9</v>
      </c>
      <c r="C39" s="17">
        <v>93.87854946543165</v>
      </c>
      <c r="D39" s="17">
        <v>98.57407661771246</v>
      </c>
      <c r="E39" s="17">
        <v>89.37417799210873</v>
      </c>
      <c r="F39" s="17">
        <v>143.44008105867542</v>
      </c>
      <c r="G39" s="17">
        <v>96.87538139360984</v>
      </c>
      <c r="I39" s="25"/>
      <c r="J39" s="25"/>
      <c r="K39" s="25"/>
      <c r="L39" s="25"/>
      <c r="M39" s="25"/>
      <c r="O39" s="21"/>
      <c r="P39" s="21"/>
      <c r="Q39" s="21"/>
      <c r="R39" s="21"/>
      <c r="S39" s="21"/>
    </row>
    <row r="40" spans="1:19" ht="11.25">
      <c r="A40" s="38"/>
      <c r="B40" s="10" t="s">
        <v>10</v>
      </c>
      <c r="C40" s="17">
        <v>98.5789959627842</v>
      </c>
      <c r="D40" s="17">
        <v>98.90829272599844</v>
      </c>
      <c r="E40" s="17">
        <v>89.47718028900199</v>
      </c>
      <c r="F40" s="17">
        <v>76.38654023160734</v>
      </c>
      <c r="G40" s="17">
        <v>97.21643830685619</v>
      </c>
      <c r="I40" s="25"/>
      <c r="J40" s="25"/>
      <c r="K40" s="25"/>
      <c r="L40" s="25"/>
      <c r="M40" s="25"/>
      <c r="O40" s="21"/>
      <c r="P40" s="21"/>
      <c r="Q40" s="21"/>
      <c r="R40" s="21"/>
      <c r="S40" s="21"/>
    </row>
    <row r="41" spans="1:19" ht="11.25">
      <c r="A41" s="38" t="s">
        <v>103</v>
      </c>
      <c r="B41" s="10" t="s">
        <v>2</v>
      </c>
      <c r="C41" s="109">
        <f aca="true" t="shared" si="1" ref="C41:G43">C15/C14*100</f>
        <v>92.39883341114958</v>
      </c>
      <c r="D41" s="109">
        <f t="shared" si="1"/>
        <v>94.34465731641826</v>
      </c>
      <c r="E41" s="109">
        <f t="shared" si="1"/>
        <v>96.93799467775278</v>
      </c>
      <c r="F41" s="109">
        <f t="shared" si="1"/>
        <v>87.47810735452775</v>
      </c>
      <c r="G41" s="109">
        <f t="shared" si="1"/>
        <v>93.13997737323871</v>
      </c>
      <c r="I41" s="25"/>
      <c r="J41" s="25"/>
      <c r="K41" s="25"/>
      <c r="L41" s="25"/>
      <c r="M41" s="25"/>
      <c r="O41" s="21"/>
      <c r="P41" s="21"/>
      <c r="Q41" s="21"/>
      <c r="R41" s="21"/>
      <c r="S41" s="21"/>
    </row>
    <row r="42" spans="2:19" ht="11.25">
      <c r="B42" s="10" t="s">
        <v>8</v>
      </c>
      <c r="C42" s="109">
        <f t="shared" si="1"/>
        <v>118.72966494821873</v>
      </c>
      <c r="D42" s="109">
        <f t="shared" si="1"/>
        <v>112.19330811048967</v>
      </c>
      <c r="E42" s="109">
        <f t="shared" si="1"/>
        <v>119.32230548093688</v>
      </c>
      <c r="F42" s="109">
        <f t="shared" si="1"/>
        <v>120.30304001025083</v>
      </c>
      <c r="G42" s="109">
        <f t="shared" si="1"/>
        <v>116.37074867491167</v>
      </c>
      <c r="I42" s="25"/>
      <c r="J42" s="25"/>
      <c r="K42" s="25"/>
      <c r="L42" s="25"/>
      <c r="M42" s="25"/>
      <c r="O42" s="21"/>
      <c r="P42" s="21"/>
      <c r="Q42" s="21"/>
      <c r="R42" s="21"/>
      <c r="S42" s="21"/>
    </row>
    <row r="43" spans="2:7" ht="11.25">
      <c r="B43" s="10" t="s">
        <v>9</v>
      </c>
      <c r="C43" s="109">
        <f t="shared" si="1"/>
        <v>95.51044881012692</v>
      </c>
      <c r="D43" s="109">
        <f t="shared" si="1"/>
        <v>95.47086815059242</v>
      </c>
      <c r="E43" s="109">
        <f t="shared" si="1"/>
        <v>95.97634187764129</v>
      </c>
      <c r="F43" s="109">
        <f t="shared" si="1"/>
        <v>116.93915590467314</v>
      </c>
      <c r="G43" s="109">
        <f t="shared" si="1"/>
        <v>96.28221569696358</v>
      </c>
    </row>
    <row r="44" spans="2:7" ht="11.25">
      <c r="B44" s="10" t="s">
        <v>10</v>
      </c>
      <c r="C44" s="109"/>
      <c r="D44" s="109"/>
      <c r="E44" s="109"/>
      <c r="F44" s="109"/>
      <c r="G44" s="109"/>
    </row>
  </sheetData>
  <sheetProtection/>
  <mergeCells count="3">
    <mergeCell ref="A2:B2"/>
    <mergeCell ref="A19:G19"/>
    <mergeCell ref="A36:G3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Varga;Kamilla</dc:creator>
  <cp:keywords/>
  <dc:description/>
  <cp:lastModifiedBy>Kecskés Beatrix</cp:lastModifiedBy>
  <cp:lastPrinted>2018-06-04T13:37:37Z</cp:lastPrinted>
  <dcterms:created xsi:type="dcterms:W3CDTF">2003-03-06T12:33:49Z</dcterms:created>
  <dcterms:modified xsi:type="dcterms:W3CDTF">2018-11-29T07:03:37Z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