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3795" windowWidth="7545" windowHeight="4950" tabRatio="711" activeTab="0"/>
  </bookViews>
  <sheets>
    <sheet name="közokt_tanuló" sheetId="1" r:id="rId1"/>
    <sheet name="lány" sheetId="2" r:id="rId2"/>
    <sheet name="végzett" sheetId="3" r:id="rId3"/>
    <sheet name="területi" sheetId="4" r:id="rId4"/>
    <sheet name="területi arányos" sheetId="5" r:id="rId5"/>
    <sheet name="képzési terület" sheetId="6" r:id="rId6"/>
    <sheet name="koros" sheetId="7" r:id="rId7"/>
    <sheet name="koros2" sheetId="8" r:id="rId8"/>
    <sheet name="felsőoktatás_részvevők_munkaren" sheetId="9" r:id="rId9"/>
    <sheet name="felsőokt_resztv_nem" sheetId="10" r:id="rId10"/>
    <sheet name="képzési_terület" sheetId="11" r:id="rId11"/>
    <sheet name="koros_résztvevő" sheetId="12" r:id="rId12"/>
    <sheet name="lakhely_résztvevő" sheetId="13" r:id="rId13"/>
    <sheet name="lakhely_1000főre" sheetId="14" r:id="rId14"/>
    <sheet name="okl_bama_munkarend" sheetId="15" r:id="rId15"/>
    <sheet name="végzett_fsz_sz_phd" sheetId="16" r:id="rId16"/>
    <sheet name="okl_kepter" sheetId="17" r:id="rId17"/>
    <sheet name="részvétel_oktatásban" sheetId="18" r:id="rId18"/>
    <sheet name="isk_rendsz_kívüli_koros" sheetId="19" r:id="rId19"/>
    <sheet name="isk_rendsz_kívüli_képzési_ter" sheetId="20" r:id="rId20"/>
    <sheet name="akad_tény_a további_részvétben" sheetId="21" r:id="rId21"/>
    <sheet name="informális_tan" sheetId="22" r:id="rId22"/>
    <sheet name="szgép, internet használat" sheetId="23" r:id="rId23"/>
    <sheet name="nyelvismeret" sheetId="24" r:id="rId24"/>
    <sheet name="képző_vállalkozások" sheetId="25" r:id="rId25"/>
    <sheet name="szakmai egyéb" sheetId="26" r:id="rId26"/>
    <sheet name="onthejob" sheetId="27" r:id="rId27"/>
    <sheet name="Rotáció, csere" sheetId="28" r:id="rId28"/>
    <sheet name="Tanulócsop" sheetId="29" r:id="rId29"/>
    <sheet name="Onkepzes" sheetId="30" r:id="rId30"/>
    <sheet name="Konf,szem" sheetId="31" r:id="rId31"/>
    <sheet name="készségek" sheetId="32" r:id="rId32"/>
    <sheet name="hátráltató tényezők" sheetId="33" r:id="rId33"/>
    <sheet name="akadályozó_tényezők" sheetId="34" r:id="rId34"/>
  </sheets>
  <definedNames>
    <definedName name="_xlnm.Print_Titles" localSheetId="7">'koros2'!$A:$A</definedName>
  </definedNames>
  <calcPr fullCalcOnLoad="1"/>
</workbook>
</file>

<file path=xl/sharedStrings.xml><?xml version="1.0" encoding="utf-8"?>
<sst xmlns="http://schemas.openxmlformats.org/spreadsheetml/2006/main" count="1175" uniqueCount="333">
  <si>
    <t>Általános iskola</t>
  </si>
  <si>
    <t>Szakiskola</t>
  </si>
  <si>
    <t>Gimnázium</t>
  </si>
  <si>
    <t>Összesen</t>
  </si>
  <si>
    <t>Szakközép-iskola</t>
  </si>
  <si>
    <t>Szakmai vizsgát tett</t>
  </si>
  <si>
    <t>Érettségizett</t>
  </si>
  <si>
    <t>8. évfolyamot végzett</t>
  </si>
  <si>
    <t>Budapest</t>
  </si>
  <si>
    <t xml:space="preserve">Közép-Magyarország </t>
  </si>
  <si>
    <t xml:space="preserve">Közép-Dunántúl </t>
  </si>
  <si>
    <t xml:space="preserve">Nyugat-Dunántúl </t>
  </si>
  <si>
    <t>Dél-Dunántúl</t>
  </si>
  <si>
    <t xml:space="preserve">Észak-Magyarország </t>
  </si>
  <si>
    <t xml:space="preserve">Észak-Alföld </t>
  </si>
  <si>
    <t xml:space="preserve">Dél-Alföld </t>
  </si>
  <si>
    <t xml:space="preserve">Pest </t>
  </si>
  <si>
    <t xml:space="preserve">Fejér </t>
  </si>
  <si>
    <t xml:space="preserve">Komárom-Esztergom </t>
  </si>
  <si>
    <t xml:space="preserve">Veszprém </t>
  </si>
  <si>
    <t xml:space="preserve">Győr-Moson-Sopron </t>
  </si>
  <si>
    <t xml:space="preserve">Vas </t>
  </si>
  <si>
    <t xml:space="preserve">Zala </t>
  </si>
  <si>
    <t xml:space="preserve">Baranya </t>
  </si>
  <si>
    <t xml:space="preserve">Somogy </t>
  </si>
  <si>
    <t xml:space="preserve">Tolna </t>
  </si>
  <si>
    <t xml:space="preserve">Borsod-Abaúj-Zemplén </t>
  </si>
  <si>
    <t xml:space="preserve">Heves </t>
  </si>
  <si>
    <t xml:space="preserve">Nógrád </t>
  </si>
  <si>
    <t>Hajdú-Bihar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</si>
  <si>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</si>
  <si>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</si>
  <si>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</si>
  <si>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</si>
  <si>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 xml:space="preserve">Csongrád </t>
  </si>
  <si>
    <t>Tanárképzés, oktatástudomány</t>
  </si>
  <si>
    <t>Művészetek</t>
  </si>
  <si>
    <t>Gazdaság és irányítás</t>
  </si>
  <si>
    <t>Informatika</t>
  </si>
  <si>
    <t>Műszaki tudományok</t>
  </si>
  <si>
    <t>Mezőgazdaság</t>
  </si>
  <si>
    <t>Egészségügy, szociális gondoskodás</t>
  </si>
  <si>
    <t>Szolgáltatás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</si>
  <si>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</si>
  <si>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</si>
  <si>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</si>
  <si>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</si>
  <si>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</si>
  <si>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</si>
  <si>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</si>
  <si>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</si>
  <si>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</si>
  <si>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</si>
  <si>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</si>
  <si>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</si>
  <si>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</si>
  <si>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</si>
  <si>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</si>
  <si>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40 éves vagy idősebb</t>
  </si>
  <si>
    <t xml:space="preserve">Összesen </t>
  </si>
  <si>
    <t>évfolyam</t>
  </si>
  <si>
    <t>Szakiskola és speciális szakiskola</t>
  </si>
  <si>
    <t xml:space="preserve">Képzési terület  </t>
  </si>
  <si>
    <t>Humán tudományok</t>
  </si>
  <si>
    <t>Társadalomtudományok</t>
  </si>
  <si>
    <t>Jog</t>
  </si>
  <si>
    <t>Természettudományok</t>
  </si>
  <si>
    <t>Képzési terület szerint nem besorolható</t>
  </si>
  <si>
    <t>–</t>
  </si>
  <si>
    <t>Év</t>
  </si>
  <si>
    <t>Nem nappali képzésben</t>
  </si>
  <si>
    <t>esti</t>
  </si>
  <si>
    <t>levelező</t>
  </si>
  <si>
    <t>távoktatás</t>
  </si>
  <si>
    <t>Tanév</t>
  </si>
  <si>
    <t>Nappali képzésben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</si>
  <si>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</si>
  <si>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</si>
  <si>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</si>
  <si>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</si>
  <si>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</si>
  <si>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</si>
  <si>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</si>
  <si>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</si>
  <si>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Területi egység</t>
  </si>
  <si>
    <t>Magyarország összesen</t>
  </si>
  <si>
    <t>Külföld</t>
  </si>
  <si>
    <t xml:space="preserve">Képzési terület </t>
  </si>
  <si>
    <t>Ebből nem nappali képzésben</t>
  </si>
  <si>
    <t>fő</t>
  </si>
  <si>
    <t>%</t>
  </si>
  <si>
    <t>Képzési terület</t>
  </si>
  <si>
    <t>Dunántúl</t>
  </si>
  <si>
    <t>Észak és Alföld</t>
  </si>
  <si>
    <t>Hagyományos szakmai képzést biztosító vállalkozások aránya</t>
  </si>
  <si>
    <t>Szakmai képzés egyéb formáit biztosító vállalkozások aránya</t>
  </si>
  <si>
    <t>Európa Unió (28 ország)</t>
  </si>
  <si>
    <t>Belgium</t>
  </si>
  <si>
    <t>Bulgária</t>
  </si>
  <si>
    <t>Csehország</t>
  </si>
  <si>
    <t>Dánia</t>
  </si>
  <si>
    <t>:</t>
  </si>
  <si>
    <t>Németország</t>
  </si>
  <si>
    <t>Észtország</t>
  </si>
  <si>
    <t>Írország</t>
  </si>
  <si>
    <t>Görögország</t>
  </si>
  <si>
    <t>Spanyolország</t>
  </si>
  <si>
    <t>Franciaország</t>
  </si>
  <si>
    <t>Olaszország</t>
  </si>
  <si>
    <t>Ciprus</t>
  </si>
  <si>
    <t>Lettország</t>
  </si>
  <si>
    <t>Litvánia</t>
  </si>
  <si>
    <t>Luxemburg</t>
  </si>
  <si>
    <t>Málta</t>
  </si>
  <si>
    <t>Hollandia</t>
  </si>
  <si>
    <t>Ausztria</t>
  </si>
  <si>
    <t>Lengyelország</t>
  </si>
  <si>
    <t>Portugália</t>
  </si>
  <si>
    <t>Románia</t>
  </si>
  <si>
    <t>Szlovénia</t>
  </si>
  <si>
    <t>Szlovákia</t>
  </si>
  <si>
    <t>Finnország</t>
  </si>
  <si>
    <t>Svédország</t>
  </si>
  <si>
    <t>Egyesült Királyság</t>
  </si>
  <si>
    <t>Ország</t>
  </si>
  <si>
    <t>Legalább 250 fő</t>
  </si>
  <si>
    <t>MAGYARORSZÁG</t>
  </si>
  <si>
    <t xml:space="preserve">Általános informatikai készségek                                           </t>
  </si>
  <si>
    <t xml:space="preserve">Speciális, szakmai informatikai készségek                                           </t>
  </si>
  <si>
    <t xml:space="preserve">Vezetői készségek                                                      </t>
  </si>
  <si>
    <t xml:space="preserve">Csapatmunka                                                            </t>
  </si>
  <si>
    <t xml:space="preserve">Ügyfélkezelés                                                          </t>
  </si>
  <si>
    <t xml:space="preserve">Problémamegoldó készségek                                              </t>
  </si>
  <si>
    <t xml:space="preserve">Irodai adminisztrációs készségek                                                </t>
  </si>
  <si>
    <t xml:space="preserve">Idegek nyelvek                                                         </t>
  </si>
  <si>
    <t xml:space="preserve">Műszaki, gyakorlati, munkaspecifikus készségek                                                </t>
  </si>
  <si>
    <t xml:space="preserve">Szóbeli illetve írásbeli kommunikációs készségek                                </t>
  </si>
  <si>
    <t xml:space="preserve">Alapvető számolási és olvasási készségek                               </t>
  </si>
  <si>
    <t>Új, megfelelő végzettségű munkavállalók felvételét részesítik előnyben</t>
  </si>
  <si>
    <t xml:space="preserve">Nehézségek a vállakozás képzési szükségleteinek felmérésében    </t>
  </si>
  <si>
    <t xml:space="preserve">Megfelelő képzési programok hiánya a piacon                     </t>
  </si>
  <si>
    <t>A képzési költségek túl magasak a vállakozások számára</t>
  </si>
  <si>
    <t>A bevezető képzés nagyobb hangsúlyt kap a válalkozásnál</t>
  </si>
  <si>
    <t xml:space="preserve">A korábbi években már megvalósították képzési elképzeléseiket             </t>
  </si>
  <si>
    <t>Az alkalmazottak túlságosan elfoglaltak</t>
  </si>
  <si>
    <t xml:space="preserve">Egyéb okok                                                                   </t>
  </si>
  <si>
    <t>Megnevezés</t>
  </si>
  <si>
    <t>A munkavállalók meglevő jártasságai megfelelnek a vállalkozás szükségleteinek</t>
  </si>
  <si>
    <t>Nemek szerint</t>
  </si>
  <si>
    <t>Férfi</t>
  </si>
  <si>
    <t>Nő</t>
  </si>
  <si>
    <t>Korcsoport szerint</t>
  </si>
  <si>
    <t>Iskolai végzettség szerint</t>
  </si>
  <si>
    <t>Alapfokú és alacsonyabb</t>
  </si>
  <si>
    <t>Szakiskola, szakmunkásképző</t>
  </si>
  <si>
    <t>Érettségi</t>
  </si>
  <si>
    <t>Felsőfok</t>
  </si>
  <si>
    <t>Gazdasági aktivitás szerint</t>
  </si>
  <si>
    <t>Foglalkoztatott</t>
  </si>
  <si>
    <t>Munkanélküli</t>
  </si>
  <si>
    <t>Inaktív</t>
  </si>
  <si>
    <t>Ebből:</t>
  </si>
  <si>
    <t>Mindösszesen</t>
  </si>
  <si>
    <t>Résztvevők aránya</t>
  </si>
  <si>
    <t>Iskolarendszerű oktatásban, képzésben</t>
  </si>
  <si>
    <t xml:space="preserve">Iskolarendszeren kívüli oktatásban, képzésben </t>
  </si>
  <si>
    <t xml:space="preserve">Iskolarendszerű vagy iskolarendszeren kívüli oktatásban, képzésben </t>
  </si>
  <si>
    <t>Képesítést nem nyújtó szakmai tanfolyam</t>
  </si>
  <si>
    <t>Konferencián, szemináriumon, előadás</t>
  </si>
  <si>
    <t>Munkahelyen munkához kapcsolódó betanítás</t>
  </si>
  <si>
    <t>OKJ képzés</t>
  </si>
  <si>
    <t>Csapatépítő tréning</t>
  </si>
  <si>
    <t>Nyelvtanfolyam</t>
  </si>
  <si>
    <t>Ismeretterjesztő előadás</t>
  </si>
  <si>
    <t>Egészségügyi témájú tanfolyam</t>
  </si>
  <si>
    <t>Számítógépes tanfolyam</t>
  </si>
  <si>
    <t>Sporttal, zenével kapcsolatos előadás, tanfolyam</t>
  </si>
  <si>
    <t>Más hobbitevékenységgel kapcsolatos előadás, tanfolyam</t>
  </si>
  <si>
    <t>Önismereti tanfolyam</t>
  </si>
  <si>
    <t>Magánóra</t>
  </si>
  <si>
    <t>Gépjárművezetői tanfolyam</t>
  </si>
  <si>
    <t>Hatósági képzések</t>
  </si>
  <si>
    <t>Egyéb képzés</t>
  </si>
  <si>
    <t>Részvétel iskolarendszeren kívüli képzésben összesen</t>
  </si>
  <si>
    <t>Általános programok</t>
  </si>
  <si>
    <t>Oktatás</t>
  </si>
  <si>
    <t>Humán tudomány, művészet</t>
  </si>
  <si>
    <t>Társadalomtudomány, gazdaság és jog</t>
  </si>
  <si>
    <t>Természettudomány, matematika és informatika</t>
  </si>
  <si>
    <t>Műszaki, ipari és építőipari képzés</t>
  </si>
  <si>
    <t>Mezőgazdasági, állatorvosi képzés</t>
  </si>
  <si>
    <t>Egészségügy és szociális ellátás</t>
  </si>
  <si>
    <t>Oktatások és képzések összesen</t>
  </si>
  <si>
    <t>Nem volt meg a szükséges előfeltétel</t>
  </si>
  <si>
    <t>Az oktatás, képzés túl drága volt</t>
  </si>
  <si>
    <t>Munkáltató részéről nem volt kellő támogatás</t>
  </si>
  <si>
    <t>Munkaidő, egyéb kötelezettség nem volt összegyeztethető az oktatással, képzéssel</t>
  </si>
  <si>
    <t>Elérhető közelségben nem volt megfelelő oktatás, képzés</t>
  </si>
  <si>
    <t>Nem volt számítógépe vagy internet hozzáférése e-learninghez</t>
  </si>
  <si>
    <t>Családi okok</t>
  </si>
  <si>
    <t>Egészségi állapota, életkora miatt</t>
  </si>
  <si>
    <t>Egyéb személyes ok</t>
  </si>
  <si>
    <t>Nem volt megfelelő oktatás, képzés</t>
  </si>
  <si>
    <t>Férfiak</t>
  </si>
  <si>
    <t>Nők</t>
  </si>
  <si>
    <t>Korcsoport</t>
  </si>
  <si>
    <t>Egy nyelvet sem ismer</t>
  </si>
  <si>
    <t>Egy nyelvet ismer</t>
  </si>
  <si>
    <t>Két nyelvet ismer</t>
  </si>
  <si>
    <t>Három vagy több nyelvet ismer</t>
  </si>
  <si>
    <t>Felsőfokú</t>
  </si>
  <si>
    <t>Legfeljebb alapfokú</t>
  </si>
  <si>
    <t>Fájlokat, mappákat mozgat vagy másol</t>
  </si>
  <si>
    <t>Szöveget másol és beilleszt egy dokumentumon belül</t>
  </si>
  <si>
    <t>A számtani alapműveletek táblázatkezelőben</t>
  </si>
  <si>
    <t>Fájlokat tömörít és kicsomagol</t>
  </si>
  <si>
    <t>Eszközöket csatlakoztat és telepít</t>
  </si>
  <si>
    <t>Számítógépes programokat ír</t>
  </si>
  <si>
    <t>Fájlokat továbbít a számítógép és más eszköz között</t>
  </si>
  <si>
    <t>Szoftverek paramétereit ellenőrzi és módosítja</t>
  </si>
  <si>
    <t>Bemutatókat, előadásokat készít</t>
  </si>
  <si>
    <t>Új operációs rendszereket telepít</t>
  </si>
  <si>
    <t>Nem használ számítógépet</t>
  </si>
  <si>
    <t>Használ internetet</t>
  </si>
  <si>
    <t>Nem használ internetet</t>
  </si>
  <si>
    <t>Internetes keresők segítségével információt keres</t>
  </si>
  <si>
    <t>E-maileket küld, és azokhoz fájlokat (dokumentumokat, képeket, stb.) csatol</t>
  </si>
  <si>
    <t>Chatszobákba, hírcsoportokba vagy online fórumokba üzeneteket ír</t>
  </si>
  <si>
    <t>Internet segítségével telefonál</t>
  </si>
  <si>
    <t>Fájlmegosztó rendszer segítségével filmet, zenét, stb. letölt, cserél</t>
  </si>
  <si>
    <t>Szövegeket, játékokat, képeket, filmeket vagy zenéket tölt fel weboldalakra</t>
  </si>
  <si>
    <t>Az internetböngésző biztonsági beállításait módosítja</t>
  </si>
  <si>
    <t>Weblapot szerkeszt</t>
  </si>
  <si>
    <t>Tevékenység megnevezése</t>
  </si>
  <si>
    <t>Felsőfokú szakképzés</t>
  </si>
  <si>
    <t>Szakirányú továbbképzés</t>
  </si>
  <si>
    <t>PhD-, DLA-képzés</t>
  </si>
  <si>
    <t>Kevesebb mint 18 éves</t>
  </si>
  <si>
    <t>Legalább 40 éves</t>
  </si>
  <si>
    <t>Életkor</t>
  </si>
  <si>
    <t>(%)</t>
  </si>
  <si>
    <t>Képző vállalkozások aránya együtt</t>
  </si>
  <si>
    <t>(fő)</t>
  </si>
  <si>
    <t>Összesen, fő</t>
  </si>
  <si>
    <t>..</t>
  </si>
  <si>
    <t>tatásban tanulók száma a köznevelési intézményekben évfolyamonként életkor szerint, 2012</t>
  </si>
  <si>
    <t>(folytatás)</t>
  </si>
  <si>
    <t>30–34 éves</t>
  </si>
  <si>
    <t>35–39 éves</t>
  </si>
  <si>
    <t>25–34 éves</t>
  </si>
  <si>
    <t>35–44 éves</t>
  </si>
  <si>
    <t>45–54 éves</t>
  </si>
  <si>
    <t>55–64 éves</t>
  </si>
  <si>
    <t>45–49 éves</t>
  </si>
  <si>
    <t>50–54 éves</t>
  </si>
  <si>
    <t>10–49 fő</t>
  </si>
  <si>
    <t>50–249 fő</t>
  </si>
  <si>
    <t>*A főiskolai, egyetemi és osztatlan képzésben oklevelet szerzett hallgatók adataival együtt.</t>
  </si>
  <si>
    <t>ebből nem nappali képzésben</t>
  </si>
  <si>
    <t xml:space="preserve">   nyugdíjas</t>
  </si>
  <si>
    <t>Horvátország</t>
  </si>
  <si>
    <t>Témakör</t>
  </si>
  <si>
    <t>1. Felnőttoktatásban tanulók száma és aránya a köznevelési intézményekben iskolatípusonként</t>
  </si>
  <si>
    <t>Száma, fő</t>
  </si>
  <si>
    <t>Aránya, %</t>
  </si>
  <si>
    <t>2. Felnőttoktatásban tanuló nők száma és aránya a köznevelési intézményekben iskolatípusonként</t>
  </si>
  <si>
    <t>3. Felnőttoktatásban végzettek száma a köznevelési intézményekben</t>
  </si>
  <si>
    <t>szakiskola és speciális szakiskola</t>
  </si>
  <si>
    <t>szakközép-iskola</t>
  </si>
  <si>
    <t>összesen</t>
  </si>
  <si>
    <t>gimnázium</t>
  </si>
  <si>
    <t>4. Felnőttoktatásban tanulók száma a köznevelési intézményekben megyénként</t>
  </si>
  <si>
    <t xml:space="preserve">6. Felnőttoktatásban tanulók száma és megoszlása a köznevelési intézményekben képzési terület szerint </t>
  </si>
  <si>
    <t>Megoszlása, %</t>
  </si>
  <si>
    <t>7. Felnőttoktatásban tanulók száma a köznevelési intézményekben életkor szerint, 2012</t>
  </si>
  <si>
    <t>8. Felnőttoktatásban tanulók száma a köznevelési intézményekben évfolyamonként életkor szerint, 2012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</si>
  <si>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</si>
  <si>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</si>
  <si>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</si>
  <si>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</si>
  <si>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</si>
  <si>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</si>
  <si>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</si>
  <si>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</si>
  <si>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</si>
  <si>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</si>
  <si>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</si>
  <si>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</si>
  <si>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</si>
  <si>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</si>
  <si>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</si>
  <si>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</si>
  <si>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9. Felsőoktatásban résztvevő hallgatók száma és megoszlása munkarend szerint</t>
  </si>
  <si>
    <t>10. Felsőoktatásban résztvevő nők száma és aránya munkarend szerint</t>
  </si>
  <si>
    <t>11. A felsőoktatásban résztvevő hallgatók száma és aránya képzési területenként</t>
  </si>
  <si>
    <t>12. Felsőoktatásban részt vevő 25 év feletti hallgatók száma munkarend szerint</t>
  </si>
  <si>
    <t>13. A felsőoktatásban nem nappali képzésben részt vevő hallgatók száma életkor szerint</t>
  </si>
  <si>
    <t>14. A felsőoktatásban nem nappali képzésben részt vevő hallgatók száma állandó lakhely szerint</t>
  </si>
  <si>
    <t xml:space="preserve">15. A nem nappali képzésben részt vevő hallgatók ezer lakosra jutószáma lakhely szerint </t>
  </si>
  <si>
    <t>16. Felsőfokú alap-és mesterképzésben oklevelet szerzett hallgatók száma és aránya munkarendek szerint</t>
  </si>
  <si>
    <r>
      <t>Aránya</t>
    </r>
    <r>
      <rPr>
        <b/>
        <vertAlign val="superscript"/>
        <sz val="10"/>
        <rFont val="Garamond Hu"/>
        <family val="1"/>
      </rPr>
      <t>a)</t>
    </r>
    <r>
      <rPr>
        <b/>
        <sz val="10"/>
        <rFont val="Garamond Hu"/>
        <family val="1"/>
      </rPr>
      <t>, %</t>
    </r>
  </si>
  <si>
    <t>a) A főiskolai, egyetemi és osztatlan képzésben oklevelet szerzett hallgatók adataival együtt.</t>
  </si>
  <si>
    <t>19. Az oktatásban, képzésben résztvevők aránya Magyarországon a 25–64 éves népességben, 2011</t>
  </si>
  <si>
    <t>20. Részvétel iskolarendszeren kívüli képzésekben korcsoportok szerint a népesség százalékában, 2011</t>
  </si>
  <si>
    <t>21. Iskolarendszeren kívüli programok képzési területének megoszlása korcsoportok szerint Magyarországon a képzések százalékában, 2011</t>
  </si>
  <si>
    <t>22. Képzésben való részvételt akadályozó problémák a (további) képzésben részt venni szándékozóknál Magyarországon a népesség százalékában, 2011</t>
  </si>
  <si>
    <t>23. Az informális tanulás témakörei az informális tanulásban résztvevők százalékában, 2011</t>
  </si>
  <si>
    <t>éves</t>
  </si>
  <si>
    <t>25–34</t>
  </si>
  <si>
    <t>35–44</t>
  </si>
  <si>
    <t xml:space="preserve">45–49 </t>
  </si>
  <si>
    <t>50– 54</t>
  </si>
  <si>
    <t>55–64</t>
  </si>
  <si>
    <t>24. Számítógép-használat legmagasabb iskolai végzettség szerint a 25–64 éveseknéla népesség százalékában, 2011</t>
  </si>
  <si>
    <t>25. Internet-használat legmagasabb iskolai végzettség szerint  a 25–64 éves népesség körében a népesség százalékában, 2011</t>
  </si>
  <si>
    <t>26. A 25-64 éves népesség nyelvismerete az Európai Unióban a népesség százalékában, 2011</t>
  </si>
  <si>
    <r>
      <t>Forrás</t>
    </r>
    <r>
      <rPr>
        <sz val="10"/>
        <rFont val="Garamond Hu"/>
        <family val="1"/>
      </rPr>
      <t>: Eurostat, New Release, 138/2013.</t>
    </r>
  </si>
  <si>
    <t xml:space="preserve">27. Képző vállalkozások aránya az Európai Unióban, 2010 </t>
  </si>
  <si>
    <r>
      <t>Forrás</t>
    </r>
    <r>
      <rPr>
        <sz val="10"/>
        <rFont val="Adobe Caslon Pro"/>
        <family val="1"/>
      </rPr>
      <t>: Eurostat, http://epp.eurostat.eu/portal/page/portal/statistics/search_database. Utolsó elérés: 2014. január 8.</t>
    </r>
  </si>
  <si>
    <r>
      <t>Forrás</t>
    </r>
    <r>
      <rPr>
        <sz val="10"/>
        <rFont val="Garamond Hu"/>
        <family val="1"/>
      </rPr>
      <t>: Eurostat, http://epp.eurostat.eu/portal/page/portal/statistics/search_database. Utolsó elérés: 2014. január 8.</t>
    </r>
  </si>
  <si>
    <t xml:space="preserve">28. Szakmai képzés egyéb formáit biztosító vállalkozások aránya az Európai Unióban, 2010 </t>
  </si>
  <si>
    <t>29. Munkahelyen vagy munkaszituációban történő képzést saját munkaeszközökkel biztosító vállakozások aránya az Európai Unióban, 2010</t>
  </si>
  <si>
    <t>30. Munkahelyi rotációkat, cseréket, tanulmányi látogatásokat biztosító vállakozások aránya az Európai Unióban, 2010</t>
  </si>
  <si>
    <t>31.Tanulócsoportokat, minőségi köröket biztosító vállakozások aránya az Európai Unióban, 2010</t>
  </si>
  <si>
    <t>32. Önálló tanulást, önképzést biztosító vállakozások aránya az Európai Unióban, 2010</t>
  </si>
  <si>
    <t>33. Konferenciákat, szemináriumokat, szakmai vásárokat, előadásokat biztosító vállakozások aránya az Európai Unióban, 2010</t>
  </si>
  <si>
    <t>35. A képzést nyújtó vállalkozásoknál a szakmai képzést hátráltató tényezők Magyarországon a vállalkozások százalékában, 2010</t>
  </si>
  <si>
    <t>36. A képzés hiányának okai a képzést nem támogató vállalkozásoknál Magyarországon a vállalkozások százalékában, 2010</t>
  </si>
  <si>
    <r>
      <t xml:space="preserve">34. Legfontosabbnak tartott készségek és kompetenciák a vállalkozásoknál Magyarországon, 2010                 
</t>
    </r>
    <r>
      <rPr>
        <sz val="10"/>
        <rFont val="Garamond Hu"/>
        <family val="1"/>
      </rPr>
      <t>(az összes vállalkozás %-ában)</t>
    </r>
  </si>
  <si>
    <t>5. Afelnőttoktatásban tanulók  ezer lakosra jutó száma  a köznevelési intézményekben megyénként</t>
  </si>
  <si>
    <t>17. Végzettek száma a felsőfokú szakképzésben, a szakirányú továbbképzésben, és a doktori képzésekben, nem nappali képzés</t>
  </si>
  <si>
    <t>18. Felsőfokú oklevelet szerzett hallgatók száma ISCED szerinti képzési területeken*, nem nappali képzés</t>
  </si>
  <si>
    <t>0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</si>
</sst>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_(* #.##0_);_(* \(#.##0\);_(* &quot;-&quot;??_);_(@_)"/>
    <numFmt numFmtId="185" formatCode="[$¥€-2]\ #\ ##,000_);[Red]\([$€-2]\ #\ ##,000\)"/>
  </numFmts>
  <fonts count="41">
    <font>
      <sz val="10"/>
      <name val="Arial"/>
      <family val="0"/>
    </font>
    <font>
      <sz val="8"/>
      <name val="Arial"/>
      <family val="0"/>
    </font>
    <font>
      <sz val="10"/>
      <color indexed="56"/>
      <name val="Arial"/>
      <family val="2"/>
    </font>
    <font>
      <sz val="10"/>
      <color indexed="58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"/>
      <family val="2"/>
    </font>
    <font>
      <sz val="10"/>
      <name val="Garamond Hu"/>
      <family val="1"/>
    </font>
    <font>
      <b/>
      <sz val="10"/>
      <name val="Garamond Hu"/>
      <family val="1"/>
    </font>
    <font>
      <sz val="10"/>
      <color indexed="8"/>
      <name val="Garamond Hu"/>
      <family val="1"/>
    </font>
    <font>
      <b/>
      <sz val="10"/>
      <color indexed="8"/>
      <name val="Garamond Hu"/>
      <family val="1"/>
    </font>
    <font>
      <sz val="10"/>
      <color indexed="63"/>
      <name val="Garamond Hu"/>
      <family val="1"/>
    </font>
    <font>
      <b/>
      <sz val="10"/>
      <color indexed="63"/>
      <name val="Garamond Hu"/>
      <family val="1"/>
    </font>
    <font>
      <b/>
      <i/>
      <sz val="10"/>
      <name val="Garamond Hu"/>
      <family val="1"/>
    </font>
    <font>
      <b/>
      <vertAlign val="superscript"/>
      <sz val="10"/>
      <name val="Garamond Hu"/>
      <family val="1"/>
    </font>
    <font>
      <i/>
      <sz val="10"/>
      <name val="Adobe Caslon Pro"/>
      <family val="1"/>
    </font>
    <font>
      <sz val="10"/>
      <name val="Adobe Caslon Pro"/>
      <family val="1"/>
    </font>
    <font>
      <i/>
      <sz val="10"/>
      <name val="Garamond Hu"/>
      <family val="1"/>
    </font>
    <font>
      <sz val="2.25"/>
      <color indexed="8"/>
      <name val="Arial"/>
      <family val="0"/>
    </font>
    <font>
      <sz val="2.05"/>
      <color indexed="8"/>
      <name val="Arial"/>
      <family val="0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6" fillId="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7" borderId="7" applyNumberFormat="0" applyFont="0" applyAlignment="0" applyProtection="0"/>
    <xf numFmtId="0" fontId="34" fillId="9" borderId="0" applyNumberFormat="0" applyBorder="0" applyAlignment="0" applyProtection="0"/>
    <xf numFmtId="0" fontId="35" fillId="13" borderId="8" applyNumberFormat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9" applyNumberFormat="0" applyFill="0" applyAlignment="0" applyProtection="0"/>
    <xf numFmtId="0" fontId="3" fillId="6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14" borderId="0" applyNumberFormat="0" applyBorder="0" applyAlignment="0" applyProtection="0"/>
    <xf numFmtId="0" fontId="40" fillId="13" borderId="1" applyNumberFormat="0" applyAlignment="0" applyProtection="0"/>
    <xf numFmtId="9" fontId="0" fillId="0" borderId="0" applyFont="0" applyFill="0" applyBorder="0" applyAlignment="0" applyProtection="0"/>
    <xf numFmtId="0" fontId="2" fillId="13" borderId="10" applyBorder="0">
      <alignment horizontal="left" vertical="center" wrapText="1"/>
      <protection/>
    </xf>
  </cellStyleXfs>
  <cellXfs count="21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56" applyFont="1">
      <alignment/>
      <protection/>
    </xf>
    <xf numFmtId="0" fontId="1" fillId="0" borderId="0" xfId="56" applyFont="1">
      <alignment/>
      <protection/>
    </xf>
    <xf numFmtId="0" fontId="1" fillId="0" borderId="0" xfId="0" applyFont="1" applyAlignment="1">
      <alignment/>
    </xf>
    <xf numFmtId="0" fontId="1" fillId="0" borderId="0" xfId="56" applyFont="1" applyFill="1">
      <alignment/>
      <protection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182" fontId="10" fillId="0" borderId="0" xfId="0" applyNumberFormat="1" applyFont="1" applyAlignment="1">
      <alignment/>
    </xf>
    <xf numFmtId="182" fontId="9" fillId="0" borderId="0" xfId="58" applyNumberFormat="1" applyFont="1">
      <alignment/>
      <protection/>
    </xf>
    <xf numFmtId="182" fontId="9" fillId="0" borderId="0" xfId="0" applyNumberFormat="1" applyFont="1" applyAlignment="1">
      <alignment/>
    </xf>
    <xf numFmtId="182" fontId="9" fillId="0" borderId="0" xfId="57" applyNumberFormat="1" applyFont="1">
      <alignment/>
      <protection/>
    </xf>
    <xf numFmtId="173" fontId="9" fillId="0" borderId="0" xfId="56" applyNumberFormat="1" applyFont="1">
      <alignment/>
      <protection/>
    </xf>
    <xf numFmtId="0" fontId="9" fillId="0" borderId="0" xfId="56" applyFont="1">
      <alignment/>
      <protection/>
    </xf>
    <xf numFmtId="173" fontId="9" fillId="0" borderId="0" xfId="56" applyNumberFormat="1" applyFont="1" applyAlignment="1">
      <alignment/>
      <protection/>
    </xf>
    <xf numFmtId="182" fontId="9" fillId="0" borderId="0" xfId="56" applyNumberFormat="1" applyFont="1">
      <alignment/>
      <protection/>
    </xf>
    <xf numFmtId="173" fontId="9" fillId="0" borderId="0" xfId="46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173" fontId="9" fillId="0" borderId="0" xfId="46" applyNumberFormat="1" applyFont="1" applyFill="1" applyBorder="1" applyAlignment="1">
      <alignment/>
    </xf>
    <xf numFmtId="173" fontId="9" fillId="0" borderId="0" xfId="46" applyNumberFormat="1" applyFont="1" applyAlignment="1">
      <alignment/>
    </xf>
    <xf numFmtId="173" fontId="9" fillId="0" borderId="0" xfId="46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56" applyNumberFormat="1" applyFont="1" applyAlignment="1">
      <alignment horizontal="center"/>
      <protection/>
    </xf>
    <xf numFmtId="0" fontId="10" fillId="0" borderId="0" xfId="0" applyFont="1" applyFill="1" applyBorder="1" applyAlignment="1">
      <alignment horizontal="center" vertical="center" wrapText="1"/>
    </xf>
    <xf numFmtId="172" fontId="9" fillId="0" borderId="0" xfId="46" applyNumberFormat="1" applyFont="1" applyFill="1" applyBorder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14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182" fontId="9" fillId="0" borderId="0" xfId="0" applyNumberFormat="1" applyFont="1" applyFill="1" applyAlignment="1">
      <alignment wrapText="1"/>
    </xf>
    <xf numFmtId="1" fontId="9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173" fontId="9" fillId="0" borderId="0" xfId="46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3" fontId="10" fillId="0" borderId="0" xfId="46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wrapText="1"/>
    </xf>
    <xf numFmtId="0" fontId="10" fillId="0" borderId="17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182" fontId="11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182" fontId="11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58" applyFont="1" applyAlignment="1">
      <alignment wrapText="1"/>
      <protection/>
    </xf>
    <xf numFmtId="0" fontId="10" fillId="0" borderId="0" xfId="0" applyFont="1" applyAlignment="1">
      <alignment wrapText="1"/>
    </xf>
    <xf numFmtId="0" fontId="9" fillId="0" borderId="0" xfId="57" applyFont="1" applyAlignment="1">
      <alignment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56" applyFont="1">
      <alignment/>
      <protection/>
    </xf>
    <xf numFmtId="0" fontId="9" fillId="0" borderId="0" xfId="56" applyFont="1" applyAlignment="1">
      <alignment horizontal="right"/>
      <protection/>
    </xf>
    <xf numFmtId="0" fontId="10" fillId="0" borderId="11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0" fillId="0" borderId="13" xfId="56" applyFont="1" applyBorder="1" applyAlignment="1">
      <alignment horizontal="center"/>
      <protection/>
    </xf>
    <xf numFmtId="0" fontId="9" fillId="0" borderId="0" xfId="56" applyFont="1" applyBorder="1">
      <alignment/>
      <protection/>
    </xf>
    <xf numFmtId="0" fontId="9" fillId="0" borderId="0" xfId="56" applyFont="1" applyAlignment="1">
      <alignment wrapText="1"/>
      <protection/>
    </xf>
    <xf numFmtId="173" fontId="9" fillId="0" borderId="0" xfId="56" applyNumberFormat="1" applyFont="1" applyAlignment="1">
      <alignment horizontal="right"/>
      <protection/>
    </xf>
    <xf numFmtId="0" fontId="10" fillId="0" borderId="0" xfId="56" applyFont="1" applyAlignment="1">
      <alignment wrapText="1"/>
      <protection/>
    </xf>
    <xf numFmtId="173" fontId="10" fillId="0" borderId="0" xfId="56" applyNumberFormat="1" applyFont="1">
      <alignment/>
      <protection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3" fontId="9" fillId="0" borderId="0" xfId="0" applyNumberFormat="1" applyFont="1" applyAlignment="1">
      <alignment vertical="center"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9" fillId="0" borderId="0" xfId="56" applyFont="1" applyFill="1" applyAlignment="1">
      <alignment horizontal="right"/>
      <protection/>
    </xf>
    <xf numFmtId="173" fontId="9" fillId="0" borderId="0" xfId="56" applyNumberFormat="1" applyFont="1" applyFill="1">
      <alignment/>
      <protection/>
    </xf>
    <xf numFmtId="0" fontId="9" fillId="0" borderId="0" xfId="56" applyFont="1" applyFill="1">
      <alignment/>
      <protection/>
    </xf>
    <xf numFmtId="0" fontId="10" fillId="0" borderId="12" xfId="56" applyFont="1" applyBorder="1" applyAlignment="1">
      <alignment horizontal="center" vertical="center" wrapText="1"/>
      <protection/>
    </xf>
    <xf numFmtId="0" fontId="10" fillId="0" borderId="13" xfId="56" applyFont="1" applyBorder="1" applyAlignment="1">
      <alignment horizontal="center" vertical="center" wrapText="1"/>
      <protection/>
    </xf>
    <xf numFmtId="182" fontId="9" fillId="0" borderId="0" xfId="56" applyNumberFormat="1" applyFont="1" applyFill="1">
      <alignment/>
      <protection/>
    </xf>
    <xf numFmtId="182" fontId="9" fillId="0" borderId="0" xfId="0" applyNumberFormat="1" applyFont="1" applyAlignment="1">
      <alignment wrapText="1"/>
    </xf>
    <xf numFmtId="182" fontId="10" fillId="0" borderId="0" xfId="0" applyNumberFormat="1" applyFont="1" applyAlignment="1">
      <alignment wrapText="1"/>
    </xf>
    <xf numFmtId="173" fontId="10" fillId="0" borderId="0" xfId="0" applyNumberFormat="1" applyFont="1" applyAlignment="1">
      <alignment/>
    </xf>
    <xf numFmtId="173" fontId="10" fillId="0" borderId="0" xfId="56" applyNumberFormat="1" applyFont="1" applyAlignment="1">
      <alignment/>
      <protection/>
    </xf>
    <xf numFmtId="0" fontId="10" fillId="0" borderId="0" xfId="56" applyFont="1" applyAlignment="1">
      <alignment horizontal="left"/>
      <protection/>
    </xf>
    <xf numFmtId="0" fontId="10" fillId="0" borderId="18" xfId="56" applyFont="1" applyBorder="1" applyAlignment="1">
      <alignment horizontal="center" vertical="center" wrapText="1"/>
      <protection/>
    </xf>
    <xf numFmtId="172" fontId="9" fillId="0" borderId="0" xfId="56" applyNumberFormat="1" applyFont="1">
      <alignment/>
      <protection/>
    </xf>
    <xf numFmtId="0" fontId="10" fillId="0" borderId="11" xfId="56" applyFont="1" applyBorder="1" applyAlignment="1">
      <alignment horizontal="center"/>
      <protection/>
    </xf>
    <xf numFmtId="0" fontId="9" fillId="0" borderId="0" xfId="56" applyFont="1" applyAlignment="1">
      <alignment vertical="center" wrapText="1"/>
      <protection/>
    </xf>
    <xf numFmtId="3" fontId="9" fillId="0" borderId="0" xfId="56" applyNumberFormat="1" applyFont="1" applyFill="1" applyAlignment="1">
      <alignment horizontal="right"/>
      <protection/>
    </xf>
    <xf numFmtId="3" fontId="9" fillId="0" borderId="0" xfId="56" applyNumberFormat="1" applyFont="1" applyAlignment="1">
      <alignment horizontal="right"/>
      <protection/>
    </xf>
    <xf numFmtId="173" fontId="9" fillId="0" borderId="0" xfId="56" applyNumberFormat="1" applyFont="1" applyFill="1" applyAlignment="1">
      <alignment horizontal="right"/>
      <protection/>
    </xf>
    <xf numFmtId="183" fontId="9" fillId="0" borderId="0" xfId="56" applyNumberFormat="1" applyFont="1" applyFill="1" applyAlignment="1">
      <alignment horizontal="right"/>
      <protection/>
    </xf>
    <xf numFmtId="0" fontId="10" fillId="0" borderId="0" xfId="56" applyFont="1" applyFill="1">
      <alignment/>
      <protection/>
    </xf>
    <xf numFmtId="173" fontId="10" fillId="0" borderId="0" xfId="56" applyNumberFormat="1" applyFont="1" applyFill="1">
      <alignment/>
      <protection/>
    </xf>
    <xf numFmtId="182" fontId="10" fillId="0" borderId="0" xfId="56" applyNumberFormat="1" applyFont="1" applyFill="1">
      <alignment/>
      <protection/>
    </xf>
    <xf numFmtId="0" fontId="10" fillId="0" borderId="0" xfId="56" applyFont="1" applyBorder="1">
      <alignment/>
      <protection/>
    </xf>
    <xf numFmtId="1" fontId="9" fillId="0" borderId="0" xfId="56" applyNumberFormat="1" applyFont="1">
      <alignment/>
      <protection/>
    </xf>
    <xf numFmtId="0" fontId="10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 vertical="center"/>
    </xf>
    <xf numFmtId="0" fontId="13" fillId="0" borderId="0" xfId="67" applyFont="1" applyFill="1" applyBorder="1" applyAlignment="1">
      <alignment horizontal="left" vertical="center" wrapText="1"/>
      <protection/>
    </xf>
    <xf numFmtId="173" fontId="13" fillId="0" borderId="0" xfId="46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67" applyFont="1" applyFill="1" applyBorder="1" applyAlignment="1">
      <alignment horizontal="left" vertical="center" wrapText="1"/>
      <protection/>
    </xf>
    <xf numFmtId="173" fontId="14" fillId="0" borderId="0" xfId="46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173" fontId="13" fillId="0" borderId="0" xfId="46" applyNumberFormat="1" applyFont="1" applyFill="1" applyBorder="1" applyAlignment="1">
      <alignment/>
    </xf>
    <xf numFmtId="173" fontId="13" fillId="0" borderId="0" xfId="46" applyNumberFormat="1" applyFont="1" applyFill="1" applyBorder="1" applyAlignment="1">
      <alignment horizontal="right"/>
    </xf>
    <xf numFmtId="173" fontId="10" fillId="0" borderId="12" xfId="46" applyNumberFormat="1" applyFont="1" applyFill="1" applyBorder="1" applyAlignment="1">
      <alignment horizontal="center" vertical="center" wrapText="1"/>
    </xf>
    <xf numFmtId="173" fontId="10" fillId="0" borderId="13" xfId="46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82" fontId="9" fillId="0" borderId="0" xfId="0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1" xfId="0" applyFont="1" applyBorder="1" applyAlignment="1">
      <alignment/>
    </xf>
    <xf numFmtId="3" fontId="9" fillId="0" borderId="0" xfId="0" applyNumberFormat="1" applyFont="1" applyAlignment="1">
      <alignment/>
    </xf>
    <xf numFmtId="173" fontId="10" fillId="0" borderId="0" xfId="46" applyNumberFormat="1" applyFont="1" applyAlignment="1">
      <alignment/>
    </xf>
    <xf numFmtId="3" fontId="1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171" fontId="9" fillId="0" borderId="0" xfId="0" applyNumberFormat="1" applyFont="1" applyAlignment="1">
      <alignment/>
    </xf>
    <xf numFmtId="49" fontId="14" fillId="0" borderId="12" xfId="0" applyNumberFormat="1" applyFont="1" applyFill="1" applyBorder="1" applyAlignment="1">
      <alignment horizontal="center" vertical="center" wrapText="1"/>
    </xf>
    <xf numFmtId="0" fontId="10" fillId="0" borderId="0" xfId="56" applyFont="1" applyBorder="1" applyAlignment="1">
      <alignment horizontal="center"/>
      <protection/>
    </xf>
    <xf numFmtId="0" fontId="10" fillId="0" borderId="0" xfId="56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/>
    </xf>
    <xf numFmtId="0" fontId="10" fillId="0" borderId="0" xfId="57" applyFont="1" applyBorder="1" applyAlignment="1">
      <alignment horizontal="center" vertical="center" wrapText="1"/>
      <protection/>
    </xf>
    <xf numFmtId="182" fontId="9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0" fontId="9" fillId="0" borderId="0" xfId="57" applyFont="1" applyBorder="1" applyAlignment="1">
      <alignment horizontal="left" vertical="center" wrapText="1"/>
      <protection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56" applyFont="1" applyAlignment="1">
      <alignment horizontal="center"/>
      <protection/>
    </xf>
    <xf numFmtId="0" fontId="10" fillId="0" borderId="12" xfId="56" applyFont="1" applyBorder="1" applyAlignment="1">
      <alignment horizontal="center"/>
      <protection/>
    </xf>
    <xf numFmtId="0" fontId="10" fillId="0" borderId="20" xfId="56" applyFont="1" applyBorder="1" applyAlignment="1">
      <alignment horizontal="center" vertical="center" wrapText="1"/>
      <protection/>
    </xf>
    <xf numFmtId="0" fontId="10" fillId="0" borderId="21" xfId="56" applyFont="1" applyBorder="1" applyAlignment="1">
      <alignment horizontal="center" vertical="center" wrapText="1"/>
      <protection/>
    </xf>
    <xf numFmtId="0" fontId="10" fillId="0" borderId="12" xfId="56" applyFont="1" applyBorder="1" applyAlignment="1">
      <alignment horizontal="center" vertical="center" wrapText="1"/>
      <protection/>
    </xf>
    <xf numFmtId="0" fontId="10" fillId="0" borderId="13" xfId="56" applyFont="1" applyBorder="1" applyAlignment="1">
      <alignment horizontal="center" vertical="center" wrapText="1"/>
      <protection/>
    </xf>
    <xf numFmtId="0" fontId="10" fillId="0" borderId="13" xfId="56" applyFont="1" applyBorder="1" applyAlignment="1">
      <alignment horizontal="center"/>
      <protection/>
    </xf>
    <xf numFmtId="173" fontId="9" fillId="0" borderId="0" xfId="46" applyNumberFormat="1" applyFont="1" applyFill="1" applyBorder="1" applyAlignment="1" quotePrefix="1">
      <alignment horizontal="right"/>
    </xf>
    <xf numFmtId="0" fontId="10" fillId="0" borderId="22" xfId="0" applyFont="1" applyFill="1" applyBorder="1" applyAlignment="1">
      <alignment horizontal="center" vertical="center" wrapText="1"/>
    </xf>
    <xf numFmtId="173" fontId="10" fillId="0" borderId="0" xfId="46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0" fillId="0" borderId="22" xfId="56" applyFont="1" applyBorder="1" applyAlignment="1">
      <alignment horizontal="center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18" xfId="56" applyFont="1" applyBorder="1" applyAlignment="1">
      <alignment horizontal="center" vertical="center"/>
      <protection/>
    </xf>
    <xf numFmtId="0" fontId="10" fillId="0" borderId="11" xfId="56" applyFont="1" applyBorder="1" applyAlignment="1">
      <alignment horizontal="center" vertical="center" wrapText="1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vertical="center"/>
      <protection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25" xfId="57" applyFont="1" applyBorder="1" applyAlignment="1">
      <alignment horizontal="center" vertical="center"/>
      <protection/>
    </xf>
    <xf numFmtId="0" fontId="10" fillId="0" borderId="26" xfId="57" applyFont="1" applyBorder="1" applyAlignment="1">
      <alignment horizontal="center" vertical="center"/>
      <protection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82" fontId="10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25" xfId="57" applyFont="1" applyBorder="1" applyAlignment="1">
      <alignment horizontal="center" vertical="center" wrapText="1"/>
      <protection/>
    </xf>
    <xf numFmtId="0" fontId="10" fillId="0" borderId="26" xfId="57" applyFont="1" applyBorder="1" applyAlignment="1">
      <alignment horizontal="center" vertical="center" wrapText="1"/>
      <protection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_felső_táblák" xfId="56"/>
    <cellStyle name="Normál_Munka6" xfId="57"/>
    <cellStyle name="Normál_Munka7" xfId="58"/>
    <cellStyle name="Összesen" xfId="59"/>
    <cellStyle name="papír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táblafejH_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közokt_tanuló!$B$3</c:f>
              <c:strCache>
                <c:ptCount val="1"/>
                <c:pt idx="0">
                  <c:v>Általános iskola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közokt_tanuló!$A$5:$A$12</c:f>
              <c:strCache/>
            </c:strRef>
          </c:cat>
          <c:val>
            <c:numRef>
              <c:f>közokt_tanuló!$B$5:$B$12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közokt_tanuló!$C$3</c:f>
              <c:strCache>
                <c:ptCount val="1"/>
                <c:pt idx="0">
                  <c:v>Szakiskola és speciális szakiskola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közokt_tanuló!$A$5:$A$12</c:f>
              <c:strCache/>
            </c:strRef>
          </c:cat>
          <c:val>
            <c:numRef>
              <c:f>közokt_tanuló!$C$5:$C$12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közokt_tanuló!$D$3</c:f>
              <c:strCache>
                <c:ptCount val="1"/>
                <c:pt idx="0">
                  <c:v>Gimnázium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közokt_tanuló!$A$5:$A$12</c:f>
              <c:strCache/>
            </c:strRef>
          </c:cat>
          <c:val>
            <c:numRef>
              <c:f>közokt_tanuló!$D$5:$D$12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közokt_tanuló!$E$3</c:f>
              <c:strCache>
                <c:ptCount val="1"/>
                <c:pt idx="0">
                  <c:v>Szakközép-iskola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közokt_tanuló!$A$5:$A$12</c:f>
              <c:strCache/>
            </c:strRef>
          </c:cat>
          <c:val>
            <c:numRef>
              <c:f>közokt_tanuló!$E$5:$E$12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63997636"/>
        <c:axId val="39107813"/>
      </c:barChart>
      <c:catAx>
        <c:axId val="639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7813"/>
        <c:crosses val="autoZero"/>
        <c:auto val="1"/>
        <c:lblOffset val="100"/>
        <c:tickLblSkip val="1"/>
        <c:noMultiLvlLbl val="0"/>
      </c:catAx>
      <c:valAx>
        <c:axId val="39107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koros!#REF!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koros!#REF!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koros!#REF!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koros!#REF!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koros!#REF!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koros!#REF!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koros!#REF!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koros!#REF!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koros!#REF!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koros!#REF!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koros!#REF!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koros!#REF!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koros!#REF!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koros!#REF!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koros!#REF!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425998"/>
        <c:axId val="13616255"/>
      </c:lineChart>
      <c:catAx>
        <c:axId val="16425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16255"/>
        <c:crosses val="autoZero"/>
        <c:auto val="1"/>
        <c:lblOffset val="100"/>
        <c:tickLblSkip val="1"/>
        <c:noMultiLvlLbl val="0"/>
      </c:catAx>
      <c:valAx>
        <c:axId val="13616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25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12</xdr:col>
      <xdr:colOff>438150</xdr:colOff>
      <xdr:row>0</xdr:row>
      <xdr:rowOff>0</xdr:rowOff>
    </xdr:to>
    <xdr:graphicFrame>
      <xdr:nvGraphicFramePr>
        <xdr:cNvPr id="1" name="Diagram 1"/>
        <xdr:cNvGraphicFramePr/>
      </xdr:nvGraphicFramePr>
      <xdr:xfrm>
        <a:off x="6048375" y="0"/>
        <a:ext cx="467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1" name="Diagram 2"/>
        <xdr:cNvGraphicFramePr/>
      </xdr:nvGraphicFramePr>
      <xdr:xfrm>
        <a:off x="4962525" y="4248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15" customWidth="1"/>
    <col min="2" max="7" width="12.7109375" style="15" customWidth="1"/>
    <col min="8" max="8" width="31.28125" style="15" customWidth="1"/>
    <col min="9" max="66" width="9.140625" style="15" customWidth="1"/>
    <col min="67" max="16384" width="9.140625" style="6" customWidth="1"/>
  </cols>
  <sheetData>
    <row r="1" ht="12.75">
      <c r="A1" s="30" t="s">
        <v>262</v>
      </c>
    </row>
    <row r="2" ht="12.75">
      <c r="A2" s="30"/>
    </row>
    <row r="3" spans="1:7" ht="38.25">
      <c r="A3" s="32" t="s">
        <v>74</v>
      </c>
      <c r="B3" s="33" t="s">
        <v>0</v>
      </c>
      <c r="C3" s="33" t="s">
        <v>61</v>
      </c>
      <c r="D3" s="33" t="s">
        <v>2</v>
      </c>
      <c r="E3" s="33" t="s">
        <v>4</v>
      </c>
      <c r="F3" s="34" t="s">
        <v>3</v>
      </c>
      <c r="G3" s="35"/>
    </row>
    <row r="4" spans="1:7" ht="12.75">
      <c r="A4" s="37"/>
      <c r="B4" s="172" t="s">
        <v>263</v>
      </c>
      <c r="C4" s="172"/>
      <c r="D4" s="172"/>
      <c r="E4" s="172"/>
      <c r="F4" s="172"/>
      <c r="G4" s="35"/>
    </row>
    <row r="5" spans="1:7" ht="12.75">
      <c r="A5" s="36" t="s">
        <v>76</v>
      </c>
      <c r="B5" s="27">
        <v>2543</v>
      </c>
      <c r="C5" s="27">
        <v>4049</v>
      </c>
      <c r="D5" s="27">
        <v>46661</v>
      </c>
      <c r="E5" s="27">
        <v>43289</v>
      </c>
      <c r="F5" s="27">
        <v>96542</v>
      </c>
      <c r="G5" s="14"/>
    </row>
    <row r="6" spans="1:7" ht="12.75">
      <c r="A6" s="36" t="s">
        <v>77</v>
      </c>
      <c r="B6" s="27">
        <v>2319</v>
      </c>
      <c r="C6" s="27">
        <v>4829</v>
      </c>
      <c r="D6" s="27">
        <v>45975</v>
      </c>
      <c r="E6" s="27">
        <v>45060</v>
      </c>
      <c r="F6" s="27">
        <v>98183</v>
      </c>
      <c r="G6" s="14"/>
    </row>
    <row r="7" spans="1:7" ht="12.75">
      <c r="A7" s="36" t="s">
        <v>78</v>
      </c>
      <c r="B7" s="27">
        <v>2245</v>
      </c>
      <c r="C7" s="27">
        <v>5874</v>
      </c>
      <c r="D7" s="27">
        <v>43126</v>
      </c>
      <c r="E7" s="27">
        <v>39882</v>
      </c>
      <c r="F7" s="27">
        <v>91127</v>
      </c>
      <c r="G7" s="14"/>
    </row>
    <row r="8" spans="1:7" ht="12.75">
      <c r="A8" s="36" t="s">
        <v>79</v>
      </c>
      <c r="B8" s="27">
        <v>2083</v>
      </c>
      <c r="C8" s="27">
        <f>24+4983</f>
        <v>5007</v>
      </c>
      <c r="D8" s="27">
        <v>39175</v>
      </c>
      <c r="E8" s="27">
        <v>34833</v>
      </c>
      <c r="F8" s="27">
        <v>81098</v>
      </c>
      <c r="G8" s="14"/>
    </row>
    <row r="9" spans="1:7" ht="12.75">
      <c r="A9" s="36" t="s">
        <v>80</v>
      </c>
      <c r="B9" s="27">
        <v>2035</v>
      </c>
      <c r="C9" s="27">
        <f>49+6594</f>
        <v>6643</v>
      </c>
      <c r="D9" s="27">
        <v>38784</v>
      </c>
      <c r="E9" s="27">
        <v>31340</v>
      </c>
      <c r="F9" s="27">
        <v>78802</v>
      </c>
      <c r="G9" s="14"/>
    </row>
    <row r="10" spans="1:7" ht="12.75">
      <c r="A10" s="36" t="s">
        <v>81</v>
      </c>
      <c r="B10" s="27">
        <v>1997</v>
      </c>
      <c r="C10" s="27">
        <f>35+8068</f>
        <v>8103</v>
      </c>
      <c r="D10" s="27">
        <v>43172</v>
      </c>
      <c r="E10" s="27">
        <v>33232</v>
      </c>
      <c r="F10" s="27">
        <v>86504</v>
      </c>
      <c r="G10" s="14"/>
    </row>
    <row r="11" spans="1:7" ht="12.75">
      <c r="A11" s="36" t="s">
        <v>82</v>
      </c>
      <c r="B11" s="27">
        <v>2264</v>
      </c>
      <c r="C11" s="27">
        <f>13+10383</f>
        <v>10396</v>
      </c>
      <c r="D11" s="27">
        <v>41538</v>
      </c>
      <c r="E11" s="27">
        <v>32666</v>
      </c>
      <c r="F11" s="27">
        <v>86864</v>
      </c>
      <c r="G11" s="14"/>
    </row>
    <row r="12" spans="1:7" ht="12.75">
      <c r="A12" s="36" t="s">
        <v>83</v>
      </c>
      <c r="B12" s="27">
        <v>2127</v>
      </c>
      <c r="C12" s="27">
        <v>12776</v>
      </c>
      <c r="D12" s="27">
        <v>38789</v>
      </c>
      <c r="E12" s="27">
        <v>34019</v>
      </c>
      <c r="F12" s="27">
        <v>87711</v>
      </c>
      <c r="G12" s="14"/>
    </row>
    <row r="13" spans="1:7" ht="12.75">
      <c r="A13" s="36"/>
      <c r="B13" s="173" t="s">
        <v>264</v>
      </c>
      <c r="C13" s="173"/>
      <c r="D13" s="173"/>
      <c r="E13" s="173"/>
      <c r="F13" s="173"/>
      <c r="G13" s="14"/>
    </row>
    <row r="14" spans="1:6" ht="12.75">
      <c r="A14" s="36" t="s">
        <v>76</v>
      </c>
      <c r="B14" s="38">
        <f aca="true" t="shared" si="0" ref="B14:F19">B5/$F5*100</f>
        <v>2.634086718733815</v>
      </c>
      <c r="C14" s="38">
        <f t="shared" si="0"/>
        <v>4.194029541546684</v>
      </c>
      <c r="D14" s="38">
        <f t="shared" si="0"/>
        <v>48.3323320420128</v>
      </c>
      <c r="E14" s="38">
        <f t="shared" si="0"/>
        <v>44.839551697706696</v>
      </c>
      <c r="F14" s="38">
        <f t="shared" si="0"/>
        <v>100</v>
      </c>
    </row>
    <row r="15" spans="1:6" ht="12.75">
      <c r="A15" s="36" t="s">
        <v>77</v>
      </c>
      <c r="B15" s="38">
        <f t="shared" si="0"/>
        <v>2.361916013973906</v>
      </c>
      <c r="C15" s="38">
        <f t="shared" si="0"/>
        <v>4.9183667233635155</v>
      </c>
      <c r="D15" s="38">
        <f t="shared" si="0"/>
        <v>46.82582524469613</v>
      </c>
      <c r="E15" s="38">
        <f t="shared" si="0"/>
        <v>45.89389201796645</v>
      </c>
      <c r="F15" s="38">
        <f t="shared" si="0"/>
        <v>100</v>
      </c>
    </row>
    <row r="16" spans="1:7" ht="12.75">
      <c r="A16" s="36" t="s">
        <v>78</v>
      </c>
      <c r="B16" s="38">
        <f t="shared" si="0"/>
        <v>2.463594763352245</v>
      </c>
      <c r="C16" s="38">
        <f t="shared" si="0"/>
        <v>6.445949060102933</v>
      </c>
      <c r="D16" s="38">
        <f t="shared" si="0"/>
        <v>47.325161587674344</v>
      </c>
      <c r="E16" s="38">
        <f t="shared" si="0"/>
        <v>43.76529458887048</v>
      </c>
      <c r="F16" s="38">
        <f t="shared" si="0"/>
        <v>100</v>
      </c>
      <c r="G16" s="37"/>
    </row>
    <row r="17" spans="1:7" ht="12.75">
      <c r="A17" s="36" t="s">
        <v>79</v>
      </c>
      <c r="B17" s="38">
        <f t="shared" si="0"/>
        <v>2.568497373548053</v>
      </c>
      <c r="C17" s="38">
        <f t="shared" si="0"/>
        <v>6.174011689560778</v>
      </c>
      <c r="D17" s="38">
        <f t="shared" si="0"/>
        <v>48.30575353276283</v>
      </c>
      <c r="E17" s="38">
        <f t="shared" si="0"/>
        <v>42.95173740412834</v>
      </c>
      <c r="F17" s="38">
        <f t="shared" si="0"/>
        <v>100</v>
      </c>
      <c r="G17" s="38"/>
    </row>
    <row r="18" spans="1:7" ht="12.75">
      <c r="A18" s="36" t="s">
        <v>80</v>
      </c>
      <c r="B18" s="38">
        <f t="shared" si="0"/>
        <v>2.582421765945027</v>
      </c>
      <c r="C18" s="38">
        <f t="shared" si="0"/>
        <v>8.429989086571407</v>
      </c>
      <c r="D18" s="38">
        <f t="shared" si="0"/>
        <v>49.21702494860536</v>
      </c>
      <c r="E18" s="38">
        <f t="shared" si="0"/>
        <v>39.7705641988782</v>
      </c>
      <c r="F18" s="38">
        <f t="shared" si="0"/>
        <v>100</v>
      </c>
      <c r="G18" s="38"/>
    </row>
    <row r="19" spans="1:7" ht="12.75">
      <c r="A19" s="36" t="s">
        <v>81</v>
      </c>
      <c r="B19" s="38">
        <f t="shared" si="0"/>
        <v>2.308563765837418</v>
      </c>
      <c r="C19" s="38">
        <f t="shared" si="0"/>
        <v>9.367196892629243</v>
      </c>
      <c r="D19" s="38">
        <f t="shared" si="0"/>
        <v>49.90751872745769</v>
      </c>
      <c r="E19" s="38">
        <f t="shared" si="0"/>
        <v>38.41672061407565</v>
      </c>
      <c r="F19" s="38">
        <f t="shared" si="0"/>
        <v>100</v>
      </c>
      <c r="G19" s="38"/>
    </row>
    <row r="20" spans="1:7" ht="12.75">
      <c r="A20" s="36" t="s">
        <v>82</v>
      </c>
      <c r="B20" s="38">
        <f aca="true" t="shared" si="1" ref="B20:F21">B11/$F11*100</f>
        <v>2.6063731810646527</v>
      </c>
      <c r="C20" s="38">
        <f t="shared" si="1"/>
        <v>11.968134094676735</v>
      </c>
      <c r="D20" s="38">
        <f t="shared" si="1"/>
        <v>47.819580033155276</v>
      </c>
      <c r="E20" s="38">
        <f t="shared" si="1"/>
        <v>37.605912691103335</v>
      </c>
      <c r="F20" s="38">
        <f t="shared" si="1"/>
        <v>100</v>
      </c>
      <c r="G20" s="38"/>
    </row>
    <row r="21" spans="1:7" ht="12.75">
      <c r="A21" s="36" t="s">
        <v>83</v>
      </c>
      <c r="B21" s="38">
        <f t="shared" si="1"/>
        <v>2.4250094058897975</v>
      </c>
      <c r="C21" s="38">
        <f t="shared" si="1"/>
        <v>14.566017945297624</v>
      </c>
      <c r="D21" s="38">
        <f t="shared" si="1"/>
        <v>44.223643556680464</v>
      </c>
      <c r="E21" s="38">
        <f t="shared" si="1"/>
        <v>38.785329092132116</v>
      </c>
      <c r="F21" s="38">
        <f t="shared" si="1"/>
        <v>100</v>
      </c>
      <c r="G21" s="38"/>
    </row>
    <row r="22" ht="12.75">
      <c r="G22" s="38"/>
    </row>
    <row r="23" ht="12.75">
      <c r="G23" s="38"/>
    </row>
    <row r="24" ht="12.75">
      <c r="G24" s="38"/>
    </row>
  </sheetData>
  <sheetProtection/>
  <mergeCells count="2">
    <mergeCell ref="B4:F4"/>
    <mergeCell ref="B13:F1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8.8515625" style="15" customWidth="1"/>
    <col min="3" max="3" width="19.00390625" style="15" customWidth="1"/>
    <col min="4" max="4" width="18.8515625" style="15" customWidth="1"/>
    <col min="5" max="66" width="9.140625" style="15" customWidth="1"/>
  </cols>
  <sheetData>
    <row r="1" spans="1:4" ht="12.75">
      <c r="A1" s="84" t="s">
        <v>293</v>
      </c>
      <c r="B1" s="22"/>
      <c r="C1" s="22"/>
      <c r="D1" s="22"/>
    </row>
    <row r="2" spans="1:4" ht="12.75">
      <c r="A2" s="84"/>
      <c r="B2" s="22"/>
      <c r="C2" s="22"/>
      <c r="D2" s="22"/>
    </row>
    <row r="3" spans="1:4" ht="12.75">
      <c r="A3" s="112" t="s">
        <v>74</v>
      </c>
      <c r="B3" s="87" t="s">
        <v>75</v>
      </c>
      <c r="C3" s="87" t="s">
        <v>70</v>
      </c>
      <c r="D3" s="88" t="s">
        <v>3</v>
      </c>
    </row>
    <row r="4" spans="1:4" ht="12.75">
      <c r="A4" s="152"/>
      <c r="B4" s="183" t="s">
        <v>263</v>
      </c>
      <c r="C4" s="183"/>
      <c r="D4" s="183"/>
    </row>
    <row r="5" spans="1:4" ht="12.75">
      <c r="A5" s="36" t="s">
        <v>76</v>
      </c>
      <c r="B5" s="21">
        <v>124444</v>
      </c>
      <c r="C5" s="21">
        <v>122475</v>
      </c>
      <c r="D5" s="21">
        <v>246919</v>
      </c>
    </row>
    <row r="6" spans="1:4" ht="12.75">
      <c r="A6" s="36" t="s">
        <v>77</v>
      </c>
      <c r="B6" s="21">
        <v>127448</v>
      </c>
      <c r="C6" s="21">
        <v>113954</v>
      </c>
      <c r="D6" s="21">
        <v>241402</v>
      </c>
    </row>
    <row r="7" spans="1:4" ht="12.75">
      <c r="A7" s="36" t="s">
        <v>78</v>
      </c>
      <c r="B7" s="21">
        <v>130162</v>
      </c>
      <c r="C7" s="21">
        <v>98455</v>
      </c>
      <c r="D7" s="28">
        <v>228617</v>
      </c>
    </row>
    <row r="8" spans="1:4" ht="12.75">
      <c r="A8" s="36" t="s">
        <v>79</v>
      </c>
      <c r="B8" s="21">
        <v>129183</v>
      </c>
      <c r="C8" s="21">
        <v>85332</v>
      </c>
      <c r="D8" s="21">
        <v>214515</v>
      </c>
    </row>
    <row r="9" spans="1:4" ht="12.75">
      <c r="A9" s="36" t="s">
        <v>80</v>
      </c>
      <c r="B9" s="21">
        <v>129083</v>
      </c>
      <c r="C9" s="21">
        <v>78448</v>
      </c>
      <c r="D9" s="21">
        <v>207531</v>
      </c>
    </row>
    <row r="10" spans="1:4" ht="12.75">
      <c r="A10" s="36" t="s">
        <v>81</v>
      </c>
      <c r="B10" s="21">
        <v>126262</v>
      </c>
      <c r="C10" s="21">
        <v>73318</v>
      </c>
      <c r="D10" s="21">
        <v>199580</v>
      </c>
    </row>
    <row r="11" spans="1:4" ht="12.75">
      <c r="A11" s="36" t="s">
        <v>82</v>
      </c>
      <c r="B11" s="21">
        <v>126692</v>
      </c>
      <c r="C11" s="21">
        <v>70829</v>
      </c>
      <c r="D11" s="21">
        <v>197521</v>
      </c>
    </row>
    <row r="12" spans="1:4" ht="12.75">
      <c r="A12" s="36" t="s">
        <v>83</v>
      </c>
      <c r="B12" s="21">
        <v>121822</v>
      </c>
      <c r="C12" s="21">
        <v>62829</v>
      </c>
      <c r="D12" s="21">
        <v>184651</v>
      </c>
    </row>
    <row r="13" spans="1:4" ht="12.75">
      <c r="A13" s="22"/>
      <c r="B13" s="164" t="s">
        <v>264</v>
      </c>
      <c r="C13" s="164"/>
      <c r="D13" s="164"/>
    </row>
    <row r="14" spans="1:4" ht="12.75">
      <c r="A14" s="36" t="s">
        <v>76</v>
      </c>
      <c r="B14" s="111">
        <v>53.75968757829982</v>
      </c>
      <c r="C14" s="111">
        <v>63.56427010727687</v>
      </c>
      <c r="D14" s="111">
        <v>58.21350854981952</v>
      </c>
    </row>
    <row r="15" spans="1:4" ht="12.75">
      <c r="A15" s="36" t="s">
        <v>77</v>
      </c>
      <c r="B15" s="111">
        <v>53.39835926829064</v>
      </c>
      <c r="C15" s="111">
        <v>64.1365647196551</v>
      </c>
      <c r="D15" s="111">
        <v>57.98082373399176</v>
      </c>
    </row>
    <row r="16" spans="1:4" ht="12.75">
      <c r="A16" s="36" t="s">
        <v>78</v>
      </c>
      <c r="B16" s="111">
        <v>53.58820550612822</v>
      </c>
      <c r="C16" s="111">
        <v>63.5969020289256</v>
      </c>
      <c r="D16" s="111">
        <v>57.48420936173637</v>
      </c>
    </row>
    <row r="17" spans="1:4" ht="12.75">
      <c r="A17" s="36" t="s">
        <v>79</v>
      </c>
      <c r="B17" s="111">
        <v>53.17748468682078</v>
      </c>
      <c r="C17" s="111">
        <v>61.78777017486695</v>
      </c>
      <c r="D17" s="111">
        <v>56.2982733778964</v>
      </c>
    </row>
    <row r="18" spans="1:4" ht="12.75">
      <c r="A18" s="36" t="s">
        <v>80</v>
      </c>
      <c r="B18" s="111">
        <v>53.18601901104651</v>
      </c>
      <c r="C18" s="111">
        <v>61.4651727650239</v>
      </c>
      <c r="D18" s="111">
        <v>56.03932698045803</v>
      </c>
    </row>
    <row r="19" spans="1:4" ht="12.75">
      <c r="A19" s="36" t="s">
        <v>81</v>
      </c>
      <c r="B19" s="111">
        <v>52.45028600863218</v>
      </c>
      <c r="C19" s="111">
        <v>60.78428121372907</v>
      </c>
      <c r="D19" s="111">
        <v>55.23222830132809</v>
      </c>
    </row>
    <row r="20" spans="1:4" ht="12.75">
      <c r="A20" s="36" t="s">
        <v>82</v>
      </c>
      <c r="B20" s="111">
        <v>52.435703229117514</v>
      </c>
      <c r="C20" s="111">
        <v>59.91794264444632</v>
      </c>
      <c r="D20" s="111">
        <v>54.89378140424207</v>
      </c>
    </row>
    <row r="21" spans="1:4" ht="12.75">
      <c r="A21" s="36" t="s">
        <v>83</v>
      </c>
      <c r="B21" s="111">
        <v>52.132421537329144</v>
      </c>
      <c r="C21" s="111">
        <v>59.95762914046322</v>
      </c>
      <c r="D21" s="111">
        <v>54.55509695184464</v>
      </c>
    </row>
  </sheetData>
  <sheetProtection/>
  <mergeCells count="2">
    <mergeCell ref="B4:D4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N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8515625" style="84" bestFit="1" customWidth="1"/>
    <col min="2" max="66" width="9.140625" style="22" customWidth="1"/>
    <col min="67" max="16384" width="9.140625" style="5" customWidth="1"/>
  </cols>
  <sheetData>
    <row r="1" ht="12.75">
      <c r="A1" s="84" t="s">
        <v>294</v>
      </c>
    </row>
    <row r="4" spans="1:26" ht="12.75">
      <c r="A4" s="184" t="s">
        <v>87</v>
      </c>
      <c r="B4" s="165" t="s">
        <v>76</v>
      </c>
      <c r="C4" s="165"/>
      <c r="D4" s="165"/>
      <c r="E4" s="165" t="s">
        <v>77</v>
      </c>
      <c r="F4" s="165"/>
      <c r="G4" s="165"/>
      <c r="H4" s="165" t="s">
        <v>78</v>
      </c>
      <c r="I4" s="165"/>
      <c r="J4" s="165"/>
      <c r="K4" s="165" t="s">
        <v>79</v>
      </c>
      <c r="L4" s="165"/>
      <c r="M4" s="165"/>
      <c r="N4" s="165" t="s">
        <v>80</v>
      </c>
      <c r="O4" s="165"/>
      <c r="P4" s="165"/>
      <c r="Q4" s="165" t="s">
        <v>81</v>
      </c>
      <c r="R4" s="165"/>
      <c r="S4" s="165"/>
      <c r="T4" s="165" t="s">
        <v>82</v>
      </c>
      <c r="U4" s="165"/>
      <c r="V4" s="165"/>
      <c r="W4" s="165" t="s">
        <v>83</v>
      </c>
      <c r="X4" s="165"/>
      <c r="Y4" s="170"/>
      <c r="Z4" s="89"/>
    </row>
    <row r="5" spans="1:26" ht="22.5" customHeight="1">
      <c r="A5" s="184"/>
      <c r="B5" s="166" t="s">
        <v>243</v>
      </c>
      <c r="C5" s="168" t="s">
        <v>258</v>
      </c>
      <c r="D5" s="168"/>
      <c r="E5" s="166" t="s">
        <v>243</v>
      </c>
      <c r="F5" s="168" t="s">
        <v>258</v>
      </c>
      <c r="G5" s="168"/>
      <c r="H5" s="166" t="s">
        <v>243</v>
      </c>
      <c r="I5" s="168" t="s">
        <v>258</v>
      </c>
      <c r="J5" s="168"/>
      <c r="K5" s="166" t="s">
        <v>243</v>
      </c>
      <c r="L5" s="168" t="s">
        <v>258</v>
      </c>
      <c r="M5" s="168"/>
      <c r="N5" s="166" t="s">
        <v>243</v>
      </c>
      <c r="O5" s="168" t="s">
        <v>258</v>
      </c>
      <c r="P5" s="168"/>
      <c r="Q5" s="166" t="s">
        <v>243</v>
      </c>
      <c r="R5" s="168" t="s">
        <v>258</v>
      </c>
      <c r="S5" s="168"/>
      <c r="T5" s="166" t="s">
        <v>243</v>
      </c>
      <c r="U5" s="168" t="s">
        <v>258</v>
      </c>
      <c r="V5" s="168"/>
      <c r="W5" s="166" t="s">
        <v>243</v>
      </c>
      <c r="X5" s="168" t="s">
        <v>258</v>
      </c>
      <c r="Y5" s="169"/>
      <c r="Z5" s="89"/>
    </row>
    <row r="6" spans="1:26" ht="12.75">
      <c r="A6" s="184"/>
      <c r="B6" s="167"/>
      <c r="C6" s="97" t="s">
        <v>89</v>
      </c>
      <c r="D6" s="97" t="s">
        <v>90</v>
      </c>
      <c r="E6" s="167"/>
      <c r="F6" s="97" t="s">
        <v>89</v>
      </c>
      <c r="G6" s="97" t="s">
        <v>90</v>
      </c>
      <c r="H6" s="167"/>
      <c r="I6" s="97" t="s">
        <v>89</v>
      </c>
      <c r="J6" s="97" t="s">
        <v>90</v>
      </c>
      <c r="K6" s="167"/>
      <c r="L6" s="97" t="s">
        <v>89</v>
      </c>
      <c r="M6" s="97" t="s">
        <v>90</v>
      </c>
      <c r="N6" s="167"/>
      <c r="O6" s="97" t="s">
        <v>89</v>
      </c>
      <c r="P6" s="97" t="s">
        <v>90</v>
      </c>
      <c r="Q6" s="167"/>
      <c r="R6" s="97" t="s">
        <v>89</v>
      </c>
      <c r="S6" s="97" t="s">
        <v>90</v>
      </c>
      <c r="T6" s="167"/>
      <c r="U6" s="97" t="s">
        <v>89</v>
      </c>
      <c r="V6" s="97" t="s">
        <v>90</v>
      </c>
      <c r="W6" s="167"/>
      <c r="X6" s="97" t="s">
        <v>89</v>
      </c>
      <c r="Y6" s="98" t="s">
        <v>90</v>
      </c>
      <c r="Z6" s="89"/>
    </row>
    <row r="7" spans="1:25" ht="12.75">
      <c r="A7" s="22" t="s">
        <v>35</v>
      </c>
      <c r="B7" s="100">
        <v>59077</v>
      </c>
      <c r="C7" s="100">
        <v>33071</v>
      </c>
      <c r="D7" s="104">
        <f>C7/B7*100</f>
        <v>55.97948440171302</v>
      </c>
      <c r="E7" s="21">
        <v>50754</v>
      </c>
      <c r="F7" s="21">
        <v>27787</v>
      </c>
      <c r="G7" s="24">
        <v>54.74839421523426</v>
      </c>
      <c r="H7" s="21">
        <v>40944</v>
      </c>
      <c r="I7" s="21">
        <v>21249</v>
      </c>
      <c r="J7" s="24">
        <v>51.89771395076201</v>
      </c>
      <c r="K7" s="100">
        <v>29752</v>
      </c>
      <c r="L7" s="100">
        <v>14917</v>
      </c>
      <c r="M7" s="104">
        <v>50.13780586179081</v>
      </c>
      <c r="N7" s="21">
        <v>25510</v>
      </c>
      <c r="O7" s="21">
        <v>13494</v>
      </c>
      <c r="P7" s="24">
        <v>52.896903175225404</v>
      </c>
      <c r="Q7" s="21">
        <v>24890</v>
      </c>
      <c r="R7" s="21">
        <v>14337</v>
      </c>
      <c r="S7" s="24">
        <v>57.60144636400161</v>
      </c>
      <c r="T7" s="21">
        <v>25719</v>
      </c>
      <c r="U7" s="21">
        <v>15236</v>
      </c>
      <c r="V7" s="24">
        <v>59.24025039853804</v>
      </c>
      <c r="W7" s="21">
        <v>24379</v>
      </c>
      <c r="X7" s="21">
        <v>13976</v>
      </c>
      <c r="Y7" s="24">
        <v>57.32802822100989</v>
      </c>
    </row>
    <row r="8" spans="1:25" ht="12.75">
      <c r="A8" s="22" t="s">
        <v>36</v>
      </c>
      <c r="B8" s="100">
        <v>5828</v>
      </c>
      <c r="C8" s="100">
        <v>671</v>
      </c>
      <c r="D8" s="104">
        <f aca="true" t="shared" si="0" ref="D8:D20">C8/B8*100</f>
        <v>11.513383665065202</v>
      </c>
      <c r="E8" s="21">
        <v>6147</v>
      </c>
      <c r="F8" s="21">
        <v>855</v>
      </c>
      <c r="G8" s="24">
        <v>13.90922401171303</v>
      </c>
      <c r="H8" s="21">
        <v>6931</v>
      </c>
      <c r="I8" s="21">
        <v>1116</v>
      </c>
      <c r="J8" s="24">
        <v>16.101572644640022</v>
      </c>
      <c r="K8" s="100">
        <v>7199</v>
      </c>
      <c r="L8" s="100">
        <v>796</v>
      </c>
      <c r="M8" s="104">
        <v>11.057091262675371</v>
      </c>
      <c r="N8" s="21">
        <v>7978</v>
      </c>
      <c r="O8" s="21">
        <v>1125</v>
      </c>
      <c r="P8" s="24">
        <v>14.101278515918777</v>
      </c>
      <c r="Q8" s="21">
        <v>7988</v>
      </c>
      <c r="R8" s="21">
        <v>1055</v>
      </c>
      <c r="S8" s="24">
        <v>13.207310966449676</v>
      </c>
      <c r="T8" s="21">
        <v>8176</v>
      </c>
      <c r="U8" s="21">
        <v>981</v>
      </c>
      <c r="V8" s="24">
        <v>11.99853228962818</v>
      </c>
      <c r="W8" s="21">
        <v>8179</v>
      </c>
      <c r="X8" s="21">
        <v>812</v>
      </c>
      <c r="Y8" s="24">
        <v>9.927864042058932</v>
      </c>
    </row>
    <row r="9" spans="1:25" ht="12.75">
      <c r="A9" s="22" t="s">
        <v>63</v>
      </c>
      <c r="B9" s="100">
        <v>29086</v>
      </c>
      <c r="C9" s="100">
        <v>6869</v>
      </c>
      <c r="D9" s="104">
        <f t="shared" si="0"/>
        <v>23.616172729148044</v>
      </c>
      <c r="E9" s="21">
        <v>30797</v>
      </c>
      <c r="F9" s="21">
        <v>7345</v>
      </c>
      <c r="G9" s="24">
        <v>23.84972562262558</v>
      </c>
      <c r="H9" s="21">
        <v>30526</v>
      </c>
      <c r="I9" s="21">
        <v>6583</v>
      </c>
      <c r="J9" s="24">
        <v>21.56522308851471</v>
      </c>
      <c r="K9" s="100">
        <v>31298</v>
      </c>
      <c r="L9" s="100">
        <v>6495</v>
      </c>
      <c r="M9" s="104">
        <v>20.75212473640488</v>
      </c>
      <c r="N9" s="21">
        <v>28579</v>
      </c>
      <c r="O9" s="21">
        <v>5530</v>
      </c>
      <c r="P9" s="24">
        <v>19.349872283844782</v>
      </c>
      <c r="Q9" s="21">
        <v>26253</v>
      </c>
      <c r="R9" s="21">
        <v>5200</v>
      </c>
      <c r="S9" s="24">
        <v>19.807260122652647</v>
      </c>
      <c r="T9" s="21">
        <v>24957</v>
      </c>
      <c r="U9" s="21">
        <v>5088</v>
      </c>
      <c r="V9" s="24">
        <v>20.387065753095325</v>
      </c>
      <c r="W9" s="21">
        <v>23143</v>
      </c>
      <c r="X9" s="21">
        <v>4769</v>
      </c>
      <c r="Y9" s="24">
        <v>20.606662921833816</v>
      </c>
    </row>
    <row r="10" spans="1:25" ht="12.75">
      <c r="A10" s="22" t="s">
        <v>64</v>
      </c>
      <c r="B10" s="100">
        <v>46587</v>
      </c>
      <c r="C10" s="100">
        <v>15879</v>
      </c>
      <c r="D10" s="104">
        <f t="shared" si="0"/>
        <v>34.08461587996651</v>
      </c>
      <c r="E10" s="21">
        <v>33532</v>
      </c>
      <c r="F10" s="21">
        <v>12076</v>
      </c>
      <c r="G10" s="24">
        <v>36.01336037218179</v>
      </c>
      <c r="H10" s="21">
        <v>32618</v>
      </c>
      <c r="I10" s="21">
        <v>10704</v>
      </c>
      <c r="J10" s="24">
        <v>32.81623643387087</v>
      </c>
      <c r="K10" s="100">
        <v>35359</v>
      </c>
      <c r="L10" s="100">
        <v>10533</v>
      </c>
      <c r="M10" s="104">
        <v>29.788738369297775</v>
      </c>
      <c r="N10" s="21">
        <v>33804</v>
      </c>
      <c r="O10" s="21">
        <v>9430</v>
      </c>
      <c r="P10" s="24">
        <v>27.896106969589397</v>
      </c>
      <c r="Q10" s="21">
        <v>33051</v>
      </c>
      <c r="R10" s="21">
        <v>8591</v>
      </c>
      <c r="S10" s="24">
        <v>25.99316208284167</v>
      </c>
      <c r="T10" s="21">
        <v>32215</v>
      </c>
      <c r="U10" s="21">
        <v>8354</v>
      </c>
      <c r="V10" s="24">
        <v>25.932019245693</v>
      </c>
      <c r="W10" s="21">
        <v>29683</v>
      </c>
      <c r="X10" s="21">
        <v>6679</v>
      </c>
      <c r="Y10" s="24">
        <v>22.501094902806322</v>
      </c>
    </row>
    <row r="11" spans="1:25" ht="12.75">
      <c r="A11" s="22" t="s">
        <v>37</v>
      </c>
      <c r="B11" s="100">
        <v>103373</v>
      </c>
      <c r="C11" s="100">
        <v>67636</v>
      </c>
      <c r="D11" s="104">
        <f t="shared" si="0"/>
        <v>65.42907722519419</v>
      </c>
      <c r="E11" s="21">
        <v>110095</v>
      </c>
      <c r="F11" s="21">
        <v>62724</v>
      </c>
      <c r="G11" s="24">
        <v>56.97261456015259</v>
      </c>
      <c r="H11" s="21">
        <v>106017</v>
      </c>
      <c r="I11" s="21">
        <v>56736</v>
      </c>
      <c r="J11" s="24">
        <v>53.51594555590141</v>
      </c>
      <c r="K11" s="100">
        <v>97574</v>
      </c>
      <c r="L11" s="100">
        <v>50595</v>
      </c>
      <c r="M11" s="104">
        <v>51.85295263082379</v>
      </c>
      <c r="N11" s="21">
        <v>93106</v>
      </c>
      <c r="O11" s="21">
        <v>45874</v>
      </c>
      <c r="P11" s="24">
        <v>49.27072369127661</v>
      </c>
      <c r="Q11" s="21">
        <v>88077</v>
      </c>
      <c r="R11" s="21">
        <v>42249</v>
      </c>
      <c r="S11" s="24">
        <v>47.96825504955891</v>
      </c>
      <c r="T11" s="21">
        <v>87302</v>
      </c>
      <c r="U11" s="21">
        <v>41061</v>
      </c>
      <c r="V11" s="24">
        <v>47.03328675173535</v>
      </c>
      <c r="W11" s="21">
        <v>78903</v>
      </c>
      <c r="X11" s="21">
        <v>36253</v>
      </c>
      <c r="Y11" s="24">
        <v>45.94628848079287</v>
      </c>
    </row>
    <row r="12" spans="1:25" ht="12.75">
      <c r="A12" s="22" t="s">
        <v>65</v>
      </c>
      <c r="B12" s="100">
        <v>22161</v>
      </c>
      <c r="C12" s="100">
        <v>11949</v>
      </c>
      <c r="D12" s="104">
        <f t="shared" si="0"/>
        <v>53.919046974414506</v>
      </c>
      <c r="E12" s="21">
        <v>21193</v>
      </c>
      <c r="F12" s="21">
        <v>10812</v>
      </c>
      <c r="G12" s="24">
        <v>51.016845184730805</v>
      </c>
      <c r="H12" s="21">
        <v>19801</v>
      </c>
      <c r="I12" s="21">
        <v>9540</v>
      </c>
      <c r="J12" s="24">
        <v>48.17938487955154</v>
      </c>
      <c r="K12" s="100">
        <v>19011</v>
      </c>
      <c r="L12" s="100">
        <v>9111</v>
      </c>
      <c r="M12" s="104">
        <v>47.92488559255168</v>
      </c>
      <c r="N12" s="21">
        <v>18352</v>
      </c>
      <c r="O12" s="21">
        <v>8668</v>
      </c>
      <c r="P12" s="24">
        <v>47.23190932868352</v>
      </c>
      <c r="Q12" s="21">
        <v>18006</v>
      </c>
      <c r="R12" s="21">
        <v>8279</v>
      </c>
      <c r="S12" s="24">
        <v>45.97911807175386</v>
      </c>
      <c r="T12" s="21">
        <v>17745</v>
      </c>
      <c r="U12" s="21">
        <v>8226</v>
      </c>
      <c r="V12" s="24">
        <v>46.356720202874044</v>
      </c>
      <c r="W12" s="21">
        <v>16679</v>
      </c>
      <c r="X12" s="21">
        <v>7819</v>
      </c>
      <c r="Y12" s="24">
        <v>46.87930931110978</v>
      </c>
    </row>
    <row r="13" spans="1:25" ht="12.75">
      <c r="A13" s="22" t="s">
        <v>66</v>
      </c>
      <c r="B13" s="100">
        <v>9315</v>
      </c>
      <c r="C13" s="100">
        <v>695</v>
      </c>
      <c r="D13" s="104">
        <f t="shared" si="0"/>
        <v>7.461084272678475</v>
      </c>
      <c r="E13" s="21">
        <v>11320</v>
      </c>
      <c r="F13" s="21">
        <v>1109</v>
      </c>
      <c r="G13" s="24">
        <v>9.796819787985864</v>
      </c>
      <c r="H13" s="21">
        <v>12730</v>
      </c>
      <c r="I13" s="21">
        <v>1157</v>
      </c>
      <c r="J13" s="24">
        <v>9.08876669285153</v>
      </c>
      <c r="K13" s="100">
        <v>13384</v>
      </c>
      <c r="L13" s="100">
        <v>1195</v>
      </c>
      <c r="M13" s="104">
        <v>8.928571428571429</v>
      </c>
      <c r="N13" s="21">
        <v>13882</v>
      </c>
      <c r="O13" s="21">
        <v>1276</v>
      </c>
      <c r="P13" s="24">
        <v>9.19175911251981</v>
      </c>
      <c r="Q13" s="21">
        <v>14229</v>
      </c>
      <c r="R13" s="21">
        <v>1430</v>
      </c>
      <c r="S13" s="24">
        <v>10.049898095438893</v>
      </c>
      <c r="T13" s="21">
        <v>14497</v>
      </c>
      <c r="U13" s="21">
        <v>1564</v>
      </c>
      <c r="V13" s="24">
        <v>10.788438987376699</v>
      </c>
      <c r="W13" s="21">
        <v>14212</v>
      </c>
      <c r="X13" s="21">
        <v>1393</v>
      </c>
      <c r="Y13" s="24">
        <v>9.801576132845483</v>
      </c>
    </row>
    <row r="14" spans="1:25" ht="12.75">
      <c r="A14" s="22" t="s">
        <v>38</v>
      </c>
      <c r="B14" s="100">
        <v>13560</v>
      </c>
      <c r="C14" s="100">
        <v>3482</v>
      </c>
      <c r="D14" s="104">
        <f t="shared" si="0"/>
        <v>25.678466076696164</v>
      </c>
      <c r="E14" s="21">
        <v>18143</v>
      </c>
      <c r="F14" s="21">
        <v>4728</v>
      </c>
      <c r="G14" s="24">
        <v>26.05963732569035</v>
      </c>
      <c r="H14" s="21">
        <v>15497</v>
      </c>
      <c r="I14" s="21">
        <v>3914</v>
      </c>
      <c r="J14" s="24">
        <v>25.256501258308063</v>
      </c>
      <c r="K14" s="100">
        <v>13543</v>
      </c>
      <c r="L14" s="100">
        <v>3102</v>
      </c>
      <c r="M14" s="104">
        <v>22.904821679096212</v>
      </c>
      <c r="N14" s="21">
        <v>12011</v>
      </c>
      <c r="O14" s="21">
        <v>2476</v>
      </c>
      <c r="P14" s="24">
        <v>20.614436766297562</v>
      </c>
      <c r="Q14" s="21">
        <v>11320</v>
      </c>
      <c r="R14" s="21">
        <v>2286</v>
      </c>
      <c r="S14" s="24">
        <v>20.19434628975265</v>
      </c>
      <c r="T14" s="21">
        <v>11116</v>
      </c>
      <c r="U14" s="21">
        <v>2085</v>
      </c>
      <c r="V14" s="24">
        <v>18.756747031306226</v>
      </c>
      <c r="W14" s="21">
        <v>10933</v>
      </c>
      <c r="X14" s="21">
        <v>1885</v>
      </c>
      <c r="Y14" s="24">
        <v>17.24137931034483</v>
      </c>
    </row>
    <row r="15" spans="1:25" ht="12.75">
      <c r="A15" s="22" t="s">
        <v>39</v>
      </c>
      <c r="B15" s="100">
        <v>53342</v>
      </c>
      <c r="C15" s="100">
        <v>15875</v>
      </c>
      <c r="D15" s="104">
        <f t="shared" si="0"/>
        <v>29.76078887180833</v>
      </c>
      <c r="E15" s="21">
        <v>48459</v>
      </c>
      <c r="F15" s="21">
        <v>12357</v>
      </c>
      <c r="G15" s="24">
        <v>25.499907137992945</v>
      </c>
      <c r="H15" s="21">
        <v>50800</v>
      </c>
      <c r="I15" s="21">
        <v>12337</v>
      </c>
      <c r="J15" s="24">
        <v>24.28543307086614</v>
      </c>
      <c r="K15" s="100">
        <v>52189</v>
      </c>
      <c r="L15" s="100">
        <v>12298</v>
      </c>
      <c r="M15" s="104">
        <v>23.564352641361204</v>
      </c>
      <c r="N15" s="21">
        <v>54507</v>
      </c>
      <c r="O15" s="21">
        <v>12183</v>
      </c>
      <c r="P15" s="24">
        <v>22.351257636633825</v>
      </c>
      <c r="Q15" s="21">
        <v>56647</v>
      </c>
      <c r="R15" s="21">
        <v>12049</v>
      </c>
      <c r="S15" s="24">
        <v>21.270323229826822</v>
      </c>
      <c r="T15" s="21">
        <v>57651</v>
      </c>
      <c r="U15" s="21">
        <v>11896</v>
      </c>
      <c r="V15" s="24">
        <v>20.63450764080415</v>
      </c>
      <c r="W15" s="21">
        <v>57239</v>
      </c>
      <c r="X15" s="21">
        <v>11201</v>
      </c>
      <c r="Y15" s="24">
        <v>19.56882545117839</v>
      </c>
    </row>
    <row r="16" spans="1:25" ht="12.75">
      <c r="A16" s="22" t="s">
        <v>40</v>
      </c>
      <c r="B16" s="100">
        <v>12725</v>
      </c>
      <c r="C16" s="100">
        <v>5630</v>
      </c>
      <c r="D16" s="104">
        <f t="shared" si="0"/>
        <v>44.24361493123772</v>
      </c>
      <c r="E16" s="21">
        <v>11593</v>
      </c>
      <c r="F16" s="21">
        <v>4896</v>
      </c>
      <c r="G16" s="24">
        <v>42.232381609592</v>
      </c>
      <c r="H16" s="21">
        <v>10462</v>
      </c>
      <c r="I16" s="21">
        <v>4110</v>
      </c>
      <c r="J16" s="24">
        <v>39.28503154272606</v>
      </c>
      <c r="K16" s="100">
        <v>9446</v>
      </c>
      <c r="L16" s="100">
        <v>3577</v>
      </c>
      <c r="M16" s="104">
        <v>37.86788058437433</v>
      </c>
      <c r="N16" s="21">
        <v>9202</v>
      </c>
      <c r="O16" s="21">
        <v>3326</v>
      </c>
      <c r="P16" s="24">
        <v>36.14431645294501</v>
      </c>
      <c r="Q16" s="21">
        <v>9059</v>
      </c>
      <c r="R16" s="21">
        <v>3327</v>
      </c>
      <c r="S16" s="24">
        <v>36.72590793685837</v>
      </c>
      <c r="T16" s="21">
        <v>9177</v>
      </c>
      <c r="U16" s="21">
        <v>3258</v>
      </c>
      <c r="V16" s="24">
        <v>35.50179797319385</v>
      </c>
      <c r="W16" s="21">
        <v>9076</v>
      </c>
      <c r="X16" s="21">
        <v>3088</v>
      </c>
      <c r="Y16" s="24">
        <v>34.023799030409876</v>
      </c>
    </row>
    <row r="17" spans="1:25" ht="12.75">
      <c r="A17" s="22" t="s">
        <v>41</v>
      </c>
      <c r="B17" s="100">
        <v>35334</v>
      </c>
      <c r="C17" s="100">
        <v>14612</v>
      </c>
      <c r="D17" s="104">
        <f t="shared" si="0"/>
        <v>41.35393671817513</v>
      </c>
      <c r="E17" s="21">
        <v>37589</v>
      </c>
      <c r="F17" s="21">
        <v>14939</v>
      </c>
      <c r="G17" s="24">
        <v>39.74300992311581</v>
      </c>
      <c r="H17" s="21">
        <v>36509</v>
      </c>
      <c r="I17" s="21">
        <v>12723</v>
      </c>
      <c r="J17" s="24">
        <v>34.84894135692569</v>
      </c>
      <c r="K17" s="100">
        <v>35720</v>
      </c>
      <c r="L17" s="100">
        <v>11291</v>
      </c>
      <c r="M17" s="104">
        <v>31.609742441209406</v>
      </c>
      <c r="N17" s="21">
        <v>35905</v>
      </c>
      <c r="O17" s="21">
        <v>10506</v>
      </c>
      <c r="P17" s="24">
        <v>29.260548670101656</v>
      </c>
      <c r="Q17" s="21">
        <v>35387</v>
      </c>
      <c r="R17" s="21">
        <v>9040</v>
      </c>
      <c r="S17" s="24">
        <v>25.54610450165315</v>
      </c>
      <c r="T17" s="21">
        <v>35851</v>
      </c>
      <c r="U17" s="21">
        <v>8378</v>
      </c>
      <c r="V17" s="24">
        <v>23.368943683579257</v>
      </c>
      <c r="W17" s="21">
        <v>34746</v>
      </c>
      <c r="X17" s="21">
        <v>7159</v>
      </c>
      <c r="Y17" s="24">
        <v>20.60381051056237</v>
      </c>
    </row>
    <row r="18" spans="1:25" ht="12.75">
      <c r="A18" s="22" t="s">
        <v>42</v>
      </c>
      <c r="B18" s="100">
        <v>33773</v>
      </c>
      <c r="C18" s="100">
        <v>16310</v>
      </c>
      <c r="D18" s="104">
        <f t="shared" si="0"/>
        <v>48.29301513042964</v>
      </c>
      <c r="E18" s="21">
        <v>36726</v>
      </c>
      <c r="F18" s="21">
        <v>18046</v>
      </c>
      <c r="G18" s="24">
        <v>49.13685127702445</v>
      </c>
      <c r="H18" s="21">
        <v>34869</v>
      </c>
      <c r="I18" s="21">
        <v>14642</v>
      </c>
      <c r="J18" s="24">
        <v>41.99145372680604</v>
      </c>
      <c r="K18" s="100">
        <v>36558</v>
      </c>
      <c r="L18" s="100">
        <v>14195</v>
      </c>
      <c r="M18" s="104">
        <v>38.828710542152194</v>
      </c>
      <c r="N18" s="21">
        <v>37155</v>
      </c>
      <c r="O18" s="21">
        <v>13582</v>
      </c>
      <c r="P18" s="24">
        <v>36.55497241286502</v>
      </c>
      <c r="Q18" s="21">
        <v>35722</v>
      </c>
      <c r="R18" s="21">
        <v>12300</v>
      </c>
      <c r="S18" s="24">
        <v>34.43256256648564</v>
      </c>
      <c r="T18" s="21">
        <v>34431</v>
      </c>
      <c r="U18" s="21">
        <v>11676</v>
      </c>
      <c r="V18" s="24">
        <v>33.91130086259476</v>
      </c>
      <c r="W18" s="21">
        <v>29908</v>
      </c>
      <c r="X18" s="21">
        <v>9470</v>
      </c>
      <c r="Y18" s="24">
        <v>31.663768891266553</v>
      </c>
    </row>
    <row r="19" spans="1:25" ht="12.75">
      <c r="A19" s="22" t="s">
        <v>67</v>
      </c>
      <c r="B19" s="114" t="s">
        <v>68</v>
      </c>
      <c r="C19" s="114" t="s">
        <v>68</v>
      </c>
      <c r="D19" s="114" t="s">
        <v>68</v>
      </c>
      <c r="E19" s="91" t="s">
        <v>68</v>
      </c>
      <c r="F19" s="91" t="s">
        <v>68</v>
      </c>
      <c r="G19" s="115" t="s">
        <v>68</v>
      </c>
      <c r="H19" s="91" t="s">
        <v>68</v>
      </c>
      <c r="I19" s="91" t="s">
        <v>68</v>
      </c>
      <c r="J19" s="115" t="s">
        <v>68</v>
      </c>
      <c r="K19" s="91" t="s">
        <v>68</v>
      </c>
      <c r="L19" s="91" t="s">
        <v>68</v>
      </c>
      <c r="M19" s="114" t="s">
        <v>68</v>
      </c>
      <c r="N19" s="116">
        <v>340</v>
      </c>
      <c r="O19" s="116">
        <v>160</v>
      </c>
      <c r="P19" s="117" t="s">
        <v>244</v>
      </c>
      <c r="Q19" s="116">
        <v>718</v>
      </c>
      <c r="R19" s="116">
        <v>477</v>
      </c>
      <c r="S19" s="117" t="s">
        <v>244</v>
      </c>
      <c r="T19" s="116">
        <v>987</v>
      </c>
      <c r="U19" s="116">
        <v>407</v>
      </c>
      <c r="V19" s="117" t="s">
        <v>244</v>
      </c>
      <c r="W19" s="116">
        <v>1387</v>
      </c>
      <c r="X19" s="116">
        <v>285</v>
      </c>
      <c r="Y19" s="117" t="s">
        <v>244</v>
      </c>
    </row>
    <row r="20" spans="1:66" s="7" customFormat="1" ht="12.75">
      <c r="A20" s="118" t="s">
        <v>3</v>
      </c>
      <c r="B20" s="119">
        <v>424161</v>
      </c>
      <c r="C20" s="119">
        <v>192679</v>
      </c>
      <c r="D20" s="120">
        <f t="shared" si="0"/>
        <v>45.42591138742129</v>
      </c>
      <c r="E20" s="119">
        <v>416348</v>
      </c>
      <c r="F20" s="119">
        <v>177674</v>
      </c>
      <c r="G20" s="120">
        <v>42.67439737911555</v>
      </c>
      <c r="H20" s="119">
        <v>397704</v>
      </c>
      <c r="I20" s="119">
        <v>154811</v>
      </c>
      <c r="J20" s="120">
        <v>38.92618630941605</v>
      </c>
      <c r="K20" s="119">
        <v>381033</v>
      </c>
      <c r="L20" s="119">
        <v>138105</v>
      </c>
      <c r="M20" s="120">
        <v>36.24489217469353</v>
      </c>
      <c r="N20" s="119">
        <v>370331</v>
      </c>
      <c r="O20" s="119">
        <v>127630</v>
      </c>
      <c r="P20" s="120">
        <v>34.46376349805985</v>
      </c>
      <c r="Q20" s="119">
        <v>361347</v>
      </c>
      <c r="R20" s="119">
        <v>120620</v>
      </c>
      <c r="S20" s="120">
        <v>33.38065626669102</v>
      </c>
      <c r="T20" s="119">
        <v>359824</v>
      </c>
      <c r="U20" s="119">
        <v>118210</v>
      </c>
      <c r="V20" s="120">
        <v>32.852172173062385</v>
      </c>
      <c r="W20" s="119">
        <v>338467</v>
      </c>
      <c r="X20" s="119">
        <v>104789</v>
      </c>
      <c r="Y20" s="120">
        <v>30.95988678364508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</row>
    <row r="21" spans="2:4" ht="12.75">
      <c r="B21" s="101"/>
      <c r="C21" s="101"/>
      <c r="D21" s="101"/>
    </row>
  </sheetData>
  <sheetProtection/>
  <mergeCells count="25">
    <mergeCell ref="A4:A6"/>
    <mergeCell ref="T5:T6"/>
    <mergeCell ref="U5:V5"/>
    <mergeCell ref="W5:W6"/>
    <mergeCell ref="H5:H6"/>
    <mergeCell ref="I5:J5"/>
    <mergeCell ref="K5:K6"/>
    <mergeCell ref="L5:M5"/>
    <mergeCell ref="C5:D5"/>
    <mergeCell ref="B5:B6"/>
    <mergeCell ref="T4:V4"/>
    <mergeCell ref="X5:Y5"/>
    <mergeCell ref="N5:N6"/>
    <mergeCell ref="O5:P5"/>
    <mergeCell ref="Q5:Q6"/>
    <mergeCell ref="R5:S5"/>
    <mergeCell ref="W4:Y4"/>
    <mergeCell ref="N4:P4"/>
    <mergeCell ref="E5:E6"/>
    <mergeCell ref="F5:G5"/>
    <mergeCell ref="Q4:S4"/>
    <mergeCell ref="B4:D4"/>
    <mergeCell ref="E4:G4"/>
    <mergeCell ref="H4:J4"/>
    <mergeCell ref="K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N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22" customWidth="1"/>
    <col min="2" max="5" width="8.28125" style="22" customWidth="1"/>
    <col min="6" max="6" width="9.140625" style="22" customWidth="1"/>
    <col min="7" max="11" width="8.28125" style="22" customWidth="1"/>
    <col min="12" max="66" width="9.140625" style="22" customWidth="1"/>
    <col min="67" max="16384" width="9.140625" style="5" customWidth="1"/>
  </cols>
  <sheetData>
    <row r="1" spans="1:66" s="4" customFormat="1" ht="12.75">
      <c r="A1" s="109" t="s">
        <v>295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4" customFormat="1" ht="12.75">
      <c r="A2" s="109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</row>
    <row r="3" spans="1:66" s="4" customFormat="1" ht="12.75">
      <c r="A3" s="109"/>
      <c r="B3" s="84"/>
      <c r="C3" s="84"/>
      <c r="D3" s="84"/>
      <c r="E3" s="84"/>
      <c r="F3" s="85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</row>
    <row r="4" spans="1:7" ht="12.75">
      <c r="A4" s="185" t="s">
        <v>74</v>
      </c>
      <c r="B4" s="169" t="s">
        <v>75</v>
      </c>
      <c r="C4" s="187"/>
      <c r="D4" s="169" t="s">
        <v>70</v>
      </c>
      <c r="E4" s="187"/>
      <c r="F4" s="103" t="s">
        <v>3</v>
      </c>
      <c r="G4" s="89"/>
    </row>
    <row r="5" spans="1:7" ht="12.75">
      <c r="A5" s="186"/>
      <c r="B5" s="102" t="s">
        <v>89</v>
      </c>
      <c r="C5" s="102" t="s">
        <v>90</v>
      </c>
      <c r="D5" s="102" t="s">
        <v>89</v>
      </c>
      <c r="E5" s="102" t="s">
        <v>90</v>
      </c>
      <c r="F5" s="110" t="s">
        <v>89</v>
      </c>
      <c r="G5" s="89"/>
    </row>
    <row r="6" spans="1:7" ht="12.75">
      <c r="A6" s="36" t="s">
        <v>76</v>
      </c>
      <c r="B6" s="21">
        <v>18067</v>
      </c>
      <c r="C6" s="111">
        <v>11.814674339523934</v>
      </c>
      <c r="D6" s="21">
        <v>134853</v>
      </c>
      <c r="E6" s="111">
        <v>88.18532566047607</v>
      </c>
      <c r="F6" s="21">
        <v>152920</v>
      </c>
      <c r="G6" s="21"/>
    </row>
    <row r="7" spans="1:7" ht="12.75">
      <c r="A7" s="36" t="s">
        <v>77</v>
      </c>
      <c r="B7" s="21">
        <v>18378</v>
      </c>
      <c r="C7" s="111">
        <v>12.638397953429518</v>
      </c>
      <c r="D7" s="21">
        <v>127036</v>
      </c>
      <c r="E7" s="111">
        <v>87.36160204657048</v>
      </c>
      <c r="F7" s="21">
        <v>145414</v>
      </c>
      <c r="G7" s="21"/>
    </row>
    <row r="8" spans="1:7" ht="12.75">
      <c r="A8" s="36" t="s">
        <v>78</v>
      </c>
      <c r="B8" s="21">
        <v>19375</v>
      </c>
      <c r="C8" s="111">
        <v>14.951230052165323</v>
      </c>
      <c r="D8" s="21">
        <v>110213</v>
      </c>
      <c r="E8" s="111">
        <v>85.04876994783469</v>
      </c>
      <c r="F8" s="21">
        <v>129588</v>
      </c>
      <c r="G8" s="21"/>
    </row>
    <row r="9" spans="1:7" ht="12.75">
      <c r="A9" s="36" t="s">
        <v>79</v>
      </c>
      <c r="B9" s="21">
        <v>20365</v>
      </c>
      <c r="C9" s="111">
        <v>17.14514227984509</v>
      </c>
      <c r="D9" s="21">
        <v>98415</v>
      </c>
      <c r="E9" s="111">
        <v>82.85485772015491</v>
      </c>
      <c r="F9" s="21">
        <v>118780</v>
      </c>
      <c r="G9" s="21"/>
    </row>
    <row r="10" spans="1:7" ht="12.75">
      <c r="A10" s="36" t="s">
        <v>80</v>
      </c>
      <c r="B10" s="21">
        <v>20451</v>
      </c>
      <c r="C10" s="111">
        <v>18.356026675522603</v>
      </c>
      <c r="D10" s="21">
        <v>90962</v>
      </c>
      <c r="E10" s="111">
        <v>81.64397332447739</v>
      </c>
      <c r="F10" s="21">
        <v>111413</v>
      </c>
      <c r="G10" s="21"/>
    </row>
    <row r="11" spans="1:7" ht="12.75">
      <c r="A11" s="36" t="s">
        <v>81</v>
      </c>
      <c r="B11" s="21">
        <v>21056</v>
      </c>
      <c r="C11" s="111">
        <v>19.496296296296297</v>
      </c>
      <c r="D11" s="21">
        <v>86944</v>
      </c>
      <c r="E11" s="111">
        <v>80.5037037037037</v>
      </c>
      <c r="F11" s="21">
        <v>108000</v>
      </c>
      <c r="G11" s="21"/>
    </row>
    <row r="12" spans="1:7" ht="12.75">
      <c r="A12" s="36" t="s">
        <v>82</v>
      </c>
      <c r="B12" s="21">
        <v>21711</v>
      </c>
      <c r="C12" s="111">
        <v>19.981409218082756</v>
      </c>
      <c r="D12" s="21">
        <v>86945</v>
      </c>
      <c r="E12" s="111">
        <v>80.01859078191724</v>
      </c>
      <c r="F12" s="21">
        <v>108656</v>
      </c>
      <c r="G12" s="21"/>
    </row>
    <row r="13" spans="1:7" ht="12.75">
      <c r="A13" s="36" t="s">
        <v>83</v>
      </c>
      <c r="B13" s="21">
        <v>24996</v>
      </c>
      <c r="C13" s="111">
        <v>23.9693909841489</v>
      </c>
      <c r="D13" s="21">
        <v>79287</v>
      </c>
      <c r="E13" s="111">
        <v>76.0306090158511</v>
      </c>
      <c r="F13" s="21">
        <v>104283</v>
      </c>
      <c r="G13" s="21"/>
    </row>
    <row r="14" spans="1:7" ht="12.75">
      <c r="A14" s="36"/>
      <c r="B14" s="21"/>
      <c r="C14" s="111"/>
      <c r="D14" s="21"/>
      <c r="E14" s="111"/>
      <c r="F14" s="21"/>
      <c r="G14" s="21"/>
    </row>
    <row r="15" ht="12.75">
      <c r="A15" s="84"/>
    </row>
    <row r="16" ht="12.75">
      <c r="A16" s="84" t="s">
        <v>296</v>
      </c>
    </row>
    <row r="17" ht="12.75">
      <c r="A17" s="84"/>
    </row>
    <row r="18" spans="1:9" ht="12.75">
      <c r="A18" s="84"/>
      <c r="I18" s="85" t="s">
        <v>242</v>
      </c>
    </row>
    <row r="19" spans="1:10" ht="12.75">
      <c r="A19" s="112" t="s">
        <v>239</v>
      </c>
      <c r="B19" s="87" t="s">
        <v>76</v>
      </c>
      <c r="C19" s="87" t="s">
        <v>77</v>
      </c>
      <c r="D19" s="87" t="s">
        <v>78</v>
      </c>
      <c r="E19" s="87" t="s">
        <v>79</v>
      </c>
      <c r="F19" s="87" t="s">
        <v>80</v>
      </c>
      <c r="G19" s="87" t="s">
        <v>81</v>
      </c>
      <c r="H19" s="87" t="s">
        <v>82</v>
      </c>
      <c r="I19" s="88" t="s">
        <v>83</v>
      </c>
      <c r="J19" s="89"/>
    </row>
    <row r="20" spans="1:9" ht="25.5" customHeight="1">
      <c r="A20" s="113" t="s">
        <v>237</v>
      </c>
      <c r="B20" s="21">
        <v>14</v>
      </c>
      <c r="C20" s="21">
        <v>44</v>
      </c>
      <c r="D20" s="21">
        <v>7</v>
      </c>
      <c r="E20" s="21">
        <v>17</v>
      </c>
      <c r="F20" s="21">
        <v>33</v>
      </c>
      <c r="G20" s="21">
        <v>27</v>
      </c>
      <c r="H20" s="21">
        <v>21</v>
      </c>
      <c r="I20" s="21">
        <v>19</v>
      </c>
    </row>
    <row r="21" spans="1:9" ht="12.75">
      <c r="A21" s="22" t="s">
        <v>46</v>
      </c>
      <c r="B21" s="21">
        <v>672</v>
      </c>
      <c r="C21" s="21">
        <v>472</v>
      </c>
      <c r="D21" s="21">
        <v>1687</v>
      </c>
      <c r="E21" s="21">
        <v>651</v>
      </c>
      <c r="F21" s="21">
        <v>477</v>
      </c>
      <c r="G21" s="21">
        <v>266</v>
      </c>
      <c r="H21" s="21">
        <v>175</v>
      </c>
      <c r="I21" s="21">
        <v>214</v>
      </c>
    </row>
    <row r="22" spans="1:9" ht="12.75">
      <c r="A22" s="22" t="s">
        <v>47</v>
      </c>
      <c r="B22" s="21">
        <v>2099</v>
      </c>
      <c r="C22" s="21">
        <v>1885</v>
      </c>
      <c r="D22" s="21">
        <v>1821</v>
      </c>
      <c r="E22" s="21">
        <v>1505</v>
      </c>
      <c r="F22" s="21">
        <v>1443</v>
      </c>
      <c r="G22" s="21">
        <v>1339</v>
      </c>
      <c r="H22" s="21">
        <v>1464</v>
      </c>
      <c r="I22" s="21">
        <v>634</v>
      </c>
    </row>
    <row r="23" spans="1:9" ht="12.75">
      <c r="A23" s="22" t="s">
        <v>48</v>
      </c>
      <c r="B23" s="21">
        <v>3822</v>
      </c>
      <c r="C23" s="21">
        <v>3859</v>
      </c>
      <c r="D23" s="21">
        <v>3381</v>
      </c>
      <c r="E23" s="21">
        <v>3008</v>
      </c>
      <c r="F23" s="21">
        <v>2794</v>
      </c>
      <c r="G23" s="21">
        <v>2263</v>
      </c>
      <c r="H23" s="21">
        <v>2060</v>
      </c>
      <c r="I23" s="21">
        <v>1539</v>
      </c>
    </row>
    <row r="24" spans="1:9" ht="12.75">
      <c r="A24" s="22" t="s">
        <v>49</v>
      </c>
      <c r="B24" s="21">
        <v>6103</v>
      </c>
      <c r="C24" s="21">
        <v>5721</v>
      </c>
      <c r="D24" s="21">
        <v>5371</v>
      </c>
      <c r="E24" s="21">
        <v>4885</v>
      </c>
      <c r="F24" s="21">
        <v>4300</v>
      </c>
      <c r="G24" s="21">
        <v>3475</v>
      </c>
      <c r="H24" s="21">
        <v>3317</v>
      </c>
      <c r="I24" s="21">
        <v>2541</v>
      </c>
    </row>
    <row r="25" spans="1:9" ht="12.75">
      <c r="A25" s="22" t="s">
        <v>50</v>
      </c>
      <c r="B25" s="21">
        <v>8605</v>
      </c>
      <c r="C25" s="21">
        <v>7589</v>
      </c>
      <c r="D25" s="21">
        <v>6582</v>
      </c>
      <c r="E25" s="21">
        <v>6341</v>
      </c>
      <c r="F25" s="21">
        <v>5703</v>
      </c>
      <c r="G25" s="21">
        <v>5064</v>
      </c>
      <c r="H25" s="21">
        <v>4342</v>
      </c>
      <c r="I25" s="21">
        <v>3711</v>
      </c>
    </row>
    <row r="26" spans="1:9" ht="12.75">
      <c r="A26" s="22" t="s">
        <v>51</v>
      </c>
      <c r="B26" s="21">
        <v>10680</v>
      </c>
      <c r="C26" s="21">
        <v>9059</v>
      </c>
      <c r="D26" s="21">
        <v>7757</v>
      </c>
      <c r="E26" s="21">
        <v>7280</v>
      </c>
      <c r="F26" s="21">
        <v>6893</v>
      </c>
      <c r="G26" s="21">
        <v>6455</v>
      </c>
      <c r="H26" s="21">
        <v>5711</v>
      </c>
      <c r="I26" s="21">
        <v>4818</v>
      </c>
    </row>
    <row r="27" spans="1:9" ht="12.75">
      <c r="A27" s="22" t="s">
        <v>52</v>
      </c>
      <c r="B27" s="21">
        <v>12582</v>
      </c>
      <c r="C27" s="21">
        <v>10376</v>
      </c>
      <c r="D27" s="21">
        <v>8774</v>
      </c>
      <c r="E27" s="21">
        <v>7917</v>
      </c>
      <c r="F27" s="21">
        <v>7599</v>
      </c>
      <c r="G27" s="21">
        <v>7359</v>
      </c>
      <c r="H27" s="21">
        <v>6889</v>
      </c>
      <c r="I27" s="21">
        <v>5812</v>
      </c>
    </row>
    <row r="28" spans="1:9" ht="12.75">
      <c r="A28" s="22" t="s">
        <v>53</v>
      </c>
      <c r="B28" s="21">
        <v>13249</v>
      </c>
      <c r="C28" s="21">
        <v>11633</v>
      </c>
      <c r="D28" s="21">
        <v>9218</v>
      </c>
      <c r="E28" s="21">
        <v>8086</v>
      </c>
      <c r="F28" s="21">
        <v>7426</v>
      </c>
      <c r="G28" s="21">
        <v>7428</v>
      </c>
      <c r="H28" s="21">
        <v>7286</v>
      </c>
      <c r="I28" s="21">
        <v>6214</v>
      </c>
    </row>
    <row r="29" spans="1:9" ht="12.75">
      <c r="A29" s="22" t="s">
        <v>54</v>
      </c>
      <c r="B29" s="21">
        <v>13273</v>
      </c>
      <c r="C29" s="21">
        <v>11466</v>
      </c>
      <c r="D29" s="21">
        <v>9557</v>
      </c>
      <c r="E29" s="21">
        <v>8101</v>
      </c>
      <c r="F29" s="21">
        <v>7252</v>
      </c>
      <c r="G29" s="21">
        <v>6652</v>
      </c>
      <c r="H29" s="21">
        <v>6908</v>
      </c>
      <c r="I29" s="21">
        <v>6247</v>
      </c>
    </row>
    <row r="30" spans="1:9" ht="12.75">
      <c r="A30" s="22" t="s">
        <v>55</v>
      </c>
      <c r="B30" s="21">
        <v>12975</v>
      </c>
      <c r="C30" s="21">
        <v>11685</v>
      </c>
      <c r="D30" s="21">
        <v>8875</v>
      </c>
      <c r="E30" s="21">
        <v>8043</v>
      </c>
      <c r="F30" s="21">
        <v>6808</v>
      </c>
      <c r="G30" s="21">
        <v>6286</v>
      </c>
      <c r="H30" s="21">
        <v>6185</v>
      </c>
      <c r="I30" s="21">
        <v>5663</v>
      </c>
    </row>
    <row r="31" spans="1:9" ht="12.75">
      <c r="A31" s="22" t="s">
        <v>56</v>
      </c>
      <c r="B31" s="21">
        <v>12345</v>
      </c>
      <c r="C31" s="21">
        <v>11238</v>
      </c>
      <c r="D31" s="21">
        <v>9005</v>
      </c>
      <c r="E31" s="21">
        <v>7497</v>
      </c>
      <c r="F31" s="21">
        <v>6879</v>
      </c>
      <c r="G31" s="21">
        <v>5871</v>
      </c>
      <c r="H31" s="21">
        <v>5807</v>
      </c>
      <c r="I31" s="21">
        <v>5040</v>
      </c>
    </row>
    <row r="32" spans="1:9" ht="12.75">
      <c r="A32" s="22" t="s">
        <v>57</v>
      </c>
      <c r="B32" s="21">
        <v>11878</v>
      </c>
      <c r="C32" s="21">
        <v>10865</v>
      </c>
      <c r="D32" s="21">
        <v>8967</v>
      </c>
      <c r="E32" s="21">
        <v>7469</v>
      </c>
      <c r="F32" s="21">
        <v>6290</v>
      </c>
      <c r="G32" s="21">
        <v>5953</v>
      </c>
      <c r="H32" s="21">
        <v>5406</v>
      </c>
      <c r="I32" s="21">
        <v>4470</v>
      </c>
    </row>
    <row r="33" spans="1:9" ht="12.75">
      <c r="A33" s="22" t="s">
        <v>247</v>
      </c>
      <c r="B33" s="21">
        <v>37792</v>
      </c>
      <c r="C33" s="21">
        <v>37616</v>
      </c>
      <c r="D33" s="21">
        <v>34817</v>
      </c>
      <c r="E33" s="21">
        <v>30824</v>
      </c>
      <c r="F33" s="21">
        <v>27442</v>
      </c>
      <c r="G33" s="21">
        <v>24612</v>
      </c>
      <c r="H33" s="21">
        <v>22898</v>
      </c>
      <c r="I33" s="21">
        <v>19827</v>
      </c>
    </row>
    <row r="34" spans="1:9" ht="12.75">
      <c r="A34" s="22" t="s">
        <v>248</v>
      </c>
      <c r="B34" s="21">
        <v>23306</v>
      </c>
      <c r="C34" s="21">
        <v>22618</v>
      </c>
      <c r="D34" s="21">
        <v>19474</v>
      </c>
      <c r="E34" s="21">
        <v>17686</v>
      </c>
      <c r="F34" s="21">
        <v>17032</v>
      </c>
      <c r="G34" s="21">
        <v>17251</v>
      </c>
      <c r="H34" s="21">
        <v>17899</v>
      </c>
      <c r="I34" s="21">
        <v>16701</v>
      </c>
    </row>
    <row r="35" spans="1:9" ht="25.5">
      <c r="A35" s="113" t="s">
        <v>238</v>
      </c>
      <c r="B35" s="21">
        <v>23284</v>
      </c>
      <c r="C35" s="21">
        <v>21548</v>
      </c>
      <c r="D35" s="21">
        <v>19518</v>
      </c>
      <c r="E35" s="21">
        <v>18795</v>
      </c>
      <c r="F35" s="21">
        <v>19259</v>
      </c>
      <c r="G35" s="21">
        <v>20319</v>
      </c>
      <c r="H35" s="21">
        <v>21842</v>
      </c>
      <c r="I35" s="21">
        <v>21339</v>
      </c>
    </row>
    <row r="36" spans="1:9" ht="12.75">
      <c r="A36" s="84" t="s">
        <v>3</v>
      </c>
      <c r="B36" s="93">
        <v>192679</v>
      </c>
      <c r="C36" s="93">
        <v>177674</v>
      </c>
      <c r="D36" s="93">
        <v>154811</v>
      </c>
      <c r="E36" s="93">
        <v>138105</v>
      </c>
      <c r="F36" s="93">
        <v>127630</v>
      </c>
      <c r="G36" s="93">
        <v>120620</v>
      </c>
      <c r="H36" s="93">
        <v>118210</v>
      </c>
      <c r="I36" s="93">
        <v>104789</v>
      </c>
    </row>
    <row r="38" spans="2:11" ht="12.75">
      <c r="B38" s="21"/>
      <c r="C38" s="21"/>
      <c r="D38" s="21"/>
      <c r="E38" s="21"/>
      <c r="F38" s="21"/>
      <c r="G38" s="21"/>
      <c r="H38" s="21"/>
      <c r="I38" s="21"/>
      <c r="J38" s="21"/>
      <c r="K38" s="21"/>
    </row>
  </sheetData>
  <sheetProtection/>
  <mergeCells count="3">
    <mergeCell ref="A4:A5"/>
    <mergeCell ref="B4:C4"/>
    <mergeCell ref="D4:E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N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22" customWidth="1"/>
    <col min="2" max="9" width="8.28125" style="22" customWidth="1"/>
    <col min="10" max="66" width="9.140625" style="22" customWidth="1"/>
    <col min="67" max="16384" width="9.140625" style="5" customWidth="1"/>
  </cols>
  <sheetData>
    <row r="1" ht="12.75">
      <c r="A1" s="84" t="s">
        <v>297</v>
      </c>
    </row>
    <row r="2" ht="12.75">
      <c r="A2" s="84"/>
    </row>
    <row r="3" spans="1:9" ht="12.75">
      <c r="A3" s="84"/>
      <c r="I3" s="85" t="s">
        <v>242</v>
      </c>
    </row>
    <row r="4" spans="1:10" ht="12.75">
      <c r="A4" s="86" t="s">
        <v>84</v>
      </c>
      <c r="B4" s="87" t="s">
        <v>76</v>
      </c>
      <c r="C4" s="87" t="s">
        <v>77</v>
      </c>
      <c r="D4" s="87" t="s">
        <v>78</v>
      </c>
      <c r="E4" s="87" t="s">
        <v>79</v>
      </c>
      <c r="F4" s="87" t="s">
        <v>80</v>
      </c>
      <c r="G4" s="87" t="s">
        <v>81</v>
      </c>
      <c r="H4" s="87" t="s">
        <v>82</v>
      </c>
      <c r="I4" s="88" t="s">
        <v>83</v>
      </c>
      <c r="J4" s="89"/>
    </row>
    <row r="5" spans="1:9" ht="12.75">
      <c r="A5" s="22" t="s">
        <v>8</v>
      </c>
      <c r="B5" s="23">
        <v>46489</v>
      </c>
      <c r="C5" s="23">
        <v>41171</v>
      </c>
      <c r="D5" s="23">
        <v>36969</v>
      </c>
      <c r="E5" s="23">
        <v>32879</v>
      </c>
      <c r="F5" s="23">
        <v>28834</v>
      </c>
      <c r="G5" s="23">
        <v>29185</v>
      </c>
      <c r="H5" s="23">
        <v>27126</v>
      </c>
      <c r="I5" s="23">
        <v>24003</v>
      </c>
    </row>
    <row r="6" spans="1:9" ht="12.75">
      <c r="A6" s="22" t="s">
        <v>16</v>
      </c>
      <c r="B6" s="23">
        <v>22407</v>
      </c>
      <c r="C6" s="23">
        <v>21694</v>
      </c>
      <c r="D6" s="23">
        <v>19483</v>
      </c>
      <c r="E6" s="23">
        <v>17925</v>
      </c>
      <c r="F6" s="23">
        <v>16801</v>
      </c>
      <c r="G6" s="23">
        <v>15256</v>
      </c>
      <c r="H6" s="23">
        <v>14899</v>
      </c>
      <c r="I6" s="23">
        <v>13541</v>
      </c>
    </row>
    <row r="7" spans="1:66" s="4" customFormat="1" ht="12.75">
      <c r="A7" s="84" t="s">
        <v>9</v>
      </c>
      <c r="B7" s="93">
        <f aca="true" t="shared" si="0" ref="B7:I7">B5+B6</f>
        <v>68896</v>
      </c>
      <c r="C7" s="93">
        <f t="shared" si="0"/>
        <v>62865</v>
      </c>
      <c r="D7" s="93">
        <f t="shared" si="0"/>
        <v>56452</v>
      </c>
      <c r="E7" s="93">
        <f t="shared" si="0"/>
        <v>50804</v>
      </c>
      <c r="F7" s="93">
        <f t="shared" si="0"/>
        <v>45635</v>
      </c>
      <c r="G7" s="93">
        <f t="shared" si="0"/>
        <v>44441</v>
      </c>
      <c r="H7" s="93">
        <f t="shared" si="0"/>
        <v>42025</v>
      </c>
      <c r="I7" s="93">
        <f t="shared" si="0"/>
        <v>37544</v>
      </c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</row>
    <row r="8" spans="1:9" ht="12.75">
      <c r="A8" s="22" t="s">
        <v>17</v>
      </c>
      <c r="B8" s="23">
        <v>7390</v>
      </c>
      <c r="C8" s="23">
        <v>7144</v>
      </c>
      <c r="D8" s="23">
        <v>6083</v>
      </c>
      <c r="E8" s="23">
        <v>5781</v>
      </c>
      <c r="F8" s="23">
        <v>5321</v>
      </c>
      <c r="G8" s="23">
        <v>4668</v>
      </c>
      <c r="H8" s="23">
        <v>5042</v>
      </c>
      <c r="I8" s="23">
        <v>4348</v>
      </c>
    </row>
    <row r="9" spans="1:9" ht="12.75">
      <c r="A9" s="22" t="s">
        <v>18</v>
      </c>
      <c r="B9" s="23">
        <v>4990</v>
      </c>
      <c r="C9" s="23">
        <v>4908</v>
      </c>
      <c r="D9" s="23">
        <v>4167</v>
      </c>
      <c r="E9" s="23">
        <v>3884</v>
      </c>
      <c r="F9" s="23">
        <v>3509</v>
      </c>
      <c r="G9" s="23">
        <v>3245</v>
      </c>
      <c r="H9" s="23">
        <v>3200</v>
      </c>
      <c r="I9" s="23">
        <v>2857</v>
      </c>
    </row>
    <row r="10" spans="1:9" ht="12.75">
      <c r="A10" s="22" t="s">
        <v>19</v>
      </c>
      <c r="B10" s="23">
        <v>5851</v>
      </c>
      <c r="C10" s="23">
        <v>5213</v>
      </c>
      <c r="D10" s="23">
        <v>4327</v>
      </c>
      <c r="E10" s="23">
        <v>3767</v>
      </c>
      <c r="F10" s="23">
        <v>3535</v>
      </c>
      <c r="G10" s="23">
        <v>3335</v>
      </c>
      <c r="H10" s="23">
        <v>3301</v>
      </c>
      <c r="I10" s="23">
        <v>2981</v>
      </c>
    </row>
    <row r="11" spans="1:66" s="4" customFormat="1" ht="12.75">
      <c r="A11" s="84" t="s">
        <v>10</v>
      </c>
      <c r="B11" s="93">
        <f aca="true" t="shared" si="1" ref="B11:I11">B8+B9+B10</f>
        <v>18231</v>
      </c>
      <c r="C11" s="93">
        <f t="shared" si="1"/>
        <v>17265</v>
      </c>
      <c r="D11" s="93">
        <f t="shared" si="1"/>
        <v>14577</v>
      </c>
      <c r="E11" s="93">
        <f t="shared" si="1"/>
        <v>13432</v>
      </c>
      <c r="F11" s="93">
        <f t="shared" si="1"/>
        <v>12365</v>
      </c>
      <c r="G11" s="93">
        <f t="shared" si="1"/>
        <v>11248</v>
      </c>
      <c r="H11" s="93">
        <f t="shared" si="1"/>
        <v>11543</v>
      </c>
      <c r="I11" s="93">
        <f t="shared" si="1"/>
        <v>10186</v>
      </c>
      <c r="J11" s="93"/>
      <c r="K11" s="93"/>
      <c r="L11" s="93"/>
      <c r="M11" s="93"/>
      <c r="N11" s="93"/>
      <c r="O11" s="93"/>
      <c r="P11" s="93"/>
      <c r="Q11" s="93"/>
      <c r="R11" s="93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</row>
    <row r="12" spans="1:9" ht="12.75">
      <c r="A12" s="22" t="s">
        <v>20</v>
      </c>
      <c r="B12" s="23">
        <v>6399</v>
      </c>
      <c r="C12" s="23">
        <v>6169</v>
      </c>
      <c r="D12" s="23">
        <v>5661</v>
      </c>
      <c r="E12" s="23">
        <v>4601</v>
      </c>
      <c r="F12" s="23">
        <v>4404</v>
      </c>
      <c r="G12" s="23">
        <v>4173</v>
      </c>
      <c r="H12" s="23">
        <v>4452</v>
      </c>
      <c r="I12" s="23">
        <v>3523</v>
      </c>
    </row>
    <row r="13" spans="1:9" ht="12.75">
      <c r="A13" s="22" t="s">
        <v>21</v>
      </c>
      <c r="B13" s="23">
        <v>3802</v>
      </c>
      <c r="C13" s="23">
        <v>3550</v>
      </c>
      <c r="D13" s="23">
        <v>5799</v>
      </c>
      <c r="E13" s="23">
        <v>2537</v>
      </c>
      <c r="F13" s="23">
        <v>2469</v>
      </c>
      <c r="G13" s="23">
        <v>2417</v>
      </c>
      <c r="H13" s="23">
        <v>2342</v>
      </c>
      <c r="I13" s="23">
        <v>2001</v>
      </c>
    </row>
    <row r="14" spans="1:9" ht="12.75">
      <c r="A14" s="22" t="s">
        <v>22</v>
      </c>
      <c r="B14" s="23">
        <v>4197</v>
      </c>
      <c r="C14" s="23">
        <v>3774</v>
      </c>
      <c r="D14" s="23">
        <v>3418</v>
      </c>
      <c r="E14" s="23">
        <v>2849</v>
      </c>
      <c r="F14" s="23">
        <v>2632</v>
      </c>
      <c r="G14" s="23">
        <v>2565</v>
      </c>
      <c r="H14" s="23">
        <v>2506</v>
      </c>
      <c r="I14" s="23">
        <v>2182</v>
      </c>
    </row>
    <row r="15" spans="1:66" s="4" customFormat="1" ht="12.75">
      <c r="A15" s="84" t="s">
        <v>11</v>
      </c>
      <c r="B15" s="93">
        <f aca="true" t="shared" si="2" ref="B15:I15">B12+B13+B14</f>
        <v>14398</v>
      </c>
      <c r="C15" s="93">
        <f t="shared" si="2"/>
        <v>13493</v>
      </c>
      <c r="D15" s="93">
        <f t="shared" si="2"/>
        <v>14878</v>
      </c>
      <c r="E15" s="93">
        <f t="shared" si="2"/>
        <v>9987</v>
      </c>
      <c r="F15" s="93">
        <f t="shared" si="2"/>
        <v>9505</v>
      </c>
      <c r="G15" s="93">
        <f t="shared" si="2"/>
        <v>9155</v>
      </c>
      <c r="H15" s="93">
        <f t="shared" si="2"/>
        <v>9300</v>
      </c>
      <c r="I15" s="93">
        <f t="shared" si="2"/>
        <v>7706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</row>
    <row r="16" spans="1:9" ht="12.75">
      <c r="A16" s="22" t="s">
        <v>23</v>
      </c>
      <c r="B16" s="23">
        <v>7157</v>
      </c>
      <c r="C16" s="23">
        <v>6668</v>
      </c>
      <c r="D16" s="23">
        <v>5589</v>
      </c>
      <c r="E16" s="23">
        <v>4740</v>
      </c>
      <c r="F16" s="23">
        <v>4345</v>
      </c>
      <c r="G16" s="23">
        <v>3999</v>
      </c>
      <c r="H16" s="23">
        <v>3701</v>
      </c>
      <c r="I16" s="23">
        <v>3317</v>
      </c>
    </row>
    <row r="17" spans="1:9" ht="12.75">
      <c r="A17" s="22" t="s">
        <v>24</v>
      </c>
      <c r="B17" s="23">
        <v>4750</v>
      </c>
      <c r="C17" s="23">
        <v>4682</v>
      </c>
      <c r="D17" s="23">
        <v>3873</v>
      </c>
      <c r="E17" s="23">
        <v>3436</v>
      </c>
      <c r="F17" s="23">
        <v>3169</v>
      </c>
      <c r="G17" s="23">
        <v>2674</v>
      </c>
      <c r="H17" s="23">
        <v>2850</v>
      </c>
      <c r="I17" s="23">
        <v>2391</v>
      </c>
    </row>
    <row r="18" spans="1:9" ht="12.75">
      <c r="A18" s="22" t="s">
        <v>25</v>
      </c>
      <c r="B18" s="23">
        <v>3880</v>
      </c>
      <c r="C18" s="23">
        <v>3441</v>
      </c>
      <c r="D18" s="23">
        <v>2893</v>
      </c>
      <c r="E18" s="23">
        <v>2692</v>
      </c>
      <c r="F18" s="23">
        <v>2425</v>
      </c>
      <c r="G18" s="23">
        <v>2218</v>
      </c>
      <c r="H18" s="23">
        <v>2315</v>
      </c>
      <c r="I18" s="23">
        <v>1918</v>
      </c>
    </row>
    <row r="19" spans="1:66" s="4" customFormat="1" ht="12.75">
      <c r="A19" s="84" t="s">
        <v>12</v>
      </c>
      <c r="B19" s="93">
        <f aca="true" t="shared" si="3" ref="B19:I19">B16+B17+B18</f>
        <v>15787</v>
      </c>
      <c r="C19" s="93">
        <f t="shared" si="3"/>
        <v>14791</v>
      </c>
      <c r="D19" s="93">
        <f t="shared" si="3"/>
        <v>12355</v>
      </c>
      <c r="E19" s="93">
        <f t="shared" si="3"/>
        <v>10868</v>
      </c>
      <c r="F19" s="93">
        <f t="shared" si="3"/>
        <v>9939</v>
      </c>
      <c r="G19" s="93">
        <f t="shared" si="3"/>
        <v>8891</v>
      </c>
      <c r="H19" s="93">
        <f t="shared" si="3"/>
        <v>8866</v>
      </c>
      <c r="I19" s="93">
        <f t="shared" si="3"/>
        <v>7626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</row>
    <row r="20" spans="1:66" s="4" customFormat="1" ht="12.75">
      <c r="A20" s="40" t="s">
        <v>92</v>
      </c>
      <c r="B20" s="107">
        <v>48416</v>
      </c>
      <c r="C20" s="107">
        <v>45549</v>
      </c>
      <c r="D20" s="107">
        <v>41810</v>
      </c>
      <c r="E20" s="107">
        <v>34287</v>
      </c>
      <c r="F20" s="107">
        <v>31809</v>
      </c>
      <c r="G20" s="107">
        <v>29294</v>
      </c>
      <c r="H20" s="107">
        <v>29709</v>
      </c>
      <c r="I20" s="107">
        <v>25518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</row>
    <row r="21" spans="1:9" ht="12.75">
      <c r="A21" s="22" t="s">
        <v>26</v>
      </c>
      <c r="B21" s="23">
        <v>12966</v>
      </c>
      <c r="C21" s="23">
        <v>12113</v>
      </c>
      <c r="D21" s="23">
        <v>10740</v>
      </c>
      <c r="E21" s="23">
        <v>9474</v>
      </c>
      <c r="F21" s="23">
        <v>8894</v>
      </c>
      <c r="G21" s="23">
        <v>8022</v>
      </c>
      <c r="H21" s="23">
        <v>7898</v>
      </c>
      <c r="I21" s="23">
        <v>7248</v>
      </c>
    </row>
    <row r="22" spans="1:9" ht="12.75">
      <c r="A22" s="22" t="s">
        <v>27</v>
      </c>
      <c r="B22" s="23">
        <v>5645</v>
      </c>
      <c r="C22" s="23">
        <v>5405</v>
      </c>
      <c r="D22" s="23">
        <v>5740</v>
      </c>
      <c r="E22" s="23">
        <v>4272</v>
      </c>
      <c r="F22" s="23">
        <v>4010</v>
      </c>
      <c r="G22" s="23">
        <v>3803</v>
      </c>
      <c r="H22" s="23">
        <v>4087</v>
      </c>
      <c r="I22" s="23">
        <v>3596</v>
      </c>
    </row>
    <row r="23" spans="1:9" ht="12.75">
      <c r="A23" s="22" t="s">
        <v>28</v>
      </c>
      <c r="B23" s="23">
        <v>3545</v>
      </c>
      <c r="C23" s="23">
        <v>3227</v>
      </c>
      <c r="D23" s="23">
        <v>2962</v>
      </c>
      <c r="E23" s="23">
        <v>2685</v>
      </c>
      <c r="F23" s="23">
        <v>2704</v>
      </c>
      <c r="G23" s="23">
        <v>2507</v>
      </c>
      <c r="H23" s="23">
        <v>2596</v>
      </c>
      <c r="I23" s="23">
        <v>2052</v>
      </c>
    </row>
    <row r="24" spans="1:66" s="4" customFormat="1" ht="12.75">
      <c r="A24" s="84" t="s">
        <v>13</v>
      </c>
      <c r="B24" s="93">
        <f aca="true" t="shared" si="4" ref="B24:I24">B21+B22+B23</f>
        <v>22156</v>
      </c>
      <c r="C24" s="93">
        <f t="shared" si="4"/>
        <v>20745</v>
      </c>
      <c r="D24" s="93">
        <f t="shared" si="4"/>
        <v>19442</v>
      </c>
      <c r="E24" s="93">
        <f t="shared" si="4"/>
        <v>16431</v>
      </c>
      <c r="F24" s="93">
        <f t="shared" si="4"/>
        <v>15608</v>
      </c>
      <c r="G24" s="93">
        <f t="shared" si="4"/>
        <v>14332</v>
      </c>
      <c r="H24" s="93">
        <f t="shared" si="4"/>
        <v>14581</v>
      </c>
      <c r="I24" s="93">
        <f t="shared" si="4"/>
        <v>12896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</row>
    <row r="25" spans="1:9" ht="12.75">
      <c r="A25" s="22" t="s">
        <v>29</v>
      </c>
      <c r="B25" s="23">
        <v>9710</v>
      </c>
      <c r="C25" s="23">
        <v>8781</v>
      </c>
      <c r="D25" s="23">
        <v>6559</v>
      </c>
      <c r="E25" s="23">
        <v>6819</v>
      </c>
      <c r="F25" s="23">
        <v>6531</v>
      </c>
      <c r="G25" s="23">
        <v>6251</v>
      </c>
      <c r="H25" s="23">
        <v>5847</v>
      </c>
      <c r="I25" s="23">
        <v>5456</v>
      </c>
    </row>
    <row r="26" spans="1:9" ht="12.75">
      <c r="A26" s="22" t="s">
        <v>30</v>
      </c>
      <c r="B26" s="23">
        <v>6867</v>
      </c>
      <c r="C26" s="23">
        <v>6231</v>
      </c>
      <c r="D26" s="23">
        <v>5088</v>
      </c>
      <c r="E26" s="23">
        <v>4732</v>
      </c>
      <c r="F26" s="23">
        <v>4337</v>
      </c>
      <c r="G26" s="23">
        <v>4027</v>
      </c>
      <c r="H26" s="23">
        <v>4043</v>
      </c>
      <c r="I26" s="23">
        <v>3619</v>
      </c>
    </row>
    <row r="27" spans="1:9" ht="12.75">
      <c r="A27" s="22" t="s">
        <v>31</v>
      </c>
      <c r="B27" s="23">
        <v>10060</v>
      </c>
      <c r="C27" s="23">
        <v>9654</v>
      </c>
      <c r="D27" s="23">
        <v>5393</v>
      </c>
      <c r="E27" s="23">
        <v>7280</v>
      </c>
      <c r="F27" s="23">
        <v>7117</v>
      </c>
      <c r="G27" s="23">
        <v>6743</v>
      </c>
      <c r="H27" s="23">
        <v>6582</v>
      </c>
      <c r="I27" s="23">
        <v>5977</v>
      </c>
    </row>
    <row r="28" spans="1:66" s="4" customFormat="1" ht="12.75">
      <c r="A28" s="84" t="s">
        <v>14</v>
      </c>
      <c r="B28" s="93">
        <f aca="true" t="shared" si="5" ref="B28:I28">B25+B26+B27</f>
        <v>26637</v>
      </c>
      <c r="C28" s="93">
        <f t="shared" si="5"/>
        <v>24666</v>
      </c>
      <c r="D28" s="93">
        <f t="shared" si="5"/>
        <v>17040</v>
      </c>
      <c r="E28" s="93">
        <f t="shared" si="5"/>
        <v>18831</v>
      </c>
      <c r="F28" s="93">
        <f t="shared" si="5"/>
        <v>17985</v>
      </c>
      <c r="G28" s="93">
        <f t="shared" si="5"/>
        <v>17021</v>
      </c>
      <c r="H28" s="93">
        <f t="shared" si="5"/>
        <v>16472</v>
      </c>
      <c r="I28" s="93">
        <f t="shared" si="5"/>
        <v>15052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</row>
    <row r="29" spans="1:9" ht="12.75">
      <c r="A29" s="22" t="s">
        <v>32</v>
      </c>
      <c r="B29" s="23">
        <v>8317</v>
      </c>
      <c r="C29" s="23">
        <v>7950</v>
      </c>
      <c r="D29" s="23">
        <v>6960</v>
      </c>
      <c r="E29" s="23">
        <v>5795</v>
      </c>
      <c r="F29" s="23">
        <v>5602</v>
      </c>
      <c r="G29" s="23">
        <v>5086</v>
      </c>
      <c r="H29" s="23">
        <v>4989</v>
      </c>
      <c r="I29" s="23">
        <v>4594</v>
      </c>
    </row>
    <row r="30" spans="1:9" ht="12.75">
      <c r="A30" s="22" t="s">
        <v>33</v>
      </c>
      <c r="B30" s="23">
        <v>6447</v>
      </c>
      <c r="C30" s="23">
        <v>5913</v>
      </c>
      <c r="D30" s="23">
        <v>4701</v>
      </c>
      <c r="E30" s="23">
        <v>4259</v>
      </c>
      <c r="F30" s="23">
        <v>3998</v>
      </c>
      <c r="G30" s="23">
        <v>3651</v>
      </c>
      <c r="H30" s="23">
        <v>3531</v>
      </c>
      <c r="I30" s="23">
        <v>3118</v>
      </c>
    </row>
    <row r="31" spans="1:9" ht="12.75">
      <c r="A31" s="22" t="s">
        <v>34</v>
      </c>
      <c r="B31" s="23">
        <v>8293</v>
      </c>
      <c r="C31" s="23">
        <v>7060</v>
      </c>
      <c r="D31" s="23">
        <v>5775</v>
      </c>
      <c r="E31" s="23">
        <v>5185</v>
      </c>
      <c r="F31" s="23">
        <v>4699</v>
      </c>
      <c r="G31" s="23">
        <v>4534</v>
      </c>
      <c r="H31" s="23">
        <v>4426</v>
      </c>
      <c r="I31" s="23">
        <v>3778</v>
      </c>
    </row>
    <row r="32" spans="1:66" s="4" customFormat="1" ht="12.75">
      <c r="A32" s="84" t="s">
        <v>15</v>
      </c>
      <c r="B32" s="93">
        <f aca="true" t="shared" si="6" ref="B32:I32">B29+B30+B31</f>
        <v>23057</v>
      </c>
      <c r="C32" s="93">
        <f t="shared" si="6"/>
        <v>20923</v>
      </c>
      <c r="D32" s="93">
        <f t="shared" si="6"/>
        <v>17436</v>
      </c>
      <c r="E32" s="93">
        <f t="shared" si="6"/>
        <v>15239</v>
      </c>
      <c r="F32" s="93">
        <f t="shared" si="6"/>
        <v>14299</v>
      </c>
      <c r="G32" s="93">
        <f t="shared" si="6"/>
        <v>13271</v>
      </c>
      <c r="H32" s="93">
        <f t="shared" si="6"/>
        <v>12946</v>
      </c>
      <c r="I32" s="93">
        <f t="shared" si="6"/>
        <v>11490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</row>
    <row r="33" spans="1:66" s="4" customFormat="1" ht="12.75">
      <c r="A33" s="40" t="s">
        <v>93</v>
      </c>
      <c r="B33" s="107">
        <v>71850</v>
      </c>
      <c r="C33" s="107">
        <v>66334</v>
      </c>
      <c r="D33" s="107">
        <v>53918</v>
      </c>
      <c r="E33" s="107">
        <v>50501</v>
      </c>
      <c r="F33" s="107">
        <v>47892</v>
      </c>
      <c r="G33" s="107">
        <v>44624</v>
      </c>
      <c r="H33" s="107">
        <v>43999</v>
      </c>
      <c r="I33" s="107">
        <v>39438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</row>
    <row r="34" spans="1:66" s="4" customFormat="1" ht="12.75">
      <c r="A34" s="84" t="s">
        <v>85</v>
      </c>
      <c r="B34" s="108">
        <v>189162</v>
      </c>
      <c r="C34" s="108">
        <v>174748</v>
      </c>
      <c r="D34" s="108">
        <v>152180</v>
      </c>
      <c r="E34" s="108">
        <v>135592</v>
      </c>
      <c r="F34" s="108">
        <v>125336</v>
      </c>
      <c r="G34" s="108">
        <v>118359</v>
      </c>
      <c r="H34" s="108">
        <v>115733</v>
      </c>
      <c r="I34" s="108">
        <v>102500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</row>
    <row r="35" spans="1:9" ht="12.75">
      <c r="A35" s="22" t="s">
        <v>86</v>
      </c>
      <c r="B35" s="23">
        <v>3517</v>
      </c>
      <c r="C35" s="23">
        <v>2926</v>
      </c>
      <c r="D35" s="23">
        <v>2631</v>
      </c>
      <c r="E35" s="23">
        <v>2513</v>
      </c>
      <c r="F35" s="23">
        <v>2294</v>
      </c>
      <c r="G35" s="23">
        <v>2261</v>
      </c>
      <c r="H35" s="23">
        <v>2477</v>
      </c>
      <c r="I35" s="23">
        <v>2289</v>
      </c>
    </row>
    <row r="36" spans="1:66" s="4" customFormat="1" ht="12.75">
      <c r="A36" s="84" t="s">
        <v>3</v>
      </c>
      <c r="B36" s="108">
        <v>192679</v>
      </c>
      <c r="C36" s="108">
        <v>177674</v>
      </c>
      <c r="D36" s="108">
        <v>154811</v>
      </c>
      <c r="E36" s="108">
        <v>138105</v>
      </c>
      <c r="F36" s="108">
        <v>127630</v>
      </c>
      <c r="G36" s="108">
        <v>120620</v>
      </c>
      <c r="H36" s="108">
        <v>118210</v>
      </c>
      <c r="I36" s="108">
        <v>104789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N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15" customWidth="1"/>
    <col min="2" max="9" width="8.28125" style="15" customWidth="1"/>
    <col min="10" max="66" width="9.140625" style="15" customWidth="1"/>
    <col min="67" max="16384" width="9.140625" style="6" customWidth="1"/>
  </cols>
  <sheetData>
    <row r="1" ht="12.75">
      <c r="A1" s="40" t="s">
        <v>298</v>
      </c>
    </row>
    <row r="2" ht="12.75">
      <c r="A2" s="40"/>
    </row>
    <row r="3" spans="1:9" ht="12.75">
      <c r="A3" s="40"/>
      <c r="I3" s="31" t="s">
        <v>242</v>
      </c>
    </row>
    <row r="4" spans="1:66" s="5" customFormat="1" ht="12.75">
      <c r="A4" s="86" t="s">
        <v>84</v>
      </c>
      <c r="B4" s="87" t="s">
        <v>76</v>
      </c>
      <c r="C4" s="87" t="s">
        <v>77</v>
      </c>
      <c r="D4" s="87" t="s">
        <v>78</v>
      </c>
      <c r="E4" s="87" t="s">
        <v>79</v>
      </c>
      <c r="F4" s="87" t="s">
        <v>80</v>
      </c>
      <c r="G4" s="87" t="s">
        <v>81</v>
      </c>
      <c r="H4" s="87" t="s">
        <v>82</v>
      </c>
      <c r="I4" s="88" t="s">
        <v>83</v>
      </c>
      <c r="J4" s="89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</row>
    <row r="5" spans="1:9" ht="12.75">
      <c r="A5" s="15" t="s">
        <v>8</v>
      </c>
      <c r="B5" s="19">
        <v>27.376971755591228</v>
      </c>
      <c r="C5" s="19">
        <v>24.273521809674744</v>
      </c>
      <c r="D5" s="19">
        <v>21.71712691733581</v>
      </c>
      <c r="E5" s="19">
        <v>19.202667897045337</v>
      </c>
      <c r="F5" s="19">
        <v>16.748801665470076</v>
      </c>
      <c r="G5" s="19">
        <v>16.83408462321587</v>
      </c>
      <c r="H5" s="19">
        <v>15.70250565124646</v>
      </c>
      <c r="I5" s="19">
        <v>13.82891506708202</v>
      </c>
    </row>
    <row r="6" spans="1:9" ht="12.75">
      <c r="A6" s="15" t="s">
        <v>16</v>
      </c>
      <c r="B6" s="19">
        <v>19.357029071394756</v>
      </c>
      <c r="C6" s="19">
        <v>18.438655390761124</v>
      </c>
      <c r="D6" s="19">
        <v>16.30349282857191</v>
      </c>
      <c r="E6" s="19">
        <v>14.773879286897609</v>
      </c>
      <c r="F6" s="19">
        <v>13.66068234299281</v>
      </c>
      <c r="G6" s="19">
        <v>12.327473150818426</v>
      </c>
      <c r="H6" s="19">
        <v>12.279500182556498</v>
      </c>
      <c r="I6" s="19">
        <v>11.11583585897558</v>
      </c>
    </row>
    <row r="7" spans="1:9" ht="12.75">
      <c r="A7" s="40" t="s">
        <v>9</v>
      </c>
      <c r="B7" s="17">
        <v>24.126036972059097</v>
      </c>
      <c r="C7" s="17">
        <v>21.883761424009236</v>
      </c>
      <c r="D7" s="17">
        <v>19.484233171585988</v>
      </c>
      <c r="E7" s="17">
        <v>17.365920355494787</v>
      </c>
      <c r="F7" s="17">
        <v>15.4619649553641</v>
      </c>
      <c r="G7" s="17">
        <v>14.95702476334844</v>
      </c>
      <c r="H7" s="17">
        <v>14.290241694657745</v>
      </c>
      <c r="I7" s="17">
        <v>12.710049788701856</v>
      </c>
    </row>
    <row r="8" spans="1:9" ht="12.75">
      <c r="A8" s="15" t="s">
        <v>17</v>
      </c>
      <c r="B8" s="19">
        <v>17.25297199368714</v>
      </c>
      <c r="C8" s="19">
        <v>16.663906454464662</v>
      </c>
      <c r="D8" s="19">
        <v>14.19364774180301</v>
      </c>
      <c r="E8" s="19">
        <v>13.497706020383147</v>
      </c>
      <c r="F8" s="19">
        <v>12.449229790180995</v>
      </c>
      <c r="G8" s="19">
        <v>10.954660658969305</v>
      </c>
      <c r="H8" s="19">
        <v>11.949934467336766</v>
      </c>
      <c r="I8" s="19">
        <v>10.325681689726089</v>
      </c>
    </row>
    <row r="9" spans="1:9" ht="12.75">
      <c r="A9" s="15" t="s">
        <v>18</v>
      </c>
      <c r="B9" s="19">
        <v>15.852190238990033</v>
      </c>
      <c r="C9" s="19">
        <v>15.579171904163333</v>
      </c>
      <c r="D9" s="19">
        <v>13.24332828008352</v>
      </c>
      <c r="E9" s="19">
        <v>12.351725234536493</v>
      </c>
      <c r="F9" s="19">
        <v>11.231279866594544</v>
      </c>
      <c r="G9" s="19">
        <v>10.420312705716881</v>
      </c>
      <c r="H9" s="19">
        <v>10.531027038411922</v>
      </c>
      <c r="I9" s="19">
        <v>9.446158220670455</v>
      </c>
    </row>
    <row r="10" spans="1:9" ht="12.75">
      <c r="A10" s="15" t="s">
        <v>19</v>
      </c>
      <c r="B10" s="19">
        <v>16.02974173239564</v>
      </c>
      <c r="C10" s="19">
        <v>14.33300522949855</v>
      </c>
      <c r="D10" s="19">
        <v>11.965599247829212</v>
      </c>
      <c r="E10" s="19">
        <v>10.452652287679634</v>
      </c>
      <c r="F10" s="19">
        <v>9.852093186587775</v>
      </c>
      <c r="G10" s="19">
        <v>9.352923524776134</v>
      </c>
      <c r="H10" s="19">
        <v>9.330182759653814</v>
      </c>
      <c r="I10" s="19">
        <v>8.488886990446087</v>
      </c>
    </row>
    <row r="11" spans="1:9" ht="12.75">
      <c r="A11" s="40" t="s">
        <v>10</v>
      </c>
      <c r="B11" s="17">
        <v>16.452129906039396</v>
      </c>
      <c r="C11" s="17">
        <v>15.589826385408681</v>
      </c>
      <c r="D11" s="17">
        <v>13.193753671342755</v>
      </c>
      <c r="E11" s="17">
        <v>12.17624001479424</v>
      </c>
      <c r="F11" s="17">
        <v>11.254680727508388</v>
      </c>
      <c r="G11" s="17">
        <v>10.280558338147014</v>
      </c>
      <c r="H11" s="17">
        <v>10.692031875093207</v>
      </c>
      <c r="I11" s="17">
        <v>9.477976220384814</v>
      </c>
    </row>
    <row r="12" spans="1:9" ht="12.75">
      <c r="A12" s="15" t="s">
        <v>20</v>
      </c>
      <c r="B12" s="19">
        <v>14.490292251463975</v>
      </c>
      <c r="C12" s="19">
        <v>13.93598348194015</v>
      </c>
      <c r="D12" s="19">
        <v>12.73898250162022</v>
      </c>
      <c r="E12" s="19">
        <v>10.292305042357052</v>
      </c>
      <c r="F12" s="19">
        <v>9.820821300745928</v>
      </c>
      <c r="G12" s="19">
        <v>9.274013427651361</v>
      </c>
      <c r="H12" s="19">
        <v>10.005955926146516</v>
      </c>
      <c r="I12" s="19">
        <v>7.858366494762576</v>
      </c>
    </row>
    <row r="13" spans="1:9" ht="12.75">
      <c r="A13" s="15" t="s">
        <v>21</v>
      </c>
      <c r="B13" s="19">
        <v>14.381849062456263</v>
      </c>
      <c r="C13" s="19">
        <v>13.48522892600598</v>
      </c>
      <c r="D13" s="19">
        <v>22.14398362590071</v>
      </c>
      <c r="E13" s="19">
        <v>9.722168997892316</v>
      </c>
      <c r="F13" s="19">
        <v>9.51943986058204</v>
      </c>
      <c r="G13" s="19">
        <v>9.379559777715688</v>
      </c>
      <c r="H13" s="19">
        <v>9.140760689264877</v>
      </c>
      <c r="I13" s="19">
        <v>7.838022045171449</v>
      </c>
    </row>
    <row r="14" spans="1:9" ht="12.75">
      <c r="A14" s="15" t="s">
        <v>22</v>
      </c>
      <c r="B14" s="19">
        <v>14.267017931503357</v>
      </c>
      <c r="C14" s="19">
        <v>12.861100792998982</v>
      </c>
      <c r="D14" s="19">
        <v>11.718401799244372</v>
      </c>
      <c r="E14" s="19">
        <v>9.81723201609902</v>
      </c>
      <c r="F14" s="19">
        <v>9.120173532785152</v>
      </c>
      <c r="G14" s="19">
        <v>8.935943395240434</v>
      </c>
      <c r="H14" s="19">
        <v>8.847339266864136</v>
      </c>
      <c r="I14" s="19">
        <v>7.7465713788684045</v>
      </c>
    </row>
    <row r="15" spans="1:9" ht="12.75">
      <c r="A15" s="40" t="s">
        <v>11</v>
      </c>
      <c r="B15" s="17">
        <v>14.395955774280052</v>
      </c>
      <c r="C15" s="17">
        <v>13.50162753999806</v>
      </c>
      <c r="D15" s="17">
        <v>14.908726886112278</v>
      </c>
      <c r="E15" s="17">
        <v>10.005139317582778</v>
      </c>
      <c r="F15" s="17">
        <v>9.539437368901735</v>
      </c>
      <c r="G15" s="17">
        <v>9.20379853985833</v>
      </c>
      <c r="H15" s="17">
        <v>9.447388711284754</v>
      </c>
      <c r="I15" s="17">
        <v>7.821134927264257</v>
      </c>
    </row>
    <row r="16" spans="1:9" ht="12.75">
      <c r="A16" s="15" t="s">
        <v>23</v>
      </c>
      <c r="B16" s="19">
        <v>17.96638676557342</v>
      </c>
      <c r="C16" s="19">
        <v>16.744723327850533</v>
      </c>
      <c r="D16" s="19">
        <v>14.091111934710426</v>
      </c>
      <c r="E16" s="19">
        <v>12.002704406815713</v>
      </c>
      <c r="F16" s="19">
        <v>11.034696437913643</v>
      </c>
      <c r="G16" s="19">
        <v>10.215733609227115</v>
      </c>
      <c r="H16" s="19">
        <v>9.716358977590154</v>
      </c>
      <c r="I16" s="19">
        <v>8.795095746429727</v>
      </c>
    </row>
    <row r="17" spans="1:9" ht="12.75">
      <c r="A17" s="15" t="s">
        <v>24</v>
      </c>
      <c r="B17" s="19">
        <v>14.420201639956405</v>
      </c>
      <c r="C17" s="19">
        <v>14.252837173055381</v>
      </c>
      <c r="D17" s="19">
        <v>11.91604312296938</v>
      </c>
      <c r="E17" s="19">
        <v>10.664283031809731</v>
      </c>
      <c r="F17" s="19">
        <v>9.885269731547393</v>
      </c>
      <c r="G17" s="19">
        <v>8.410206732568636</v>
      </c>
      <c r="H17" s="19">
        <v>8.940391118584092</v>
      </c>
      <c r="I17" s="19">
        <v>7.516598762637694</v>
      </c>
    </row>
    <row r="18" spans="1:9" ht="12.75">
      <c r="A18" s="15" t="s">
        <v>25</v>
      </c>
      <c r="B18" s="19">
        <v>15.970627217570984</v>
      </c>
      <c r="C18" s="19">
        <v>14.28002290779612</v>
      </c>
      <c r="D18" s="19">
        <v>12.133489353313957</v>
      </c>
      <c r="E18" s="19">
        <v>11.412872974554212</v>
      </c>
      <c r="F18" s="19">
        <v>10.378771667023326</v>
      </c>
      <c r="G18" s="19">
        <v>9.5941310563493</v>
      </c>
      <c r="H18" s="19">
        <v>9.998574717210937</v>
      </c>
      <c r="I18" s="19">
        <v>8.341233876368824</v>
      </c>
    </row>
    <row r="19" spans="1:9" ht="12.75">
      <c r="A19" s="40" t="s">
        <v>12</v>
      </c>
      <c r="B19" s="17">
        <v>16.26352117028948</v>
      </c>
      <c r="C19" s="17">
        <v>15.285058960789602</v>
      </c>
      <c r="D19" s="17">
        <v>12.868612043895977</v>
      </c>
      <c r="E19" s="17">
        <v>11.404202807608119</v>
      </c>
      <c r="F19" s="17">
        <v>10.484332047097743</v>
      </c>
      <c r="G19" s="17">
        <v>9.452627885837005</v>
      </c>
      <c r="H19" s="17">
        <v>9.520894745037397</v>
      </c>
      <c r="I19" s="17">
        <v>8.24272033550228</v>
      </c>
    </row>
    <row r="20" spans="1:9" ht="12.75">
      <c r="A20" s="40" t="s">
        <v>92</v>
      </c>
      <c r="B20" s="17">
        <v>15.7247595458995</v>
      </c>
      <c r="C20" s="17">
        <v>14.815135253282575</v>
      </c>
      <c r="D20" s="17">
        <v>13.650604596737438</v>
      </c>
      <c r="E20" s="17">
        <v>11.225809113116226</v>
      </c>
      <c r="F20" s="17">
        <v>10.453068159038851</v>
      </c>
      <c r="G20" s="17">
        <v>9.669943127107892</v>
      </c>
      <c r="H20" s="17">
        <v>9.918860257551826</v>
      </c>
      <c r="I20" s="17">
        <v>8.548282655441364</v>
      </c>
    </row>
    <row r="21" spans="1:9" ht="12.75">
      <c r="A21" s="15" t="s">
        <v>26</v>
      </c>
      <c r="B21" s="19">
        <v>17.864942358486537</v>
      </c>
      <c r="C21" s="19">
        <v>16.8481579412227</v>
      </c>
      <c r="D21" s="19">
        <v>15.134562323676711</v>
      </c>
      <c r="E21" s="19">
        <v>13.511894574704776</v>
      </c>
      <c r="F21" s="19">
        <v>12.838297215097054</v>
      </c>
      <c r="G21" s="19">
        <v>11.714488903946156</v>
      </c>
      <c r="H21" s="19">
        <v>11.464287684237112</v>
      </c>
      <c r="I21" s="19">
        <v>10.622114750494614</v>
      </c>
    </row>
    <row r="22" spans="1:9" ht="12.75">
      <c r="A22" s="16" t="s">
        <v>27</v>
      </c>
      <c r="B22" s="105">
        <v>17.591917378757564</v>
      </c>
      <c r="C22" s="105">
        <v>16.919176109685093</v>
      </c>
      <c r="D22" s="105">
        <v>18.114455588025525</v>
      </c>
      <c r="E22" s="105">
        <v>13.586014546449096</v>
      </c>
      <c r="F22" s="105">
        <v>12.875095519723619</v>
      </c>
      <c r="G22" s="105">
        <v>12.348003961231878</v>
      </c>
      <c r="H22" s="105">
        <v>13.219050699442063</v>
      </c>
      <c r="I22" s="105">
        <v>11.738744385250182</v>
      </c>
    </row>
    <row r="23" spans="1:9" ht="12.75">
      <c r="A23" s="15" t="s">
        <v>28</v>
      </c>
      <c r="B23" s="19">
        <v>16.501880609242914</v>
      </c>
      <c r="C23" s="19">
        <v>15.148101206402854</v>
      </c>
      <c r="D23" s="19">
        <v>14.092548362847438</v>
      </c>
      <c r="E23" s="19">
        <v>12.931221314120316</v>
      </c>
      <c r="F23" s="19">
        <v>13.195586505755989</v>
      </c>
      <c r="G23" s="19">
        <v>12.415869729941214</v>
      </c>
      <c r="H23" s="19">
        <v>12.804956248088628</v>
      </c>
      <c r="I23" s="19">
        <v>10.221414161540187</v>
      </c>
    </row>
    <row r="24" spans="1:9" ht="12.75">
      <c r="A24" s="40" t="s">
        <v>13</v>
      </c>
      <c r="B24" s="17">
        <v>17.56337153950609</v>
      </c>
      <c r="C24" s="17">
        <v>16.576890161022373</v>
      </c>
      <c r="D24" s="17">
        <v>15.720997177950819</v>
      </c>
      <c r="E24" s="17">
        <v>13.432381924040946</v>
      </c>
      <c r="F24" s="17">
        <v>12.908326730855432</v>
      </c>
      <c r="G24" s="17">
        <v>11.99634719096139</v>
      </c>
      <c r="H24" s="17">
        <v>12.142424704225657</v>
      </c>
      <c r="I24" s="17">
        <v>10.842067828500952</v>
      </c>
    </row>
    <row r="25" spans="1:9" ht="12.75">
      <c r="A25" s="15" t="s">
        <v>29</v>
      </c>
      <c r="B25" s="19">
        <v>17.739793224531706</v>
      </c>
      <c r="C25" s="19">
        <v>16.092998876550702</v>
      </c>
      <c r="D25" s="19">
        <v>12.061375279973225</v>
      </c>
      <c r="E25" s="19">
        <v>12.576725587983592</v>
      </c>
      <c r="F25" s="19">
        <v>12.065442695151285</v>
      </c>
      <c r="G25" s="19">
        <v>11.582918576770421</v>
      </c>
      <c r="H25" s="19">
        <v>10.758999874873954</v>
      </c>
      <c r="I25" s="19">
        <v>10.078470200534957</v>
      </c>
    </row>
    <row r="26" spans="1:9" ht="12.75">
      <c r="A26" s="15" t="s">
        <v>30</v>
      </c>
      <c r="B26" s="19">
        <v>16.862623762376238</v>
      </c>
      <c r="C26" s="19">
        <v>15.43771152216678</v>
      </c>
      <c r="D26" s="19">
        <v>12.745490981963929</v>
      </c>
      <c r="E26" s="19">
        <v>11.983053551486359</v>
      </c>
      <c r="F26" s="19">
        <v>11.098458192054252</v>
      </c>
      <c r="G26" s="19">
        <v>10.41235727287771</v>
      </c>
      <c r="H26" s="19">
        <v>10.365975601626557</v>
      </c>
      <c r="I26" s="19">
        <v>9.359789372410475</v>
      </c>
    </row>
    <row r="27" spans="1:9" ht="25.5">
      <c r="A27" s="16" t="s">
        <v>31</v>
      </c>
      <c r="B27" s="105">
        <v>17.387607095388137</v>
      </c>
      <c r="C27" s="105">
        <v>16.758845524898707</v>
      </c>
      <c r="D27" s="105">
        <v>9.444535899043462</v>
      </c>
      <c r="E27" s="105">
        <v>12.877525533939709</v>
      </c>
      <c r="F27" s="105">
        <v>12.699200077083805</v>
      </c>
      <c r="G27" s="105">
        <v>12.138701268776014</v>
      </c>
      <c r="H27" s="105">
        <v>11.643025063813754</v>
      </c>
      <c r="I27" s="105">
        <v>10.604041848442215</v>
      </c>
    </row>
    <row r="28" spans="1:9" ht="12.75">
      <c r="A28" s="80" t="s">
        <v>14</v>
      </c>
      <c r="B28" s="106">
        <v>17.373897865978936</v>
      </c>
      <c r="C28" s="106">
        <v>16.17106476883166</v>
      </c>
      <c r="D28" s="106">
        <v>11.254805088440047</v>
      </c>
      <c r="E28" s="106">
        <v>12.53387060381028</v>
      </c>
      <c r="F28" s="106">
        <v>12.050235108562669</v>
      </c>
      <c r="G28" s="106">
        <v>11.485759709350425</v>
      </c>
      <c r="H28" s="106">
        <v>10.990162096884497</v>
      </c>
      <c r="I28" s="106">
        <v>10.090778120200394</v>
      </c>
    </row>
    <row r="29" spans="1:9" ht="12.75">
      <c r="A29" s="15" t="s">
        <v>32</v>
      </c>
      <c r="B29" s="19">
        <v>15.463074171441747</v>
      </c>
      <c r="C29" s="19">
        <v>14.824069067109214</v>
      </c>
      <c r="D29" s="19">
        <v>13.04078994210339</v>
      </c>
      <c r="E29" s="19">
        <v>10.926149036820838</v>
      </c>
      <c r="F29" s="19">
        <v>10.601455665779742</v>
      </c>
      <c r="G29" s="19">
        <v>9.690553901086233</v>
      </c>
      <c r="H29" s="19">
        <v>9.560181814000904</v>
      </c>
      <c r="I29" s="19">
        <v>8.8358048198796</v>
      </c>
    </row>
    <row r="30" spans="1:9" ht="12.75">
      <c r="A30" s="16" t="s">
        <v>33</v>
      </c>
      <c r="B30" s="105">
        <v>16.708695415540358</v>
      </c>
      <c r="C30" s="105">
        <v>15.471362411366075</v>
      </c>
      <c r="D30" s="105">
        <v>12.480851278484138</v>
      </c>
      <c r="E30" s="105">
        <v>11.469829420287514</v>
      </c>
      <c r="F30" s="105">
        <v>10.906928272896911</v>
      </c>
      <c r="G30" s="105">
        <v>10.091154830542672</v>
      </c>
      <c r="H30" s="105">
        <v>9.736338519061826</v>
      </c>
      <c r="I30" s="105">
        <v>8.681536838060659</v>
      </c>
    </row>
    <row r="31" spans="1:9" ht="12.75">
      <c r="A31" s="15" t="s">
        <v>34</v>
      </c>
      <c r="B31" s="19">
        <v>19.578124815562404</v>
      </c>
      <c r="C31" s="19">
        <v>16.660727644300547</v>
      </c>
      <c r="D31" s="19">
        <v>13.615819342243935</v>
      </c>
      <c r="E31" s="19">
        <v>12.233794056995087</v>
      </c>
      <c r="F31" s="19">
        <v>11.102447783763349</v>
      </c>
      <c r="G31" s="19">
        <v>10.748482197678195</v>
      </c>
      <c r="H31" s="19">
        <v>10.748875569500976</v>
      </c>
      <c r="I31" s="19">
        <v>9.224285899148132</v>
      </c>
    </row>
    <row r="32" spans="1:9" ht="12.75">
      <c r="A32" s="40" t="s">
        <v>15</v>
      </c>
      <c r="B32" s="17">
        <v>17.11356244442564</v>
      </c>
      <c r="C32" s="17">
        <v>15.588225871701667</v>
      </c>
      <c r="D32" s="17">
        <v>13.065508884935698</v>
      </c>
      <c r="E32" s="17">
        <v>11.496559481625043</v>
      </c>
      <c r="F32" s="17">
        <v>10.847252418803018</v>
      </c>
      <c r="G32" s="17">
        <v>10.142380031640007</v>
      </c>
      <c r="H32" s="17">
        <v>9.98705524586547</v>
      </c>
      <c r="I32" s="17">
        <v>8.916280087595274</v>
      </c>
    </row>
    <row r="33" spans="1:9" ht="12.75">
      <c r="A33" s="40" t="s">
        <v>93</v>
      </c>
      <c r="B33" s="17">
        <v>17.346922762132284</v>
      </c>
      <c r="C33" s="17">
        <v>16.104437278176757</v>
      </c>
      <c r="D33" s="17">
        <v>13.198322928334756</v>
      </c>
      <c r="E33" s="17">
        <v>12.465769181970462</v>
      </c>
      <c r="F33" s="17">
        <v>11.913853673438215</v>
      </c>
      <c r="G33" s="17">
        <v>11.1977423841726</v>
      </c>
      <c r="H33" s="17">
        <v>11.011025289896855</v>
      </c>
      <c r="I33" s="17">
        <v>9.934620633923412</v>
      </c>
    </row>
    <row r="34" spans="1:9" ht="12.75">
      <c r="A34" s="40" t="s">
        <v>85</v>
      </c>
      <c r="B34" s="17">
        <v>18.772438786528884</v>
      </c>
      <c r="C34" s="17">
        <v>17.35995004250877</v>
      </c>
      <c r="D34" s="17">
        <v>15.149221021639654</v>
      </c>
      <c r="E34" s="17">
        <v>13.51733007010784</v>
      </c>
      <c r="F34" s="17">
        <v>12.515672550638465</v>
      </c>
      <c r="G34" s="17">
        <v>11.8528234613381</v>
      </c>
      <c r="H34" s="17">
        <v>11.652625246364629</v>
      </c>
      <c r="I34" s="17">
        <v>10.344342472215095</v>
      </c>
    </row>
    <row r="67" spans="2:9" ht="12.75">
      <c r="B67" s="19"/>
      <c r="C67" s="19"/>
      <c r="D67" s="19"/>
      <c r="E67" s="19"/>
      <c r="F67" s="19"/>
      <c r="G67" s="19"/>
      <c r="H67" s="19"/>
      <c r="I67" s="19"/>
    </row>
    <row r="68" spans="2:9" ht="12.75">
      <c r="B68" s="19"/>
      <c r="C68" s="19"/>
      <c r="D68" s="19"/>
      <c r="E68" s="19"/>
      <c r="F68" s="19"/>
      <c r="G68" s="19"/>
      <c r="H68" s="19"/>
      <c r="I68" s="19"/>
    </row>
    <row r="69" spans="2:9" ht="12.75">
      <c r="B69" s="19"/>
      <c r="C69" s="19"/>
      <c r="D69" s="19"/>
      <c r="E69" s="19"/>
      <c r="F69" s="19"/>
      <c r="G69" s="19"/>
      <c r="H69" s="19"/>
      <c r="I69" s="19"/>
    </row>
    <row r="70" spans="2:9" ht="12.75">
      <c r="B70" s="19"/>
      <c r="C70" s="19"/>
      <c r="D70" s="19"/>
      <c r="E70" s="19"/>
      <c r="F70" s="19"/>
      <c r="G70" s="19"/>
      <c r="H70" s="19"/>
      <c r="I70" s="19"/>
    </row>
    <row r="71" spans="2:9" ht="12.75">
      <c r="B71" s="19"/>
      <c r="C71" s="19"/>
      <c r="D71" s="19"/>
      <c r="E71" s="19"/>
      <c r="F71" s="19"/>
      <c r="G71" s="19"/>
      <c r="H71" s="19"/>
      <c r="I71" s="19"/>
    </row>
    <row r="72" spans="2:9" ht="12.75">
      <c r="B72" s="19"/>
      <c r="C72" s="19"/>
      <c r="D72" s="19"/>
      <c r="E72" s="19"/>
      <c r="F72" s="19"/>
      <c r="G72" s="19"/>
      <c r="H72" s="19"/>
      <c r="I72" s="19"/>
    </row>
    <row r="73" spans="2:9" ht="12.75">
      <c r="B73" s="19"/>
      <c r="C73" s="19"/>
      <c r="D73" s="19"/>
      <c r="E73" s="19"/>
      <c r="F73" s="19"/>
      <c r="G73" s="19"/>
      <c r="H73" s="19"/>
      <c r="I73" s="19"/>
    </row>
    <row r="74" spans="2:9" ht="12.75">
      <c r="B74" s="19"/>
      <c r="C74" s="19"/>
      <c r="D74" s="19"/>
      <c r="E74" s="19"/>
      <c r="F74" s="19"/>
      <c r="G74" s="19"/>
      <c r="H74" s="19"/>
      <c r="I74" s="19"/>
    </row>
    <row r="75" spans="2:9" ht="12.75">
      <c r="B75" s="19"/>
      <c r="C75" s="19"/>
      <c r="D75" s="19"/>
      <c r="E75" s="19"/>
      <c r="F75" s="19"/>
      <c r="G75" s="19"/>
      <c r="H75" s="19"/>
      <c r="I75" s="19"/>
    </row>
    <row r="76" spans="2:9" ht="12.75">
      <c r="B76" s="19"/>
      <c r="C76" s="19"/>
      <c r="D76" s="19"/>
      <c r="E76" s="19"/>
      <c r="F76" s="19"/>
      <c r="G76" s="19"/>
      <c r="H76" s="19"/>
      <c r="I76" s="19"/>
    </row>
    <row r="77" spans="2:9" ht="12.75">
      <c r="B77" s="19"/>
      <c r="C77" s="19"/>
      <c r="D77" s="19"/>
      <c r="E77" s="19"/>
      <c r="F77" s="19"/>
      <c r="G77" s="19"/>
      <c r="H77" s="19"/>
      <c r="I77" s="19"/>
    </row>
    <row r="78" spans="2:9" ht="12.75">
      <c r="B78" s="19"/>
      <c r="C78" s="19"/>
      <c r="D78" s="19"/>
      <c r="E78" s="19"/>
      <c r="F78" s="19"/>
      <c r="G78" s="19"/>
      <c r="H78" s="19"/>
      <c r="I78" s="19"/>
    </row>
    <row r="79" spans="2:9" ht="12.75">
      <c r="B79" s="19"/>
      <c r="C79" s="19"/>
      <c r="D79" s="19"/>
      <c r="E79" s="19"/>
      <c r="F79" s="19"/>
      <c r="G79" s="19"/>
      <c r="H79" s="19"/>
      <c r="I79" s="19"/>
    </row>
    <row r="80" spans="2:9" ht="12.75">
      <c r="B80" s="19"/>
      <c r="C80" s="19"/>
      <c r="D80" s="19"/>
      <c r="E80" s="19"/>
      <c r="F80" s="19"/>
      <c r="G80" s="19"/>
      <c r="H80" s="19"/>
      <c r="I80" s="19"/>
    </row>
    <row r="81" spans="2:9" ht="12.75">
      <c r="B81" s="19"/>
      <c r="C81" s="19"/>
      <c r="D81" s="19"/>
      <c r="E81" s="19"/>
      <c r="F81" s="19"/>
      <c r="G81" s="19"/>
      <c r="H81" s="19"/>
      <c r="I81" s="19"/>
    </row>
    <row r="82" spans="2:9" ht="12.75">
      <c r="B82" s="19"/>
      <c r="C82" s="19"/>
      <c r="D82" s="19"/>
      <c r="E82" s="19"/>
      <c r="F82" s="19"/>
      <c r="G82" s="19"/>
      <c r="H82" s="19"/>
      <c r="I82" s="19"/>
    </row>
    <row r="83" spans="2:9" ht="12.75">
      <c r="B83" s="19"/>
      <c r="C83" s="19"/>
      <c r="D83" s="19"/>
      <c r="E83" s="19"/>
      <c r="F83" s="19"/>
      <c r="G83" s="19"/>
      <c r="H83" s="19"/>
      <c r="I83" s="19"/>
    </row>
    <row r="84" spans="2:9" ht="12.75">
      <c r="B84" s="19"/>
      <c r="C84" s="19"/>
      <c r="D84" s="19"/>
      <c r="E84" s="19"/>
      <c r="F84" s="19"/>
      <c r="G84" s="19"/>
      <c r="H84" s="19"/>
      <c r="I84" s="19"/>
    </row>
    <row r="85" spans="2:9" ht="12.75">
      <c r="B85" s="19"/>
      <c r="C85" s="19"/>
      <c r="D85" s="19"/>
      <c r="E85" s="19"/>
      <c r="F85" s="19"/>
      <c r="G85" s="19"/>
      <c r="H85" s="19"/>
      <c r="I85" s="19"/>
    </row>
    <row r="86" spans="2:9" ht="12.75">
      <c r="B86" s="19"/>
      <c r="C86" s="19"/>
      <c r="D86" s="19"/>
      <c r="E86" s="19"/>
      <c r="F86" s="19"/>
      <c r="G86" s="19"/>
      <c r="H86" s="19"/>
      <c r="I86" s="19"/>
    </row>
    <row r="87" spans="2:9" ht="12.75">
      <c r="B87" s="19"/>
      <c r="C87" s="19"/>
      <c r="D87" s="19"/>
      <c r="E87" s="19"/>
      <c r="F87" s="19"/>
      <c r="G87" s="19"/>
      <c r="H87" s="19"/>
      <c r="I87" s="19"/>
    </row>
    <row r="88" spans="2:9" ht="12.75">
      <c r="B88" s="19"/>
      <c r="C88" s="19"/>
      <c r="D88" s="19"/>
      <c r="E88" s="19"/>
      <c r="F88" s="19"/>
      <c r="G88" s="19"/>
      <c r="H88" s="19"/>
      <c r="I88" s="19"/>
    </row>
    <row r="89" spans="2:9" ht="12.75">
      <c r="B89" s="19"/>
      <c r="C89" s="19"/>
      <c r="D89" s="19"/>
      <c r="E89" s="19"/>
      <c r="F89" s="19"/>
      <c r="G89" s="19"/>
      <c r="H89" s="19"/>
      <c r="I89" s="19"/>
    </row>
    <row r="90" spans="2:9" ht="12.75">
      <c r="B90" s="19"/>
      <c r="C90" s="19"/>
      <c r="D90" s="19"/>
      <c r="E90" s="19"/>
      <c r="F90" s="19"/>
      <c r="G90" s="19"/>
      <c r="H90" s="19"/>
      <c r="I90" s="19"/>
    </row>
    <row r="91" spans="2:9" ht="12.75">
      <c r="B91" s="19"/>
      <c r="C91" s="19"/>
      <c r="D91" s="19"/>
      <c r="E91" s="19"/>
      <c r="F91" s="19"/>
      <c r="G91" s="19"/>
      <c r="H91" s="19"/>
      <c r="I91" s="19"/>
    </row>
    <row r="92" spans="2:9" ht="12.75">
      <c r="B92" s="19"/>
      <c r="C92" s="19"/>
      <c r="D92" s="19"/>
      <c r="E92" s="19"/>
      <c r="F92" s="19"/>
      <c r="G92" s="19"/>
      <c r="H92" s="19"/>
      <c r="I92" s="19"/>
    </row>
    <row r="93" spans="2:9" ht="12.75">
      <c r="B93" s="19"/>
      <c r="C93" s="19"/>
      <c r="D93" s="19"/>
      <c r="E93" s="19"/>
      <c r="F93" s="19"/>
      <c r="G93" s="19"/>
      <c r="H93" s="19"/>
      <c r="I93" s="19"/>
    </row>
    <row r="94" spans="2:9" ht="12.75">
      <c r="B94" s="19"/>
      <c r="C94" s="19"/>
      <c r="D94" s="19"/>
      <c r="E94" s="19"/>
      <c r="F94" s="19"/>
      <c r="G94" s="19"/>
      <c r="H94" s="19"/>
      <c r="I94" s="19"/>
    </row>
    <row r="95" spans="2:9" ht="12.75">
      <c r="B95" s="19"/>
      <c r="C95" s="19"/>
      <c r="D95" s="19"/>
      <c r="E95" s="19"/>
      <c r="F95" s="19"/>
      <c r="G95" s="19"/>
      <c r="H95" s="19"/>
      <c r="I95" s="19"/>
    </row>
    <row r="96" spans="2:9" ht="12.75">
      <c r="B96" s="19"/>
      <c r="C96" s="19"/>
      <c r="D96" s="19"/>
      <c r="E96" s="19"/>
      <c r="F96" s="19"/>
      <c r="G96" s="19"/>
      <c r="H96" s="19"/>
      <c r="I96" s="19"/>
    </row>
    <row r="97" spans="2:9" ht="12.75">
      <c r="B97" s="19"/>
      <c r="C97" s="19"/>
      <c r="D97" s="19"/>
      <c r="E97" s="19"/>
      <c r="F97" s="19"/>
      <c r="G97" s="19"/>
      <c r="H97" s="19"/>
      <c r="I97" s="19"/>
    </row>
    <row r="98" spans="2:9" ht="12.75">
      <c r="B98" s="19"/>
      <c r="C98" s="19"/>
      <c r="D98" s="19"/>
      <c r="E98" s="19"/>
      <c r="F98" s="19"/>
      <c r="G98" s="19"/>
      <c r="H98" s="19"/>
      <c r="I98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N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22" customWidth="1"/>
    <col min="2" max="2" width="11.57421875" style="22" customWidth="1"/>
    <col min="3" max="4" width="11.7109375" style="22" customWidth="1"/>
    <col min="5" max="5" width="11.57421875" style="22" customWidth="1"/>
    <col min="6" max="6" width="11.7109375" style="22" customWidth="1"/>
    <col min="7" max="66" width="9.140625" style="22" customWidth="1"/>
    <col min="67" max="16384" width="9.140625" style="5" customWidth="1"/>
  </cols>
  <sheetData>
    <row r="1" spans="1:66" s="4" customFormat="1" ht="12.75">
      <c r="A1" s="84" t="s">
        <v>299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4" customFormat="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</row>
    <row r="3" spans="1:7" ht="12.75">
      <c r="A3" s="184" t="s">
        <v>69</v>
      </c>
      <c r="B3" s="190" t="s">
        <v>3</v>
      </c>
      <c r="C3" s="188" t="s">
        <v>88</v>
      </c>
      <c r="D3" s="188"/>
      <c r="E3" s="188"/>
      <c r="F3" s="189"/>
      <c r="G3" s="89"/>
    </row>
    <row r="4" spans="1:7" ht="12.75">
      <c r="A4" s="184"/>
      <c r="B4" s="190"/>
      <c r="C4" s="97" t="s">
        <v>3</v>
      </c>
      <c r="D4" s="97" t="s">
        <v>71</v>
      </c>
      <c r="E4" s="97" t="s">
        <v>72</v>
      </c>
      <c r="F4" s="98" t="s">
        <v>73</v>
      </c>
      <c r="G4" s="89"/>
    </row>
    <row r="5" spans="1:7" ht="12.75">
      <c r="A5" s="153"/>
      <c r="B5" s="185" t="s">
        <v>263</v>
      </c>
      <c r="C5" s="185"/>
      <c r="D5" s="185"/>
      <c r="E5" s="185"/>
      <c r="F5" s="185"/>
      <c r="G5" s="89"/>
    </row>
    <row r="6" spans="1:66" s="7" customFormat="1" ht="12.75">
      <c r="A6" s="99">
        <v>2005</v>
      </c>
      <c r="B6" s="100">
        <v>57162</v>
      </c>
      <c r="C6" s="100">
        <v>24430</v>
      </c>
      <c r="D6" s="100">
        <v>1820</v>
      </c>
      <c r="E6" s="100">
        <v>20484</v>
      </c>
      <c r="F6" s="100">
        <v>2126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</row>
    <row r="7" spans="1:6" ht="12.75">
      <c r="A7" s="85">
        <v>2006</v>
      </c>
      <c r="B7" s="21">
        <v>53114</v>
      </c>
      <c r="C7" s="21">
        <v>23243</v>
      </c>
      <c r="D7" s="21">
        <v>1814</v>
      </c>
      <c r="E7" s="21">
        <v>18284</v>
      </c>
      <c r="F7" s="21">
        <v>3145</v>
      </c>
    </row>
    <row r="8" spans="1:6" ht="12.75">
      <c r="A8" s="85">
        <v>2007</v>
      </c>
      <c r="B8" s="21">
        <v>51458</v>
      </c>
      <c r="C8" s="21">
        <v>22399</v>
      </c>
      <c r="D8" s="21">
        <v>1464</v>
      </c>
      <c r="E8" s="21">
        <v>18051</v>
      </c>
      <c r="F8" s="21">
        <v>2884</v>
      </c>
    </row>
    <row r="9" spans="1:6" ht="12.75">
      <c r="A9" s="85">
        <v>2008</v>
      </c>
      <c r="B9" s="21">
        <v>49190</v>
      </c>
      <c r="C9" s="21">
        <v>20233</v>
      </c>
      <c r="D9" s="21">
        <v>1245</v>
      </c>
      <c r="E9" s="21">
        <v>16677</v>
      </c>
      <c r="F9" s="21">
        <v>2311</v>
      </c>
    </row>
    <row r="10" spans="1:6" ht="12.75">
      <c r="A10" s="85">
        <v>2009</v>
      </c>
      <c r="B10" s="21">
        <v>53301</v>
      </c>
      <c r="C10" s="21">
        <v>17237</v>
      </c>
      <c r="D10" s="21">
        <v>1160</v>
      </c>
      <c r="E10" s="21">
        <v>14255</v>
      </c>
      <c r="F10" s="21">
        <v>1822</v>
      </c>
    </row>
    <row r="11" spans="1:6" ht="12.75">
      <c r="A11" s="85">
        <v>2010</v>
      </c>
      <c r="B11" s="21">
        <v>53383</v>
      </c>
      <c r="C11" s="21">
        <v>14927</v>
      </c>
      <c r="D11" s="21">
        <v>795</v>
      </c>
      <c r="E11" s="21">
        <v>12943</v>
      </c>
      <c r="F11" s="21">
        <v>1189</v>
      </c>
    </row>
    <row r="12" spans="1:6" ht="12.75">
      <c r="A12" s="85">
        <v>2011</v>
      </c>
      <c r="B12" s="21">
        <v>49566</v>
      </c>
      <c r="C12" s="21">
        <v>14133</v>
      </c>
      <c r="D12" s="21">
        <v>681</v>
      </c>
      <c r="E12" s="21">
        <v>12531</v>
      </c>
      <c r="F12" s="21">
        <v>921</v>
      </c>
    </row>
    <row r="13" spans="1:6" ht="12.75">
      <c r="A13" s="85">
        <v>2012</v>
      </c>
      <c r="B13" s="21">
        <v>50701</v>
      </c>
      <c r="C13" s="21">
        <v>14439</v>
      </c>
      <c r="D13" s="21">
        <v>540</v>
      </c>
      <c r="E13" s="21">
        <v>13084</v>
      </c>
      <c r="F13" s="21">
        <v>815</v>
      </c>
    </row>
    <row r="14" spans="2:6" ht="15.75">
      <c r="B14" s="164" t="s">
        <v>300</v>
      </c>
      <c r="C14" s="164"/>
      <c r="D14" s="164"/>
      <c r="E14" s="164"/>
      <c r="F14" s="164"/>
    </row>
    <row r="15" spans="1:66" s="7" customFormat="1" ht="12.75">
      <c r="A15" s="99">
        <v>2005</v>
      </c>
      <c r="B15" s="100">
        <v>57162</v>
      </c>
      <c r="C15" s="104">
        <v>42.73818270879256</v>
      </c>
      <c r="D15" s="104">
        <v>3.183933382316924</v>
      </c>
      <c r="E15" s="104">
        <v>35.83499527658234</v>
      </c>
      <c r="F15" s="104">
        <v>3.719254049893286</v>
      </c>
      <c r="G15" s="101"/>
      <c r="H15" s="104"/>
      <c r="I15" s="104"/>
      <c r="J15" s="104"/>
      <c r="K15" s="104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</row>
    <row r="16" spans="1:11" ht="12.75">
      <c r="A16" s="85">
        <v>2006</v>
      </c>
      <c r="B16" s="21">
        <v>53114</v>
      </c>
      <c r="C16" s="24">
        <v>43.76059042813571</v>
      </c>
      <c r="D16" s="24">
        <v>3.415295402342132</v>
      </c>
      <c r="E16" s="24">
        <v>34.42406898369545</v>
      </c>
      <c r="F16" s="24">
        <v>5.921226042098128</v>
      </c>
      <c r="H16" s="24"/>
      <c r="I16" s="24"/>
      <c r="J16" s="24"/>
      <c r="K16" s="24"/>
    </row>
    <row r="17" spans="1:11" ht="12.75">
      <c r="A17" s="85">
        <v>2007</v>
      </c>
      <c r="B17" s="21">
        <v>51458</v>
      </c>
      <c r="C17" s="24">
        <v>43.52870301993859</v>
      </c>
      <c r="D17" s="24">
        <v>2.8450386723152863</v>
      </c>
      <c r="E17" s="24">
        <v>35.07909362975631</v>
      </c>
      <c r="F17" s="24">
        <v>5.604570717866999</v>
      </c>
      <c r="H17" s="24"/>
      <c r="I17" s="24"/>
      <c r="J17" s="24"/>
      <c r="K17" s="24"/>
    </row>
    <row r="18" spans="1:11" ht="12.75">
      <c r="A18" s="85">
        <v>2008</v>
      </c>
      <c r="B18" s="21">
        <v>49190</v>
      </c>
      <c r="C18" s="24">
        <v>41.1323439723521</v>
      </c>
      <c r="D18" s="24">
        <v>2.5310022362268754</v>
      </c>
      <c r="E18" s="24">
        <v>33.90323236430169</v>
      </c>
      <c r="F18" s="24">
        <v>4.698109371823541</v>
      </c>
      <c r="H18" s="24"/>
      <c r="I18" s="24"/>
      <c r="J18" s="24"/>
      <c r="K18" s="24"/>
    </row>
    <row r="19" spans="1:11" ht="12.75">
      <c r="A19" s="85">
        <v>2009</v>
      </c>
      <c r="B19" s="21">
        <v>53301</v>
      </c>
      <c r="C19" s="24">
        <v>32.33898050693233</v>
      </c>
      <c r="D19" s="24">
        <v>2.1763193936323897</v>
      </c>
      <c r="E19" s="24">
        <v>26.744338755370446</v>
      </c>
      <c r="F19" s="24">
        <v>3.4183223579294952</v>
      </c>
      <c r="H19" s="24"/>
      <c r="I19" s="24"/>
      <c r="J19" s="24"/>
      <c r="K19" s="24"/>
    </row>
    <row r="20" spans="1:11" ht="12.75">
      <c r="A20" s="85">
        <v>2010</v>
      </c>
      <c r="B20" s="21">
        <v>53383</v>
      </c>
      <c r="C20" s="24">
        <v>27.96208530805687</v>
      </c>
      <c r="D20" s="24">
        <v>1.4892381469756288</v>
      </c>
      <c r="E20" s="24">
        <v>24.245546334975554</v>
      </c>
      <c r="F20" s="24">
        <v>2.2273008261056892</v>
      </c>
      <c r="H20" s="24"/>
      <c r="I20" s="24"/>
      <c r="J20" s="24"/>
      <c r="K20" s="24"/>
    </row>
    <row r="21" spans="1:11" ht="12.75">
      <c r="A21" s="85">
        <v>2011</v>
      </c>
      <c r="B21" s="21">
        <v>49566</v>
      </c>
      <c r="C21" s="24">
        <v>28.513497155308077</v>
      </c>
      <c r="D21" s="24">
        <v>1.3739256748577655</v>
      </c>
      <c r="E21" s="24">
        <v>25.281442924585402</v>
      </c>
      <c r="F21" s="24">
        <v>1.8581285558649074</v>
      </c>
      <c r="H21" s="24"/>
      <c r="I21" s="24"/>
      <c r="J21" s="24"/>
      <c r="K21" s="24"/>
    </row>
    <row r="22" spans="1:11" ht="12.75">
      <c r="A22" s="85">
        <v>2012</v>
      </c>
      <c r="B22" s="21">
        <v>50701</v>
      </c>
      <c r="C22" s="24">
        <v>28.478728230212425</v>
      </c>
      <c r="D22" s="24">
        <v>1.0650677501429953</v>
      </c>
      <c r="E22" s="24">
        <v>25.806197116427683</v>
      </c>
      <c r="F22" s="24">
        <v>1.6074633636417428</v>
      </c>
      <c r="H22" s="24"/>
      <c r="I22" s="24"/>
      <c r="J22" s="24"/>
      <c r="K22" s="24"/>
    </row>
    <row r="26" ht="12.75">
      <c r="A26" s="22" t="s">
        <v>301</v>
      </c>
    </row>
  </sheetData>
  <sheetProtection/>
  <mergeCells count="5">
    <mergeCell ref="B14:F14"/>
    <mergeCell ref="A3:A4"/>
    <mergeCell ref="C3:F3"/>
    <mergeCell ref="B3:B4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15" customWidth="1"/>
    <col min="2" max="2" width="12.7109375" style="15" customWidth="1"/>
    <col min="3" max="3" width="15.140625" style="15" customWidth="1"/>
    <col min="4" max="4" width="13.7109375" style="15" customWidth="1"/>
    <col min="5" max="66" width="9.140625" style="15" customWidth="1"/>
    <col min="67" max="16384" width="9.140625" style="6" customWidth="1"/>
  </cols>
  <sheetData>
    <row r="1" spans="1:8" ht="23.25" customHeight="1">
      <c r="A1" s="191" t="s">
        <v>330</v>
      </c>
      <c r="B1" s="191"/>
      <c r="C1" s="191"/>
      <c r="D1" s="191"/>
      <c r="E1" s="191"/>
      <c r="F1" s="191"/>
      <c r="G1" s="191"/>
      <c r="H1" s="80"/>
    </row>
    <row r="2" spans="1:8" ht="12.75" customHeight="1">
      <c r="A2" s="39"/>
      <c r="B2" s="39"/>
      <c r="C2" s="39"/>
      <c r="D2" s="39"/>
      <c r="E2" s="39"/>
      <c r="F2" s="39"/>
      <c r="G2" s="39"/>
      <c r="H2" s="39"/>
    </row>
    <row r="3" spans="1:4" ht="12.75">
      <c r="A3" s="40"/>
      <c r="D3" s="85" t="s">
        <v>242</v>
      </c>
    </row>
    <row r="4" spans="1:5" ht="25.5">
      <c r="A4" s="94" t="s">
        <v>69</v>
      </c>
      <c r="B4" s="82" t="s">
        <v>234</v>
      </c>
      <c r="C4" s="82" t="s">
        <v>235</v>
      </c>
      <c r="D4" s="83" t="s">
        <v>236</v>
      </c>
      <c r="E4" s="35"/>
    </row>
    <row r="5" spans="1:4" ht="12.75">
      <c r="A5" s="95">
        <v>2005</v>
      </c>
      <c r="B5" s="96">
        <v>332</v>
      </c>
      <c r="C5" s="96">
        <v>10096</v>
      </c>
      <c r="D5" s="96">
        <v>399</v>
      </c>
    </row>
    <row r="6" spans="1:4" ht="12.75">
      <c r="A6" s="95">
        <v>2006</v>
      </c>
      <c r="B6" s="96">
        <v>434</v>
      </c>
      <c r="C6" s="96">
        <v>9388</v>
      </c>
      <c r="D6" s="96">
        <v>389</v>
      </c>
    </row>
    <row r="7" spans="1:4" ht="12.75">
      <c r="A7" s="95">
        <v>2007</v>
      </c>
      <c r="B7" s="96">
        <v>448</v>
      </c>
      <c r="C7" s="96">
        <v>8408</v>
      </c>
      <c r="D7" s="96">
        <v>361</v>
      </c>
    </row>
    <row r="8" spans="1:4" ht="12.75">
      <c r="A8" s="95">
        <v>2008</v>
      </c>
      <c r="B8" s="96">
        <v>501</v>
      </c>
      <c r="C8" s="96">
        <v>6588</v>
      </c>
      <c r="D8" s="96">
        <v>455</v>
      </c>
    </row>
    <row r="9" spans="1:4" ht="12.75">
      <c r="A9" s="95">
        <v>2009</v>
      </c>
      <c r="B9" s="96">
        <v>485</v>
      </c>
      <c r="C9" s="96">
        <v>6617</v>
      </c>
      <c r="D9" s="96">
        <v>565</v>
      </c>
    </row>
    <row r="10" spans="1:4" ht="12.75">
      <c r="A10" s="95">
        <v>2010</v>
      </c>
      <c r="B10" s="96">
        <v>862</v>
      </c>
      <c r="C10" s="96">
        <v>7017</v>
      </c>
      <c r="D10" s="96">
        <v>381</v>
      </c>
    </row>
    <row r="11" spans="1:4" ht="12.75">
      <c r="A11" s="95">
        <v>2011</v>
      </c>
      <c r="B11" s="96">
        <v>781</v>
      </c>
      <c r="C11" s="96">
        <v>6431</v>
      </c>
      <c r="D11" s="96">
        <v>759</v>
      </c>
    </row>
    <row r="12" spans="1:4" ht="12.75">
      <c r="A12" s="95">
        <v>2012</v>
      </c>
      <c r="B12" s="96">
        <v>742</v>
      </c>
      <c r="C12" s="96">
        <v>6639</v>
      </c>
      <c r="D12" s="96">
        <v>725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22" customWidth="1"/>
    <col min="2" max="9" width="8.28125" style="22" customWidth="1"/>
    <col min="10" max="66" width="9.140625" style="22" customWidth="1"/>
    <col min="67" max="16384" width="9.140625" style="5" customWidth="1"/>
  </cols>
  <sheetData>
    <row r="1" ht="12.75">
      <c r="A1" s="84" t="s">
        <v>331</v>
      </c>
    </row>
    <row r="2" ht="12.75">
      <c r="A2" s="84"/>
    </row>
    <row r="3" spans="1:9" ht="12.75">
      <c r="A3" s="84"/>
      <c r="I3" s="85" t="s">
        <v>242</v>
      </c>
    </row>
    <row r="4" spans="1:10" ht="12.75">
      <c r="A4" s="86" t="s">
        <v>62</v>
      </c>
      <c r="B4" s="87">
        <v>2005</v>
      </c>
      <c r="C4" s="87">
        <v>2006</v>
      </c>
      <c r="D4" s="87">
        <v>2007</v>
      </c>
      <c r="E4" s="87">
        <v>2008</v>
      </c>
      <c r="F4" s="87">
        <v>2009</v>
      </c>
      <c r="G4" s="87">
        <v>2010</v>
      </c>
      <c r="H4" s="87">
        <v>2011</v>
      </c>
      <c r="I4" s="88">
        <v>2012</v>
      </c>
      <c r="J4" s="89"/>
    </row>
    <row r="5" spans="1:9" ht="25.5">
      <c r="A5" s="90" t="s">
        <v>35</v>
      </c>
      <c r="B5" s="21">
        <v>5906</v>
      </c>
      <c r="C5" s="21">
        <v>5428</v>
      </c>
      <c r="D5" s="21">
        <v>5395</v>
      </c>
      <c r="E5" s="21">
        <v>5318</v>
      </c>
      <c r="F5" s="21">
        <v>3614</v>
      </c>
      <c r="G5" s="21">
        <v>3430</v>
      </c>
      <c r="H5" s="21">
        <v>3569</v>
      </c>
      <c r="I5" s="21">
        <v>3602</v>
      </c>
    </row>
    <row r="6" spans="1:9" ht="12.75">
      <c r="A6" s="90" t="s">
        <v>36</v>
      </c>
      <c r="B6" s="21">
        <v>82</v>
      </c>
      <c r="C6" s="21">
        <v>76</v>
      </c>
      <c r="D6" s="21">
        <v>74</v>
      </c>
      <c r="E6" s="21">
        <v>91</v>
      </c>
      <c r="F6" s="21">
        <v>59</v>
      </c>
      <c r="G6" s="21">
        <v>112</v>
      </c>
      <c r="H6" s="21">
        <v>148</v>
      </c>
      <c r="I6" s="21">
        <v>176</v>
      </c>
    </row>
    <row r="7" spans="1:9" ht="12.75">
      <c r="A7" s="90" t="s">
        <v>63</v>
      </c>
      <c r="B7" s="21">
        <v>946</v>
      </c>
      <c r="C7" s="21">
        <v>890</v>
      </c>
      <c r="D7" s="21">
        <v>901</v>
      </c>
      <c r="E7" s="21">
        <v>887</v>
      </c>
      <c r="F7" s="21">
        <v>1271</v>
      </c>
      <c r="G7" s="21">
        <v>826</v>
      </c>
      <c r="H7" s="21">
        <v>637</v>
      </c>
      <c r="I7" s="21">
        <v>556</v>
      </c>
    </row>
    <row r="8" spans="1:9" ht="12.75">
      <c r="A8" s="90" t="s">
        <v>64</v>
      </c>
      <c r="B8" s="21">
        <v>2240</v>
      </c>
      <c r="C8" s="21">
        <v>1293</v>
      </c>
      <c r="D8" s="21">
        <v>1317</v>
      </c>
      <c r="E8" s="21">
        <v>1092</v>
      </c>
      <c r="F8" s="21">
        <v>1248</v>
      </c>
      <c r="G8" s="21">
        <v>1251</v>
      </c>
      <c r="H8" s="21">
        <v>1215</v>
      </c>
      <c r="I8" s="21">
        <v>1104</v>
      </c>
    </row>
    <row r="9" spans="1:9" ht="12.75">
      <c r="A9" s="90" t="s">
        <v>37</v>
      </c>
      <c r="B9" s="21">
        <v>8740</v>
      </c>
      <c r="C9" s="21">
        <v>7838</v>
      </c>
      <c r="D9" s="21">
        <v>6675</v>
      </c>
      <c r="E9" s="21">
        <v>5716</v>
      </c>
      <c r="F9" s="21">
        <v>4520</v>
      </c>
      <c r="G9" s="21">
        <v>3915</v>
      </c>
      <c r="H9" s="21">
        <v>4082</v>
      </c>
      <c r="I9" s="21">
        <v>4271</v>
      </c>
    </row>
    <row r="10" spans="1:9" ht="12.75">
      <c r="A10" s="90" t="s">
        <v>65</v>
      </c>
      <c r="B10" s="21">
        <v>1057</v>
      </c>
      <c r="C10" s="21">
        <v>804</v>
      </c>
      <c r="D10" s="21">
        <v>777</v>
      </c>
      <c r="E10" s="21">
        <v>763</v>
      </c>
      <c r="F10" s="21">
        <v>792</v>
      </c>
      <c r="G10" s="21">
        <v>791</v>
      </c>
      <c r="H10" s="21">
        <v>746</v>
      </c>
      <c r="I10" s="21">
        <v>701</v>
      </c>
    </row>
    <row r="11" spans="1:9" ht="12.75">
      <c r="A11" s="90" t="s">
        <v>66</v>
      </c>
      <c r="B11" s="21">
        <v>13</v>
      </c>
      <c r="C11" s="21">
        <v>28</v>
      </c>
      <c r="D11" s="21">
        <v>19</v>
      </c>
      <c r="E11" s="21">
        <v>43</v>
      </c>
      <c r="F11" s="21">
        <v>60</v>
      </c>
      <c r="G11" s="21">
        <v>67</v>
      </c>
      <c r="H11" s="21">
        <v>75</v>
      </c>
      <c r="I11" s="21">
        <v>86</v>
      </c>
    </row>
    <row r="12" spans="1:9" ht="12.75">
      <c r="A12" s="90" t="s">
        <v>38</v>
      </c>
      <c r="B12" s="21">
        <v>129</v>
      </c>
      <c r="C12" s="21">
        <v>1278</v>
      </c>
      <c r="D12" s="21">
        <v>1293</v>
      </c>
      <c r="E12" s="21">
        <v>972</v>
      </c>
      <c r="F12" s="21">
        <v>671</v>
      </c>
      <c r="G12" s="21">
        <v>509</v>
      </c>
      <c r="H12" s="21">
        <v>311</v>
      </c>
      <c r="I12" s="21">
        <v>274</v>
      </c>
    </row>
    <row r="13" spans="1:9" ht="12.75">
      <c r="A13" s="90" t="s">
        <v>39</v>
      </c>
      <c r="B13" s="21">
        <v>1077</v>
      </c>
      <c r="C13" s="21">
        <v>830</v>
      </c>
      <c r="D13" s="21">
        <v>931</v>
      </c>
      <c r="E13" s="21">
        <v>1009</v>
      </c>
      <c r="F13" s="21">
        <v>950</v>
      </c>
      <c r="G13" s="21">
        <v>979</v>
      </c>
      <c r="H13" s="21">
        <v>905</v>
      </c>
      <c r="I13" s="21">
        <v>1049</v>
      </c>
    </row>
    <row r="14" spans="1:9" ht="12.75">
      <c r="A14" s="90" t="s">
        <v>40</v>
      </c>
      <c r="B14" s="21">
        <v>588</v>
      </c>
      <c r="C14" s="21">
        <v>558</v>
      </c>
      <c r="D14" s="21">
        <v>554</v>
      </c>
      <c r="E14" s="21">
        <v>471</v>
      </c>
      <c r="F14" s="21">
        <v>437</v>
      </c>
      <c r="G14" s="21">
        <v>384</v>
      </c>
      <c r="H14" s="21">
        <v>310</v>
      </c>
      <c r="I14" s="21">
        <v>306</v>
      </c>
    </row>
    <row r="15" spans="1:9" ht="25.5">
      <c r="A15" s="90" t="s">
        <v>41</v>
      </c>
      <c r="B15" s="21">
        <v>1848</v>
      </c>
      <c r="C15" s="21">
        <v>2343</v>
      </c>
      <c r="D15" s="21">
        <v>2642</v>
      </c>
      <c r="E15" s="21">
        <v>2029</v>
      </c>
      <c r="F15" s="21">
        <v>2161</v>
      </c>
      <c r="G15" s="21">
        <v>1461</v>
      </c>
      <c r="H15" s="21">
        <v>963</v>
      </c>
      <c r="I15" s="21">
        <v>991</v>
      </c>
    </row>
    <row r="16" spans="1:9" ht="12.75">
      <c r="A16" s="90" t="s">
        <v>42</v>
      </c>
      <c r="B16" s="21">
        <v>1804</v>
      </c>
      <c r="C16" s="21">
        <v>1877</v>
      </c>
      <c r="D16" s="21">
        <v>1821</v>
      </c>
      <c r="E16" s="21">
        <v>1842</v>
      </c>
      <c r="F16" s="21">
        <v>1454</v>
      </c>
      <c r="G16" s="21">
        <v>1202</v>
      </c>
      <c r="H16" s="21">
        <v>1165</v>
      </c>
      <c r="I16" s="21">
        <v>1323</v>
      </c>
    </row>
    <row r="17" spans="1:9" ht="25.5">
      <c r="A17" s="90" t="s">
        <v>67</v>
      </c>
      <c r="B17" s="91" t="s">
        <v>68</v>
      </c>
      <c r="C17" s="91" t="s">
        <v>68</v>
      </c>
      <c r="D17" s="91" t="s">
        <v>68</v>
      </c>
      <c r="E17" s="91" t="s">
        <v>68</v>
      </c>
      <c r="F17" s="91" t="s">
        <v>68</v>
      </c>
      <c r="G17" s="91" t="s">
        <v>68</v>
      </c>
      <c r="H17" s="21">
        <v>7</v>
      </c>
      <c r="I17" s="91" t="s">
        <v>68</v>
      </c>
    </row>
    <row r="18" spans="1:9" ht="12.75">
      <c r="A18" s="92" t="s">
        <v>3</v>
      </c>
      <c r="B18" s="93">
        <v>24430</v>
      </c>
      <c r="C18" s="93">
        <v>23243</v>
      </c>
      <c r="D18" s="93">
        <v>22399</v>
      </c>
      <c r="E18" s="93">
        <v>20233</v>
      </c>
      <c r="F18" s="93">
        <v>17237</v>
      </c>
      <c r="G18" s="93">
        <v>14927</v>
      </c>
      <c r="H18" s="93">
        <v>14133</v>
      </c>
      <c r="I18" s="93">
        <v>14439</v>
      </c>
    </row>
    <row r="21" ht="12.75">
      <c r="A21" s="22" t="s">
        <v>257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15" customWidth="1"/>
    <col min="2" max="2" width="14.7109375" style="15" customWidth="1"/>
    <col min="3" max="3" width="17.421875" style="15" bestFit="1" customWidth="1"/>
    <col min="4" max="4" width="18.8515625" style="15" customWidth="1"/>
    <col min="5" max="66" width="9.140625" style="15" customWidth="1"/>
    <col min="67" max="16384" width="9.140625" style="6" customWidth="1"/>
  </cols>
  <sheetData>
    <row r="1" ht="12.75">
      <c r="A1" s="40" t="s">
        <v>302</v>
      </c>
    </row>
    <row r="2" ht="12.75">
      <c r="A2" s="40"/>
    </row>
    <row r="3" spans="1:4" ht="12.75">
      <c r="A3" s="35"/>
      <c r="D3" s="31" t="s">
        <v>240</v>
      </c>
    </row>
    <row r="4" spans="1:5" ht="12.75">
      <c r="A4" s="195" t="s">
        <v>146</v>
      </c>
      <c r="B4" s="193" t="s">
        <v>163</v>
      </c>
      <c r="C4" s="193"/>
      <c r="D4" s="194"/>
      <c r="E4" s="35"/>
    </row>
    <row r="5" spans="1:6" ht="51">
      <c r="A5" s="196"/>
      <c r="B5" s="82" t="s">
        <v>164</v>
      </c>
      <c r="C5" s="82" t="s">
        <v>165</v>
      </c>
      <c r="D5" s="83" t="s">
        <v>166</v>
      </c>
      <c r="E5" s="35"/>
      <c r="F5" s="19"/>
    </row>
    <row r="6" spans="1:6" ht="12.75">
      <c r="A6" s="197" t="s">
        <v>148</v>
      </c>
      <c r="B6" s="197"/>
      <c r="C6" s="197"/>
      <c r="D6" s="197"/>
      <c r="F6" s="19"/>
    </row>
    <row r="7" spans="1:6" ht="12.75">
      <c r="A7" s="15" t="s">
        <v>149</v>
      </c>
      <c r="B7" s="19">
        <v>2.9</v>
      </c>
      <c r="C7" s="19">
        <v>24.3</v>
      </c>
      <c r="D7" s="19">
        <v>26.2</v>
      </c>
      <c r="F7" s="19"/>
    </row>
    <row r="8" spans="1:6" ht="12.75">
      <c r="A8" s="15" t="s">
        <v>150</v>
      </c>
      <c r="B8" s="19">
        <v>3.5</v>
      </c>
      <c r="C8" s="19">
        <v>26</v>
      </c>
      <c r="D8" s="19">
        <v>28.2</v>
      </c>
      <c r="F8" s="19"/>
    </row>
    <row r="9" spans="2:6" ht="12.75">
      <c r="B9" s="19"/>
      <c r="C9" s="19"/>
      <c r="D9" s="19"/>
      <c r="F9" s="19"/>
    </row>
    <row r="10" spans="1:6" ht="12.75">
      <c r="A10" s="192" t="s">
        <v>151</v>
      </c>
      <c r="B10" s="192"/>
      <c r="C10" s="192"/>
      <c r="D10" s="192"/>
      <c r="F10" s="19"/>
    </row>
    <row r="11" spans="1:6" ht="12.75">
      <c r="A11" s="15" t="s">
        <v>249</v>
      </c>
      <c r="B11" s="19">
        <v>8.1</v>
      </c>
      <c r="C11" s="19">
        <v>33.9</v>
      </c>
      <c r="D11" s="19">
        <v>39.2</v>
      </c>
      <c r="F11" s="19"/>
    </row>
    <row r="12" spans="1:6" ht="12.75">
      <c r="A12" s="15" t="s">
        <v>250</v>
      </c>
      <c r="B12" s="19">
        <v>2.5</v>
      </c>
      <c r="C12" s="19">
        <v>28.8</v>
      </c>
      <c r="D12" s="19">
        <v>30.5</v>
      </c>
      <c r="F12" s="19"/>
    </row>
    <row r="13" spans="1:6" ht="12.75">
      <c r="A13" s="15" t="s">
        <v>251</v>
      </c>
      <c r="B13" s="19">
        <v>1.7</v>
      </c>
      <c r="C13" s="19">
        <v>23.1</v>
      </c>
      <c r="D13" s="19">
        <v>24</v>
      </c>
      <c r="F13" s="19"/>
    </row>
    <row r="14" spans="1:6" ht="12.75">
      <c r="A14" s="15" t="s">
        <v>252</v>
      </c>
      <c r="B14" s="19">
        <v>0.1</v>
      </c>
      <c r="C14" s="19">
        <v>13.9</v>
      </c>
      <c r="D14" s="19">
        <v>13.9</v>
      </c>
      <c r="F14" s="19"/>
    </row>
    <row r="15" spans="2:6" ht="12.75">
      <c r="B15" s="19"/>
      <c r="C15" s="19"/>
      <c r="D15" s="19"/>
      <c r="F15" s="19"/>
    </row>
    <row r="16" spans="1:6" ht="12.75">
      <c r="A16" s="192" t="s">
        <v>152</v>
      </c>
      <c r="B16" s="192"/>
      <c r="C16" s="192"/>
      <c r="D16" s="192"/>
      <c r="F16" s="19"/>
    </row>
    <row r="17" spans="1:6" ht="12.75">
      <c r="A17" s="15" t="s">
        <v>153</v>
      </c>
      <c r="B17" s="19">
        <v>0.1</v>
      </c>
      <c r="C17" s="19">
        <v>9.9</v>
      </c>
      <c r="D17" s="19">
        <v>10.1</v>
      </c>
      <c r="F17" s="19"/>
    </row>
    <row r="18" spans="1:6" ht="12.75">
      <c r="A18" s="15" t="s">
        <v>154</v>
      </c>
      <c r="B18" s="19">
        <v>1.1</v>
      </c>
      <c r="C18" s="19">
        <v>16.6</v>
      </c>
      <c r="D18" s="19">
        <v>17.4</v>
      </c>
      <c r="F18" s="19"/>
    </row>
    <row r="19" spans="1:6" ht="12.75">
      <c r="A19" s="15" t="s">
        <v>155</v>
      </c>
      <c r="B19" s="19">
        <v>4.7</v>
      </c>
      <c r="C19" s="19">
        <v>27.1</v>
      </c>
      <c r="D19" s="19">
        <v>30.3</v>
      </c>
      <c r="F19" s="19"/>
    </row>
    <row r="20" spans="1:6" ht="12.75">
      <c r="A20" s="15" t="s">
        <v>156</v>
      </c>
      <c r="B20" s="19">
        <v>6.5</v>
      </c>
      <c r="C20" s="19">
        <v>46.9</v>
      </c>
      <c r="D20" s="19">
        <v>50.6</v>
      </c>
      <c r="F20" s="19"/>
    </row>
    <row r="21" spans="2:6" ht="12.75">
      <c r="B21" s="19"/>
      <c r="C21" s="19"/>
      <c r="D21" s="19"/>
      <c r="F21" s="19"/>
    </row>
    <row r="22" spans="1:6" ht="12.75">
      <c r="A22" s="192" t="s">
        <v>157</v>
      </c>
      <c r="B22" s="192"/>
      <c r="C22" s="192"/>
      <c r="D22" s="192"/>
      <c r="F22" s="19"/>
    </row>
    <row r="23" spans="1:6" ht="12.75">
      <c r="A23" s="15" t="s">
        <v>158</v>
      </c>
      <c r="B23" s="19">
        <v>3.5</v>
      </c>
      <c r="C23" s="19">
        <v>33.8</v>
      </c>
      <c r="D23" s="19">
        <v>35.9</v>
      </c>
      <c r="F23" s="19"/>
    </row>
    <row r="24" spans="1:6" ht="12.75">
      <c r="A24" s="15" t="s">
        <v>159</v>
      </c>
      <c r="B24" s="19">
        <v>1.4</v>
      </c>
      <c r="C24" s="19">
        <v>13.7</v>
      </c>
      <c r="D24" s="19">
        <v>15</v>
      </c>
      <c r="F24" s="19"/>
    </row>
    <row r="25" spans="1:6" ht="12.75">
      <c r="A25" s="15" t="s">
        <v>160</v>
      </c>
      <c r="B25" s="19">
        <v>3.3</v>
      </c>
      <c r="C25" s="19">
        <v>9.8</v>
      </c>
      <c r="D25" s="19">
        <v>12</v>
      </c>
      <c r="F25" s="19"/>
    </row>
    <row r="26" spans="1:6" ht="12.75">
      <c r="A26" s="15" t="s">
        <v>161</v>
      </c>
      <c r="B26" s="19"/>
      <c r="C26" s="19"/>
      <c r="D26" s="19"/>
      <c r="F26" s="19"/>
    </row>
    <row r="27" spans="1:6" ht="12.75">
      <c r="A27" s="15" t="s">
        <v>259</v>
      </c>
      <c r="B27" s="19">
        <v>0.1</v>
      </c>
      <c r="C27" s="19">
        <v>7.7</v>
      </c>
      <c r="D27" s="19">
        <v>7.8</v>
      </c>
      <c r="F27" s="19"/>
    </row>
    <row r="28" spans="2:4" ht="12.75">
      <c r="B28" s="19"/>
      <c r="C28" s="19"/>
      <c r="D28" s="19"/>
    </row>
    <row r="29" spans="1:4" ht="12.75">
      <c r="A29" s="40" t="s">
        <v>162</v>
      </c>
      <c r="B29" s="17">
        <v>3.2</v>
      </c>
      <c r="C29" s="17">
        <v>25.2</v>
      </c>
      <c r="D29" s="17">
        <v>27.2</v>
      </c>
    </row>
  </sheetData>
  <sheetProtection/>
  <mergeCells count="6">
    <mergeCell ref="A16:D16"/>
    <mergeCell ref="A22:D22"/>
    <mergeCell ref="B4:D4"/>
    <mergeCell ref="A4:A5"/>
    <mergeCell ref="A6:D6"/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G2"/>
    </sheetView>
  </sheetViews>
  <sheetFormatPr defaultColWidth="9.140625" defaultRowHeight="12.75"/>
  <cols>
    <col min="1" max="1" width="20.28125" style="15" customWidth="1"/>
    <col min="2" max="5" width="10.140625" style="15" bestFit="1" customWidth="1"/>
    <col min="6" max="6" width="9.7109375" style="15" bestFit="1" customWidth="1"/>
    <col min="7" max="7" width="9.00390625" style="15" bestFit="1" customWidth="1"/>
    <col min="8" max="66" width="9.140625" style="15" customWidth="1"/>
    <col min="67" max="16384" width="9.140625" style="6" customWidth="1"/>
  </cols>
  <sheetData>
    <row r="1" spans="1:7" ht="12.75">
      <c r="A1" s="191" t="s">
        <v>303</v>
      </c>
      <c r="B1" s="191"/>
      <c r="C1" s="191"/>
      <c r="D1" s="191"/>
      <c r="E1" s="191"/>
      <c r="F1" s="191"/>
      <c r="G1" s="191"/>
    </row>
    <row r="2" spans="1:7" ht="12.75">
      <c r="A2" s="191"/>
      <c r="B2" s="191"/>
      <c r="C2" s="191"/>
      <c r="D2" s="191"/>
      <c r="E2" s="191"/>
      <c r="F2" s="191"/>
      <c r="G2" s="191"/>
    </row>
    <row r="3" spans="1:7" ht="12.75">
      <c r="A3" s="40"/>
      <c r="B3" s="40"/>
      <c r="C3" s="40"/>
      <c r="D3" s="40"/>
      <c r="E3" s="40"/>
      <c r="G3" s="31" t="s">
        <v>240</v>
      </c>
    </row>
    <row r="4" spans="1:7" ht="12.75" customHeight="1">
      <c r="A4" s="198" t="s">
        <v>146</v>
      </c>
      <c r="B4" s="194" t="s">
        <v>205</v>
      </c>
      <c r="C4" s="200"/>
      <c r="D4" s="200"/>
      <c r="E4" s="200"/>
      <c r="F4" s="200"/>
      <c r="G4" s="200"/>
    </row>
    <row r="5" spans="1:8" ht="12.75">
      <c r="A5" s="199"/>
      <c r="B5" s="78" t="s">
        <v>249</v>
      </c>
      <c r="C5" s="78" t="s">
        <v>250</v>
      </c>
      <c r="D5" s="78" t="s">
        <v>253</v>
      </c>
      <c r="E5" s="78" t="s">
        <v>254</v>
      </c>
      <c r="F5" s="78" t="s">
        <v>252</v>
      </c>
      <c r="G5" s="77" t="s">
        <v>3</v>
      </c>
      <c r="H5" s="35"/>
    </row>
    <row r="6" spans="1:7" ht="25.5">
      <c r="A6" s="81" t="s">
        <v>167</v>
      </c>
      <c r="B6" s="20">
        <v>13.2</v>
      </c>
      <c r="C6" s="20">
        <v>11.9</v>
      </c>
      <c r="D6" s="20">
        <v>13.3</v>
      </c>
      <c r="E6" s="20">
        <v>10.3</v>
      </c>
      <c r="F6" s="20">
        <v>5.3</v>
      </c>
      <c r="G6" s="20">
        <v>10.6</v>
      </c>
    </row>
    <row r="7" spans="1:7" ht="25.5">
      <c r="A7" s="81" t="s">
        <v>168</v>
      </c>
      <c r="B7" s="20">
        <v>5.8</v>
      </c>
      <c r="C7" s="20">
        <v>5.7</v>
      </c>
      <c r="D7" s="20">
        <v>6.1</v>
      </c>
      <c r="E7" s="20">
        <v>4.4</v>
      </c>
      <c r="F7" s="20">
        <v>2.6</v>
      </c>
      <c r="G7" s="20">
        <v>4.9</v>
      </c>
    </row>
    <row r="8" spans="1:7" ht="25.5">
      <c r="A8" s="81" t="s">
        <v>169</v>
      </c>
      <c r="B8" s="20">
        <v>5.3</v>
      </c>
      <c r="C8" s="20">
        <v>4.3</v>
      </c>
      <c r="D8" s="20">
        <v>3</v>
      </c>
      <c r="E8" s="20">
        <v>2.4</v>
      </c>
      <c r="F8" s="20">
        <v>1.2</v>
      </c>
      <c r="G8" s="20">
        <v>3.4</v>
      </c>
    </row>
    <row r="9" spans="1:7" ht="12.75">
      <c r="A9" s="81" t="s">
        <v>170</v>
      </c>
      <c r="B9" s="20">
        <v>5.3</v>
      </c>
      <c r="C9" s="20">
        <v>4.9</v>
      </c>
      <c r="D9" s="20">
        <v>2.3</v>
      </c>
      <c r="E9" s="20">
        <v>2.3</v>
      </c>
      <c r="F9" s="20">
        <v>0.8</v>
      </c>
      <c r="G9" s="20">
        <v>3.4</v>
      </c>
    </row>
    <row r="10" spans="1:7" ht="12.75">
      <c r="A10" s="81" t="s">
        <v>171</v>
      </c>
      <c r="B10" s="20">
        <v>3.7</v>
      </c>
      <c r="C10" s="20">
        <v>4.2</v>
      </c>
      <c r="D10" s="20">
        <v>2.8</v>
      </c>
      <c r="E10" s="20">
        <v>2.8</v>
      </c>
      <c r="F10" s="20">
        <v>1</v>
      </c>
      <c r="G10" s="20">
        <v>3</v>
      </c>
    </row>
    <row r="11" spans="1:7" ht="12.75">
      <c r="A11" s="81" t="s">
        <v>172</v>
      </c>
      <c r="B11" s="20">
        <v>4.4</v>
      </c>
      <c r="C11" s="20">
        <v>3.1</v>
      </c>
      <c r="D11" s="20">
        <v>1.2</v>
      </c>
      <c r="E11" s="20">
        <v>1.1</v>
      </c>
      <c r="F11" s="20">
        <v>0.6</v>
      </c>
      <c r="G11" s="20">
        <v>2.4</v>
      </c>
    </row>
    <row r="12" spans="1:7" ht="12.75">
      <c r="A12" s="81" t="s">
        <v>173</v>
      </c>
      <c r="B12" s="20">
        <v>1.5</v>
      </c>
      <c r="C12" s="20">
        <v>2.2</v>
      </c>
      <c r="D12" s="20">
        <v>3.1</v>
      </c>
      <c r="E12" s="20">
        <v>2.3</v>
      </c>
      <c r="F12" s="20">
        <v>2</v>
      </c>
      <c r="G12" s="20">
        <v>2.1</v>
      </c>
    </row>
    <row r="13" spans="1:7" ht="25.5">
      <c r="A13" s="81" t="s">
        <v>174</v>
      </c>
      <c r="B13" s="20">
        <v>1.9</v>
      </c>
      <c r="C13" s="20">
        <v>1.8</v>
      </c>
      <c r="D13" s="20">
        <v>1.7</v>
      </c>
      <c r="E13" s="20">
        <v>1.9</v>
      </c>
      <c r="F13" s="20">
        <v>2</v>
      </c>
      <c r="G13" s="20">
        <v>1.9</v>
      </c>
    </row>
    <row r="14" spans="1:7" ht="12.75">
      <c r="A14" s="81" t="s">
        <v>175</v>
      </c>
      <c r="B14" s="20">
        <v>1.1</v>
      </c>
      <c r="C14" s="20">
        <v>1.6</v>
      </c>
      <c r="D14" s="20">
        <v>1.4</v>
      </c>
      <c r="E14" s="20">
        <v>1.5</v>
      </c>
      <c r="F14" s="20">
        <v>0.7</v>
      </c>
      <c r="G14" s="20">
        <v>1.2</v>
      </c>
    </row>
    <row r="15" spans="1:7" ht="38.25">
      <c r="A15" s="81" t="s">
        <v>176</v>
      </c>
      <c r="B15" s="20">
        <v>1.9</v>
      </c>
      <c r="C15" s="20">
        <v>1.5</v>
      </c>
      <c r="D15" s="20">
        <v>1.7</v>
      </c>
      <c r="E15" s="20">
        <v>0.6</v>
      </c>
      <c r="F15" s="20">
        <v>0.5</v>
      </c>
      <c r="G15" s="20">
        <v>1.3</v>
      </c>
    </row>
    <row r="16" spans="1:7" ht="51">
      <c r="A16" s="81" t="s">
        <v>177</v>
      </c>
      <c r="B16" s="20">
        <v>1.2</v>
      </c>
      <c r="C16" s="20">
        <v>1.1</v>
      </c>
      <c r="D16" s="20">
        <v>1.1</v>
      </c>
      <c r="E16" s="20">
        <v>1.4</v>
      </c>
      <c r="F16" s="20">
        <v>1.6</v>
      </c>
      <c r="G16" s="20">
        <v>1.3</v>
      </c>
    </row>
    <row r="17" spans="1:7" ht="12.75">
      <c r="A17" s="81" t="s">
        <v>178</v>
      </c>
      <c r="B17" s="20">
        <v>1.4</v>
      </c>
      <c r="C17" s="20">
        <v>1.4</v>
      </c>
      <c r="D17" s="20">
        <v>0.9</v>
      </c>
      <c r="E17" s="20">
        <v>1.4</v>
      </c>
      <c r="F17" s="20">
        <v>0.4</v>
      </c>
      <c r="G17" s="20">
        <v>1.1</v>
      </c>
    </row>
    <row r="18" spans="1:7" ht="12.75">
      <c r="A18" s="81" t="s">
        <v>179</v>
      </c>
      <c r="B18" s="20">
        <v>1.6</v>
      </c>
      <c r="C18" s="20">
        <v>0.4</v>
      </c>
      <c r="D18" s="20">
        <v>0.4</v>
      </c>
      <c r="E18" s="20">
        <v>0.3</v>
      </c>
      <c r="F18" s="20">
        <v>0.2</v>
      </c>
      <c r="G18" s="20">
        <v>0.6</v>
      </c>
    </row>
    <row r="19" spans="1:7" ht="25.5">
      <c r="A19" s="81" t="s">
        <v>180</v>
      </c>
      <c r="B19" s="20">
        <v>0.8</v>
      </c>
      <c r="C19" s="20">
        <v>0.3</v>
      </c>
      <c r="D19" s="20">
        <v>0.2</v>
      </c>
      <c r="E19" s="20">
        <v>0.1</v>
      </c>
      <c r="F19" s="20">
        <v>0.2</v>
      </c>
      <c r="G19" s="20">
        <v>0.4</v>
      </c>
    </row>
    <row r="20" spans="1:7" ht="12.75">
      <c r="A20" s="81" t="s">
        <v>181</v>
      </c>
      <c r="B20" s="20">
        <v>0.5</v>
      </c>
      <c r="C20" s="20">
        <v>0.4</v>
      </c>
      <c r="D20" s="20">
        <v>0.4</v>
      </c>
      <c r="E20" s="20">
        <v>0.9</v>
      </c>
      <c r="F20" s="20">
        <v>0.2</v>
      </c>
      <c r="G20" s="20">
        <v>0.4</v>
      </c>
    </row>
    <row r="21" spans="1:7" ht="12.75">
      <c r="A21" s="81" t="s">
        <v>182</v>
      </c>
      <c r="B21" s="20">
        <v>0.6</v>
      </c>
      <c r="C21" s="20">
        <v>0.8</v>
      </c>
      <c r="D21" s="20">
        <v>0.6</v>
      </c>
      <c r="E21" s="20">
        <v>0.5</v>
      </c>
      <c r="F21" s="20">
        <v>0.5</v>
      </c>
      <c r="G21" s="20">
        <v>0.6</v>
      </c>
    </row>
    <row r="22" spans="1:7" ht="24" customHeight="1">
      <c r="A22" s="81" t="s">
        <v>183</v>
      </c>
      <c r="B22" s="20">
        <v>33.9</v>
      </c>
      <c r="C22" s="20">
        <v>28.8</v>
      </c>
      <c r="D22" s="20">
        <v>24</v>
      </c>
      <c r="E22" s="20">
        <v>22.2</v>
      </c>
      <c r="F22" s="20">
        <v>13.9</v>
      </c>
      <c r="G22" s="20">
        <v>25.2</v>
      </c>
    </row>
  </sheetData>
  <sheetProtection/>
  <mergeCells count="3">
    <mergeCell ref="A4:A5"/>
    <mergeCell ref="B4:G4"/>
    <mergeCell ref="A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26" customWidth="1"/>
    <col min="2" max="7" width="12.7109375" style="26" customWidth="1"/>
    <col min="8" max="8" width="31.28125" style="26" customWidth="1"/>
    <col min="9" max="66" width="9.140625" style="26" customWidth="1"/>
    <col min="67" max="16384" width="9.140625" style="12" customWidth="1"/>
  </cols>
  <sheetData>
    <row r="1" ht="12.75">
      <c r="A1" s="30" t="s">
        <v>265</v>
      </c>
    </row>
    <row r="2" ht="14.25" customHeight="1">
      <c r="A2" s="30"/>
    </row>
    <row r="3" spans="1:6" ht="38.25">
      <c r="A3" s="32" t="s">
        <v>74</v>
      </c>
      <c r="B3" s="33" t="s">
        <v>0</v>
      </c>
      <c r="C3" s="33" t="s">
        <v>61</v>
      </c>
      <c r="D3" s="33" t="s">
        <v>2</v>
      </c>
      <c r="E3" s="33" t="s">
        <v>4</v>
      </c>
      <c r="F3" s="34" t="s">
        <v>3</v>
      </c>
    </row>
    <row r="4" spans="1:6" ht="12.75">
      <c r="A4" s="37"/>
      <c r="B4" s="172" t="s">
        <v>263</v>
      </c>
      <c r="C4" s="172"/>
      <c r="D4" s="172"/>
      <c r="E4" s="172"/>
      <c r="F4" s="172"/>
    </row>
    <row r="5" spans="1:6" ht="12.75">
      <c r="A5" s="36" t="s">
        <v>76</v>
      </c>
      <c r="B5" s="27">
        <v>619</v>
      </c>
      <c r="C5" s="27">
        <v>2424</v>
      </c>
      <c r="D5" s="27">
        <v>25520</v>
      </c>
      <c r="E5" s="27">
        <v>25702</v>
      </c>
      <c r="F5" s="27">
        <v>54265</v>
      </c>
    </row>
    <row r="6" spans="1:6" ht="12.75">
      <c r="A6" s="36" t="s">
        <v>77</v>
      </c>
      <c r="B6" s="27">
        <v>651</v>
      </c>
      <c r="C6" s="27">
        <v>2783</v>
      </c>
      <c r="D6" s="27">
        <v>25782</v>
      </c>
      <c r="E6" s="27">
        <v>27837</v>
      </c>
      <c r="F6" s="27">
        <v>57053</v>
      </c>
    </row>
    <row r="7" spans="1:6" ht="12.75">
      <c r="A7" s="36" t="s">
        <v>78</v>
      </c>
      <c r="B7" s="27">
        <v>669</v>
      </c>
      <c r="C7" s="27">
        <v>3787</v>
      </c>
      <c r="D7" s="27">
        <v>24331</v>
      </c>
      <c r="E7" s="27">
        <v>24875</v>
      </c>
      <c r="F7" s="27">
        <v>53662</v>
      </c>
    </row>
    <row r="8" spans="1:6" ht="12.75">
      <c r="A8" s="36" t="s">
        <v>79</v>
      </c>
      <c r="B8" s="27">
        <v>493</v>
      </c>
      <c r="C8" s="27">
        <v>3253</v>
      </c>
      <c r="D8" s="27">
        <v>21929</v>
      </c>
      <c r="E8" s="27">
        <v>22136</v>
      </c>
      <c r="F8" s="27">
        <v>47811</v>
      </c>
    </row>
    <row r="9" spans="1:6" ht="12.75">
      <c r="A9" s="36" t="s">
        <v>80</v>
      </c>
      <c r="B9" s="27">
        <v>542</v>
      </c>
      <c r="C9" s="27">
        <v>4389</v>
      </c>
      <c r="D9" s="27">
        <v>20736</v>
      </c>
      <c r="E9" s="27">
        <v>19608</v>
      </c>
      <c r="F9" s="27">
        <v>45275</v>
      </c>
    </row>
    <row r="10" spans="1:6" ht="12.75">
      <c r="A10" s="36" t="s">
        <v>81</v>
      </c>
      <c r="B10" s="27">
        <v>562</v>
      </c>
      <c r="C10" s="27">
        <v>5346</v>
      </c>
      <c r="D10" s="27">
        <v>22518</v>
      </c>
      <c r="E10" s="27">
        <v>20500</v>
      </c>
      <c r="F10" s="27">
        <v>48926</v>
      </c>
    </row>
    <row r="11" spans="1:6" ht="12.75">
      <c r="A11" s="36" t="s">
        <v>82</v>
      </c>
      <c r="B11" s="27">
        <v>609</v>
      </c>
      <c r="C11" s="27">
        <v>7263</v>
      </c>
      <c r="D11" s="27">
        <v>21635</v>
      </c>
      <c r="E11" s="27">
        <v>20135</v>
      </c>
      <c r="F11" s="27">
        <v>49642</v>
      </c>
    </row>
    <row r="12" spans="1:6" ht="12.75">
      <c r="A12" s="36" t="s">
        <v>83</v>
      </c>
      <c r="B12" s="27">
        <v>595</v>
      </c>
      <c r="C12" s="27">
        <v>9471</v>
      </c>
      <c r="D12" s="27">
        <v>19856</v>
      </c>
      <c r="E12" s="27">
        <v>21524</v>
      </c>
      <c r="F12" s="27">
        <v>51446</v>
      </c>
    </row>
    <row r="13" spans="2:6" ht="12.75">
      <c r="B13" s="174" t="s">
        <v>264</v>
      </c>
      <c r="C13" s="174"/>
      <c r="D13" s="174"/>
      <c r="E13" s="174"/>
      <c r="F13" s="174"/>
    </row>
    <row r="14" spans="1:6" ht="12.75">
      <c r="A14" s="36" t="s">
        <v>76</v>
      </c>
      <c r="B14" s="38">
        <v>24.341329138812426</v>
      </c>
      <c r="C14" s="38">
        <v>59.86663373672512</v>
      </c>
      <c r="D14" s="38">
        <v>54.692355500310754</v>
      </c>
      <c r="E14" s="38">
        <v>59.37305089052646</v>
      </c>
      <c r="F14" s="38">
        <v>56.208696733028106</v>
      </c>
    </row>
    <row r="15" spans="1:6" ht="12.75">
      <c r="A15" s="36" t="s">
        <v>77</v>
      </c>
      <c r="B15" s="38">
        <v>28.072445019404917</v>
      </c>
      <c r="C15" s="38">
        <v>57.630979498861045</v>
      </c>
      <c r="D15" s="38">
        <v>56.07830342577488</v>
      </c>
      <c r="E15" s="38">
        <v>61.777629826897474</v>
      </c>
      <c r="F15" s="38">
        <v>58.10883757880693</v>
      </c>
    </row>
    <row r="16" spans="1:6" ht="12.75">
      <c r="A16" s="36" t="s">
        <v>78</v>
      </c>
      <c r="B16" s="38">
        <v>29.79955456570156</v>
      </c>
      <c r="C16" s="38">
        <v>64.47054817841334</v>
      </c>
      <c r="D16" s="38">
        <v>56.418401892130035</v>
      </c>
      <c r="E16" s="38">
        <v>62.37149591294319</v>
      </c>
      <c r="F16" s="38">
        <v>58.88704774655152</v>
      </c>
    </row>
    <row r="17" spans="1:6" ht="12.75">
      <c r="A17" s="36" t="s">
        <v>79</v>
      </c>
      <c r="B17" s="38">
        <v>23.667786845895343</v>
      </c>
      <c r="C17" s="38">
        <v>64.96904333932495</v>
      </c>
      <c r="D17" s="38">
        <v>55.977026164645814</v>
      </c>
      <c r="E17" s="38">
        <v>63.54893348261705</v>
      </c>
      <c r="F17" s="38">
        <v>58.95459814052134</v>
      </c>
    </row>
    <row r="18" spans="1:6" ht="12.75">
      <c r="A18" s="36" t="s">
        <v>80</v>
      </c>
      <c r="B18" s="38">
        <v>26.633906633906633</v>
      </c>
      <c r="C18" s="38">
        <v>66.0695468914647</v>
      </c>
      <c r="D18" s="38">
        <v>53.46534653465347</v>
      </c>
      <c r="E18" s="38">
        <v>62.565411614550094</v>
      </c>
      <c r="F18" s="38">
        <v>57.454125529808884</v>
      </c>
    </row>
    <row r="19" spans="1:6" ht="12.75">
      <c r="A19" s="36" t="s">
        <v>81</v>
      </c>
      <c r="B19" s="38">
        <v>28.14221331997997</v>
      </c>
      <c r="C19" s="38">
        <v>65.97556460570159</v>
      </c>
      <c r="D19" s="38">
        <v>52.1588066339294</v>
      </c>
      <c r="E19" s="38">
        <v>61.687530091478095</v>
      </c>
      <c r="F19" s="38">
        <v>56.55923425506335</v>
      </c>
    </row>
    <row r="20" spans="1:6" ht="12.75">
      <c r="A20" s="36" t="s">
        <v>82</v>
      </c>
      <c r="B20" s="38">
        <v>26.899293286219084</v>
      </c>
      <c r="C20" s="38">
        <v>69.86340900346288</v>
      </c>
      <c r="D20" s="38">
        <v>52.084837979681254</v>
      </c>
      <c r="E20" s="38">
        <v>61.63901304108247</v>
      </c>
      <c r="F20" s="38">
        <v>57.149106649475044</v>
      </c>
    </row>
    <row r="21" spans="1:6" ht="12.75">
      <c r="A21" s="36" t="s">
        <v>83</v>
      </c>
      <c r="B21" s="38">
        <v>27.973671838269865</v>
      </c>
      <c r="C21" s="38">
        <v>74.13118346900438</v>
      </c>
      <c r="D21" s="38">
        <v>51.18977029570239</v>
      </c>
      <c r="E21" s="38">
        <v>63.27052529468826</v>
      </c>
      <c r="F21" s="38">
        <v>58.65398866732793</v>
      </c>
    </row>
    <row r="23" ht="12.75">
      <c r="A23" s="30"/>
    </row>
    <row r="25" spans="1:7" ht="12.75">
      <c r="A25" s="37"/>
      <c r="B25" s="37"/>
      <c r="C25" s="37"/>
      <c r="D25" s="37"/>
      <c r="E25" s="37"/>
      <c r="F25" s="37"/>
      <c r="G25" s="37"/>
    </row>
    <row r="26" spans="1:7" ht="12.75">
      <c r="A26" s="140"/>
      <c r="B26" s="27"/>
      <c r="C26" s="27"/>
      <c r="D26" s="27"/>
      <c r="E26" s="27"/>
      <c r="F26" s="27"/>
      <c r="G26" s="27"/>
    </row>
    <row r="27" spans="1:7" ht="12.75">
      <c r="A27" s="140"/>
      <c r="B27" s="27"/>
      <c r="C27" s="27"/>
      <c r="D27" s="27"/>
      <c r="E27" s="27"/>
      <c r="F27" s="27"/>
      <c r="G27" s="27"/>
    </row>
    <row r="28" spans="1:7" ht="12.75">
      <c r="A28" s="140"/>
      <c r="B28" s="27"/>
      <c r="C28" s="27"/>
      <c r="D28" s="27"/>
      <c r="E28" s="27"/>
      <c r="F28" s="27"/>
      <c r="G28" s="27"/>
    </row>
    <row r="29" spans="1:7" ht="12.75">
      <c r="A29" s="140"/>
      <c r="B29" s="27"/>
      <c r="C29" s="27"/>
      <c r="D29" s="27"/>
      <c r="E29" s="27"/>
      <c r="F29" s="27"/>
      <c r="G29" s="27"/>
    </row>
    <row r="30" spans="1:7" ht="12.75">
      <c r="A30" s="140"/>
      <c r="B30" s="27"/>
      <c r="C30" s="27"/>
      <c r="D30" s="27"/>
      <c r="E30" s="27"/>
      <c r="F30" s="27"/>
      <c r="G30" s="27"/>
    </row>
    <row r="31" spans="1:7" ht="12.75">
      <c r="A31" s="140"/>
      <c r="B31" s="27"/>
      <c r="C31" s="27"/>
      <c r="D31" s="27"/>
      <c r="E31" s="27"/>
      <c r="F31" s="27"/>
      <c r="G31" s="27"/>
    </row>
    <row r="32" spans="1:7" ht="12.75">
      <c r="A32" s="140"/>
      <c r="B32" s="27"/>
      <c r="C32" s="27"/>
      <c r="D32" s="27"/>
      <c r="E32" s="27"/>
      <c r="F32" s="27"/>
      <c r="G32" s="27"/>
    </row>
    <row r="33" spans="1:7" ht="12.75">
      <c r="A33" s="140"/>
      <c r="B33" s="27"/>
      <c r="C33" s="27"/>
      <c r="D33" s="27"/>
      <c r="E33" s="27"/>
      <c r="F33" s="27"/>
      <c r="G33" s="27"/>
    </row>
    <row r="37" spans="1:6" ht="12.75">
      <c r="A37" s="140"/>
      <c r="B37" s="37"/>
      <c r="C37" s="37"/>
      <c r="D37" s="37"/>
      <c r="E37" s="37"/>
      <c r="F37" s="37"/>
    </row>
  </sheetData>
  <sheetProtection/>
  <mergeCells count="2">
    <mergeCell ref="B13:F13"/>
    <mergeCell ref="B4:F4"/>
  </mergeCells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G2"/>
    </sheetView>
  </sheetViews>
  <sheetFormatPr defaultColWidth="9.140625" defaultRowHeight="12.75"/>
  <cols>
    <col min="1" max="1" width="28.00390625" style="15" customWidth="1"/>
    <col min="2" max="6" width="9.57421875" style="15" bestFit="1" customWidth="1"/>
    <col min="7" max="7" width="10.8515625" style="15" customWidth="1"/>
    <col min="8" max="66" width="9.140625" style="15" customWidth="1"/>
    <col min="67" max="16384" width="9.140625" style="6" customWidth="1"/>
  </cols>
  <sheetData>
    <row r="1" spans="1:7" ht="12.75">
      <c r="A1" s="191" t="s">
        <v>304</v>
      </c>
      <c r="B1" s="191"/>
      <c r="C1" s="191"/>
      <c r="D1" s="191"/>
      <c r="E1" s="191"/>
      <c r="F1" s="191"/>
      <c r="G1" s="191"/>
    </row>
    <row r="2" spans="1:7" ht="12.75">
      <c r="A2" s="191"/>
      <c r="B2" s="191"/>
      <c r="C2" s="191"/>
      <c r="D2" s="191"/>
      <c r="E2" s="191"/>
      <c r="F2" s="191"/>
      <c r="G2" s="191"/>
    </row>
    <row r="3" spans="1:7" ht="12.75">
      <c r="A3" s="39"/>
      <c r="B3" s="39"/>
      <c r="C3" s="39"/>
      <c r="D3" s="39"/>
      <c r="E3" s="39"/>
      <c r="F3" s="39"/>
      <c r="G3" s="39"/>
    </row>
    <row r="4" spans="1:7" ht="12.75">
      <c r="A4" s="40"/>
      <c r="G4" s="31" t="s">
        <v>240</v>
      </c>
    </row>
    <row r="5" spans="1:7" ht="12.75">
      <c r="A5" s="198" t="s">
        <v>146</v>
      </c>
      <c r="B5" s="194" t="s">
        <v>205</v>
      </c>
      <c r="C5" s="200"/>
      <c r="D5" s="200"/>
      <c r="E5" s="200"/>
      <c r="F5" s="200"/>
      <c r="G5" s="200"/>
    </row>
    <row r="6" spans="1:8" ht="12.75">
      <c r="A6" s="199"/>
      <c r="B6" s="78" t="s">
        <v>249</v>
      </c>
      <c r="C6" s="78" t="s">
        <v>250</v>
      </c>
      <c r="D6" s="78" t="s">
        <v>253</v>
      </c>
      <c r="E6" s="78" t="s">
        <v>254</v>
      </c>
      <c r="F6" s="78" t="s">
        <v>252</v>
      </c>
      <c r="G6" s="77" t="s">
        <v>3</v>
      </c>
      <c r="H6" s="35"/>
    </row>
    <row r="7" spans="1:7" ht="15.75" customHeight="1">
      <c r="A7" s="16" t="s">
        <v>184</v>
      </c>
      <c r="B7" s="19">
        <v>5.6</v>
      </c>
      <c r="C7" s="19">
        <v>5.8</v>
      </c>
      <c r="D7" s="19">
        <v>4.1</v>
      </c>
      <c r="E7" s="19">
        <v>8.7</v>
      </c>
      <c r="F7" s="19">
        <v>2</v>
      </c>
      <c r="G7" s="19">
        <v>5.3</v>
      </c>
    </row>
    <row r="8" spans="1:7" ht="15.75" customHeight="1">
      <c r="A8" s="16" t="s">
        <v>185</v>
      </c>
      <c r="B8" s="19">
        <v>2.7</v>
      </c>
      <c r="C8" s="19">
        <v>4.2</v>
      </c>
      <c r="D8" s="19">
        <v>14.2</v>
      </c>
      <c r="E8" s="19">
        <v>9</v>
      </c>
      <c r="F8" s="19">
        <v>6.6</v>
      </c>
      <c r="G8" s="19">
        <v>5.7</v>
      </c>
    </row>
    <row r="9" spans="1:7" ht="15.75" customHeight="1">
      <c r="A9" s="16" t="s">
        <v>186</v>
      </c>
      <c r="B9" s="19">
        <v>16.5</v>
      </c>
      <c r="C9" s="19">
        <v>9.9</v>
      </c>
      <c r="D9" s="19">
        <v>9.6</v>
      </c>
      <c r="E9" s="19">
        <v>6.5</v>
      </c>
      <c r="F9" s="19">
        <v>9.1</v>
      </c>
      <c r="G9" s="19">
        <v>11.6</v>
      </c>
    </row>
    <row r="10" spans="1:7" ht="15.75" customHeight="1">
      <c r="A10" s="16" t="s">
        <v>187</v>
      </c>
      <c r="B10" s="19">
        <v>25.9</v>
      </c>
      <c r="C10" s="19">
        <v>26.7</v>
      </c>
      <c r="D10" s="19">
        <v>21.8</v>
      </c>
      <c r="E10" s="19">
        <v>19.4</v>
      </c>
      <c r="F10" s="19">
        <v>24.4</v>
      </c>
      <c r="G10" s="19">
        <v>24.8</v>
      </c>
    </row>
    <row r="11" spans="1:7" ht="24.75" customHeight="1">
      <c r="A11" s="16" t="s">
        <v>188</v>
      </c>
      <c r="B11" s="19">
        <v>7.2</v>
      </c>
      <c r="C11" s="19">
        <v>7.6</v>
      </c>
      <c r="D11" s="19">
        <v>5.3</v>
      </c>
      <c r="E11" s="19">
        <v>7.2</v>
      </c>
      <c r="F11" s="19">
        <v>6.7</v>
      </c>
      <c r="G11" s="19">
        <v>7</v>
      </c>
    </row>
    <row r="12" spans="1:7" ht="15.75" customHeight="1">
      <c r="A12" s="16" t="s">
        <v>189</v>
      </c>
      <c r="B12" s="19">
        <v>11.2</v>
      </c>
      <c r="C12" s="19">
        <v>12.4</v>
      </c>
      <c r="D12" s="19">
        <v>7.5</v>
      </c>
      <c r="E12" s="19">
        <v>12</v>
      </c>
      <c r="F12" s="19">
        <v>5.8</v>
      </c>
      <c r="G12" s="19">
        <v>10.5</v>
      </c>
    </row>
    <row r="13" spans="1:7" ht="15.75" customHeight="1">
      <c r="A13" s="16" t="s">
        <v>190</v>
      </c>
      <c r="B13" s="19">
        <v>2.6</v>
      </c>
      <c r="C13" s="19">
        <v>1.8</v>
      </c>
      <c r="D13" s="19">
        <v>4.2</v>
      </c>
      <c r="E13" s="19">
        <v>3.9</v>
      </c>
      <c r="F13" s="19">
        <v>6.5</v>
      </c>
      <c r="G13" s="19">
        <v>3.2</v>
      </c>
    </row>
    <row r="14" spans="1:7" ht="15.75" customHeight="1">
      <c r="A14" s="16" t="s">
        <v>191</v>
      </c>
      <c r="B14" s="19">
        <v>8.5</v>
      </c>
      <c r="C14" s="19">
        <v>14.3</v>
      </c>
      <c r="D14" s="19">
        <v>13.6</v>
      </c>
      <c r="E14" s="19">
        <v>15.7</v>
      </c>
      <c r="F14" s="19">
        <v>27.2</v>
      </c>
      <c r="G14" s="19">
        <v>14.2</v>
      </c>
    </row>
    <row r="15" spans="1:7" ht="15.75" customHeight="1">
      <c r="A15" s="16" t="s">
        <v>42</v>
      </c>
      <c r="B15" s="19">
        <v>19.7</v>
      </c>
      <c r="C15" s="19">
        <v>17.3</v>
      </c>
      <c r="D15" s="19">
        <v>19.7</v>
      </c>
      <c r="E15" s="19">
        <v>17.5</v>
      </c>
      <c r="F15" s="19">
        <v>11.6</v>
      </c>
      <c r="G15" s="19">
        <v>17.6</v>
      </c>
    </row>
    <row r="16" spans="1:7" ht="15.75" customHeight="1">
      <c r="A16" s="80" t="s">
        <v>192</v>
      </c>
      <c r="B16" s="17">
        <v>100</v>
      </c>
      <c r="C16" s="17">
        <v>100</v>
      </c>
      <c r="D16" s="17">
        <v>100</v>
      </c>
      <c r="E16" s="17">
        <v>100</v>
      </c>
      <c r="F16" s="17">
        <v>100</v>
      </c>
      <c r="G16" s="17">
        <v>100</v>
      </c>
    </row>
  </sheetData>
  <sheetProtection/>
  <mergeCells count="3">
    <mergeCell ref="B5:G5"/>
    <mergeCell ref="A5:A6"/>
    <mergeCell ref="A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1.421875" style="15" customWidth="1"/>
    <col min="2" max="2" width="10.28125" style="15" customWidth="1"/>
    <col min="3" max="4" width="10.00390625" style="15" customWidth="1"/>
    <col min="5" max="5" width="9.7109375" style="15" customWidth="1"/>
    <col min="6" max="6" width="10.28125" style="15" customWidth="1"/>
    <col min="7" max="7" width="11.00390625" style="15" customWidth="1"/>
    <col min="8" max="66" width="9.140625" style="15" customWidth="1"/>
    <col min="67" max="16384" width="9.140625" style="6" customWidth="1"/>
  </cols>
  <sheetData>
    <row r="1" spans="1:7" ht="22.5" customHeight="1">
      <c r="A1" s="191" t="s">
        <v>305</v>
      </c>
      <c r="B1" s="191"/>
      <c r="C1" s="191"/>
      <c r="D1" s="191"/>
      <c r="E1" s="191"/>
      <c r="F1" s="191"/>
      <c r="G1" s="191"/>
    </row>
    <row r="2" spans="1:7" ht="14.25" customHeight="1">
      <c r="A2" s="39"/>
      <c r="B2" s="39"/>
      <c r="C2" s="39"/>
      <c r="D2" s="39"/>
      <c r="E2" s="39"/>
      <c r="F2" s="39"/>
      <c r="G2" s="39"/>
    </row>
    <row r="3" spans="1:7" ht="12.75">
      <c r="A3" s="40"/>
      <c r="G3" s="31" t="s">
        <v>240</v>
      </c>
    </row>
    <row r="4" spans="1:7" ht="12.75">
      <c r="A4" s="198" t="s">
        <v>146</v>
      </c>
      <c r="B4" s="194" t="s">
        <v>205</v>
      </c>
      <c r="C4" s="200"/>
      <c r="D4" s="200"/>
      <c r="E4" s="200"/>
      <c r="F4" s="200"/>
      <c r="G4" s="200"/>
    </row>
    <row r="5" spans="1:8" ht="12.75">
      <c r="A5" s="199"/>
      <c r="B5" s="78" t="s">
        <v>249</v>
      </c>
      <c r="C5" s="78" t="s">
        <v>250</v>
      </c>
      <c r="D5" s="78" t="s">
        <v>253</v>
      </c>
      <c r="E5" s="78" t="s">
        <v>254</v>
      </c>
      <c r="F5" s="78" t="s">
        <v>252</v>
      </c>
      <c r="G5" s="77" t="s">
        <v>3</v>
      </c>
      <c r="H5" s="35"/>
    </row>
    <row r="6" spans="1:7" ht="25.5">
      <c r="A6" s="79" t="s">
        <v>193</v>
      </c>
      <c r="B6" s="18">
        <v>10.1</v>
      </c>
      <c r="C6" s="18">
        <v>11.3</v>
      </c>
      <c r="D6" s="18">
        <v>3.9</v>
      </c>
      <c r="E6" s="18">
        <v>12.1</v>
      </c>
      <c r="F6" s="18">
        <v>6.1</v>
      </c>
      <c r="G6" s="18">
        <v>9.6</v>
      </c>
    </row>
    <row r="7" spans="1:7" ht="25.5">
      <c r="A7" s="79" t="s">
        <v>194</v>
      </c>
      <c r="B7" s="18">
        <v>55.1</v>
      </c>
      <c r="C7" s="18">
        <v>59.7</v>
      </c>
      <c r="D7" s="18">
        <v>58.7</v>
      </c>
      <c r="E7" s="18">
        <v>56.6</v>
      </c>
      <c r="F7" s="18">
        <v>48.3</v>
      </c>
      <c r="G7" s="18">
        <v>56.3</v>
      </c>
    </row>
    <row r="8" spans="1:7" ht="25.5">
      <c r="A8" s="79" t="s">
        <v>195</v>
      </c>
      <c r="B8" s="18">
        <v>25</v>
      </c>
      <c r="C8" s="18">
        <v>21.8</v>
      </c>
      <c r="D8" s="18">
        <v>16</v>
      </c>
      <c r="E8" s="18">
        <v>17.6</v>
      </c>
      <c r="F8" s="18">
        <v>10.6</v>
      </c>
      <c r="G8" s="18">
        <v>20.5</v>
      </c>
    </row>
    <row r="9" spans="1:7" ht="51">
      <c r="A9" s="79" t="s">
        <v>196</v>
      </c>
      <c r="B9" s="18">
        <v>37</v>
      </c>
      <c r="C9" s="18">
        <v>37</v>
      </c>
      <c r="D9" s="18">
        <v>36.1</v>
      </c>
      <c r="E9" s="18">
        <v>23.1</v>
      </c>
      <c r="F9" s="18">
        <v>18.6</v>
      </c>
      <c r="G9" s="18">
        <v>33.3</v>
      </c>
    </row>
    <row r="10" spans="1:7" ht="38.25">
      <c r="A10" s="79" t="s">
        <v>197</v>
      </c>
      <c r="B10" s="18">
        <v>23.2</v>
      </c>
      <c r="C10" s="18">
        <v>26.3</v>
      </c>
      <c r="D10" s="18">
        <v>25.4</v>
      </c>
      <c r="E10" s="18">
        <v>27.6</v>
      </c>
      <c r="F10" s="18">
        <v>23.2</v>
      </c>
      <c r="G10" s="18">
        <v>24.9</v>
      </c>
    </row>
    <row r="11" spans="1:7" ht="38.25">
      <c r="A11" s="79" t="s">
        <v>198</v>
      </c>
      <c r="B11" s="18">
        <v>5.1</v>
      </c>
      <c r="C11" s="18">
        <v>5</v>
      </c>
      <c r="D11" s="18">
        <v>7.6</v>
      </c>
      <c r="E11" s="18">
        <v>4.2</v>
      </c>
      <c r="F11" s="18">
        <v>7.4</v>
      </c>
      <c r="G11" s="18">
        <v>5.5</v>
      </c>
    </row>
    <row r="12" spans="1:7" ht="12.75">
      <c r="A12" s="79" t="s">
        <v>199</v>
      </c>
      <c r="B12" s="18">
        <v>24.7</v>
      </c>
      <c r="C12" s="18">
        <v>26.5</v>
      </c>
      <c r="D12" s="18">
        <v>15.7</v>
      </c>
      <c r="E12" s="18">
        <v>19</v>
      </c>
      <c r="F12" s="18">
        <v>20.9</v>
      </c>
      <c r="G12" s="18">
        <v>23.5</v>
      </c>
    </row>
    <row r="13" spans="1:7" ht="25.5">
      <c r="A13" s="79" t="s">
        <v>200</v>
      </c>
      <c r="B13" s="18">
        <v>4.2</v>
      </c>
      <c r="C13" s="18">
        <v>6.9</v>
      </c>
      <c r="D13" s="18">
        <v>12.9</v>
      </c>
      <c r="E13" s="18">
        <v>18.9</v>
      </c>
      <c r="F13" s="18">
        <v>34.1</v>
      </c>
      <c r="G13" s="18">
        <v>11.1</v>
      </c>
    </row>
    <row r="14" spans="1:7" ht="12.75">
      <c r="A14" s="79" t="s">
        <v>201</v>
      </c>
      <c r="B14" s="18">
        <v>4</v>
      </c>
      <c r="C14" s="18">
        <v>5.7</v>
      </c>
      <c r="D14" s="18">
        <v>6.6</v>
      </c>
      <c r="E14" s="18">
        <v>4.2</v>
      </c>
      <c r="F14" s="18">
        <v>4.3</v>
      </c>
      <c r="G14" s="18">
        <v>4.9</v>
      </c>
    </row>
    <row r="15" spans="1:7" ht="25.5">
      <c r="A15" s="79" t="s">
        <v>202</v>
      </c>
      <c r="B15" s="18">
        <v>8.5</v>
      </c>
      <c r="C15" s="18">
        <v>10.4</v>
      </c>
      <c r="D15" s="18">
        <v>10.3</v>
      </c>
      <c r="E15" s="18">
        <v>8.8</v>
      </c>
      <c r="F15" s="18">
        <v>13.7</v>
      </c>
      <c r="G15" s="18">
        <v>10</v>
      </c>
    </row>
    <row r="16" ht="12.75">
      <c r="F16" s="41"/>
    </row>
  </sheetData>
  <sheetProtection/>
  <mergeCells count="3">
    <mergeCell ref="A1:G1"/>
    <mergeCell ref="A4:A5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N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15" customWidth="1"/>
    <col min="2" max="2" width="8.140625" style="15" customWidth="1"/>
    <col min="3" max="3" width="6.7109375" style="15" customWidth="1"/>
    <col min="4" max="4" width="9.421875" style="15" customWidth="1"/>
    <col min="5" max="6" width="10.140625" style="15" customWidth="1"/>
    <col min="7" max="8" width="8.28125" style="15" customWidth="1"/>
    <col min="9" max="9" width="8.57421875" style="15" customWidth="1"/>
    <col min="10" max="10" width="7.28125" style="15" customWidth="1"/>
    <col min="11" max="66" width="9.140625" style="15" customWidth="1"/>
    <col min="67" max="16384" width="9.140625" style="6" customWidth="1"/>
  </cols>
  <sheetData>
    <row r="1" ht="13.5" customHeight="1">
      <c r="A1" s="40" t="s">
        <v>306</v>
      </c>
    </row>
    <row r="2" ht="13.5" customHeight="1">
      <c r="A2" s="40"/>
    </row>
    <row r="3" ht="12.75">
      <c r="G3" s="31" t="s">
        <v>240</v>
      </c>
    </row>
    <row r="4" spans="1:25" ht="12.75">
      <c r="A4" s="206" t="s">
        <v>261</v>
      </c>
      <c r="B4" s="154" t="s">
        <v>308</v>
      </c>
      <c r="C4" s="154" t="s">
        <v>309</v>
      </c>
      <c r="D4" s="154" t="s">
        <v>310</v>
      </c>
      <c r="E4" s="154" t="s">
        <v>311</v>
      </c>
      <c r="F4" s="154" t="s">
        <v>312</v>
      </c>
      <c r="G4" s="208" t="s">
        <v>3</v>
      </c>
      <c r="Q4" s="40"/>
      <c r="R4" s="40"/>
      <c r="S4" s="40"/>
      <c r="Y4" s="40"/>
    </row>
    <row r="5" spans="1:25" ht="12.75">
      <c r="A5" s="207"/>
      <c r="B5" s="203" t="s">
        <v>307</v>
      </c>
      <c r="C5" s="204"/>
      <c r="D5" s="204"/>
      <c r="E5" s="204"/>
      <c r="F5" s="205"/>
      <c r="G5" s="209"/>
      <c r="Q5" s="40"/>
      <c r="R5" s="40"/>
      <c r="S5" s="40"/>
      <c r="Y5" s="40"/>
    </row>
    <row r="6" spans="1:66" s="8" customFormat="1" ht="12.75">
      <c r="A6" s="155"/>
      <c r="B6" s="197" t="s">
        <v>203</v>
      </c>
      <c r="C6" s="197"/>
      <c r="D6" s="197"/>
      <c r="E6" s="197"/>
      <c r="F6" s="197"/>
      <c r="G6" s="197"/>
      <c r="H6" s="35"/>
      <c r="I6" s="35"/>
      <c r="J6" s="35"/>
      <c r="K6" s="35"/>
      <c r="L6" s="35"/>
      <c r="M6" s="35"/>
      <c r="N6" s="35"/>
      <c r="O6" s="35"/>
      <c r="P6" s="35"/>
      <c r="Q6" s="123"/>
      <c r="R6" s="123"/>
      <c r="S6" s="123"/>
      <c r="T6" s="35"/>
      <c r="U6" s="35"/>
      <c r="V6" s="35"/>
      <c r="W6" s="35"/>
      <c r="X6" s="35"/>
      <c r="Y6" s="123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</row>
    <row r="7" spans="1:66" s="8" customFormat="1" ht="14.25" customHeight="1">
      <c r="A7" s="158" t="s">
        <v>184</v>
      </c>
      <c r="B7" s="156">
        <v>2.4</v>
      </c>
      <c r="C7" s="156">
        <v>2.6</v>
      </c>
      <c r="D7" s="156">
        <v>3.3</v>
      </c>
      <c r="E7" s="156">
        <v>4.7</v>
      </c>
      <c r="F7" s="156">
        <v>3.8</v>
      </c>
      <c r="G7" s="157">
        <v>3</v>
      </c>
      <c r="H7" s="35"/>
      <c r="I7" s="35"/>
      <c r="J7" s="156"/>
      <c r="K7" s="201"/>
      <c r="L7" s="35"/>
      <c r="M7" s="35"/>
      <c r="N7" s="35"/>
      <c r="O7" s="35"/>
      <c r="P7" s="35"/>
      <c r="Q7" s="35"/>
      <c r="R7" s="157"/>
      <c r="S7" s="202"/>
      <c r="T7" s="156"/>
      <c r="U7" s="156"/>
      <c r="V7" s="156"/>
      <c r="W7" s="156"/>
      <c r="X7" s="156"/>
      <c r="Y7" s="157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</row>
    <row r="8" spans="1:66" s="8" customFormat="1" ht="14.25" customHeight="1">
      <c r="A8" s="158" t="s">
        <v>185</v>
      </c>
      <c r="B8" s="156">
        <v>1.2</v>
      </c>
      <c r="C8" s="156">
        <v>0.7</v>
      </c>
      <c r="D8" s="156">
        <v>2.7</v>
      </c>
      <c r="E8" s="156">
        <v>1.4</v>
      </c>
      <c r="F8" s="156">
        <v>1.3</v>
      </c>
      <c r="G8" s="157">
        <v>1.2</v>
      </c>
      <c r="H8" s="35"/>
      <c r="I8" s="35"/>
      <c r="J8" s="156"/>
      <c r="K8" s="201"/>
      <c r="L8" s="35"/>
      <c r="M8" s="35"/>
      <c r="N8" s="35"/>
      <c r="O8" s="35"/>
      <c r="P8" s="35"/>
      <c r="Q8" s="35"/>
      <c r="R8" s="157"/>
      <c r="S8" s="202"/>
      <c r="T8" s="156"/>
      <c r="U8" s="156"/>
      <c r="V8" s="156"/>
      <c r="W8" s="156"/>
      <c r="X8" s="156"/>
      <c r="Y8" s="157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</row>
    <row r="9" spans="1:66" s="8" customFormat="1" ht="14.25" customHeight="1">
      <c r="A9" s="158" t="s">
        <v>186</v>
      </c>
      <c r="B9" s="156">
        <v>23.5</v>
      </c>
      <c r="C9" s="156">
        <v>18.5</v>
      </c>
      <c r="D9" s="156">
        <v>17.6</v>
      </c>
      <c r="E9" s="156">
        <v>18.9</v>
      </c>
      <c r="F9" s="156">
        <v>14.8</v>
      </c>
      <c r="G9" s="157">
        <v>19.4</v>
      </c>
      <c r="H9" s="35"/>
      <c r="I9" s="35"/>
      <c r="J9" s="156"/>
      <c r="K9" s="201"/>
      <c r="L9" s="35"/>
      <c r="M9" s="35"/>
      <c r="N9" s="35"/>
      <c r="O9" s="35"/>
      <c r="P9" s="35"/>
      <c r="Q9" s="35"/>
      <c r="R9" s="157"/>
      <c r="S9" s="202"/>
      <c r="T9" s="156"/>
      <c r="U9" s="156"/>
      <c r="V9" s="156"/>
      <c r="W9" s="156"/>
      <c r="X9" s="156"/>
      <c r="Y9" s="157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</row>
    <row r="10" spans="1:66" s="8" customFormat="1" ht="14.25" customHeight="1">
      <c r="A10" s="158" t="s">
        <v>187</v>
      </c>
      <c r="B10" s="156">
        <v>15</v>
      </c>
      <c r="C10" s="156">
        <v>14.4</v>
      </c>
      <c r="D10" s="156">
        <v>15</v>
      </c>
      <c r="E10" s="156">
        <v>14.5</v>
      </c>
      <c r="F10" s="156">
        <v>19.5</v>
      </c>
      <c r="G10" s="157">
        <v>15.7</v>
      </c>
      <c r="H10" s="35"/>
      <c r="I10" s="35"/>
      <c r="J10" s="156"/>
      <c r="K10" s="201"/>
      <c r="L10" s="35"/>
      <c r="M10" s="35"/>
      <c r="N10" s="35"/>
      <c r="O10" s="35"/>
      <c r="P10" s="35"/>
      <c r="Q10" s="35"/>
      <c r="R10" s="157"/>
      <c r="S10" s="202"/>
      <c r="T10" s="156"/>
      <c r="U10" s="156"/>
      <c r="V10" s="156"/>
      <c r="W10" s="156"/>
      <c r="X10" s="156"/>
      <c r="Y10" s="157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</row>
    <row r="11" spans="1:66" s="8" customFormat="1" ht="14.25" customHeight="1">
      <c r="A11" s="158" t="s">
        <v>188</v>
      </c>
      <c r="B11" s="156">
        <v>29</v>
      </c>
      <c r="C11" s="156">
        <v>24.7</v>
      </c>
      <c r="D11" s="156">
        <v>9.9</v>
      </c>
      <c r="E11" s="156">
        <v>17.6</v>
      </c>
      <c r="F11" s="156">
        <v>22.2</v>
      </c>
      <c r="G11" s="157">
        <v>23.5</v>
      </c>
      <c r="H11" s="35"/>
      <c r="I11" s="35"/>
      <c r="J11" s="156"/>
      <c r="K11" s="201"/>
      <c r="L11" s="35"/>
      <c r="M11" s="35"/>
      <c r="N11" s="35"/>
      <c r="O11" s="35"/>
      <c r="P11" s="35"/>
      <c r="Q11" s="35"/>
      <c r="R11" s="157"/>
      <c r="S11" s="202"/>
      <c r="T11" s="156"/>
      <c r="U11" s="156"/>
      <c r="V11" s="156"/>
      <c r="W11" s="156"/>
      <c r="X11" s="156"/>
      <c r="Y11" s="157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1:66" s="8" customFormat="1" ht="14.25" customHeight="1">
      <c r="A12" s="158" t="s">
        <v>189</v>
      </c>
      <c r="B12" s="156">
        <v>23.4</v>
      </c>
      <c r="C12" s="156">
        <v>23.9</v>
      </c>
      <c r="D12" s="156">
        <v>28.2</v>
      </c>
      <c r="E12" s="156">
        <v>20.5</v>
      </c>
      <c r="F12" s="156">
        <v>26.1</v>
      </c>
      <c r="G12" s="157">
        <v>24.3</v>
      </c>
      <c r="H12" s="35"/>
      <c r="I12" s="35"/>
      <c r="J12" s="156"/>
      <c r="K12" s="201"/>
      <c r="L12" s="35"/>
      <c r="M12" s="35"/>
      <c r="N12" s="35"/>
      <c r="O12" s="35"/>
      <c r="P12" s="35"/>
      <c r="Q12" s="35"/>
      <c r="R12" s="157"/>
      <c r="S12" s="202"/>
      <c r="T12" s="156"/>
      <c r="U12" s="156"/>
      <c r="V12" s="156"/>
      <c r="W12" s="156"/>
      <c r="X12" s="156"/>
      <c r="Y12" s="157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3" spans="1:66" s="8" customFormat="1" ht="14.25" customHeight="1">
      <c r="A13" s="158" t="s">
        <v>190</v>
      </c>
      <c r="B13" s="156">
        <v>5.7</v>
      </c>
      <c r="C13" s="156">
        <v>11.1</v>
      </c>
      <c r="D13" s="156">
        <v>18.2</v>
      </c>
      <c r="E13" s="156">
        <v>17.4</v>
      </c>
      <c r="F13" s="156">
        <v>18.7</v>
      </c>
      <c r="G13" s="157">
        <v>12.1</v>
      </c>
      <c r="H13" s="35"/>
      <c r="I13" s="35"/>
      <c r="J13" s="156"/>
      <c r="K13" s="201"/>
      <c r="L13" s="35"/>
      <c r="M13" s="35"/>
      <c r="N13" s="35"/>
      <c r="O13" s="35"/>
      <c r="P13" s="35"/>
      <c r="Q13" s="35"/>
      <c r="R13" s="157"/>
      <c r="S13" s="202"/>
      <c r="T13" s="156"/>
      <c r="U13" s="156"/>
      <c r="V13" s="156"/>
      <c r="W13" s="156"/>
      <c r="X13" s="156"/>
      <c r="Y13" s="157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</row>
    <row r="14" spans="1:66" s="8" customFormat="1" ht="14.25" customHeight="1">
      <c r="A14" s="158" t="s">
        <v>191</v>
      </c>
      <c r="B14" s="156">
        <v>4</v>
      </c>
      <c r="C14" s="156">
        <v>5.6</v>
      </c>
      <c r="D14" s="156">
        <v>4.8</v>
      </c>
      <c r="E14" s="156">
        <v>5.5</v>
      </c>
      <c r="F14" s="156">
        <v>5.1</v>
      </c>
      <c r="G14" s="157">
        <v>4.9</v>
      </c>
      <c r="H14" s="35"/>
      <c r="I14" s="35"/>
      <c r="J14" s="156"/>
      <c r="K14" s="201"/>
      <c r="L14" s="35"/>
      <c r="M14" s="35"/>
      <c r="N14" s="35"/>
      <c r="O14" s="35"/>
      <c r="P14" s="35"/>
      <c r="Q14" s="35"/>
      <c r="R14" s="157"/>
      <c r="S14" s="202"/>
      <c r="T14" s="156"/>
      <c r="U14" s="156"/>
      <c r="V14" s="156"/>
      <c r="W14" s="156"/>
      <c r="X14" s="156"/>
      <c r="Y14" s="157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</row>
    <row r="15" spans="1:66" s="8" customFormat="1" ht="14.25" customHeight="1">
      <c r="A15" s="158" t="s">
        <v>42</v>
      </c>
      <c r="B15" s="156">
        <v>23.5</v>
      </c>
      <c r="C15" s="156">
        <v>20.9</v>
      </c>
      <c r="D15" s="156">
        <v>23.3</v>
      </c>
      <c r="E15" s="156">
        <v>18.3</v>
      </c>
      <c r="F15" s="156">
        <v>22.4</v>
      </c>
      <c r="G15" s="157">
        <v>22</v>
      </c>
      <c r="H15" s="35"/>
      <c r="I15" s="35"/>
      <c r="J15" s="156"/>
      <c r="K15" s="201"/>
      <c r="L15" s="35"/>
      <c r="M15" s="35"/>
      <c r="N15" s="35"/>
      <c r="O15" s="35"/>
      <c r="P15" s="35"/>
      <c r="Q15" s="35"/>
      <c r="R15" s="157"/>
      <c r="S15" s="202"/>
      <c r="T15" s="156"/>
      <c r="U15" s="156"/>
      <c r="V15" s="156"/>
      <c r="W15" s="156"/>
      <c r="X15" s="156"/>
      <c r="Y15" s="157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</row>
    <row r="16" spans="2:7" ht="14.25" customHeight="1">
      <c r="B16" s="192" t="s">
        <v>204</v>
      </c>
      <c r="C16" s="192"/>
      <c r="D16" s="192"/>
      <c r="E16" s="192"/>
      <c r="F16" s="192"/>
      <c r="G16" s="192"/>
    </row>
    <row r="17" spans="1:7" ht="14.25" customHeight="1">
      <c r="A17" s="158" t="s">
        <v>184</v>
      </c>
      <c r="B17" s="19">
        <v>3.5</v>
      </c>
      <c r="C17" s="19">
        <v>3.3</v>
      </c>
      <c r="D17" s="19">
        <v>1.8</v>
      </c>
      <c r="E17" s="19">
        <v>2.2</v>
      </c>
      <c r="F17" s="19">
        <v>3.5</v>
      </c>
      <c r="G17" s="17">
        <v>3.1</v>
      </c>
    </row>
    <row r="18" spans="1:7" ht="14.25" customHeight="1">
      <c r="A18" s="158" t="s">
        <v>185</v>
      </c>
      <c r="B18" s="19">
        <v>9.3</v>
      </c>
      <c r="C18" s="19">
        <v>7.2</v>
      </c>
      <c r="D18" s="19">
        <v>6.1</v>
      </c>
      <c r="E18" s="19">
        <v>11.9</v>
      </c>
      <c r="F18" s="19">
        <v>4</v>
      </c>
      <c r="G18" s="17">
        <v>7.6</v>
      </c>
    </row>
    <row r="19" spans="1:7" ht="14.25" customHeight="1">
      <c r="A19" s="158" t="s">
        <v>186</v>
      </c>
      <c r="B19" s="19">
        <v>27.4</v>
      </c>
      <c r="C19" s="19">
        <v>22.2</v>
      </c>
      <c r="D19" s="19">
        <v>25.1</v>
      </c>
      <c r="E19" s="19">
        <v>16</v>
      </c>
      <c r="F19" s="19">
        <v>22.9</v>
      </c>
      <c r="G19" s="17">
        <v>23.6</v>
      </c>
    </row>
    <row r="20" spans="1:7" ht="14.25" customHeight="1">
      <c r="A20" s="158" t="s">
        <v>187</v>
      </c>
      <c r="B20" s="19">
        <v>25.7</v>
      </c>
      <c r="C20" s="19">
        <v>22.6</v>
      </c>
      <c r="D20" s="19">
        <v>20.4</v>
      </c>
      <c r="E20" s="19">
        <v>27.7</v>
      </c>
      <c r="F20" s="19">
        <v>19.4</v>
      </c>
      <c r="G20" s="17">
        <v>23.2</v>
      </c>
    </row>
    <row r="21" spans="1:7" ht="14.25" customHeight="1">
      <c r="A21" s="158" t="s">
        <v>188</v>
      </c>
      <c r="B21" s="19">
        <v>14.3</v>
      </c>
      <c r="C21" s="19">
        <v>17.6</v>
      </c>
      <c r="D21" s="19">
        <v>15.1</v>
      </c>
      <c r="E21" s="19">
        <v>5.8</v>
      </c>
      <c r="F21" s="19">
        <v>14.4</v>
      </c>
      <c r="G21" s="17">
        <v>14.5</v>
      </c>
    </row>
    <row r="22" spans="1:7" ht="14.25" customHeight="1">
      <c r="A22" s="158" t="s">
        <v>189</v>
      </c>
      <c r="B22" s="19">
        <v>3.2</v>
      </c>
      <c r="C22" s="19">
        <v>4.7</v>
      </c>
      <c r="D22" s="19">
        <v>4.3</v>
      </c>
      <c r="E22" s="19">
        <v>6.9</v>
      </c>
      <c r="F22" s="19">
        <v>5.1</v>
      </c>
      <c r="G22" s="17">
        <v>4.5</v>
      </c>
    </row>
    <row r="23" spans="1:7" ht="14.25" customHeight="1">
      <c r="A23" s="158" t="s">
        <v>190</v>
      </c>
      <c r="B23" s="19">
        <v>5.8</v>
      </c>
      <c r="C23" s="19">
        <v>6.3</v>
      </c>
      <c r="D23" s="19">
        <v>9.7</v>
      </c>
      <c r="E23" s="19">
        <v>11.1</v>
      </c>
      <c r="F23" s="19">
        <v>14.6</v>
      </c>
      <c r="G23" s="17">
        <v>8.7</v>
      </c>
    </row>
    <row r="24" spans="1:7" ht="14.25" customHeight="1">
      <c r="A24" s="158" t="s">
        <v>191</v>
      </c>
      <c r="B24" s="19">
        <v>19.4</v>
      </c>
      <c r="C24" s="19">
        <v>22.7</v>
      </c>
      <c r="D24" s="19">
        <v>21.9</v>
      </c>
      <c r="E24" s="19">
        <v>15.3</v>
      </c>
      <c r="F24" s="19">
        <v>21.3</v>
      </c>
      <c r="G24" s="17">
        <v>20.6</v>
      </c>
    </row>
    <row r="25" spans="1:7" ht="14.25" customHeight="1">
      <c r="A25" s="158" t="s">
        <v>42</v>
      </c>
      <c r="B25" s="19">
        <v>18.1</v>
      </c>
      <c r="C25" s="19">
        <v>17.1</v>
      </c>
      <c r="D25" s="19">
        <v>24.3</v>
      </c>
      <c r="E25" s="19">
        <v>31.9</v>
      </c>
      <c r="F25" s="19">
        <v>22.5</v>
      </c>
      <c r="G25" s="17">
        <v>20.7</v>
      </c>
    </row>
    <row r="26" spans="2:7" ht="14.25" customHeight="1">
      <c r="B26" s="192" t="s">
        <v>3</v>
      </c>
      <c r="C26" s="192"/>
      <c r="D26" s="192"/>
      <c r="E26" s="192"/>
      <c r="F26" s="192"/>
      <c r="G26" s="192"/>
    </row>
    <row r="27" spans="1:7" ht="14.25" customHeight="1">
      <c r="A27" s="158" t="s">
        <v>184</v>
      </c>
      <c r="B27" s="19">
        <v>2.9</v>
      </c>
      <c r="C27" s="19">
        <v>2.9</v>
      </c>
      <c r="D27" s="19">
        <v>2.5</v>
      </c>
      <c r="E27" s="19">
        <v>3.4</v>
      </c>
      <c r="F27" s="19">
        <v>3.7</v>
      </c>
      <c r="G27" s="17">
        <v>3.1</v>
      </c>
    </row>
    <row r="28" spans="1:7" ht="14.25" customHeight="1">
      <c r="A28" s="158" t="s">
        <v>185</v>
      </c>
      <c r="B28" s="19">
        <v>5.2</v>
      </c>
      <c r="C28" s="19">
        <v>4.1</v>
      </c>
      <c r="D28" s="19">
        <v>4.4</v>
      </c>
      <c r="E28" s="19">
        <v>6.9</v>
      </c>
      <c r="F28" s="19">
        <v>2.7</v>
      </c>
      <c r="G28" s="17">
        <v>4.5</v>
      </c>
    </row>
    <row r="29" spans="1:7" ht="14.25" customHeight="1">
      <c r="A29" s="158" t="s">
        <v>186</v>
      </c>
      <c r="B29" s="19">
        <v>25.4</v>
      </c>
      <c r="C29" s="19">
        <v>20.5</v>
      </c>
      <c r="D29" s="19">
        <v>21.4</v>
      </c>
      <c r="E29" s="19">
        <v>17.4</v>
      </c>
      <c r="F29" s="19">
        <v>19.1</v>
      </c>
      <c r="G29" s="17">
        <v>21.6</v>
      </c>
    </row>
    <row r="30" spans="1:7" ht="14.25" customHeight="1">
      <c r="A30" s="158" t="s">
        <v>187</v>
      </c>
      <c r="B30" s="19">
        <v>20.3</v>
      </c>
      <c r="C30" s="19">
        <v>18.7</v>
      </c>
      <c r="D30" s="19">
        <v>17.8</v>
      </c>
      <c r="E30" s="19">
        <v>21.5</v>
      </c>
      <c r="F30" s="19">
        <v>19.5</v>
      </c>
      <c r="G30" s="17">
        <v>19.5</v>
      </c>
    </row>
    <row r="31" spans="1:7" ht="14.25" customHeight="1">
      <c r="A31" s="158" t="s">
        <v>188</v>
      </c>
      <c r="B31" s="19">
        <v>21.7</v>
      </c>
      <c r="C31" s="19">
        <v>21.1</v>
      </c>
      <c r="D31" s="19">
        <v>12.5</v>
      </c>
      <c r="E31" s="19">
        <v>11.4</v>
      </c>
      <c r="F31" s="19">
        <v>18</v>
      </c>
      <c r="G31" s="17">
        <v>18.8</v>
      </c>
    </row>
    <row r="32" spans="1:7" ht="14.25" customHeight="1">
      <c r="A32" s="158" t="s">
        <v>189</v>
      </c>
      <c r="B32" s="19">
        <v>13.4</v>
      </c>
      <c r="C32" s="19">
        <v>14</v>
      </c>
      <c r="D32" s="19">
        <v>16</v>
      </c>
      <c r="E32" s="19">
        <v>13.3</v>
      </c>
      <c r="F32" s="19">
        <v>14.9</v>
      </c>
      <c r="G32" s="17">
        <v>14.1</v>
      </c>
    </row>
    <row r="33" spans="1:7" ht="14.25" customHeight="1">
      <c r="A33" s="158" t="s">
        <v>190</v>
      </c>
      <c r="B33" s="19">
        <v>5.8</v>
      </c>
      <c r="C33" s="19">
        <v>8.6</v>
      </c>
      <c r="D33" s="19">
        <v>13.9</v>
      </c>
      <c r="E33" s="19">
        <v>14.1</v>
      </c>
      <c r="F33" s="19">
        <v>16.5</v>
      </c>
      <c r="G33" s="17">
        <v>10.3</v>
      </c>
    </row>
    <row r="34" spans="1:7" ht="14.25" customHeight="1">
      <c r="A34" s="158" t="s">
        <v>191</v>
      </c>
      <c r="B34" s="19">
        <v>11.7</v>
      </c>
      <c r="C34" s="19">
        <v>14.4</v>
      </c>
      <c r="D34" s="19">
        <v>13.5</v>
      </c>
      <c r="E34" s="19">
        <v>10.7</v>
      </c>
      <c r="F34" s="19">
        <v>13.8</v>
      </c>
      <c r="G34" s="17">
        <v>12.9</v>
      </c>
    </row>
    <row r="35" spans="1:7" ht="14.25" customHeight="1">
      <c r="A35" s="158" t="s">
        <v>42</v>
      </c>
      <c r="B35" s="19">
        <v>20.8</v>
      </c>
      <c r="C35" s="19">
        <v>18.9</v>
      </c>
      <c r="D35" s="19">
        <v>23.8</v>
      </c>
      <c r="E35" s="19">
        <v>25.4</v>
      </c>
      <c r="F35" s="19">
        <v>22.5</v>
      </c>
      <c r="G35" s="17">
        <v>21.4</v>
      </c>
    </row>
  </sheetData>
  <sheetProtection/>
  <mergeCells count="8">
    <mergeCell ref="B5:F5"/>
    <mergeCell ref="A4:A5"/>
    <mergeCell ref="G4:G5"/>
    <mergeCell ref="B6:G6"/>
    <mergeCell ref="B16:G16"/>
    <mergeCell ref="B26:G26"/>
    <mergeCell ref="K7:K15"/>
    <mergeCell ref="S7:S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7.57421875" style="15" customWidth="1"/>
    <col min="2" max="3" width="12.00390625" style="15" customWidth="1"/>
    <col min="4" max="4" width="11.57421875" style="15" customWidth="1"/>
    <col min="5" max="5" width="12.00390625" style="15" customWidth="1"/>
    <col min="6" max="6" width="11.140625" style="15" customWidth="1"/>
    <col min="7" max="66" width="9.140625" style="15" customWidth="1"/>
    <col min="67" max="16384" width="9.140625" style="6" customWidth="1"/>
  </cols>
  <sheetData>
    <row r="1" spans="1:6" ht="21.75" customHeight="1">
      <c r="A1" s="191" t="s">
        <v>313</v>
      </c>
      <c r="B1" s="191"/>
      <c r="C1" s="191"/>
      <c r="D1" s="191"/>
      <c r="E1" s="191"/>
      <c r="F1" s="191"/>
    </row>
    <row r="2" spans="1:6" ht="14.25" customHeight="1">
      <c r="A2" s="39"/>
      <c r="B2" s="39"/>
      <c r="C2" s="39"/>
      <c r="D2" s="39"/>
      <c r="E2" s="39"/>
      <c r="F2" s="39"/>
    </row>
    <row r="3" spans="1:6" ht="12.75">
      <c r="A3" s="40"/>
      <c r="F3" s="31" t="s">
        <v>240</v>
      </c>
    </row>
    <row r="4" spans="1:7" ht="25.5">
      <c r="A4" s="67" t="s">
        <v>233</v>
      </c>
      <c r="B4" s="68" t="s">
        <v>210</v>
      </c>
      <c r="C4" s="68" t="s">
        <v>155</v>
      </c>
      <c r="D4" s="68" t="s">
        <v>1</v>
      </c>
      <c r="E4" s="68" t="s">
        <v>211</v>
      </c>
      <c r="F4" s="69" t="s">
        <v>3</v>
      </c>
      <c r="G4" s="35"/>
    </row>
    <row r="5" spans="1:6" ht="25.5">
      <c r="A5" s="70" t="s">
        <v>212</v>
      </c>
      <c r="B5" s="71">
        <v>90.5</v>
      </c>
      <c r="C5" s="71">
        <v>70.6</v>
      </c>
      <c r="D5" s="71">
        <v>41.9</v>
      </c>
      <c r="E5" s="71">
        <v>17.4</v>
      </c>
      <c r="F5" s="71">
        <v>56.8</v>
      </c>
    </row>
    <row r="6" spans="1:6" ht="25.5">
      <c r="A6" s="70" t="s">
        <v>213</v>
      </c>
      <c r="B6" s="71">
        <v>90.4</v>
      </c>
      <c r="C6" s="71">
        <v>65.9</v>
      </c>
      <c r="D6" s="71">
        <v>35.4</v>
      </c>
      <c r="E6" s="71">
        <v>14</v>
      </c>
      <c r="F6" s="71">
        <v>52.8</v>
      </c>
    </row>
    <row r="7" spans="1:6" ht="25.5">
      <c r="A7" s="70" t="s">
        <v>214</v>
      </c>
      <c r="B7" s="71">
        <v>77</v>
      </c>
      <c r="C7" s="71">
        <v>49.9</v>
      </c>
      <c r="D7" s="71">
        <v>22.6</v>
      </c>
      <c r="E7" s="71">
        <v>7.2</v>
      </c>
      <c r="F7" s="71">
        <v>40</v>
      </c>
    </row>
    <row r="8" spans="1:6" ht="12.75">
      <c r="A8" s="70" t="s">
        <v>215</v>
      </c>
      <c r="B8" s="71">
        <v>72.9</v>
      </c>
      <c r="C8" s="71">
        <v>47</v>
      </c>
      <c r="D8" s="71">
        <v>21.7</v>
      </c>
      <c r="E8" s="71">
        <v>7.6</v>
      </c>
      <c r="F8" s="71">
        <v>38</v>
      </c>
    </row>
    <row r="9" spans="1:6" ht="12.75">
      <c r="A9" s="70" t="s">
        <v>216</v>
      </c>
      <c r="B9" s="71">
        <v>60.7</v>
      </c>
      <c r="C9" s="71">
        <v>39.5</v>
      </c>
      <c r="D9" s="71">
        <v>20.7</v>
      </c>
      <c r="E9" s="71">
        <v>6.8</v>
      </c>
      <c r="F9" s="71">
        <v>32.6</v>
      </c>
    </row>
    <row r="10" spans="1:6" ht="12.75">
      <c r="A10" s="70" t="s">
        <v>217</v>
      </c>
      <c r="B10" s="71">
        <v>28.6</v>
      </c>
      <c r="C10" s="71">
        <v>12.4</v>
      </c>
      <c r="D10" s="71">
        <v>4.3</v>
      </c>
      <c r="E10" s="71">
        <v>1.5</v>
      </c>
      <c r="F10" s="71">
        <v>11.5</v>
      </c>
    </row>
    <row r="11" spans="1:6" ht="25.5">
      <c r="A11" s="70" t="s">
        <v>218</v>
      </c>
      <c r="B11" s="71">
        <v>64</v>
      </c>
      <c r="C11" s="71">
        <v>38</v>
      </c>
      <c r="D11" s="71">
        <v>21.3</v>
      </c>
      <c r="E11" s="71">
        <v>8.1</v>
      </c>
      <c r="F11" s="71">
        <v>33.3</v>
      </c>
    </row>
    <row r="12" spans="1:6" ht="25.5">
      <c r="A12" s="70" t="s">
        <v>219</v>
      </c>
      <c r="B12" s="71">
        <v>35.8</v>
      </c>
      <c r="C12" s="71">
        <v>16.8</v>
      </c>
      <c r="D12" s="71">
        <v>6.4</v>
      </c>
      <c r="E12" s="71">
        <v>1.7</v>
      </c>
      <c r="F12" s="71">
        <v>15.1</v>
      </c>
    </row>
    <row r="13" spans="1:6" ht="12.75">
      <c r="A13" s="70" t="s">
        <v>220</v>
      </c>
      <c r="B13" s="71">
        <v>39</v>
      </c>
      <c r="C13" s="71">
        <v>13.1</v>
      </c>
      <c r="D13" s="71">
        <v>3.1</v>
      </c>
      <c r="E13" s="71">
        <v>0.7</v>
      </c>
      <c r="F13" s="71">
        <v>13.5</v>
      </c>
    </row>
    <row r="14" spans="1:6" ht="12.75">
      <c r="A14" s="70" t="s">
        <v>221</v>
      </c>
      <c r="B14" s="71">
        <v>25.5</v>
      </c>
      <c r="C14" s="71">
        <v>12.1</v>
      </c>
      <c r="D14" s="71">
        <v>5</v>
      </c>
      <c r="E14" s="71">
        <v>1.5</v>
      </c>
      <c r="F14" s="71">
        <v>11</v>
      </c>
    </row>
    <row r="15" spans="1:6" ht="12.75">
      <c r="A15" s="70" t="s">
        <v>222</v>
      </c>
      <c r="B15" s="71">
        <v>3.6</v>
      </c>
      <c r="C15" s="71">
        <v>19.9</v>
      </c>
      <c r="D15" s="71">
        <v>48.4</v>
      </c>
      <c r="E15" s="71">
        <v>78</v>
      </c>
      <c r="F15" s="71">
        <v>35.3</v>
      </c>
    </row>
    <row r="16" ht="12.75">
      <c r="A16" s="72"/>
    </row>
    <row r="17" ht="12.75">
      <c r="A17" s="72"/>
    </row>
    <row r="18" spans="1:6" ht="21.75" customHeight="1">
      <c r="A18" s="210" t="s">
        <v>314</v>
      </c>
      <c r="B18" s="210"/>
      <c r="C18" s="210"/>
      <c r="D18" s="210"/>
      <c r="E18" s="210"/>
      <c r="F18" s="210"/>
    </row>
    <row r="19" spans="1:6" ht="14.25" customHeight="1">
      <c r="A19" s="73"/>
      <c r="B19" s="73"/>
      <c r="C19" s="73"/>
      <c r="D19" s="73"/>
      <c r="E19" s="73"/>
      <c r="F19" s="73"/>
    </row>
    <row r="20" spans="1:6" ht="12.75">
      <c r="A20" s="74"/>
      <c r="B20" s="74"/>
      <c r="C20" s="74"/>
      <c r="D20" s="74"/>
      <c r="E20" s="74"/>
      <c r="F20" s="31" t="s">
        <v>240</v>
      </c>
    </row>
    <row r="21" spans="1:7" ht="25.5">
      <c r="A21" s="67" t="s">
        <v>233</v>
      </c>
      <c r="B21" s="68" t="s">
        <v>210</v>
      </c>
      <c r="C21" s="68" t="s">
        <v>155</v>
      </c>
      <c r="D21" s="68" t="s">
        <v>1</v>
      </c>
      <c r="E21" s="68" t="s">
        <v>211</v>
      </c>
      <c r="F21" s="69" t="s">
        <v>3</v>
      </c>
      <c r="G21" s="35"/>
    </row>
    <row r="22" spans="1:6" ht="12.75">
      <c r="A22" s="75" t="s">
        <v>223</v>
      </c>
      <c r="B22" s="76">
        <v>96.9</v>
      </c>
      <c r="C22" s="76">
        <v>82.3</v>
      </c>
      <c r="D22" s="76">
        <v>56.2</v>
      </c>
      <c r="E22" s="76">
        <v>25</v>
      </c>
      <c r="F22" s="76">
        <v>67.4</v>
      </c>
    </row>
    <row r="23" spans="1:6" ht="12.75">
      <c r="A23" s="75" t="s">
        <v>224</v>
      </c>
      <c r="B23" s="76">
        <v>3.1</v>
      </c>
      <c r="C23" s="76">
        <v>17.7</v>
      </c>
      <c r="D23" s="76">
        <v>43.8</v>
      </c>
      <c r="E23" s="76">
        <v>75</v>
      </c>
      <c r="F23" s="76">
        <v>32.6</v>
      </c>
    </row>
    <row r="24" spans="1:6" ht="25.5">
      <c r="A24" s="75" t="s">
        <v>225</v>
      </c>
      <c r="B24" s="76">
        <v>96</v>
      </c>
      <c r="C24" s="76">
        <v>81</v>
      </c>
      <c r="D24" s="76">
        <v>55.2</v>
      </c>
      <c r="E24" s="76">
        <v>24.3</v>
      </c>
      <c r="F24" s="76">
        <v>66.3</v>
      </c>
    </row>
    <row r="25" spans="1:6" ht="38.25">
      <c r="A25" s="75" t="s">
        <v>226</v>
      </c>
      <c r="B25" s="76">
        <v>92.6</v>
      </c>
      <c r="C25" s="76">
        <v>75.4</v>
      </c>
      <c r="D25" s="76">
        <v>47.1</v>
      </c>
      <c r="E25" s="76">
        <v>18.3</v>
      </c>
      <c r="F25" s="76">
        <v>60.4</v>
      </c>
    </row>
    <row r="26" spans="1:6" ht="38.25">
      <c r="A26" s="75" t="s">
        <v>227</v>
      </c>
      <c r="B26" s="76">
        <v>52</v>
      </c>
      <c r="C26" s="76">
        <v>40.4</v>
      </c>
      <c r="D26" s="76">
        <v>25.2</v>
      </c>
      <c r="E26" s="76">
        <v>10.8</v>
      </c>
      <c r="F26" s="76">
        <v>33.1</v>
      </c>
    </row>
    <row r="27" spans="1:6" ht="12.75">
      <c r="A27" s="75" t="s">
        <v>228</v>
      </c>
      <c r="B27" s="76">
        <v>54.4</v>
      </c>
      <c r="C27" s="76">
        <v>31.9</v>
      </c>
      <c r="D27" s="76">
        <v>17.6</v>
      </c>
      <c r="E27" s="76">
        <v>5.5</v>
      </c>
      <c r="F27" s="76">
        <v>27.7</v>
      </c>
    </row>
    <row r="28" spans="1:6" ht="38.25">
      <c r="A28" s="75" t="s">
        <v>229</v>
      </c>
      <c r="B28" s="76">
        <v>46.2</v>
      </c>
      <c r="C28" s="76">
        <v>31.7</v>
      </c>
      <c r="D28" s="76">
        <v>18.3</v>
      </c>
      <c r="E28" s="76">
        <v>8</v>
      </c>
      <c r="F28" s="76">
        <v>26.6</v>
      </c>
    </row>
    <row r="29" spans="1:6" ht="38.25">
      <c r="A29" s="75" t="s">
        <v>230</v>
      </c>
      <c r="B29" s="76">
        <v>32.8</v>
      </c>
      <c r="C29" s="76">
        <v>19.5</v>
      </c>
      <c r="D29" s="76">
        <v>10.2</v>
      </c>
      <c r="E29" s="76">
        <v>4</v>
      </c>
      <c r="F29" s="76">
        <v>16.8</v>
      </c>
    </row>
    <row r="30" spans="1:6" ht="25.5">
      <c r="A30" s="75" t="s">
        <v>231</v>
      </c>
      <c r="B30" s="76">
        <v>32.6</v>
      </c>
      <c r="C30" s="76">
        <v>17.4</v>
      </c>
      <c r="D30" s="76">
        <v>7.3</v>
      </c>
      <c r="E30" s="76">
        <v>2.4</v>
      </c>
      <c r="F30" s="76">
        <v>15</v>
      </c>
    </row>
    <row r="31" spans="1:6" ht="12.75">
      <c r="A31" s="75" t="s">
        <v>232</v>
      </c>
      <c r="B31" s="76">
        <v>22.1</v>
      </c>
      <c r="C31" s="76">
        <v>10.4</v>
      </c>
      <c r="D31" s="76">
        <v>3.7</v>
      </c>
      <c r="E31" s="76">
        <v>1</v>
      </c>
      <c r="F31" s="76">
        <v>9.2</v>
      </c>
    </row>
  </sheetData>
  <sheetProtection/>
  <mergeCells count="2">
    <mergeCell ref="A18:F18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0.421875" style="66" customWidth="1"/>
    <col min="2" max="4" width="11.00390625" style="66" customWidth="1"/>
    <col min="5" max="5" width="13.00390625" style="66" customWidth="1"/>
    <col min="6" max="66" width="9.140625" style="15" customWidth="1"/>
    <col min="67" max="16384" width="9.140625" style="6" customWidth="1"/>
  </cols>
  <sheetData>
    <row r="1" spans="1:5" ht="22.5" customHeight="1">
      <c r="A1" s="211" t="s">
        <v>315</v>
      </c>
      <c r="B1" s="211"/>
      <c r="C1" s="211"/>
      <c r="D1" s="211"/>
      <c r="E1" s="211"/>
    </row>
    <row r="2" spans="1:5" ht="14.25" customHeight="1">
      <c r="A2" s="60"/>
      <c r="B2" s="60"/>
      <c r="C2" s="60"/>
      <c r="D2" s="60"/>
      <c r="E2" s="60"/>
    </row>
    <row r="3" spans="1:5" ht="12.75">
      <c r="A3" s="61"/>
      <c r="B3" s="61"/>
      <c r="C3" s="61"/>
      <c r="D3" s="61"/>
      <c r="E3" s="31" t="s">
        <v>240</v>
      </c>
    </row>
    <row r="4" spans="1:6" ht="38.25">
      <c r="A4" s="62" t="s">
        <v>124</v>
      </c>
      <c r="B4" s="33" t="s">
        <v>206</v>
      </c>
      <c r="C4" s="33" t="s">
        <v>207</v>
      </c>
      <c r="D4" s="33" t="s">
        <v>208</v>
      </c>
      <c r="E4" s="34" t="s">
        <v>209</v>
      </c>
      <c r="F4" s="35"/>
    </row>
    <row r="5" spans="1:5" ht="12.75" customHeight="1">
      <c r="A5" s="48" t="s">
        <v>96</v>
      </c>
      <c r="B5" s="63">
        <v>34.3</v>
      </c>
      <c r="C5" s="63">
        <v>36.3</v>
      </c>
      <c r="D5" s="63">
        <v>21.2</v>
      </c>
      <c r="E5" s="63">
        <v>8.3</v>
      </c>
    </row>
    <row r="6" spans="1:5" ht="12.75">
      <c r="A6" s="49" t="s">
        <v>97</v>
      </c>
      <c r="B6" s="63">
        <v>42.1</v>
      </c>
      <c r="C6" s="63">
        <v>13.8</v>
      </c>
      <c r="D6" s="63">
        <v>23.5</v>
      </c>
      <c r="E6" s="63">
        <v>20.6</v>
      </c>
    </row>
    <row r="7" spans="1:5" ht="12.75">
      <c r="A7" s="49" t="s">
        <v>98</v>
      </c>
      <c r="B7" s="63">
        <v>61.1</v>
      </c>
      <c r="C7" s="63">
        <v>24.4</v>
      </c>
      <c r="D7" s="63">
        <v>11.7</v>
      </c>
      <c r="E7" s="63">
        <v>2.8</v>
      </c>
    </row>
    <row r="8" spans="1:5" ht="12.75">
      <c r="A8" s="49" t="s">
        <v>99</v>
      </c>
      <c r="B8" s="63">
        <v>30.9</v>
      </c>
      <c r="C8" s="63">
        <v>39.6</v>
      </c>
      <c r="D8" s="63">
        <v>22.4</v>
      </c>
      <c r="E8" s="63">
        <v>7.1</v>
      </c>
    </row>
    <row r="9" spans="1:5" ht="12.75">
      <c r="A9" s="49" t="s">
        <v>100</v>
      </c>
      <c r="B9" s="63">
        <v>5.8</v>
      </c>
      <c r="C9" s="63">
        <v>26.3</v>
      </c>
      <c r="D9" s="63">
        <v>43.2</v>
      </c>
      <c r="E9" s="63">
        <v>24.7</v>
      </c>
    </row>
    <row r="10" spans="1:5" ht="12.75">
      <c r="A10" s="49" t="s">
        <v>102</v>
      </c>
      <c r="B10" s="63">
        <v>21.6</v>
      </c>
      <c r="C10" s="63">
        <v>42</v>
      </c>
      <c r="D10" s="63">
        <v>26.2</v>
      </c>
      <c r="E10" s="63">
        <v>10.3</v>
      </c>
    </row>
    <row r="11" spans="1:5" ht="12.75">
      <c r="A11" s="49" t="s">
        <v>103</v>
      </c>
      <c r="B11" s="63">
        <v>14.5</v>
      </c>
      <c r="C11" s="63">
        <v>24.1</v>
      </c>
      <c r="D11" s="63">
        <v>35.1</v>
      </c>
      <c r="E11" s="63">
        <v>26.3</v>
      </c>
    </row>
    <row r="12" spans="1:5" ht="12.75">
      <c r="A12" s="49" t="s">
        <v>105</v>
      </c>
      <c r="B12" s="63">
        <v>41.9</v>
      </c>
      <c r="C12" s="63">
        <v>43</v>
      </c>
      <c r="D12" s="63">
        <v>12.2</v>
      </c>
      <c r="E12" s="63">
        <v>3</v>
      </c>
    </row>
    <row r="13" spans="1:5" ht="12.75">
      <c r="A13" s="49" t="s">
        <v>106</v>
      </c>
      <c r="B13" s="63">
        <v>48.9</v>
      </c>
      <c r="C13" s="63">
        <v>34</v>
      </c>
      <c r="D13" s="63">
        <v>12.6</v>
      </c>
      <c r="E13" s="63">
        <v>4.5</v>
      </c>
    </row>
    <row r="14" spans="1:5" ht="12.75">
      <c r="A14" s="49" t="s">
        <v>107</v>
      </c>
      <c r="B14" s="63">
        <v>41.2</v>
      </c>
      <c r="C14" s="63">
        <v>34.9</v>
      </c>
      <c r="D14" s="63">
        <v>19.3</v>
      </c>
      <c r="E14" s="63">
        <v>4.6</v>
      </c>
    </row>
    <row r="15" spans="1:5" ht="12.75">
      <c r="A15" s="52" t="s">
        <v>260</v>
      </c>
      <c r="B15" s="64" t="s">
        <v>101</v>
      </c>
      <c r="C15" s="64" t="s">
        <v>101</v>
      </c>
      <c r="D15" s="64" t="s">
        <v>101</v>
      </c>
      <c r="E15" s="64" t="s">
        <v>101</v>
      </c>
    </row>
    <row r="16" spans="1:5" ht="12.75">
      <c r="A16" s="49" t="s">
        <v>108</v>
      </c>
      <c r="B16" s="63">
        <v>40.1</v>
      </c>
      <c r="C16" s="63">
        <v>39.6</v>
      </c>
      <c r="D16" s="63">
        <v>16.6</v>
      </c>
      <c r="E16" s="63">
        <v>3.7</v>
      </c>
    </row>
    <row r="17" spans="1:5" ht="12.75">
      <c r="A17" s="49" t="s">
        <v>109</v>
      </c>
      <c r="B17" s="63">
        <v>16.1</v>
      </c>
      <c r="C17" s="63">
        <v>56.7</v>
      </c>
      <c r="D17" s="63">
        <v>19.2</v>
      </c>
      <c r="E17" s="63">
        <v>8</v>
      </c>
    </row>
    <row r="18" spans="1:5" ht="12.75">
      <c r="A18" s="49" t="s">
        <v>110</v>
      </c>
      <c r="B18" s="63">
        <v>5.1</v>
      </c>
      <c r="C18" s="63">
        <v>35.6</v>
      </c>
      <c r="D18" s="63">
        <v>46.1</v>
      </c>
      <c r="E18" s="63">
        <v>13.1</v>
      </c>
    </row>
    <row r="19" spans="1:5" ht="12.75">
      <c r="A19" s="49" t="s">
        <v>111</v>
      </c>
      <c r="B19" s="63">
        <v>2.7</v>
      </c>
      <c r="C19" s="63">
        <v>40.7</v>
      </c>
      <c r="D19" s="63">
        <v>44.7</v>
      </c>
      <c r="E19" s="63">
        <v>11.9</v>
      </c>
    </row>
    <row r="20" spans="1:5" ht="12.75">
      <c r="A20" s="49" t="s">
        <v>112</v>
      </c>
      <c r="B20" s="63">
        <v>1.1</v>
      </c>
      <c r="C20" s="63">
        <v>5</v>
      </c>
      <c r="D20" s="63">
        <v>22</v>
      </c>
      <c r="E20" s="63">
        <v>72</v>
      </c>
    </row>
    <row r="21" spans="1:5" ht="12.75">
      <c r="A21" s="53" t="s">
        <v>126</v>
      </c>
      <c r="B21" s="65">
        <v>63.2</v>
      </c>
      <c r="C21" s="65">
        <v>25.9</v>
      </c>
      <c r="D21" s="65">
        <v>9.2</v>
      </c>
      <c r="E21" s="65">
        <v>1.7</v>
      </c>
    </row>
    <row r="22" spans="1:5" ht="12.75">
      <c r="A22" s="49" t="s">
        <v>113</v>
      </c>
      <c r="B22" s="63">
        <v>11</v>
      </c>
      <c r="C22" s="63">
        <v>24.8</v>
      </c>
      <c r="D22" s="63">
        <v>45.8</v>
      </c>
      <c r="E22" s="63">
        <v>18.5</v>
      </c>
    </row>
    <row r="23" spans="1:5" ht="12.75">
      <c r="A23" s="49" t="s">
        <v>114</v>
      </c>
      <c r="B23" s="63">
        <v>13.9</v>
      </c>
      <c r="C23" s="63">
        <v>25.2</v>
      </c>
      <c r="D23" s="63">
        <v>37.1</v>
      </c>
      <c r="E23" s="63">
        <v>23.7</v>
      </c>
    </row>
    <row r="24" spans="1:5" ht="12.75">
      <c r="A24" s="49" t="s">
        <v>115</v>
      </c>
      <c r="B24" s="63">
        <v>21.9</v>
      </c>
      <c r="C24" s="63">
        <v>50.5</v>
      </c>
      <c r="D24" s="63">
        <v>18.9</v>
      </c>
      <c r="E24" s="63">
        <v>8.8</v>
      </c>
    </row>
    <row r="25" spans="1:5" ht="12.75">
      <c r="A25" s="49" t="s">
        <v>116</v>
      </c>
      <c r="B25" s="63">
        <v>38.1</v>
      </c>
      <c r="C25" s="63">
        <v>38.7</v>
      </c>
      <c r="D25" s="63">
        <v>19.2</v>
      </c>
      <c r="E25" s="63">
        <v>4</v>
      </c>
    </row>
    <row r="26" spans="1:5" ht="12.75">
      <c r="A26" s="49" t="s">
        <v>117</v>
      </c>
      <c r="B26" s="63">
        <v>41.5</v>
      </c>
      <c r="C26" s="63">
        <v>26.6</v>
      </c>
      <c r="D26" s="63">
        <v>20.5</v>
      </c>
      <c r="E26" s="63">
        <v>11.5</v>
      </c>
    </row>
    <row r="27" spans="1:5" ht="12.75">
      <c r="A27" s="49" t="s">
        <v>118</v>
      </c>
      <c r="B27" s="63">
        <v>26.1</v>
      </c>
      <c r="C27" s="63">
        <v>45.2</v>
      </c>
      <c r="D27" s="63">
        <v>26.6</v>
      </c>
      <c r="E27" s="63">
        <v>2</v>
      </c>
    </row>
    <row r="28" spans="1:5" ht="12.75">
      <c r="A28" s="49" t="s">
        <v>119</v>
      </c>
      <c r="B28" s="63">
        <v>7.6</v>
      </c>
      <c r="C28" s="63">
        <v>15</v>
      </c>
      <c r="D28" s="63">
        <v>32.6</v>
      </c>
      <c r="E28" s="63">
        <v>44.9</v>
      </c>
    </row>
    <row r="29" spans="1:5" ht="12.75">
      <c r="A29" s="49" t="s">
        <v>120</v>
      </c>
      <c r="B29" s="63">
        <v>14.7</v>
      </c>
      <c r="C29" s="63">
        <v>30.2</v>
      </c>
      <c r="D29" s="63">
        <v>33.5</v>
      </c>
      <c r="E29" s="63">
        <v>21.6</v>
      </c>
    </row>
    <row r="30" spans="1:5" ht="12.75">
      <c r="A30" s="52" t="s">
        <v>121</v>
      </c>
      <c r="B30" s="64" t="s">
        <v>101</v>
      </c>
      <c r="C30" s="64" t="s">
        <v>101</v>
      </c>
      <c r="D30" s="64" t="s">
        <v>101</v>
      </c>
      <c r="E30" s="64" t="s">
        <v>101</v>
      </c>
    </row>
    <row r="31" spans="1:5" ht="12.75">
      <c r="A31" s="49" t="s">
        <v>122</v>
      </c>
      <c r="B31" s="63">
        <v>8.2</v>
      </c>
      <c r="C31" s="63">
        <v>31.6</v>
      </c>
      <c r="D31" s="63">
        <v>29.7</v>
      </c>
      <c r="E31" s="63">
        <v>30.5</v>
      </c>
    </row>
    <row r="32" spans="1:5" ht="12.75">
      <c r="A32" s="52" t="s">
        <v>123</v>
      </c>
      <c r="B32" s="64" t="s">
        <v>101</v>
      </c>
      <c r="C32" s="64" t="s">
        <v>101</v>
      </c>
      <c r="D32" s="64" t="s">
        <v>101</v>
      </c>
      <c r="E32" s="64" t="s">
        <v>101</v>
      </c>
    </row>
    <row r="34" ht="12.75">
      <c r="A34" s="160" t="s">
        <v>316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421875" style="15" customWidth="1"/>
    <col min="2" max="2" width="12.421875" style="15" customWidth="1"/>
    <col min="3" max="3" width="12.00390625" style="15" customWidth="1"/>
    <col min="4" max="4" width="12.57421875" style="15" customWidth="1"/>
    <col min="5" max="66" width="9.140625" style="15" customWidth="1"/>
    <col min="67" max="16384" width="9.140625" style="6" customWidth="1"/>
  </cols>
  <sheetData>
    <row r="1" ht="12.75">
      <c r="A1" s="40" t="s">
        <v>317</v>
      </c>
    </row>
    <row r="2" ht="12.75">
      <c r="A2" s="40"/>
    </row>
    <row r="3" spans="1:4" ht="12.75">
      <c r="A3" s="40"/>
      <c r="D3" s="31" t="s">
        <v>240</v>
      </c>
    </row>
    <row r="4" spans="1:5" ht="76.5">
      <c r="A4" s="32" t="s">
        <v>124</v>
      </c>
      <c r="B4" s="33" t="s">
        <v>94</v>
      </c>
      <c r="C4" s="34" t="s">
        <v>95</v>
      </c>
      <c r="D4" s="34" t="s">
        <v>241</v>
      </c>
      <c r="E4" s="35"/>
    </row>
    <row r="5" spans="1:4" ht="12.75">
      <c r="A5" s="15" t="s">
        <v>96</v>
      </c>
      <c r="B5" s="27">
        <v>56</v>
      </c>
      <c r="C5" s="27">
        <v>53</v>
      </c>
      <c r="D5" s="27">
        <v>66</v>
      </c>
    </row>
    <row r="6" spans="1:4" ht="12.75">
      <c r="A6" s="15" t="s">
        <v>97</v>
      </c>
      <c r="B6" s="27">
        <v>72</v>
      </c>
      <c r="C6" s="27">
        <v>62</v>
      </c>
      <c r="D6" s="27">
        <v>78</v>
      </c>
    </row>
    <row r="7" spans="1:4" ht="12.75">
      <c r="A7" s="15" t="s">
        <v>98</v>
      </c>
      <c r="B7" s="27">
        <v>21</v>
      </c>
      <c r="C7" s="27">
        <v>29</v>
      </c>
      <c r="D7" s="27">
        <v>31</v>
      </c>
    </row>
    <row r="8" spans="1:4" ht="12.75">
      <c r="A8" s="15" t="s">
        <v>99</v>
      </c>
      <c r="B8" s="27">
        <v>62</v>
      </c>
      <c r="C8" s="27">
        <v>60</v>
      </c>
      <c r="D8" s="27">
        <v>72</v>
      </c>
    </row>
    <row r="9" spans="1:4" ht="12.75">
      <c r="A9" s="15" t="s">
        <v>100</v>
      </c>
      <c r="B9" s="50" t="s">
        <v>101</v>
      </c>
      <c r="C9" s="50" t="s">
        <v>101</v>
      </c>
      <c r="D9" s="50" t="s">
        <v>101</v>
      </c>
    </row>
    <row r="10" spans="1:4" ht="12.75">
      <c r="A10" s="15" t="s">
        <v>102</v>
      </c>
      <c r="B10" s="27">
        <v>61</v>
      </c>
      <c r="C10" s="27">
        <v>66</v>
      </c>
      <c r="D10" s="27">
        <v>73</v>
      </c>
    </row>
    <row r="11" spans="1:4" ht="12.75">
      <c r="A11" s="15" t="s">
        <v>103</v>
      </c>
      <c r="B11" s="27">
        <v>57</v>
      </c>
      <c r="C11" s="27">
        <v>55</v>
      </c>
      <c r="D11" s="27">
        <v>68</v>
      </c>
    </row>
    <row r="12" spans="1:4" ht="12.75">
      <c r="A12" s="15" t="s">
        <v>104</v>
      </c>
      <c r="B12" s="50" t="s">
        <v>101</v>
      </c>
      <c r="C12" s="50" t="s">
        <v>101</v>
      </c>
      <c r="D12" s="50" t="s">
        <v>101</v>
      </c>
    </row>
    <row r="13" spans="1:4" ht="12.75">
      <c r="A13" s="15" t="s">
        <v>105</v>
      </c>
      <c r="B13" s="27">
        <v>21</v>
      </c>
      <c r="C13" s="27">
        <v>23</v>
      </c>
      <c r="D13" s="27">
        <v>28</v>
      </c>
    </row>
    <row r="14" spans="1:4" ht="12.75">
      <c r="A14" s="15" t="s">
        <v>106</v>
      </c>
      <c r="B14" s="27">
        <v>71</v>
      </c>
      <c r="C14" s="27">
        <v>53</v>
      </c>
      <c r="D14" s="27">
        <v>75</v>
      </c>
    </row>
    <row r="15" spans="1:4" ht="12.75">
      <c r="A15" s="15" t="s">
        <v>107</v>
      </c>
      <c r="B15" s="27">
        <v>71</v>
      </c>
      <c r="C15" s="27">
        <v>45</v>
      </c>
      <c r="D15" s="27">
        <v>76</v>
      </c>
    </row>
    <row r="16" spans="1:4" ht="12.75">
      <c r="A16" s="15" t="s">
        <v>260</v>
      </c>
      <c r="B16" s="27">
        <v>50</v>
      </c>
      <c r="C16" s="27">
        <v>44</v>
      </c>
      <c r="D16" s="27">
        <v>57</v>
      </c>
    </row>
    <row r="17" spans="1:4" ht="12.75">
      <c r="A17" s="15" t="s">
        <v>108</v>
      </c>
      <c r="B17" s="27">
        <v>47</v>
      </c>
      <c r="C17" s="27">
        <v>41</v>
      </c>
      <c r="D17" s="27">
        <v>56</v>
      </c>
    </row>
    <row r="18" spans="1:4" ht="12.75">
      <c r="A18" s="15" t="s">
        <v>109</v>
      </c>
      <c r="B18" s="27">
        <v>48</v>
      </c>
      <c r="C18" s="27">
        <v>66</v>
      </c>
      <c r="D18" s="27">
        <v>72</v>
      </c>
    </row>
    <row r="19" spans="1:4" ht="12.75">
      <c r="A19" s="15" t="s">
        <v>110</v>
      </c>
      <c r="B19" s="27">
        <v>27</v>
      </c>
      <c r="C19" s="27">
        <v>33</v>
      </c>
      <c r="D19" s="27">
        <v>40</v>
      </c>
    </row>
    <row r="20" spans="1:4" ht="12.75">
      <c r="A20" s="15" t="s">
        <v>111</v>
      </c>
      <c r="B20" s="27">
        <v>37</v>
      </c>
      <c r="C20" s="27">
        <v>46</v>
      </c>
      <c r="D20" s="27">
        <v>52</v>
      </c>
    </row>
    <row r="21" spans="1:4" ht="12.75">
      <c r="A21" s="15" t="s">
        <v>112</v>
      </c>
      <c r="B21" s="27">
        <v>65</v>
      </c>
      <c r="C21" s="27">
        <v>59</v>
      </c>
      <c r="D21" s="27">
        <v>71</v>
      </c>
    </row>
    <row r="22" spans="1:4" ht="12.75">
      <c r="A22" s="53" t="s">
        <v>126</v>
      </c>
      <c r="B22" s="54">
        <v>38</v>
      </c>
      <c r="C22" s="54">
        <v>36</v>
      </c>
      <c r="D22" s="54">
        <v>49</v>
      </c>
    </row>
    <row r="23" spans="1:4" ht="12.75">
      <c r="A23" s="15" t="s">
        <v>113</v>
      </c>
      <c r="B23" s="27">
        <v>38</v>
      </c>
      <c r="C23" s="27">
        <v>52</v>
      </c>
      <c r="D23" s="27">
        <v>54</v>
      </c>
    </row>
    <row r="24" spans="1:4" ht="12.75">
      <c r="A24" s="15" t="s">
        <v>114</v>
      </c>
      <c r="B24" s="27">
        <v>70</v>
      </c>
      <c r="C24" s="27">
        <v>69</v>
      </c>
      <c r="D24" s="27">
        <v>79</v>
      </c>
    </row>
    <row r="25" spans="1:4" ht="12.75">
      <c r="A25" s="15" t="s">
        <v>115</v>
      </c>
      <c r="B25" s="27">
        <v>72</v>
      </c>
      <c r="C25" s="27">
        <v>77</v>
      </c>
      <c r="D25" s="27">
        <v>87</v>
      </c>
    </row>
    <row r="26" spans="1:4" ht="12.75">
      <c r="A26" s="15" t="s">
        <v>116</v>
      </c>
      <c r="B26" s="27">
        <v>20</v>
      </c>
      <c r="C26" s="27">
        <v>14</v>
      </c>
      <c r="D26" s="27">
        <v>22</v>
      </c>
    </row>
    <row r="27" spans="1:4" ht="12.75">
      <c r="A27" s="15" t="s">
        <v>117</v>
      </c>
      <c r="B27" s="27">
        <v>44</v>
      </c>
      <c r="C27" s="27">
        <v>55</v>
      </c>
      <c r="D27" s="27">
        <v>65</v>
      </c>
    </row>
    <row r="28" spans="1:4" ht="12.75">
      <c r="A28" s="15" t="s">
        <v>118</v>
      </c>
      <c r="B28" s="27">
        <v>16</v>
      </c>
      <c r="C28" s="27">
        <v>20</v>
      </c>
      <c r="D28" s="27">
        <v>24</v>
      </c>
    </row>
    <row r="29" spans="1:4" ht="12.75">
      <c r="A29" s="15" t="s">
        <v>119</v>
      </c>
      <c r="B29" s="27">
        <v>41</v>
      </c>
      <c r="C29" s="27">
        <v>65</v>
      </c>
      <c r="D29" s="27">
        <v>68</v>
      </c>
    </row>
    <row r="30" spans="1:4" ht="12.75">
      <c r="A30" s="15" t="s">
        <v>120</v>
      </c>
      <c r="B30" s="27">
        <v>54</v>
      </c>
      <c r="C30" s="27">
        <v>62</v>
      </c>
      <c r="D30" s="27">
        <v>69</v>
      </c>
    </row>
    <row r="31" spans="1:4" ht="12.75">
      <c r="A31" s="15" t="s">
        <v>121</v>
      </c>
      <c r="B31" s="27">
        <v>67</v>
      </c>
      <c r="C31" s="27">
        <v>58</v>
      </c>
      <c r="D31" s="27">
        <v>74</v>
      </c>
    </row>
    <row r="32" spans="1:4" ht="12.75">
      <c r="A32" s="15" t="s">
        <v>122</v>
      </c>
      <c r="B32" s="27">
        <v>76</v>
      </c>
      <c r="C32" s="27">
        <v>74</v>
      </c>
      <c r="D32" s="27">
        <v>87</v>
      </c>
    </row>
    <row r="33" spans="1:4" ht="12.75">
      <c r="A33" s="15" t="s">
        <v>123</v>
      </c>
      <c r="B33" s="27">
        <v>60</v>
      </c>
      <c r="C33" s="27">
        <v>75</v>
      </c>
      <c r="D33" s="27">
        <v>80</v>
      </c>
    </row>
    <row r="34" spans="2:4" ht="12.75">
      <c r="B34" s="31"/>
      <c r="C34" s="31"/>
      <c r="D34" s="31"/>
    </row>
    <row r="35" ht="12.75">
      <c r="A35" s="161" t="s">
        <v>319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N36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19.7109375" style="15" customWidth="1"/>
    <col min="2" max="5" width="13.57421875" style="15" customWidth="1"/>
    <col min="6" max="6" width="13.28125" style="15" customWidth="1"/>
    <col min="7" max="9" width="9.140625" style="15" customWidth="1"/>
    <col min="10" max="10" width="13.28125" style="15" bestFit="1" customWidth="1"/>
    <col min="11" max="11" width="13.28125" style="15" customWidth="1"/>
    <col min="12" max="13" width="9.140625" style="15" customWidth="1"/>
    <col min="14" max="14" width="13.28125" style="15" bestFit="1" customWidth="1"/>
    <col min="15" max="16" width="13.28125" style="15" customWidth="1"/>
    <col min="17" max="18" width="9.140625" style="15" customWidth="1"/>
    <col min="19" max="19" width="13.28125" style="15" bestFit="1" customWidth="1"/>
    <col min="20" max="21" width="13.28125" style="15" customWidth="1"/>
    <col min="22" max="23" width="9.140625" style="15" customWidth="1"/>
    <col min="24" max="24" width="13.28125" style="15" bestFit="1" customWidth="1"/>
    <col min="25" max="26" width="13.28125" style="15" customWidth="1"/>
    <col min="27" max="28" width="9.140625" style="15" customWidth="1"/>
    <col min="29" max="29" width="13.28125" style="15" bestFit="1" customWidth="1"/>
    <col min="30" max="66" width="9.140625" style="15" customWidth="1"/>
    <col min="67" max="16384" width="9.140625" style="6" customWidth="1"/>
  </cols>
  <sheetData>
    <row r="1" spans="1:5" ht="20.25" customHeight="1">
      <c r="A1" s="191" t="s">
        <v>320</v>
      </c>
      <c r="B1" s="191"/>
      <c r="C1" s="191"/>
      <c r="D1" s="191"/>
      <c r="E1" s="191"/>
    </row>
    <row r="2" spans="1:5" ht="12.75" hidden="1">
      <c r="A2" s="191"/>
      <c r="B2" s="191"/>
      <c r="C2" s="191"/>
      <c r="D2" s="191"/>
      <c r="E2" s="191"/>
    </row>
    <row r="3" ht="12.75">
      <c r="A3" s="40"/>
    </row>
    <row r="4" spans="1:5" ht="12.75">
      <c r="A4" s="40"/>
      <c r="E4" s="31" t="s">
        <v>240</v>
      </c>
    </row>
    <row r="5" spans="1:66" s="13" customFormat="1" ht="12.75" customHeight="1">
      <c r="A5" s="163" t="s">
        <v>124</v>
      </c>
      <c r="B5" s="42" t="s">
        <v>255</v>
      </c>
      <c r="C5" s="42" t="s">
        <v>256</v>
      </c>
      <c r="D5" s="42" t="s">
        <v>125</v>
      </c>
      <c r="E5" s="43" t="s">
        <v>3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</row>
    <row r="6" spans="1:5" ht="16.5" customHeight="1">
      <c r="A6" s="48" t="s">
        <v>96</v>
      </c>
      <c r="B6" s="27">
        <v>49</v>
      </c>
      <c r="C6" s="27">
        <v>66</v>
      </c>
      <c r="D6" s="27">
        <v>81</v>
      </c>
      <c r="E6" s="27">
        <v>52</v>
      </c>
    </row>
    <row r="7" spans="1:5" ht="12.75">
      <c r="A7" s="49" t="s">
        <v>97</v>
      </c>
      <c r="B7" s="27">
        <v>58</v>
      </c>
      <c r="C7" s="27">
        <v>79</v>
      </c>
      <c r="D7" s="27">
        <v>92</v>
      </c>
      <c r="E7" s="27">
        <v>62</v>
      </c>
    </row>
    <row r="8" spans="1:5" ht="12.75">
      <c r="A8" s="49" t="s">
        <v>98</v>
      </c>
      <c r="B8" s="27">
        <v>24</v>
      </c>
      <c r="C8" s="27">
        <v>45</v>
      </c>
      <c r="D8" s="27">
        <v>76</v>
      </c>
      <c r="E8" s="27">
        <v>29</v>
      </c>
    </row>
    <row r="9" spans="1:5" ht="12.75">
      <c r="A9" s="49" t="s">
        <v>99</v>
      </c>
      <c r="B9" s="27">
        <v>55</v>
      </c>
      <c r="C9" s="27">
        <v>77</v>
      </c>
      <c r="D9" s="27">
        <v>89</v>
      </c>
      <c r="E9" s="27">
        <v>60</v>
      </c>
    </row>
    <row r="10" spans="1:5" ht="12.75">
      <c r="A10" s="49" t="s">
        <v>100</v>
      </c>
      <c r="B10" s="50" t="s">
        <v>101</v>
      </c>
      <c r="C10" s="50" t="s">
        <v>101</v>
      </c>
      <c r="D10" s="50" t="s">
        <v>101</v>
      </c>
      <c r="E10" s="50" t="s">
        <v>101</v>
      </c>
    </row>
    <row r="11" spans="1:5" ht="12.75">
      <c r="A11" s="49" t="s">
        <v>102</v>
      </c>
      <c r="B11" s="27">
        <v>63</v>
      </c>
      <c r="C11" s="27">
        <v>74</v>
      </c>
      <c r="D11" s="27">
        <v>89</v>
      </c>
      <c r="E11" s="27">
        <v>66</v>
      </c>
    </row>
    <row r="12" spans="1:5" ht="12.75">
      <c r="A12" s="49" t="s">
        <v>103</v>
      </c>
      <c r="B12" s="27">
        <v>51</v>
      </c>
      <c r="C12" s="27">
        <v>69</v>
      </c>
      <c r="D12" s="27">
        <v>86</v>
      </c>
      <c r="E12" s="27">
        <v>55</v>
      </c>
    </row>
    <row r="13" spans="1:5" ht="12.75">
      <c r="A13" s="51" t="s">
        <v>104</v>
      </c>
      <c r="B13" s="50" t="s">
        <v>101</v>
      </c>
      <c r="C13" s="50" t="s">
        <v>101</v>
      </c>
      <c r="D13" s="50" t="s">
        <v>101</v>
      </c>
      <c r="E13" s="50" t="s">
        <v>101</v>
      </c>
    </row>
    <row r="14" spans="1:5" ht="12.75">
      <c r="A14" s="49" t="s">
        <v>105</v>
      </c>
      <c r="B14" s="27">
        <v>20</v>
      </c>
      <c r="C14" s="27">
        <v>38</v>
      </c>
      <c r="D14" s="27">
        <v>62</v>
      </c>
      <c r="E14" s="27">
        <v>23</v>
      </c>
    </row>
    <row r="15" spans="1:5" ht="12.75">
      <c r="A15" s="49" t="s">
        <v>106</v>
      </c>
      <c r="B15" s="27">
        <v>51</v>
      </c>
      <c r="C15" s="27">
        <v>66</v>
      </c>
      <c r="D15" s="27">
        <v>76</v>
      </c>
      <c r="E15" s="27">
        <v>53</v>
      </c>
    </row>
    <row r="16" spans="1:5" ht="12.75">
      <c r="A16" s="49" t="s">
        <v>107</v>
      </c>
      <c r="B16" s="27">
        <v>42</v>
      </c>
      <c r="C16" s="27">
        <v>57</v>
      </c>
      <c r="D16" s="27">
        <v>65</v>
      </c>
      <c r="E16" s="27">
        <v>45</v>
      </c>
    </row>
    <row r="17" spans="1:5" ht="12.75">
      <c r="A17" s="52" t="s">
        <v>260</v>
      </c>
      <c r="B17" s="27">
        <v>40</v>
      </c>
      <c r="C17" s="27">
        <v>58</v>
      </c>
      <c r="D17" s="27">
        <v>71</v>
      </c>
      <c r="E17" s="27">
        <v>44</v>
      </c>
    </row>
    <row r="18" spans="1:5" ht="12.75">
      <c r="A18" s="49" t="s">
        <v>108</v>
      </c>
      <c r="B18" s="27">
        <v>38</v>
      </c>
      <c r="C18" s="27">
        <v>61</v>
      </c>
      <c r="D18" s="27">
        <v>80</v>
      </c>
      <c r="E18" s="27">
        <v>41</v>
      </c>
    </row>
    <row r="19" spans="1:5" ht="12.75">
      <c r="A19" s="49" t="s">
        <v>109</v>
      </c>
      <c r="B19" s="27">
        <v>63</v>
      </c>
      <c r="C19" s="27">
        <v>77</v>
      </c>
      <c r="D19" s="27">
        <v>96</v>
      </c>
      <c r="E19" s="27">
        <v>66</v>
      </c>
    </row>
    <row r="20" spans="1:5" ht="12.75">
      <c r="A20" s="49" t="s">
        <v>110</v>
      </c>
      <c r="B20" s="27">
        <v>30</v>
      </c>
      <c r="C20" s="27">
        <v>45</v>
      </c>
      <c r="D20" s="27">
        <v>65</v>
      </c>
      <c r="E20" s="27">
        <v>33</v>
      </c>
    </row>
    <row r="21" spans="1:5" ht="12.75">
      <c r="A21" s="49" t="s">
        <v>111</v>
      </c>
      <c r="B21" s="27">
        <v>42</v>
      </c>
      <c r="C21" s="27">
        <v>58</v>
      </c>
      <c r="D21" s="27">
        <v>78</v>
      </c>
      <c r="E21" s="27">
        <v>46</v>
      </c>
    </row>
    <row r="22" spans="1:5" ht="12.75">
      <c r="A22" s="49" t="s">
        <v>112</v>
      </c>
      <c r="B22" s="27">
        <v>55</v>
      </c>
      <c r="C22" s="27">
        <v>72</v>
      </c>
      <c r="D22" s="27">
        <v>89</v>
      </c>
      <c r="E22" s="27">
        <v>59</v>
      </c>
    </row>
    <row r="23" spans="1:5" ht="12.75">
      <c r="A23" s="53" t="s">
        <v>126</v>
      </c>
      <c r="B23" s="54">
        <v>31</v>
      </c>
      <c r="C23" s="54">
        <v>58</v>
      </c>
      <c r="D23" s="54">
        <v>84</v>
      </c>
      <c r="E23" s="54">
        <v>36</v>
      </c>
    </row>
    <row r="24" spans="1:5" ht="12.75">
      <c r="A24" s="49" t="s">
        <v>113</v>
      </c>
      <c r="B24" s="27">
        <v>47</v>
      </c>
      <c r="C24" s="27">
        <v>71</v>
      </c>
      <c r="D24" s="27">
        <v>86</v>
      </c>
      <c r="E24" s="27">
        <v>52</v>
      </c>
    </row>
    <row r="25" spans="1:5" ht="12.75">
      <c r="A25" s="49" t="s">
        <v>114</v>
      </c>
      <c r="B25" s="27">
        <v>66</v>
      </c>
      <c r="C25" s="27">
        <v>76</v>
      </c>
      <c r="D25" s="27">
        <v>89</v>
      </c>
      <c r="E25" s="27">
        <v>69</v>
      </c>
    </row>
    <row r="26" spans="1:5" ht="12.75">
      <c r="A26" s="49" t="s">
        <v>115</v>
      </c>
      <c r="B26" s="27">
        <v>75</v>
      </c>
      <c r="C26" s="27">
        <v>84</v>
      </c>
      <c r="D26" s="27">
        <v>95</v>
      </c>
      <c r="E26" s="27">
        <v>77</v>
      </c>
    </row>
    <row r="27" spans="1:5" ht="12.75">
      <c r="A27" s="49" t="s">
        <v>116</v>
      </c>
      <c r="B27" s="27">
        <v>9</v>
      </c>
      <c r="C27" s="27">
        <v>28</v>
      </c>
      <c r="D27" s="27">
        <v>55</v>
      </c>
      <c r="E27" s="27">
        <v>14</v>
      </c>
    </row>
    <row r="28" spans="1:5" ht="12.75">
      <c r="A28" s="49" t="s">
        <v>117</v>
      </c>
      <c r="B28" s="27">
        <v>51</v>
      </c>
      <c r="C28" s="27">
        <v>74</v>
      </c>
      <c r="D28" s="27">
        <v>91</v>
      </c>
      <c r="E28" s="27">
        <v>55</v>
      </c>
    </row>
    <row r="29" spans="1:5" ht="12.75">
      <c r="A29" s="49" t="s">
        <v>118</v>
      </c>
      <c r="B29" s="27">
        <v>16</v>
      </c>
      <c r="C29" s="27">
        <v>29</v>
      </c>
      <c r="D29" s="27">
        <v>54</v>
      </c>
      <c r="E29" s="27">
        <v>20</v>
      </c>
    </row>
    <row r="30" spans="1:5" ht="12.75">
      <c r="A30" s="49" t="s">
        <v>119</v>
      </c>
      <c r="B30" s="27">
        <v>60</v>
      </c>
      <c r="C30" s="27">
        <v>81</v>
      </c>
      <c r="D30" s="27">
        <v>93</v>
      </c>
      <c r="E30" s="27">
        <v>65</v>
      </c>
    </row>
    <row r="31" spans="1:5" ht="12.75">
      <c r="A31" s="49" t="s">
        <v>120</v>
      </c>
      <c r="B31" s="27">
        <v>58</v>
      </c>
      <c r="C31" s="27">
        <v>74</v>
      </c>
      <c r="D31" s="27">
        <v>83</v>
      </c>
      <c r="E31" s="27">
        <v>62</v>
      </c>
    </row>
    <row r="32" spans="1:5" ht="12.75">
      <c r="A32" s="52" t="s">
        <v>121</v>
      </c>
      <c r="B32" s="27">
        <v>51</v>
      </c>
      <c r="C32" s="27">
        <v>81</v>
      </c>
      <c r="D32" s="27">
        <v>84</v>
      </c>
      <c r="E32" s="27">
        <v>58</v>
      </c>
    </row>
    <row r="33" spans="1:5" ht="12.75">
      <c r="A33" s="49" t="s">
        <v>122</v>
      </c>
      <c r="B33" s="27">
        <v>72</v>
      </c>
      <c r="C33" s="27">
        <v>84</v>
      </c>
      <c r="D33" s="27">
        <v>91</v>
      </c>
      <c r="E33" s="27">
        <v>74</v>
      </c>
    </row>
    <row r="34" spans="1:5" ht="12.75">
      <c r="A34" s="52" t="s">
        <v>123</v>
      </c>
      <c r="B34" s="27">
        <v>72</v>
      </c>
      <c r="C34" s="27">
        <v>87</v>
      </c>
      <c r="D34" s="27">
        <v>96</v>
      </c>
      <c r="E34" s="27">
        <v>75</v>
      </c>
    </row>
    <row r="36" ht="12.75">
      <c r="A36" s="159" t="s">
        <v>318</v>
      </c>
    </row>
  </sheetData>
  <sheetProtection/>
  <mergeCells count="1">
    <mergeCell ref="A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E3"/>
    </sheetView>
  </sheetViews>
  <sheetFormatPr defaultColWidth="9.140625" defaultRowHeight="12.75"/>
  <cols>
    <col min="1" max="1" width="20.421875" style="15" customWidth="1"/>
    <col min="2" max="5" width="14.421875" style="15" customWidth="1"/>
    <col min="6" max="66" width="9.140625" style="15" customWidth="1"/>
  </cols>
  <sheetData>
    <row r="1" spans="1:6" ht="12.75" customHeight="1">
      <c r="A1" s="212" t="s">
        <v>321</v>
      </c>
      <c r="B1" s="212"/>
      <c r="C1" s="212"/>
      <c r="D1" s="212"/>
      <c r="E1" s="212"/>
      <c r="F1" s="55"/>
    </row>
    <row r="2" spans="1:6" ht="12.75">
      <c r="A2" s="212"/>
      <c r="B2" s="212"/>
      <c r="C2" s="212"/>
      <c r="D2" s="212"/>
      <c r="E2" s="212"/>
      <c r="F2" s="55"/>
    </row>
    <row r="3" spans="1:5" ht="6" customHeight="1">
      <c r="A3" s="212"/>
      <c r="B3" s="212"/>
      <c r="C3" s="212"/>
      <c r="D3" s="212"/>
      <c r="E3" s="212"/>
    </row>
    <row r="4" spans="1:5" ht="12.75">
      <c r="A4" s="56"/>
      <c r="B4" s="56"/>
      <c r="C4" s="56"/>
      <c r="D4" s="56"/>
      <c r="E4" s="56"/>
    </row>
    <row r="5" ht="12.75">
      <c r="E5" s="31" t="s">
        <v>240</v>
      </c>
    </row>
    <row r="6" spans="1:5" ht="14.25" customHeight="1">
      <c r="A6" s="163" t="s">
        <v>124</v>
      </c>
      <c r="B6" s="42" t="s">
        <v>255</v>
      </c>
      <c r="C6" s="42" t="s">
        <v>256</v>
      </c>
      <c r="D6" s="57" t="s">
        <v>125</v>
      </c>
      <c r="E6" s="58" t="s">
        <v>3</v>
      </c>
    </row>
    <row r="7" spans="1:5" ht="14.25" customHeight="1">
      <c r="A7" s="48" t="s">
        <v>96</v>
      </c>
      <c r="B7" s="27">
        <v>31</v>
      </c>
      <c r="C7" s="27">
        <v>46</v>
      </c>
      <c r="D7" s="27">
        <v>63</v>
      </c>
      <c r="E7" s="27">
        <v>34</v>
      </c>
    </row>
    <row r="8" spans="1:5" ht="12.75">
      <c r="A8" s="49" t="s">
        <v>97</v>
      </c>
      <c r="B8" s="27">
        <v>35</v>
      </c>
      <c r="C8" s="27">
        <v>61</v>
      </c>
      <c r="D8" s="27">
        <v>80</v>
      </c>
      <c r="E8" s="27">
        <v>40</v>
      </c>
    </row>
    <row r="9" spans="1:5" ht="12.75">
      <c r="A9" s="49" t="s">
        <v>98</v>
      </c>
      <c r="B9" s="27">
        <v>18</v>
      </c>
      <c r="C9" s="27">
        <v>34</v>
      </c>
      <c r="D9" s="27">
        <v>62</v>
      </c>
      <c r="E9" s="27">
        <v>21</v>
      </c>
    </row>
    <row r="10" spans="1:5" ht="12.75">
      <c r="A10" s="49" t="s">
        <v>99</v>
      </c>
      <c r="B10" s="27">
        <v>38</v>
      </c>
      <c r="C10" s="27">
        <v>58</v>
      </c>
      <c r="D10" s="27">
        <v>70</v>
      </c>
      <c r="E10" s="27">
        <v>42</v>
      </c>
    </row>
    <row r="11" spans="1:5" ht="12.75">
      <c r="A11" s="49" t="s">
        <v>100</v>
      </c>
      <c r="B11" s="50" t="s">
        <v>101</v>
      </c>
      <c r="C11" s="50" t="s">
        <v>101</v>
      </c>
      <c r="D11" s="50" t="s">
        <v>101</v>
      </c>
      <c r="E11" s="50" t="s">
        <v>101</v>
      </c>
    </row>
    <row r="12" spans="1:5" ht="12.75">
      <c r="A12" s="49" t="s">
        <v>102</v>
      </c>
      <c r="B12" s="27">
        <v>41</v>
      </c>
      <c r="C12" s="27">
        <v>52</v>
      </c>
      <c r="D12" s="27">
        <v>76</v>
      </c>
      <c r="E12" s="27">
        <v>45</v>
      </c>
    </row>
    <row r="13" spans="1:5" ht="12.75">
      <c r="A13" s="49" t="s">
        <v>103</v>
      </c>
      <c r="B13" s="27">
        <v>32</v>
      </c>
      <c r="C13" s="27">
        <v>50</v>
      </c>
      <c r="D13" s="27">
        <v>62</v>
      </c>
      <c r="E13" s="27">
        <v>36</v>
      </c>
    </row>
    <row r="14" spans="1:5" ht="12.75">
      <c r="A14" s="51" t="s">
        <v>104</v>
      </c>
      <c r="B14" s="50" t="s">
        <v>101</v>
      </c>
      <c r="C14" s="50" t="s">
        <v>101</v>
      </c>
      <c r="D14" s="50" t="s">
        <v>101</v>
      </c>
      <c r="E14" s="50" t="s">
        <v>101</v>
      </c>
    </row>
    <row r="15" spans="1:5" ht="12.75">
      <c r="A15" s="49" t="s">
        <v>105</v>
      </c>
      <c r="B15" s="27">
        <v>9</v>
      </c>
      <c r="C15" s="27">
        <v>20</v>
      </c>
      <c r="D15" s="27">
        <v>43</v>
      </c>
      <c r="E15" s="27">
        <v>11</v>
      </c>
    </row>
    <row r="16" spans="1:5" ht="12.75">
      <c r="A16" s="49" t="s">
        <v>106</v>
      </c>
      <c r="B16" s="27">
        <v>33</v>
      </c>
      <c r="C16" s="27">
        <v>49</v>
      </c>
      <c r="D16" s="27">
        <v>59</v>
      </c>
      <c r="E16" s="27">
        <v>35</v>
      </c>
    </row>
    <row r="17" spans="1:5" ht="12.75">
      <c r="A17" s="49" t="s">
        <v>107</v>
      </c>
      <c r="B17" s="27">
        <v>21</v>
      </c>
      <c r="C17" s="27">
        <v>33</v>
      </c>
      <c r="D17" s="27">
        <v>40</v>
      </c>
      <c r="E17" s="27">
        <v>23</v>
      </c>
    </row>
    <row r="18" spans="1:5" ht="12.75">
      <c r="A18" s="52" t="s">
        <v>260</v>
      </c>
      <c r="B18" s="27">
        <v>22</v>
      </c>
      <c r="C18" s="27">
        <v>36</v>
      </c>
      <c r="D18" s="27">
        <v>51</v>
      </c>
      <c r="E18" s="27">
        <v>25</v>
      </c>
    </row>
    <row r="19" spans="1:5" ht="12.75">
      <c r="A19" s="49" t="s">
        <v>108</v>
      </c>
      <c r="B19" s="27">
        <v>21</v>
      </c>
      <c r="C19" s="27">
        <v>41</v>
      </c>
      <c r="D19" s="27">
        <v>60</v>
      </c>
      <c r="E19" s="27">
        <v>24</v>
      </c>
    </row>
    <row r="20" spans="1:5" ht="12.75">
      <c r="A20" s="49" t="s">
        <v>109</v>
      </c>
      <c r="B20" s="27">
        <v>37</v>
      </c>
      <c r="C20" s="27">
        <v>56</v>
      </c>
      <c r="D20" s="27">
        <v>85</v>
      </c>
      <c r="E20" s="27">
        <v>41</v>
      </c>
    </row>
    <row r="21" spans="1:5" ht="12.75">
      <c r="A21" s="49" t="s">
        <v>110</v>
      </c>
      <c r="B21" s="27">
        <v>20</v>
      </c>
      <c r="C21" s="27">
        <v>30</v>
      </c>
      <c r="D21" s="27">
        <v>50</v>
      </c>
      <c r="E21" s="27">
        <v>22</v>
      </c>
    </row>
    <row r="22" spans="1:5" ht="12.75">
      <c r="A22" s="49" t="s">
        <v>111</v>
      </c>
      <c r="B22" s="27">
        <v>21</v>
      </c>
      <c r="C22" s="27">
        <v>32</v>
      </c>
      <c r="D22" s="27">
        <v>50</v>
      </c>
      <c r="E22" s="27">
        <v>23</v>
      </c>
    </row>
    <row r="23" spans="1:5" ht="12.75">
      <c r="A23" s="49" t="s">
        <v>112</v>
      </c>
      <c r="B23" s="27">
        <v>34</v>
      </c>
      <c r="C23" s="27">
        <v>54</v>
      </c>
      <c r="D23" s="27">
        <v>77</v>
      </c>
      <c r="E23" s="27">
        <v>39</v>
      </c>
    </row>
    <row r="24" spans="1:5" ht="12.75">
      <c r="A24" s="53" t="s">
        <v>126</v>
      </c>
      <c r="B24" s="54">
        <v>17</v>
      </c>
      <c r="C24" s="54">
        <v>27</v>
      </c>
      <c r="D24" s="54">
        <v>52</v>
      </c>
      <c r="E24" s="54">
        <v>19</v>
      </c>
    </row>
    <row r="25" spans="1:5" ht="12.75">
      <c r="A25" s="49" t="s">
        <v>113</v>
      </c>
      <c r="B25" s="27">
        <v>30</v>
      </c>
      <c r="C25" s="27">
        <v>56</v>
      </c>
      <c r="D25" s="27">
        <v>69</v>
      </c>
      <c r="E25" s="27">
        <v>36</v>
      </c>
    </row>
    <row r="26" spans="1:5" ht="12.75">
      <c r="A26" s="49" t="s">
        <v>114</v>
      </c>
      <c r="B26" s="27">
        <v>35</v>
      </c>
      <c r="C26" s="27">
        <v>49</v>
      </c>
      <c r="D26" s="27">
        <v>65</v>
      </c>
      <c r="E26" s="27">
        <v>39</v>
      </c>
    </row>
    <row r="27" spans="1:5" ht="12.75">
      <c r="A27" s="49" t="s">
        <v>115</v>
      </c>
      <c r="B27" s="27">
        <v>35</v>
      </c>
      <c r="C27" s="27">
        <v>60</v>
      </c>
      <c r="D27" s="27">
        <v>62</v>
      </c>
      <c r="E27" s="27">
        <v>39</v>
      </c>
    </row>
    <row r="28" spans="1:5" ht="12.75">
      <c r="A28" s="49" t="s">
        <v>116</v>
      </c>
      <c r="B28" s="27">
        <v>5</v>
      </c>
      <c r="C28" s="27">
        <v>16</v>
      </c>
      <c r="D28" s="27">
        <v>38</v>
      </c>
      <c r="E28" s="27">
        <v>8</v>
      </c>
    </row>
    <row r="29" spans="1:5" ht="12.75">
      <c r="A29" s="49" t="s">
        <v>117</v>
      </c>
      <c r="B29" s="27">
        <v>38</v>
      </c>
      <c r="C29" s="27">
        <v>56</v>
      </c>
      <c r="D29" s="27">
        <v>74</v>
      </c>
      <c r="E29" s="27">
        <v>41</v>
      </c>
    </row>
    <row r="30" spans="1:5" ht="12.75">
      <c r="A30" s="49" t="s">
        <v>118</v>
      </c>
      <c r="B30" s="27">
        <v>7</v>
      </c>
      <c r="C30" s="27">
        <v>15</v>
      </c>
      <c r="D30" s="27">
        <v>35</v>
      </c>
      <c r="E30" s="27">
        <v>9</v>
      </c>
    </row>
    <row r="31" spans="1:5" ht="12.75">
      <c r="A31" s="49" t="s">
        <v>119</v>
      </c>
      <c r="B31" s="27">
        <v>43</v>
      </c>
      <c r="C31" s="27">
        <v>63</v>
      </c>
      <c r="D31" s="27">
        <v>77</v>
      </c>
      <c r="E31" s="27">
        <v>47</v>
      </c>
    </row>
    <row r="32" spans="1:5" ht="12.75">
      <c r="A32" s="49" t="s">
        <v>120</v>
      </c>
      <c r="B32" s="27">
        <v>29</v>
      </c>
      <c r="C32" s="27">
        <v>44</v>
      </c>
      <c r="D32" s="27">
        <v>56</v>
      </c>
      <c r="E32" s="27">
        <v>32</v>
      </c>
    </row>
    <row r="33" spans="1:5" ht="12.75">
      <c r="A33" s="52" t="s">
        <v>121</v>
      </c>
      <c r="B33" s="27">
        <v>32</v>
      </c>
      <c r="C33" s="27">
        <v>51</v>
      </c>
      <c r="D33" s="27">
        <v>74</v>
      </c>
      <c r="E33" s="27">
        <v>37</v>
      </c>
    </row>
    <row r="34" spans="1:5" ht="12.75">
      <c r="A34" s="49" t="s">
        <v>122</v>
      </c>
      <c r="B34" s="27">
        <v>47</v>
      </c>
      <c r="C34" s="27">
        <v>63</v>
      </c>
      <c r="D34" s="27">
        <v>72</v>
      </c>
      <c r="E34" s="27">
        <v>50</v>
      </c>
    </row>
    <row r="35" spans="1:5" ht="12.75">
      <c r="A35" s="52" t="s">
        <v>123</v>
      </c>
      <c r="B35" s="27">
        <v>56</v>
      </c>
      <c r="C35" s="27">
        <v>73</v>
      </c>
      <c r="D35" s="27">
        <v>86</v>
      </c>
      <c r="E35" s="27">
        <v>59</v>
      </c>
    </row>
    <row r="37" ht="12.75">
      <c r="A37" s="159" t="s">
        <v>318</v>
      </c>
    </row>
  </sheetData>
  <sheetProtection/>
  <mergeCells count="1">
    <mergeCell ref="A1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1.8515625" style="15" customWidth="1"/>
    <col min="2" max="5" width="14.57421875" style="15" customWidth="1"/>
    <col min="6" max="66" width="9.140625" style="15" customWidth="1"/>
  </cols>
  <sheetData>
    <row r="1" spans="1:5" ht="23.25" customHeight="1">
      <c r="A1" s="212" t="s">
        <v>322</v>
      </c>
      <c r="B1" s="212"/>
      <c r="C1" s="212"/>
      <c r="D1" s="212"/>
      <c r="E1" s="212"/>
    </row>
    <row r="3" ht="12.75">
      <c r="E3" s="31" t="s">
        <v>240</v>
      </c>
    </row>
    <row r="4" spans="1:5" ht="12.75">
      <c r="A4" s="163" t="s">
        <v>124</v>
      </c>
      <c r="B4" s="42" t="s">
        <v>255</v>
      </c>
      <c r="C4" s="42" t="s">
        <v>256</v>
      </c>
      <c r="D4" s="42" t="s">
        <v>125</v>
      </c>
      <c r="E4" s="43" t="s">
        <v>3</v>
      </c>
    </row>
    <row r="5" spans="1:5" ht="12.75">
      <c r="A5" s="48" t="s">
        <v>96</v>
      </c>
      <c r="B5" s="27">
        <v>8</v>
      </c>
      <c r="C5" s="27">
        <v>14</v>
      </c>
      <c r="D5" s="27">
        <v>28</v>
      </c>
      <c r="E5" s="27">
        <v>10</v>
      </c>
    </row>
    <row r="6" spans="1:5" ht="12.75">
      <c r="A6" s="49" t="s">
        <v>97</v>
      </c>
      <c r="B6" s="27">
        <v>12</v>
      </c>
      <c r="C6" s="27">
        <v>20</v>
      </c>
      <c r="D6" s="27">
        <v>34</v>
      </c>
      <c r="E6" s="27">
        <v>14</v>
      </c>
    </row>
    <row r="7" spans="1:5" ht="12.75">
      <c r="A7" s="49" t="s">
        <v>98</v>
      </c>
      <c r="B7" s="27">
        <v>3</v>
      </c>
      <c r="C7" s="27">
        <v>5</v>
      </c>
      <c r="D7" s="27">
        <v>19</v>
      </c>
      <c r="E7" s="27">
        <v>4</v>
      </c>
    </row>
    <row r="8" spans="1:5" ht="12.75">
      <c r="A8" s="49" t="s">
        <v>99</v>
      </c>
      <c r="B8" s="27">
        <v>3</v>
      </c>
      <c r="C8" s="27">
        <v>8</v>
      </c>
      <c r="D8" s="27">
        <v>17</v>
      </c>
      <c r="E8" s="27">
        <v>4</v>
      </c>
    </row>
    <row r="9" spans="1:5" ht="12.75">
      <c r="A9" s="49" t="s">
        <v>100</v>
      </c>
      <c r="B9" s="50" t="s">
        <v>101</v>
      </c>
      <c r="C9" s="50" t="s">
        <v>101</v>
      </c>
      <c r="D9" s="50" t="s">
        <v>101</v>
      </c>
      <c r="E9" s="50" t="s">
        <v>101</v>
      </c>
    </row>
    <row r="10" spans="1:5" ht="12.75">
      <c r="A10" s="49" t="s">
        <v>102</v>
      </c>
      <c r="B10" s="27">
        <v>4</v>
      </c>
      <c r="C10" s="27">
        <v>13</v>
      </c>
      <c r="D10" s="27">
        <v>29</v>
      </c>
      <c r="E10" s="27">
        <v>7</v>
      </c>
    </row>
    <row r="11" spans="1:5" ht="12.75">
      <c r="A11" s="49" t="s">
        <v>103</v>
      </c>
      <c r="B11" s="27">
        <v>16</v>
      </c>
      <c r="C11" s="27">
        <v>29</v>
      </c>
      <c r="D11" s="27">
        <v>41</v>
      </c>
      <c r="E11" s="27">
        <v>18</v>
      </c>
    </row>
    <row r="12" spans="1:5" ht="12.75">
      <c r="A12" s="51" t="s">
        <v>104</v>
      </c>
      <c r="B12" s="50" t="s">
        <v>101</v>
      </c>
      <c r="C12" s="50" t="s">
        <v>101</v>
      </c>
      <c r="D12" s="50" t="s">
        <v>101</v>
      </c>
      <c r="E12" s="50" t="s">
        <v>101</v>
      </c>
    </row>
    <row r="13" spans="1:5" ht="12.75">
      <c r="A13" s="49" t="s">
        <v>105</v>
      </c>
      <c r="B13" s="27">
        <v>2</v>
      </c>
      <c r="C13" s="27">
        <v>5</v>
      </c>
      <c r="D13" s="27">
        <v>8</v>
      </c>
      <c r="E13" s="27">
        <v>2</v>
      </c>
    </row>
    <row r="14" spans="1:5" ht="12.75">
      <c r="A14" s="49" t="s">
        <v>106</v>
      </c>
      <c r="B14" s="27">
        <v>6</v>
      </c>
      <c r="C14" s="27">
        <v>13</v>
      </c>
      <c r="D14" s="27">
        <v>20</v>
      </c>
      <c r="E14" s="27">
        <v>7</v>
      </c>
    </row>
    <row r="15" spans="1:5" ht="12.75">
      <c r="A15" s="49" t="s">
        <v>107</v>
      </c>
      <c r="B15" s="27">
        <v>9</v>
      </c>
      <c r="C15" s="27">
        <v>14</v>
      </c>
      <c r="D15" s="27">
        <v>21</v>
      </c>
      <c r="E15" s="27">
        <v>10</v>
      </c>
    </row>
    <row r="16" spans="1:5" ht="12.75">
      <c r="A16" s="52" t="s">
        <v>260</v>
      </c>
      <c r="B16" s="27">
        <v>6</v>
      </c>
      <c r="C16" s="27">
        <v>12</v>
      </c>
      <c r="D16" s="27">
        <v>19</v>
      </c>
      <c r="E16" s="27">
        <v>8</v>
      </c>
    </row>
    <row r="17" spans="1:5" ht="12.75">
      <c r="A17" s="49" t="s">
        <v>108</v>
      </c>
      <c r="B17" s="27">
        <v>9</v>
      </c>
      <c r="C17" s="27">
        <v>15</v>
      </c>
      <c r="D17" s="27">
        <v>25</v>
      </c>
      <c r="E17" s="27">
        <v>10</v>
      </c>
    </row>
    <row r="18" spans="1:5" ht="12.75">
      <c r="A18" s="49" t="s">
        <v>109</v>
      </c>
      <c r="B18" s="27">
        <v>11</v>
      </c>
      <c r="C18" s="27">
        <v>17</v>
      </c>
      <c r="D18" s="27">
        <v>20</v>
      </c>
      <c r="E18" s="27">
        <v>12</v>
      </c>
    </row>
    <row r="19" spans="1:5" ht="12.75">
      <c r="A19" s="49" t="s">
        <v>110</v>
      </c>
      <c r="B19" s="27">
        <v>3</v>
      </c>
      <c r="C19" s="27">
        <v>9</v>
      </c>
      <c r="D19" s="27">
        <v>23</v>
      </c>
      <c r="E19" s="27">
        <v>5</v>
      </c>
    </row>
    <row r="20" spans="1:5" ht="12.75">
      <c r="A20" s="49" t="s">
        <v>111</v>
      </c>
      <c r="B20" s="27">
        <v>1</v>
      </c>
      <c r="C20" s="27">
        <v>3</v>
      </c>
      <c r="D20" s="27">
        <v>5</v>
      </c>
      <c r="E20" s="27">
        <v>2</v>
      </c>
    </row>
    <row r="21" spans="1:5" ht="12.75">
      <c r="A21" s="49" t="s">
        <v>112</v>
      </c>
      <c r="B21" s="27">
        <v>10</v>
      </c>
      <c r="C21" s="27">
        <v>17</v>
      </c>
      <c r="D21" s="27">
        <v>38</v>
      </c>
      <c r="E21" s="27">
        <v>12</v>
      </c>
    </row>
    <row r="22" spans="1:5" ht="12.75">
      <c r="A22" s="53" t="s">
        <v>126</v>
      </c>
      <c r="B22" s="54">
        <v>3</v>
      </c>
      <c r="C22" s="54">
        <v>6</v>
      </c>
      <c r="D22" s="54">
        <v>15</v>
      </c>
      <c r="E22" s="54">
        <v>4</v>
      </c>
    </row>
    <row r="23" spans="1:5" ht="12.75">
      <c r="A23" s="49" t="s">
        <v>113</v>
      </c>
      <c r="B23" s="27">
        <v>10</v>
      </c>
      <c r="C23" s="27">
        <v>20</v>
      </c>
      <c r="D23" s="27">
        <v>46</v>
      </c>
      <c r="E23" s="27">
        <v>12</v>
      </c>
    </row>
    <row r="24" spans="1:5" ht="12.75">
      <c r="A24" s="49" t="s">
        <v>114</v>
      </c>
      <c r="B24" s="27">
        <v>10</v>
      </c>
      <c r="C24" s="27">
        <v>20</v>
      </c>
      <c r="D24" s="27">
        <v>34</v>
      </c>
      <c r="E24" s="27">
        <v>13</v>
      </c>
    </row>
    <row r="25" spans="1:5" ht="12.75">
      <c r="A25" s="49" t="s">
        <v>115</v>
      </c>
      <c r="B25" s="27">
        <v>17</v>
      </c>
      <c r="C25" s="27">
        <v>31</v>
      </c>
      <c r="D25" s="27">
        <v>47</v>
      </c>
      <c r="E25" s="27">
        <v>20</v>
      </c>
    </row>
    <row r="26" spans="1:5" ht="12.75">
      <c r="A26" s="49" t="s">
        <v>116</v>
      </c>
      <c r="B26" s="27">
        <v>1</v>
      </c>
      <c r="C26" s="27">
        <v>4</v>
      </c>
      <c r="D26" s="27">
        <v>13</v>
      </c>
      <c r="E26" s="27">
        <v>2</v>
      </c>
    </row>
    <row r="27" spans="1:5" ht="12.75">
      <c r="A27" s="49" t="s">
        <v>117</v>
      </c>
      <c r="B27" s="27">
        <v>5</v>
      </c>
      <c r="C27" s="27">
        <v>8</v>
      </c>
      <c r="D27" s="27">
        <v>13</v>
      </c>
      <c r="E27" s="27">
        <v>6</v>
      </c>
    </row>
    <row r="28" spans="1:5" ht="12.75">
      <c r="A28" s="49" t="s">
        <v>118</v>
      </c>
      <c r="B28" s="27">
        <v>3</v>
      </c>
      <c r="C28" s="27">
        <v>6</v>
      </c>
      <c r="D28" s="27">
        <v>14</v>
      </c>
      <c r="E28" s="27">
        <v>4</v>
      </c>
    </row>
    <row r="29" spans="1:5" ht="12.75">
      <c r="A29" s="49" t="s">
        <v>119</v>
      </c>
      <c r="B29" s="27">
        <v>6</v>
      </c>
      <c r="C29" s="27">
        <v>17</v>
      </c>
      <c r="D29" s="27">
        <v>24</v>
      </c>
      <c r="E29" s="27">
        <v>9</v>
      </c>
    </row>
    <row r="30" spans="1:5" ht="12.75">
      <c r="A30" s="49" t="s">
        <v>120</v>
      </c>
      <c r="B30" s="27">
        <v>5</v>
      </c>
      <c r="C30" s="27">
        <v>13</v>
      </c>
      <c r="D30" s="27">
        <v>25</v>
      </c>
      <c r="E30" s="27">
        <v>7</v>
      </c>
    </row>
    <row r="31" spans="1:5" ht="12.75">
      <c r="A31" s="52" t="s">
        <v>121</v>
      </c>
      <c r="B31" s="27">
        <v>7</v>
      </c>
      <c r="C31" s="27">
        <v>19</v>
      </c>
      <c r="D31" s="27">
        <v>38</v>
      </c>
      <c r="E31" s="27">
        <v>10</v>
      </c>
    </row>
    <row r="32" spans="1:5" ht="12.75">
      <c r="A32" s="49" t="s">
        <v>122</v>
      </c>
      <c r="B32" s="27">
        <v>30</v>
      </c>
      <c r="C32" s="27">
        <v>45</v>
      </c>
      <c r="D32" s="27">
        <v>62</v>
      </c>
      <c r="E32" s="27">
        <v>33</v>
      </c>
    </row>
    <row r="33" spans="1:5" ht="12.75">
      <c r="A33" s="52" t="s">
        <v>123</v>
      </c>
      <c r="B33" s="27">
        <v>13</v>
      </c>
      <c r="C33" s="27">
        <v>22</v>
      </c>
      <c r="D33" s="27">
        <v>51</v>
      </c>
      <c r="E33" s="27">
        <v>16</v>
      </c>
    </row>
    <row r="35" ht="12.75">
      <c r="A35" s="159" t="s">
        <v>318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2.140625" style="15" customWidth="1"/>
    <col min="2" max="5" width="14.00390625" style="15" customWidth="1"/>
    <col min="6" max="66" width="9.140625" style="15" customWidth="1"/>
  </cols>
  <sheetData>
    <row r="1" spans="1:5" ht="12.75">
      <c r="A1" s="212" t="s">
        <v>323</v>
      </c>
      <c r="B1" s="212"/>
      <c r="C1" s="212"/>
      <c r="D1" s="212"/>
      <c r="E1" s="212"/>
    </row>
    <row r="3" spans="1:5" ht="12.75">
      <c r="A3" s="40"/>
      <c r="E3" s="31" t="s">
        <v>240</v>
      </c>
    </row>
    <row r="4" spans="1:5" ht="12.75">
      <c r="A4" s="163" t="s">
        <v>124</v>
      </c>
      <c r="B4" s="42" t="s">
        <v>255</v>
      </c>
      <c r="C4" s="42" t="s">
        <v>256</v>
      </c>
      <c r="D4" s="42" t="s">
        <v>125</v>
      </c>
      <c r="E4" s="43" t="s">
        <v>3</v>
      </c>
    </row>
    <row r="5" spans="1:5" ht="17.25" customHeight="1">
      <c r="A5" s="48" t="s">
        <v>96</v>
      </c>
      <c r="B5" s="27">
        <v>8</v>
      </c>
      <c r="C5" s="27">
        <v>14</v>
      </c>
      <c r="D5" s="27">
        <v>24</v>
      </c>
      <c r="E5" s="27">
        <v>10</v>
      </c>
    </row>
    <row r="6" spans="1:5" ht="12.75">
      <c r="A6" s="49" t="s">
        <v>97</v>
      </c>
      <c r="B6" s="27">
        <v>11</v>
      </c>
      <c r="C6" s="27">
        <v>17</v>
      </c>
      <c r="D6" s="27">
        <v>33</v>
      </c>
      <c r="E6" s="27">
        <v>12</v>
      </c>
    </row>
    <row r="7" spans="1:5" ht="12.75">
      <c r="A7" s="49" t="s">
        <v>98</v>
      </c>
      <c r="B7" s="27">
        <v>7</v>
      </c>
      <c r="C7" s="27">
        <v>17</v>
      </c>
      <c r="D7" s="27">
        <v>39</v>
      </c>
      <c r="E7" s="27">
        <v>9</v>
      </c>
    </row>
    <row r="8" spans="1:5" ht="12.75">
      <c r="A8" s="49" t="s">
        <v>99</v>
      </c>
      <c r="B8" s="27">
        <v>5</v>
      </c>
      <c r="C8" s="27">
        <v>10</v>
      </c>
      <c r="D8" s="27">
        <v>17</v>
      </c>
      <c r="E8" s="27">
        <v>6</v>
      </c>
    </row>
    <row r="9" spans="1:5" ht="12.75">
      <c r="A9" s="49" t="s">
        <v>100</v>
      </c>
      <c r="B9" s="50" t="s">
        <v>101</v>
      </c>
      <c r="C9" s="50" t="s">
        <v>101</v>
      </c>
      <c r="D9" s="50" t="s">
        <v>101</v>
      </c>
      <c r="E9" s="50" t="s">
        <v>101</v>
      </c>
    </row>
    <row r="10" spans="1:5" ht="12.75">
      <c r="A10" s="49" t="s">
        <v>102</v>
      </c>
      <c r="B10" s="27">
        <v>10</v>
      </c>
      <c r="C10" s="27">
        <v>15</v>
      </c>
      <c r="D10" s="27">
        <v>30</v>
      </c>
      <c r="E10" s="27">
        <v>12</v>
      </c>
    </row>
    <row r="11" spans="1:5" ht="12.75">
      <c r="A11" s="49" t="s">
        <v>103</v>
      </c>
      <c r="B11" s="27">
        <v>7</v>
      </c>
      <c r="C11" s="27">
        <v>14</v>
      </c>
      <c r="D11" s="27">
        <v>18</v>
      </c>
      <c r="E11" s="27">
        <v>8</v>
      </c>
    </row>
    <row r="12" spans="1:5" ht="12.75">
      <c r="A12" s="51" t="s">
        <v>104</v>
      </c>
      <c r="B12" s="50" t="s">
        <v>101</v>
      </c>
      <c r="C12" s="50" t="s">
        <v>101</v>
      </c>
      <c r="D12" s="50" t="s">
        <v>101</v>
      </c>
      <c r="E12" s="50" t="s">
        <v>101</v>
      </c>
    </row>
    <row r="13" spans="1:5" ht="12.75">
      <c r="A13" s="49" t="s">
        <v>105</v>
      </c>
      <c r="B13" s="27">
        <v>6</v>
      </c>
      <c r="C13" s="27">
        <v>14</v>
      </c>
      <c r="D13" s="27">
        <v>29</v>
      </c>
      <c r="E13" s="27">
        <v>7</v>
      </c>
    </row>
    <row r="14" spans="1:5" ht="12.75">
      <c r="A14" s="49" t="s">
        <v>106</v>
      </c>
      <c r="B14" s="27">
        <v>10</v>
      </c>
      <c r="C14" s="27">
        <v>16</v>
      </c>
      <c r="D14" s="27">
        <v>23</v>
      </c>
      <c r="E14" s="27">
        <v>11</v>
      </c>
    </row>
    <row r="15" spans="1:5" ht="12.75">
      <c r="A15" s="49" t="s">
        <v>107</v>
      </c>
      <c r="B15" s="27">
        <v>8</v>
      </c>
      <c r="C15" s="27">
        <v>11</v>
      </c>
      <c r="D15" s="27">
        <v>12</v>
      </c>
      <c r="E15" s="27">
        <v>9</v>
      </c>
    </row>
    <row r="16" spans="1:5" ht="12.75">
      <c r="A16" s="52" t="s">
        <v>260</v>
      </c>
      <c r="B16" s="27">
        <v>5</v>
      </c>
      <c r="C16" s="27">
        <v>10</v>
      </c>
      <c r="D16" s="27">
        <v>15</v>
      </c>
      <c r="E16" s="27">
        <v>6</v>
      </c>
    </row>
    <row r="17" spans="1:5" ht="12.75">
      <c r="A17" s="49" t="s">
        <v>108</v>
      </c>
      <c r="B17" s="27">
        <v>3</v>
      </c>
      <c r="C17" s="27">
        <v>7</v>
      </c>
      <c r="D17" s="27">
        <v>9</v>
      </c>
      <c r="E17" s="27">
        <v>3</v>
      </c>
    </row>
    <row r="18" spans="1:5" ht="12.75">
      <c r="A18" s="49" t="s">
        <v>109</v>
      </c>
      <c r="B18" s="27">
        <v>28</v>
      </c>
      <c r="C18" s="27">
        <v>42</v>
      </c>
      <c r="D18" s="27">
        <v>35</v>
      </c>
      <c r="E18" s="27">
        <v>30</v>
      </c>
    </row>
    <row r="19" spans="1:5" ht="12.75">
      <c r="A19" s="49" t="s">
        <v>110</v>
      </c>
      <c r="B19" s="27">
        <v>3</v>
      </c>
      <c r="C19" s="27">
        <v>7</v>
      </c>
      <c r="D19" s="27">
        <v>17</v>
      </c>
      <c r="E19" s="27">
        <v>4</v>
      </c>
    </row>
    <row r="20" spans="1:5" ht="12.75">
      <c r="A20" s="49" t="s">
        <v>111</v>
      </c>
      <c r="B20" s="27">
        <v>12</v>
      </c>
      <c r="C20" s="27">
        <v>21</v>
      </c>
      <c r="D20" s="27">
        <v>31</v>
      </c>
      <c r="E20" s="27">
        <v>14</v>
      </c>
    </row>
    <row r="21" spans="1:5" ht="12.75">
      <c r="A21" s="49" t="s">
        <v>112</v>
      </c>
      <c r="B21" s="27">
        <v>12</v>
      </c>
      <c r="C21" s="27">
        <v>19</v>
      </c>
      <c r="D21" s="27">
        <v>40</v>
      </c>
      <c r="E21" s="27">
        <v>15</v>
      </c>
    </row>
    <row r="22" spans="1:5" ht="12.75">
      <c r="A22" s="53" t="s">
        <v>126</v>
      </c>
      <c r="B22" s="54">
        <v>4</v>
      </c>
      <c r="C22" s="54">
        <v>9</v>
      </c>
      <c r="D22" s="54">
        <v>18</v>
      </c>
      <c r="E22" s="54">
        <v>5</v>
      </c>
    </row>
    <row r="23" spans="1:5" ht="12.75">
      <c r="A23" s="49" t="s">
        <v>113</v>
      </c>
      <c r="B23" s="27">
        <v>7</v>
      </c>
      <c r="C23" s="27">
        <v>19</v>
      </c>
      <c r="D23" s="27">
        <v>29</v>
      </c>
      <c r="E23" s="27">
        <v>10</v>
      </c>
    </row>
    <row r="24" spans="1:5" ht="12.75">
      <c r="A24" s="49" t="s">
        <v>114</v>
      </c>
      <c r="B24" s="27">
        <v>15</v>
      </c>
      <c r="C24" s="27">
        <v>20</v>
      </c>
      <c r="D24" s="27">
        <v>34</v>
      </c>
      <c r="E24" s="27">
        <v>17</v>
      </c>
    </row>
    <row r="25" spans="1:5" ht="12.75">
      <c r="A25" s="49" t="s">
        <v>115</v>
      </c>
      <c r="B25" s="27">
        <v>20</v>
      </c>
      <c r="C25" s="27">
        <v>35</v>
      </c>
      <c r="D25" s="27">
        <v>48</v>
      </c>
      <c r="E25" s="27">
        <v>23</v>
      </c>
    </row>
    <row r="26" spans="1:5" ht="12.75">
      <c r="A26" s="49" t="s">
        <v>116</v>
      </c>
      <c r="B26" s="171" t="s">
        <v>332</v>
      </c>
      <c r="C26" s="27">
        <v>1</v>
      </c>
      <c r="D26" s="27">
        <v>6</v>
      </c>
      <c r="E26" s="27">
        <v>1</v>
      </c>
    </row>
    <row r="27" spans="1:5" ht="12.75">
      <c r="A27" s="49" t="s">
        <v>117</v>
      </c>
      <c r="B27" s="27">
        <v>10</v>
      </c>
      <c r="C27" s="27">
        <v>17</v>
      </c>
      <c r="D27" s="27">
        <v>21</v>
      </c>
      <c r="E27" s="27">
        <v>11</v>
      </c>
    </row>
    <row r="28" spans="1:5" ht="12.75">
      <c r="A28" s="49" t="s">
        <v>118</v>
      </c>
      <c r="B28" s="27">
        <v>2</v>
      </c>
      <c r="C28" s="27">
        <v>6</v>
      </c>
      <c r="D28" s="27">
        <v>13</v>
      </c>
      <c r="E28" s="27">
        <v>3</v>
      </c>
    </row>
    <row r="29" spans="1:5" ht="12.75">
      <c r="A29" s="49" t="s">
        <v>119</v>
      </c>
      <c r="B29" s="27">
        <v>12</v>
      </c>
      <c r="C29" s="27">
        <v>22</v>
      </c>
      <c r="D29" s="27">
        <v>38</v>
      </c>
      <c r="E29" s="27">
        <v>15</v>
      </c>
    </row>
    <row r="30" spans="1:5" ht="12.75">
      <c r="A30" s="49" t="s">
        <v>120</v>
      </c>
      <c r="B30" s="27">
        <v>17</v>
      </c>
      <c r="C30" s="27">
        <v>25</v>
      </c>
      <c r="D30" s="27">
        <v>31</v>
      </c>
      <c r="E30" s="27">
        <v>18</v>
      </c>
    </row>
    <row r="31" spans="1:5" ht="12.75">
      <c r="A31" s="52" t="s">
        <v>121</v>
      </c>
      <c r="B31" s="27">
        <v>21</v>
      </c>
      <c r="C31" s="27">
        <v>30</v>
      </c>
      <c r="D31" s="27">
        <v>52</v>
      </c>
      <c r="E31" s="27">
        <v>24</v>
      </c>
    </row>
    <row r="32" spans="1:5" ht="12.75">
      <c r="A32" s="49" t="s">
        <v>122</v>
      </c>
      <c r="B32" s="27">
        <v>5</v>
      </c>
      <c r="C32" s="27">
        <v>10</v>
      </c>
      <c r="D32" s="27">
        <v>14</v>
      </c>
      <c r="E32" s="27">
        <v>6</v>
      </c>
    </row>
    <row r="33" spans="1:5" ht="12.75">
      <c r="A33" s="52" t="s">
        <v>123</v>
      </c>
      <c r="B33" s="27">
        <v>12</v>
      </c>
      <c r="C33" s="27">
        <v>21</v>
      </c>
      <c r="D33" s="27">
        <v>34</v>
      </c>
      <c r="E33" s="27">
        <v>14</v>
      </c>
    </row>
    <row r="35" ht="12.75">
      <c r="A35" s="159" t="s">
        <v>318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140625" style="15" customWidth="1"/>
    <col min="2" max="2" width="11.8515625" style="15" customWidth="1"/>
    <col min="3" max="3" width="11.57421875" style="15" customWidth="1"/>
    <col min="4" max="4" width="11.421875" style="15" customWidth="1"/>
    <col min="5" max="5" width="10.57421875" style="15" customWidth="1"/>
    <col min="6" max="6" width="10.7109375" style="15" customWidth="1"/>
    <col min="7" max="7" width="10.140625" style="15" customWidth="1"/>
    <col min="8" max="8" width="9.421875" style="15" customWidth="1"/>
    <col min="9" max="66" width="9.140625" style="15" customWidth="1"/>
    <col min="67" max="16384" width="9.140625" style="6" customWidth="1"/>
  </cols>
  <sheetData>
    <row r="1" ht="12.75">
      <c r="A1" s="30" t="s">
        <v>266</v>
      </c>
    </row>
    <row r="2" ht="14.25" customHeight="1">
      <c r="A2" s="30"/>
    </row>
    <row r="3" spans="1:8" ht="12.75">
      <c r="A3" s="30"/>
      <c r="H3" s="31" t="s">
        <v>242</v>
      </c>
    </row>
    <row r="4" spans="1:9" ht="12.75">
      <c r="A4" s="178" t="s">
        <v>69</v>
      </c>
      <c r="B4" s="177" t="s">
        <v>7</v>
      </c>
      <c r="C4" s="175" t="s">
        <v>5</v>
      </c>
      <c r="D4" s="175"/>
      <c r="E4" s="175"/>
      <c r="F4" s="175" t="s">
        <v>6</v>
      </c>
      <c r="G4" s="175"/>
      <c r="H4" s="176"/>
      <c r="I4" s="149"/>
    </row>
    <row r="5" spans="1:9" ht="38.25">
      <c r="A5" s="178"/>
      <c r="B5" s="177"/>
      <c r="C5" s="33" t="s">
        <v>267</v>
      </c>
      <c r="D5" s="33" t="s">
        <v>268</v>
      </c>
      <c r="E5" s="33" t="s">
        <v>269</v>
      </c>
      <c r="F5" s="33" t="s">
        <v>270</v>
      </c>
      <c r="G5" s="33" t="s">
        <v>268</v>
      </c>
      <c r="H5" s="34" t="s">
        <v>269</v>
      </c>
      <c r="I5" s="35"/>
    </row>
    <row r="6" spans="1:9" ht="12.75">
      <c r="A6" s="35">
        <v>2005</v>
      </c>
      <c r="B6" s="29">
        <v>708</v>
      </c>
      <c r="C6" s="29">
        <v>1212</v>
      </c>
      <c r="D6" s="29">
        <v>8248</v>
      </c>
      <c r="E6" s="29">
        <f>C6+D6</f>
        <v>9460</v>
      </c>
      <c r="F6" s="29">
        <v>6982</v>
      </c>
      <c r="G6" s="29">
        <v>4531</v>
      </c>
      <c r="H6" s="14">
        <f>F6+G6</f>
        <v>11513</v>
      </c>
      <c r="I6" s="150"/>
    </row>
    <row r="7" spans="1:9" ht="12.75">
      <c r="A7" s="35">
        <v>2006</v>
      </c>
      <c r="B7" s="29">
        <v>540</v>
      </c>
      <c r="C7" s="29">
        <v>1391</v>
      </c>
      <c r="D7" s="29">
        <v>7682</v>
      </c>
      <c r="E7" s="29">
        <f aca="true" t="shared" si="0" ref="E7:E13">C7+D7</f>
        <v>9073</v>
      </c>
      <c r="F7" s="29">
        <v>8628</v>
      </c>
      <c r="G7" s="29">
        <v>5263</v>
      </c>
      <c r="H7" s="14">
        <f aca="true" t="shared" si="1" ref="H7:H13">F7+G7</f>
        <v>13891</v>
      </c>
      <c r="I7" s="150"/>
    </row>
    <row r="8" spans="1:9" ht="12.75">
      <c r="A8" s="35">
        <v>2007</v>
      </c>
      <c r="B8" s="29">
        <v>576</v>
      </c>
      <c r="C8" s="29">
        <v>1771</v>
      </c>
      <c r="D8" s="29">
        <v>8679</v>
      </c>
      <c r="E8" s="29">
        <f t="shared" si="0"/>
        <v>10450</v>
      </c>
      <c r="F8" s="29">
        <v>8522</v>
      </c>
      <c r="G8" s="29">
        <v>4980</v>
      </c>
      <c r="H8" s="14">
        <f t="shared" si="1"/>
        <v>13502</v>
      </c>
      <c r="I8" s="150"/>
    </row>
    <row r="9" spans="1:9" ht="12.75">
      <c r="A9" s="35">
        <v>2008</v>
      </c>
      <c r="B9" s="29">
        <v>378</v>
      </c>
      <c r="C9" s="29">
        <v>2095</v>
      </c>
      <c r="D9" s="29">
        <v>8348</v>
      </c>
      <c r="E9" s="29">
        <f t="shared" si="0"/>
        <v>10443</v>
      </c>
      <c r="F9" s="29">
        <v>8502</v>
      </c>
      <c r="G9" s="29">
        <v>4228</v>
      </c>
      <c r="H9" s="14">
        <f t="shared" si="1"/>
        <v>12730</v>
      </c>
      <c r="I9" s="150"/>
    </row>
    <row r="10" spans="1:9" ht="12.75">
      <c r="A10" s="35">
        <v>2009</v>
      </c>
      <c r="B10" s="29">
        <v>438</v>
      </c>
      <c r="C10" s="29">
        <v>872</v>
      </c>
      <c r="D10" s="29">
        <v>6214</v>
      </c>
      <c r="E10" s="29">
        <f t="shared" si="0"/>
        <v>7086</v>
      </c>
      <c r="F10" s="29">
        <v>9210</v>
      </c>
      <c r="G10" s="29">
        <v>3203</v>
      </c>
      <c r="H10" s="14">
        <f t="shared" si="1"/>
        <v>12413</v>
      </c>
      <c r="I10" s="150"/>
    </row>
    <row r="11" spans="1:9" ht="12.75">
      <c r="A11" s="35">
        <v>2010</v>
      </c>
      <c r="B11" s="29">
        <v>479</v>
      </c>
      <c r="C11" s="29">
        <f>15+1448</f>
        <v>1463</v>
      </c>
      <c r="D11" s="29">
        <v>5697</v>
      </c>
      <c r="E11" s="29">
        <f t="shared" si="0"/>
        <v>7160</v>
      </c>
      <c r="F11" s="29">
        <v>6938</v>
      </c>
      <c r="G11" s="29">
        <v>2349</v>
      </c>
      <c r="H11" s="14">
        <f t="shared" si="1"/>
        <v>9287</v>
      </c>
      <c r="I11" s="150"/>
    </row>
    <row r="12" spans="1:9" ht="12.75">
      <c r="A12" s="35">
        <v>2011</v>
      </c>
      <c r="B12" s="29">
        <f>467+6</f>
        <v>473</v>
      </c>
      <c r="C12" s="29">
        <f>15+1709</f>
        <v>1724</v>
      </c>
      <c r="D12" s="29">
        <v>5848</v>
      </c>
      <c r="E12" s="29">
        <f t="shared" si="0"/>
        <v>7572</v>
      </c>
      <c r="F12" s="29">
        <v>7393</v>
      </c>
      <c r="G12" s="29">
        <v>2091</v>
      </c>
      <c r="H12" s="14">
        <f t="shared" si="1"/>
        <v>9484</v>
      </c>
      <c r="I12" s="150"/>
    </row>
    <row r="13" spans="1:9" ht="12.75">
      <c r="A13" s="35">
        <v>2012</v>
      </c>
      <c r="B13" s="29">
        <f>315+12</f>
        <v>327</v>
      </c>
      <c r="C13" s="29">
        <f>9+1894</f>
        <v>1903</v>
      </c>
      <c r="D13" s="29">
        <v>6532</v>
      </c>
      <c r="E13" s="29">
        <f t="shared" si="0"/>
        <v>8435</v>
      </c>
      <c r="F13" s="29">
        <v>7645</v>
      </c>
      <c r="G13" s="29">
        <v>1958</v>
      </c>
      <c r="H13" s="14">
        <f t="shared" si="1"/>
        <v>9603</v>
      </c>
      <c r="I13" s="150"/>
    </row>
  </sheetData>
  <sheetProtection/>
  <mergeCells count="4">
    <mergeCell ref="C4:E4"/>
    <mergeCell ref="F4:H4"/>
    <mergeCell ref="B4:B5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4.57421875" style="15" customWidth="1"/>
    <col min="2" max="5" width="13.57421875" style="15" customWidth="1"/>
    <col min="6" max="66" width="9.140625" style="15" customWidth="1"/>
  </cols>
  <sheetData>
    <row r="1" spans="1:5" ht="18" customHeight="1">
      <c r="A1" s="212" t="s">
        <v>324</v>
      </c>
      <c r="B1" s="212"/>
      <c r="C1" s="212"/>
      <c r="D1" s="212"/>
      <c r="E1" s="212"/>
    </row>
    <row r="3" spans="1:5" ht="12.75">
      <c r="A3" s="40"/>
      <c r="E3" s="31" t="s">
        <v>240</v>
      </c>
    </row>
    <row r="4" spans="1:5" ht="12.75">
      <c r="A4" s="163" t="s">
        <v>124</v>
      </c>
      <c r="B4" s="42" t="s">
        <v>255</v>
      </c>
      <c r="C4" s="42" t="s">
        <v>256</v>
      </c>
      <c r="D4" s="42" t="s">
        <v>125</v>
      </c>
      <c r="E4" s="43" t="s">
        <v>3</v>
      </c>
    </row>
    <row r="5" spans="1:5" ht="12.75" customHeight="1">
      <c r="A5" s="48" t="s">
        <v>96</v>
      </c>
      <c r="B5" s="27">
        <v>12</v>
      </c>
      <c r="C5" s="27">
        <v>20</v>
      </c>
      <c r="D5" s="27">
        <v>34</v>
      </c>
      <c r="E5" s="27">
        <v>14</v>
      </c>
    </row>
    <row r="6" spans="1:5" ht="12.75">
      <c r="A6" s="49" t="s">
        <v>97</v>
      </c>
      <c r="B6" s="27">
        <v>15</v>
      </c>
      <c r="C6" s="27">
        <v>22</v>
      </c>
      <c r="D6" s="27">
        <v>46</v>
      </c>
      <c r="E6" s="27">
        <v>17</v>
      </c>
    </row>
    <row r="7" spans="1:5" ht="12.75">
      <c r="A7" s="49" t="s">
        <v>98</v>
      </c>
      <c r="B7" s="27">
        <v>6</v>
      </c>
      <c r="C7" s="27">
        <v>11</v>
      </c>
      <c r="D7" s="27">
        <v>20</v>
      </c>
      <c r="E7" s="27">
        <v>7</v>
      </c>
    </row>
    <row r="8" spans="1:5" ht="12.75">
      <c r="A8" s="49" t="s">
        <v>99</v>
      </c>
      <c r="B8" s="27">
        <v>15</v>
      </c>
      <c r="C8" s="27">
        <v>19</v>
      </c>
      <c r="D8" s="27">
        <v>29</v>
      </c>
      <c r="E8" s="27">
        <v>16</v>
      </c>
    </row>
    <row r="9" spans="1:5" ht="12.75">
      <c r="A9" s="49" t="s">
        <v>100</v>
      </c>
      <c r="B9" s="50" t="s">
        <v>101</v>
      </c>
      <c r="C9" s="50" t="s">
        <v>101</v>
      </c>
      <c r="D9" s="50" t="s">
        <v>101</v>
      </c>
      <c r="E9" s="50" t="s">
        <v>101</v>
      </c>
    </row>
    <row r="10" spans="1:5" ht="12.75">
      <c r="A10" s="49" t="s">
        <v>102</v>
      </c>
      <c r="B10" s="27">
        <v>11</v>
      </c>
      <c r="C10" s="27">
        <v>22</v>
      </c>
      <c r="D10" s="27">
        <v>35</v>
      </c>
      <c r="E10" s="27">
        <v>15</v>
      </c>
    </row>
    <row r="11" spans="1:5" ht="12.75">
      <c r="A11" s="49" t="s">
        <v>103</v>
      </c>
      <c r="B11" s="27">
        <v>20</v>
      </c>
      <c r="C11" s="27">
        <v>26</v>
      </c>
      <c r="D11" s="27">
        <v>38</v>
      </c>
      <c r="E11" s="27">
        <v>21</v>
      </c>
    </row>
    <row r="12" spans="1:5" ht="12.75">
      <c r="A12" s="51" t="s">
        <v>104</v>
      </c>
      <c r="B12" s="50" t="s">
        <v>101</v>
      </c>
      <c r="C12" s="50" t="s">
        <v>101</v>
      </c>
      <c r="D12" s="50" t="s">
        <v>101</v>
      </c>
      <c r="E12" s="50" t="s">
        <v>101</v>
      </c>
    </row>
    <row r="13" spans="1:5" ht="12.75">
      <c r="A13" s="49" t="s">
        <v>105</v>
      </c>
      <c r="B13" s="27">
        <v>4</v>
      </c>
      <c r="C13" s="27">
        <v>10</v>
      </c>
      <c r="D13" s="27">
        <v>18</v>
      </c>
      <c r="E13" s="27">
        <v>5</v>
      </c>
    </row>
    <row r="14" spans="1:5" ht="12.75">
      <c r="A14" s="49" t="s">
        <v>106</v>
      </c>
      <c r="B14" s="27">
        <v>19</v>
      </c>
      <c r="C14" s="27">
        <v>28</v>
      </c>
      <c r="D14" s="27">
        <v>40</v>
      </c>
      <c r="E14" s="27">
        <v>20</v>
      </c>
    </row>
    <row r="15" spans="1:5" ht="12.75">
      <c r="A15" s="49" t="s">
        <v>107</v>
      </c>
      <c r="B15" s="27">
        <v>8</v>
      </c>
      <c r="C15" s="27">
        <v>8</v>
      </c>
      <c r="D15" s="27">
        <v>18</v>
      </c>
      <c r="E15" s="27">
        <v>9</v>
      </c>
    </row>
    <row r="16" spans="1:5" ht="12.75">
      <c r="A16" s="52" t="s">
        <v>260</v>
      </c>
      <c r="B16" s="27">
        <v>7</v>
      </c>
      <c r="C16" s="27">
        <v>8</v>
      </c>
      <c r="D16" s="27">
        <v>12</v>
      </c>
      <c r="E16" s="27">
        <v>8</v>
      </c>
    </row>
    <row r="17" spans="1:5" ht="12.75">
      <c r="A17" s="49" t="s">
        <v>108</v>
      </c>
      <c r="B17" s="27">
        <v>6</v>
      </c>
      <c r="C17" s="27">
        <v>9</v>
      </c>
      <c r="D17" s="27">
        <v>24</v>
      </c>
      <c r="E17" s="27">
        <v>6</v>
      </c>
    </row>
    <row r="18" spans="1:5" ht="12.75">
      <c r="A18" s="49" t="s">
        <v>109</v>
      </c>
      <c r="B18" s="27">
        <v>12</v>
      </c>
      <c r="C18" s="27">
        <v>17</v>
      </c>
      <c r="D18" s="27">
        <v>23</v>
      </c>
      <c r="E18" s="27">
        <v>13</v>
      </c>
    </row>
    <row r="19" spans="1:5" ht="12.75">
      <c r="A19" s="49" t="s">
        <v>110</v>
      </c>
      <c r="B19" s="27">
        <v>4</v>
      </c>
      <c r="C19" s="27">
        <v>7</v>
      </c>
      <c r="D19" s="27">
        <v>12</v>
      </c>
      <c r="E19" s="27">
        <v>5</v>
      </c>
    </row>
    <row r="20" spans="1:5" ht="12.75">
      <c r="A20" s="49" t="s">
        <v>111</v>
      </c>
      <c r="B20" s="27">
        <v>13</v>
      </c>
      <c r="C20" s="27">
        <v>17</v>
      </c>
      <c r="D20" s="27">
        <v>22</v>
      </c>
      <c r="E20" s="27">
        <v>14</v>
      </c>
    </row>
    <row r="21" spans="1:5" ht="12.75">
      <c r="A21" s="49" t="s">
        <v>112</v>
      </c>
      <c r="B21" s="27">
        <v>16</v>
      </c>
      <c r="C21" s="27">
        <v>29</v>
      </c>
      <c r="D21" s="27">
        <v>39</v>
      </c>
      <c r="E21" s="27">
        <v>19</v>
      </c>
    </row>
    <row r="22" spans="1:5" ht="12.75">
      <c r="A22" s="53" t="s">
        <v>126</v>
      </c>
      <c r="B22" s="54">
        <v>7</v>
      </c>
      <c r="C22" s="54">
        <v>12</v>
      </c>
      <c r="D22" s="54">
        <v>30</v>
      </c>
      <c r="E22" s="54">
        <v>8</v>
      </c>
    </row>
    <row r="23" spans="1:5" ht="12.75">
      <c r="A23" s="49" t="s">
        <v>113</v>
      </c>
      <c r="B23" s="27">
        <v>12</v>
      </c>
      <c r="C23" s="27">
        <v>19</v>
      </c>
      <c r="D23" s="27">
        <v>51</v>
      </c>
      <c r="E23" s="27">
        <v>15</v>
      </c>
    </row>
    <row r="24" spans="1:5" ht="12.75">
      <c r="A24" s="49" t="s">
        <v>114</v>
      </c>
      <c r="B24" s="27">
        <v>26</v>
      </c>
      <c r="C24" s="27">
        <v>34</v>
      </c>
      <c r="D24" s="27">
        <v>55</v>
      </c>
      <c r="E24" s="27">
        <v>29</v>
      </c>
    </row>
    <row r="25" spans="1:5" ht="12.75">
      <c r="A25" s="49" t="s">
        <v>115</v>
      </c>
      <c r="B25" s="27">
        <v>11</v>
      </c>
      <c r="C25" s="27">
        <v>20</v>
      </c>
      <c r="D25" s="27">
        <v>42</v>
      </c>
      <c r="E25" s="27">
        <v>13</v>
      </c>
    </row>
    <row r="26" spans="1:5" ht="12.75">
      <c r="A26" s="49" t="s">
        <v>116</v>
      </c>
      <c r="B26" s="27">
        <v>2</v>
      </c>
      <c r="C26" s="27">
        <v>5</v>
      </c>
      <c r="D26" s="27">
        <v>14</v>
      </c>
      <c r="E26" s="27">
        <v>3</v>
      </c>
    </row>
    <row r="27" spans="1:5" ht="12.75">
      <c r="A27" s="49" t="s">
        <v>117</v>
      </c>
      <c r="B27" s="27">
        <v>8</v>
      </c>
      <c r="C27" s="27">
        <v>13</v>
      </c>
      <c r="D27" s="27">
        <v>25</v>
      </c>
      <c r="E27" s="27">
        <v>9</v>
      </c>
    </row>
    <row r="28" spans="1:5" ht="12.75">
      <c r="A28" s="49" t="s">
        <v>118</v>
      </c>
      <c r="B28" s="27">
        <v>8</v>
      </c>
      <c r="C28" s="27">
        <v>12</v>
      </c>
      <c r="D28" s="27">
        <v>23</v>
      </c>
      <c r="E28" s="27">
        <v>9</v>
      </c>
    </row>
    <row r="29" spans="1:5" ht="12.75">
      <c r="A29" s="49" t="s">
        <v>119</v>
      </c>
      <c r="B29" s="27">
        <v>11</v>
      </c>
      <c r="C29" s="27">
        <v>13</v>
      </c>
      <c r="D29" s="27">
        <v>24</v>
      </c>
      <c r="E29" s="27">
        <v>12</v>
      </c>
    </row>
    <row r="30" spans="1:5" ht="12.75">
      <c r="A30" s="49" t="s">
        <v>120</v>
      </c>
      <c r="B30" s="27">
        <v>23</v>
      </c>
      <c r="C30" s="27">
        <v>27</v>
      </c>
      <c r="D30" s="27">
        <v>30</v>
      </c>
      <c r="E30" s="27">
        <v>24</v>
      </c>
    </row>
    <row r="31" spans="1:5" ht="12.75">
      <c r="A31" s="52" t="s">
        <v>121</v>
      </c>
      <c r="B31" s="27">
        <v>35</v>
      </c>
      <c r="C31" s="27">
        <v>61</v>
      </c>
      <c r="D31" s="27">
        <v>75</v>
      </c>
      <c r="E31" s="27">
        <v>41</v>
      </c>
    </row>
    <row r="32" spans="1:5" ht="12.75">
      <c r="A32" s="49" t="s">
        <v>122</v>
      </c>
      <c r="B32" s="27">
        <v>16</v>
      </c>
      <c r="C32" s="27">
        <v>28</v>
      </c>
      <c r="D32" s="27">
        <v>44</v>
      </c>
      <c r="E32" s="27">
        <v>19</v>
      </c>
    </row>
    <row r="33" spans="1:5" ht="12.75">
      <c r="A33" s="52" t="s">
        <v>123</v>
      </c>
      <c r="B33" s="27">
        <v>24</v>
      </c>
      <c r="C33" s="27">
        <v>32</v>
      </c>
      <c r="D33" s="27">
        <v>57</v>
      </c>
      <c r="E33" s="27">
        <v>26</v>
      </c>
    </row>
    <row r="35" ht="12.75">
      <c r="A35" s="159" t="s">
        <v>318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0.8515625" style="15" customWidth="1"/>
    <col min="2" max="5" width="14.57421875" style="15" customWidth="1"/>
    <col min="6" max="66" width="9.140625" style="15" customWidth="1"/>
  </cols>
  <sheetData>
    <row r="1" spans="1:5" ht="24" customHeight="1">
      <c r="A1" s="212" t="s">
        <v>325</v>
      </c>
      <c r="B1" s="212"/>
      <c r="C1" s="212"/>
      <c r="D1" s="212"/>
      <c r="E1" s="212"/>
    </row>
    <row r="3" spans="1:5" ht="12.75">
      <c r="A3" s="40"/>
      <c r="E3" s="31" t="s">
        <v>240</v>
      </c>
    </row>
    <row r="4" spans="1:5" ht="12.75">
      <c r="A4" s="163" t="s">
        <v>124</v>
      </c>
      <c r="B4" s="42" t="s">
        <v>255</v>
      </c>
      <c r="C4" s="42" t="s">
        <v>256</v>
      </c>
      <c r="D4" s="42" t="s">
        <v>125</v>
      </c>
      <c r="E4" s="43" t="s">
        <v>3</v>
      </c>
    </row>
    <row r="5" spans="1:5" ht="13.5" customHeight="1">
      <c r="A5" s="48" t="s">
        <v>96</v>
      </c>
      <c r="B5" s="27">
        <v>30</v>
      </c>
      <c r="C5" s="27">
        <v>48</v>
      </c>
      <c r="D5" s="27">
        <v>64</v>
      </c>
      <c r="E5" s="27">
        <v>34</v>
      </c>
    </row>
    <row r="6" spans="1:5" ht="12.75">
      <c r="A6" s="49" t="s">
        <v>97</v>
      </c>
      <c r="B6" s="27">
        <v>36</v>
      </c>
      <c r="C6" s="27">
        <v>54</v>
      </c>
      <c r="D6" s="27">
        <v>74</v>
      </c>
      <c r="E6" s="27">
        <v>40</v>
      </c>
    </row>
    <row r="7" spans="1:5" ht="12.75">
      <c r="A7" s="49" t="s">
        <v>98</v>
      </c>
      <c r="B7" s="27">
        <v>12</v>
      </c>
      <c r="C7" s="27">
        <v>31</v>
      </c>
      <c r="D7" s="27">
        <v>59</v>
      </c>
      <c r="E7" s="27">
        <v>16</v>
      </c>
    </row>
    <row r="8" spans="1:5" ht="12.75">
      <c r="A8" s="49" t="s">
        <v>99</v>
      </c>
      <c r="B8" s="27">
        <v>36</v>
      </c>
      <c r="C8" s="27">
        <v>63</v>
      </c>
      <c r="D8" s="27">
        <v>78</v>
      </c>
      <c r="E8" s="27">
        <v>42</v>
      </c>
    </row>
    <row r="9" spans="1:5" ht="12.75">
      <c r="A9" s="49" t="s">
        <v>100</v>
      </c>
      <c r="B9" s="50" t="s">
        <v>101</v>
      </c>
      <c r="C9" s="50" t="s">
        <v>101</v>
      </c>
      <c r="D9" s="50" t="s">
        <v>101</v>
      </c>
      <c r="E9" s="50" t="s">
        <v>101</v>
      </c>
    </row>
    <row r="10" spans="1:5" ht="12.75">
      <c r="A10" s="49" t="s">
        <v>102</v>
      </c>
      <c r="B10" s="27">
        <v>51</v>
      </c>
      <c r="C10" s="27">
        <v>68</v>
      </c>
      <c r="D10" s="27">
        <v>81</v>
      </c>
      <c r="E10" s="27">
        <v>56</v>
      </c>
    </row>
    <row r="11" spans="1:5" ht="12.75">
      <c r="A11" s="49" t="s">
        <v>103</v>
      </c>
      <c r="B11" s="27">
        <v>34</v>
      </c>
      <c r="C11" s="27">
        <v>54</v>
      </c>
      <c r="D11" s="27">
        <v>78</v>
      </c>
      <c r="E11" s="27">
        <v>38</v>
      </c>
    </row>
    <row r="12" spans="1:5" ht="12.75">
      <c r="A12" s="51" t="s">
        <v>104</v>
      </c>
      <c r="B12" s="50" t="s">
        <v>101</v>
      </c>
      <c r="C12" s="50" t="s">
        <v>101</v>
      </c>
      <c r="D12" s="50" t="s">
        <v>101</v>
      </c>
      <c r="E12" s="50" t="s">
        <v>101</v>
      </c>
    </row>
    <row r="13" spans="1:5" ht="12.75">
      <c r="A13" s="49" t="s">
        <v>105</v>
      </c>
      <c r="B13" s="27">
        <v>12</v>
      </c>
      <c r="C13" s="27">
        <v>27</v>
      </c>
      <c r="D13" s="27">
        <v>43</v>
      </c>
      <c r="E13" s="27">
        <v>14</v>
      </c>
    </row>
    <row r="14" spans="1:5" ht="12.75">
      <c r="A14" s="49" t="s">
        <v>106</v>
      </c>
      <c r="B14" s="27">
        <v>21</v>
      </c>
      <c r="C14" s="27">
        <v>33</v>
      </c>
      <c r="D14" s="27">
        <v>42</v>
      </c>
      <c r="E14" s="27">
        <v>23</v>
      </c>
    </row>
    <row r="15" spans="1:5" ht="12.75">
      <c r="A15" s="49" t="s">
        <v>107</v>
      </c>
      <c r="B15" s="27">
        <v>21</v>
      </c>
      <c r="C15" s="27">
        <v>30</v>
      </c>
      <c r="D15" s="27">
        <v>38</v>
      </c>
      <c r="E15" s="27">
        <v>23</v>
      </c>
    </row>
    <row r="16" spans="1:5" ht="12.75">
      <c r="A16" s="52" t="s">
        <v>260</v>
      </c>
      <c r="B16" s="27">
        <v>29</v>
      </c>
      <c r="C16" s="27">
        <v>49</v>
      </c>
      <c r="D16" s="27">
        <v>63</v>
      </c>
      <c r="E16" s="27">
        <v>33</v>
      </c>
    </row>
    <row r="17" spans="1:5" ht="12.75">
      <c r="A17" s="49" t="s">
        <v>108</v>
      </c>
      <c r="B17" s="27">
        <v>24</v>
      </c>
      <c r="C17" s="27">
        <v>43</v>
      </c>
      <c r="D17" s="27">
        <v>63</v>
      </c>
      <c r="E17" s="27">
        <v>26</v>
      </c>
    </row>
    <row r="18" spans="1:5" ht="12.75">
      <c r="A18" s="49" t="s">
        <v>109</v>
      </c>
      <c r="B18" s="27">
        <v>35</v>
      </c>
      <c r="C18" s="27">
        <v>56</v>
      </c>
      <c r="D18" s="27">
        <v>69</v>
      </c>
      <c r="E18" s="27">
        <v>38</v>
      </c>
    </row>
    <row r="19" spans="1:5" ht="12.75">
      <c r="A19" s="49" t="s">
        <v>110</v>
      </c>
      <c r="B19" s="27">
        <v>17</v>
      </c>
      <c r="C19" s="27">
        <v>33</v>
      </c>
      <c r="D19" s="27">
        <v>46</v>
      </c>
      <c r="E19" s="27">
        <v>20</v>
      </c>
    </row>
    <row r="20" spans="1:5" ht="12.75">
      <c r="A20" s="49" t="s">
        <v>111</v>
      </c>
      <c r="B20" s="27">
        <v>31</v>
      </c>
      <c r="C20" s="27">
        <v>51</v>
      </c>
      <c r="D20" s="27">
        <v>73</v>
      </c>
      <c r="E20" s="27">
        <v>36</v>
      </c>
    </row>
    <row r="21" spans="1:5" ht="12.75">
      <c r="A21" s="49" t="s">
        <v>112</v>
      </c>
      <c r="B21" s="27">
        <v>36</v>
      </c>
      <c r="C21" s="27">
        <v>55</v>
      </c>
      <c r="D21" s="27">
        <v>74</v>
      </c>
      <c r="E21" s="27">
        <v>41</v>
      </c>
    </row>
    <row r="22" spans="1:5" ht="12.75">
      <c r="A22" s="53" t="s">
        <v>126</v>
      </c>
      <c r="B22" s="54">
        <v>23</v>
      </c>
      <c r="C22" s="54">
        <v>47</v>
      </c>
      <c r="D22" s="54">
        <v>76</v>
      </c>
      <c r="E22" s="54">
        <v>28</v>
      </c>
    </row>
    <row r="23" spans="1:5" ht="12.75">
      <c r="A23" s="49" t="s">
        <v>113</v>
      </c>
      <c r="B23" s="27">
        <v>33</v>
      </c>
      <c r="C23" s="27">
        <v>55</v>
      </c>
      <c r="D23" s="27">
        <v>72</v>
      </c>
      <c r="E23" s="27">
        <v>38</v>
      </c>
    </row>
    <row r="24" spans="1:5" ht="12.75">
      <c r="A24" s="49" t="s">
        <v>114</v>
      </c>
      <c r="B24" s="27">
        <v>46</v>
      </c>
      <c r="C24" s="27">
        <v>61</v>
      </c>
      <c r="D24" s="27">
        <v>77</v>
      </c>
      <c r="E24" s="27">
        <v>50</v>
      </c>
    </row>
    <row r="25" spans="1:5" ht="12.75">
      <c r="A25" s="49" t="s">
        <v>115</v>
      </c>
      <c r="B25" s="27">
        <v>60</v>
      </c>
      <c r="C25" s="27">
        <v>78</v>
      </c>
      <c r="D25" s="27">
        <v>91</v>
      </c>
      <c r="E25" s="27">
        <v>64</v>
      </c>
    </row>
    <row r="26" spans="1:5" ht="12.75">
      <c r="A26" s="49" t="s">
        <v>116</v>
      </c>
      <c r="B26" s="27">
        <v>6</v>
      </c>
      <c r="C26" s="27">
        <v>24</v>
      </c>
      <c r="D26" s="27">
        <v>47</v>
      </c>
      <c r="E26" s="27">
        <v>11</v>
      </c>
    </row>
    <row r="27" spans="1:5" ht="12.75">
      <c r="A27" s="49" t="s">
        <v>117</v>
      </c>
      <c r="B27" s="27">
        <v>26</v>
      </c>
      <c r="C27" s="27">
        <v>46</v>
      </c>
      <c r="D27" s="27">
        <v>68</v>
      </c>
      <c r="E27" s="27">
        <v>30</v>
      </c>
    </row>
    <row r="28" spans="1:5" ht="12.75">
      <c r="A28" s="49" t="s">
        <v>118</v>
      </c>
      <c r="B28" s="27">
        <v>6</v>
      </c>
      <c r="C28" s="27">
        <v>15</v>
      </c>
      <c r="D28" s="27">
        <v>36</v>
      </c>
      <c r="E28" s="27">
        <v>9</v>
      </c>
    </row>
    <row r="29" spans="1:5" ht="12.75">
      <c r="A29" s="49" t="s">
        <v>119</v>
      </c>
      <c r="B29" s="27">
        <v>43</v>
      </c>
      <c r="C29" s="27">
        <v>68</v>
      </c>
      <c r="D29" s="27">
        <v>89</v>
      </c>
      <c r="E29" s="27">
        <v>49</v>
      </c>
    </row>
    <row r="30" spans="1:5" ht="12.75">
      <c r="A30" s="49" t="s">
        <v>120</v>
      </c>
      <c r="B30" s="27">
        <v>42</v>
      </c>
      <c r="C30" s="27">
        <v>57</v>
      </c>
      <c r="D30" s="27">
        <v>70</v>
      </c>
      <c r="E30" s="27">
        <v>45</v>
      </c>
    </row>
    <row r="31" spans="1:5" ht="12.75">
      <c r="A31" s="52" t="s">
        <v>121</v>
      </c>
      <c r="B31" s="27">
        <v>6</v>
      </c>
      <c r="C31" s="27">
        <v>10</v>
      </c>
      <c r="D31" s="27">
        <v>27</v>
      </c>
      <c r="E31" s="27">
        <v>7</v>
      </c>
    </row>
    <row r="32" spans="1:5" ht="12.75">
      <c r="A32" s="49" t="s">
        <v>122</v>
      </c>
      <c r="B32" s="27">
        <v>47</v>
      </c>
      <c r="C32" s="27">
        <v>66</v>
      </c>
      <c r="D32" s="27">
        <v>81</v>
      </c>
      <c r="E32" s="27">
        <v>50</v>
      </c>
    </row>
    <row r="33" spans="1:5" ht="12.75">
      <c r="A33" s="52" t="s">
        <v>123</v>
      </c>
      <c r="B33" s="27">
        <v>43</v>
      </c>
      <c r="C33" s="27">
        <v>60</v>
      </c>
      <c r="D33" s="27">
        <v>77</v>
      </c>
      <c r="E33" s="27">
        <v>46</v>
      </c>
    </row>
    <row r="35" ht="12.75">
      <c r="A35" s="159" t="s">
        <v>318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4.00390625" style="15" customWidth="1"/>
    <col min="2" max="5" width="13.00390625" style="15" customWidth="1"/>
    <col min="6" max="66" width="9.140625" style="15" customWidth="1"/>
    <col min="67" max="16384" width="9.140625" style="6" customWidth="1"/>
  </cols>
  <sheetData>
    <row r="1" spans="1:5" ht="23.25" customHeight="1">
      <c r="A1" s="191" t="s">
        <v>328</v>
      </c>
      <c r="B1" s="191"/>
      <c r="C1" s="191"/>
      <c r="D1" s="191"/>
      <c r="E1" s="191"/>
    </row>
    <row r="2" ht="12.75">
      <c r="A2" s="40"/>
    </row>
    <row r="3" spans="1:5" ht="12.75">
      <c r="A3" s="40"/>
      <c r="E3" s="31" t="s">
        <v>240</v>
      </c>
    </row>
    <row r="4" spans="1:6" ht="12.75">
      <c r="A4" s="162" t="s">
        <v>146</v>
      </c>
      <c r="B4" s="42" t="s">
        <v>255</v>
      </c>
      <c r="C4" s="42" t="s">
        <v>256</v>
      </c>
      <c r="D4" s="42" t="s">
        <v>125</v>
      </c>
      <c r="E4" s="43" t="s">
        <v>3</v>
      </c>
      <c r="F4" s="35"/>
    </row>
    <row r="5" spans="1:5" ht="12.75" customHeight="1">
      <c r="A5" s="15" t="s">
        <v>127</v>
      </c>
      <c r="B5" s="46">
        <v>2</v>
      </c>
      <c r="C5" s="46">
        <v>3</v>
      </c>
      <c r="D5" s="46">
        <v>2</v>
      </c>
      <c r="E5" s="46">
        <v>2</v>
      </c>
    </row>
    <row r="6" spans="1:5" ht="12.75" customHeight="1">
      <c r="A6" s="15" t="s">
        <v>128</v>
      </c>
      <c r="B6" s="46">
        <v>7</v>
      </c>
      <c r="C6" s="46">
        <v>7</v>
      </c>
      <c r="D6" s="46">
        <v>8</v>
      </c>
      <c r="E6" s="46">
        <v>7</v>
      </c>
    </row>
    <row r="7" spans="1:5" ht="12.75" customHeight="1">
      <c r="A7" s="15" t="s">
        <v>129</v>
      </c>
      <c r="B7" s="46">
        <v>1</v>
      </c>
      <c r="C7" s="46">
        <v>3</v>
      </c>
      <c r="D7" s="46">
        <v>10</v>
      </c>
      <c r="E7" s="46">
        <v>2</v>
      </c>
    </row>
    <row r="8" spans="1:5" ht="12.75" customHeight="1">
      <c r="A8" s="15" t="s">
        <v>130</v>
      </c>
      <c r="B8" s="46">
        <v>13</v>
      </c>
      <c r="C8" s="46">
        <v>12</v>
      </c>
      <c r="D8" s="46">
        <v>9</v>
      </c>
      <c r="E8" s="46">
        <v>13</v>
      </c>
    </row>
    <row r="9" spans="1:5" ht="12.75" customHeight="1">
      <c r="A9" s="15" t="s">
        <v>131</v>
      </c>
      <c r="B9" s="46">
        <v>13</v>
      </c>
      <c r="C9" s="46">
        <v>13</v>
      </c>
      <c r="D9" s="46">
        <v>10</v>
      </c>
      <c r="E9" s="46">
        <v>13</v>
      </c>
    </row>
    <row r="10" spans="1:5" ht="12.75" customHeight="1">
      <c r="A10" s="15" t="s">
        <v>132</v>
      </c>
      <c r="B10" s="46">
        <v>10</v>
      </c>
      <c r="C10" s="46">
        <v>10</v>
      </c>
      <c r="D10" s="46">
        <v>14</v>
      </c>
      <c r="E10" s="46">
        <v>10</v>
      </c>
    </row>
    <row r="11" spans="1:5" ht="12.75" customHeight="1">
      <c r="A11" s="15" t="s">
        <v>133</v>
      </c>
      <c r="B11" s="46">
        <v>1</v>
      </c>
      <c r="C11" s="46">
        <v>1</v>
      </c>
      <c r="D11" s="46">
        <v>0</v>
      </c>
      <c r="E11" s="46">
        <v>1</v>
      </c>
    </row>
    <row r="12" spans="1:5" ht="12.75" customHeight="1">
      <c r="A12" s="15" t="s">
        <v>134</v>
      </c>
      <c r="B12" s="46">
        <v>5</v>
      </c>
      <c r="C12" s="46">
        <v>7</v>
      </c>
      <c r="D12" s="46">
        <v>7</v>
      </c>
      <c r="E12" s="46">
        <v>5</v>
      </c>
    </row>
    <row r="13" spans="1:5" ht="12.75" customHeight="1">
      <c r="A13" s="15" t="s">
        <v>135</v>
      </c>
      <c r="B13" s="46">
        <v>21</v>
      </c>
      <c r="C13" s="46">
        <v>28</v>
      </c>
      <c r="D13" s="46">
        <v>33</v>
      </c>
      <c r="E13" s="46">
        <v>23</v>
      </c>
    </row>
    <row r="14" spans="1:5" ht="12.75" customHeight="1">
      <c r="A14" s="15" t="s">
        <v>136</v>
      </c>
      <c r="B14" s="46">
        <v>1</v>
      </c>
      <c r="C14" s="46">
        <v>1</v>
      </c>
      <c r="D14" s="46">
        <v>3</v>
      </c>
      <c r="E14" s="46">
        <v>1</v>
      </c>
    </row>
    <row r="15" spans="1:5" ht="12.75" customHeight="1">
      <c r="A15" s="15" t="s">
        <v>137</v>
      </c>
      <c r="B15" s="46">
        <v>1</v>
      </c>
      <c r="C15" s="46">
        <v>1</v>
      </c>
      <c r="D15" s="46">
        <v>0</v>
      </c>
      <c r="E15" s="46">
        <v>1</v>
      </c>
    </row>
    <row r="17" ht="12.75">
      <c r="A17" s="159"/>
    </row>
    <row r="46" spans="6:12" ht="12.75">
      <c r="F46" s="35"/>
      <c r="G46" s="35"/>
      <c r="H46" s="35"/>
      <c r="I46" s="35"/>
      <c r="J46" s="35"/>
      <c r="K46" s="35"/>
      <c r="L46" s="35"/>
    </row>
    <row r="47" spans="6:12" ht="12.75">
      <c r="F47" s="35"/>
      <c r="G47" s="35"/>
      <c r="H47" s="35"/>
      <c r="I47" s="35"/>
      <c r="J47" s="35"/>
      <c r="K47" s="35"/>
      <c r="L47" s="35"/>
    </row>
    <row r="48" spans="6:12" ht="12.75">
      <c r="F48" s="35"/>
      <c r="G48" s="35"/>
      <c r="H48" s="35"/>
      <c r="I48" s="35"/>
      <c r="J48" s="35"/>
      <c r="K48" s="35"/>
      <c r="L48" s="35"/>
    </row>
    <row r="49" spans="6:12" ht="12.75">
      <c r="F49" s="47"/>
      <c r="G49" s="47"/>
      <c r="H49" s="47"/>
      <c r="I49" s="47"/>
      <c r="J49" s="47"/>
      <c r="K49" s="35"/>
      <c r="L49" s="35"/>
    </row>
    <row r="50" spans="6:12" ht="12.75">
      <c r="F50" s="35"/>
      <c r="G50" s="35"/>
      <c r="H50" s="35"/>
      <c r="I50" s="35"/>
      <c r="J50" s="35"/>
      <c r="K50" s="35"/>
      <c r="L50" s="35"/>
    </row>
    <row r="51" spans="6:12" ht="12.75">
      <c r="F51" s="35"/>
      <c r="G51" s="35"/>
      <c r="H51" s="35"/>
      <c r="I51" s="35"/>
      <c r="J51" s="35"/>
      <c r="K51" s="35"/>
      <c r="L51" s="35"/>
    </row>
    <row r="52" spans="6:12" ht="12.75">
      <c r="F52" s="35"/>
      <c r="G52" s="35"/>
      <c r="H52" s="35"/>
      <c r="I52" s="35"/>
      <c r="J52" s="35"/>
      <c r="K52" s="35"/>
      <c r="L52" s="35"/>
    </row>
    <row r="53" spans="6:12" ht="12.75">
      <c r="F53" s="35"/>
      <c r="G53" s="35"/>
      <c r="H53" s="35"/>
      <c r="I53" s="35"/>
      <c r="J53" s="35"/>
      <c r="K53" s="35"/>
      <c r="L53" s="3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N12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32.421875" style="15" customWidth="1"/>
    <col min="2" max="5" width="13.140625" style="15" customWidth="1"/>
    <col min="6" max="66" width="9.140625" style="15" customWidth="1"/>
    <col min="67" max="16384" width="9.140625" style="6" customWidth="1"/>
  </cols>
  <sheetData>
    <row r="1" spans="1:6" ht="12.75">
      <c r="A1" s="191" t="s">
        <v>326</v>
      </c>
      <c r="B1" s="191"/>
      <c r="C1" s="191"/>
      <c r="D1" s="191"/>
      <c r="E1" s="191"/>
      <c r="F1" s="40"/>
    </row>
    <row r="2" spans="1:6" ht="12.75">
      <c r="A2" s="191"/>
      <c r="B2" s="191"/>
      <c r="C2" s="191"/>
      <c r="D2" s="191"/>
      <c r="E2" s="191"/>
      <c r="F2" s="40"/>
    </row>
    <row r="3" spans="1:6" ht="12.75">
      <c r="A3" s="40"/>
      <c r="E3" s="31" t="s">
        <v>240</v>
      </c>
      <c r="F3" s="40"/>
    </row>
    <row r="4" spans="1:6" ht="12.75">
      <c r="A4" s="162" t="s">
        <v>146</v>
      </c>
      <c r="B4" s="42" t="s">
        <v>255</v>
      </c>
      <c r="C4" s="42" t="s">
        <v>256</v>
      </c>
      <c r="D4" s="42" t="s">
        <v>125</v>
      </c>
      <c r="E4" s="43" t="s">
        <v>3</v>
      </c>
      <c r="F4" s="35"/>
    </row>
    <row r="5" spans="1:66" s="10" customFormat="1" ht="24" customHeight="1">
      <c r="A5" s="16" t="s">
        <v>138</v>
      </c>
      <c r="B5" s="45">
        <v>17.6</v>
      </c>
      <c r="C5" s="45">
        <v>25.4</v>
      </c>
      <c r="D5" s="45">
        <v>27.2</v>
      </c>
      <c r="E5" s="45">
        <v>19.6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66" s="10" customFormat="1" ht="24" customHeight="1">
      <c r="A6" s="16" t="s">
        <v>139</v>
      </c>
      <c r="B6" s="45">
        <v>2.5</v>
      </c>
      <c r="C6" s="45">
        <v>4.2</v>
      </c>
      <c r="D6" s="45">
        <v>7.7</v>
      </c>
      <c r="E6" s="45">
        <v>3.1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s="10" customFormat="1" ht="24" customHeight="1">
      <c r="A7" s="16" t="s">
        <v>140</v>
      </c>
      <c r="B7" s="45">
        <v>8.4</v>
      </c>
      <c r="C7" s="45">
        <v>9.9</v>
      </c>
      <c r="D7" s="45">
        <v>21.8</v>
      </c>
      <c r="E7" s="45">
        <v>9.3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</row>
    <row r="8" spans="1:66" s="10" customFormat="1" ht="24" customHeight="1">
      <c r="A8" s="16" t="s">
        <v>141</v>
      </c>
      <c r="B8" s="45">
        <v>25.9</v>
      </c>
      <c r="C8" s="45">
        <v>28.7</v>
      </c>
      <c r="D8" s="45">
        <v>35.6</v>
      </c>
      <c r="E8" s="45">
        <v>26.9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s="10" customFormat="1" ht="24" customHeight="1">
      <c r="A9" s="16" t="s">
        <v>142</v>
      </c>
      <c r="B9" s="45">
        <v>7.2</v>
      </c>
      <c r="C9" s="45">
        <v>5.2</v>
      </c>
      <c r="D9" s="45">
        <v>5.3</v>
      </c>
      <c r="E9" s="45">
        <v>6.7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s="10" customFormat="1" ht="24" customHeight="1">
      <c r="A10" s="16" t="s">
        <v>143</v>
      </c>
      <c r="B10" s="45">
        <v>3.5</v>
      </c>
      <c r="C10" s="45">
        <v>3.5</v>
      </c>
      <c r="D10" s="45">
        <v>5.3</v>
      </c>
      <c r="E10" s="45">
        <v>3.6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6" s="10" customFormat="1" ht="24" customHeight="1">
      <c r="A11" s="16" t="s">
        <v>144</v>
      </c>
      <c r="B11" s="45">
        <v>15.3</v>
      </c>
      <c r="C11" s="45">
        <v>17.5</v>
      </c>
      <c r="D11" s="45">
        <v>29.4</v>
      </c>
      <c r="E11" s="45">
        <v>16.4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66" s="10" customFormat="1" ht="24" customHeight="1">
      <c r="A12" s="16" t="s">
        <v>145</v>
      </c>
      <c r="B12" s="45">
        <v>7</v>
      </c>
      <c r="C12" s="45">
        <v>5.2</v>
      </c>
      <c r="D12" s="45">
        <v>10.8</v>
      </c>
      <c r="E12" s="45">
        <v>6.8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</row>
  </sheetData>
  <sheetProtection/>
  <mergeCells count="1">
    <mergeCell ref="A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31.28125" style="15" customWidth="1"/>
    <col min="2" max="5" width="13.7109375" style="15" customWidth="1"/>
    <col min="6" max="66" width="9.140625" style="15" customWidth="1"/>
    <col min="67" max="16384" width="9.140625" style="6" customWidth="1"/>
  </cols>
  <sheetData>
    <row r="1" spans="1:5" ht="12.75">
      <c r="A1" s="191" t="s">
        <v>327</v>
      </c>
      <c r="B1" s="191"/>
      <c r="C1" s="191"/>
      <c r="D1" s="191"/>
      <c r="E1" s="191"/>
    </row>
    <row r="2" spans="1:5" ht="12.75">
      <c r="A2" s="191"/>
      <c r="B2" s="191"/>
      <c r="C2" s="191"/>
      <c r="D2" s="191"/>
      <c r="E2" s="191"/>
    </row>
    <row r="3" spans="1:5" ht="12.75">
      <c r="A3" s="40"/>
      <c r="B3" s="41"/>
      <c r="C3" s="41"/>
      <c r="D3" s="41"/>
      <c r="E3" s="41"/>
    </row>
    <row r="4" spans="1:5" ht="12.75">
      <c r="A4" s="40"/>
      <c r="E4" s="31" t="s">
        <v>240</v>
      </c>
    </row>
    <row r="5" spans="1:6" ht="12.75">
      <c r="A5" s="162" t="s">
        <v>146</v>
      </c>
      <c r="B5" s="42" t="s">
        <v>255</v>
      </c>
      <c r="C5" s="42" t="s">
        <v>256</v>
      </c>
      <c r="D5" s="42" t="s">
        <v>125</v>
      </c>
      <c r="E5" s="43" t="s">
        <v>3</v>
      </c>
      <c r="F5" s="35"/>
    </row>
    <row r="6" spans="1:5" ht="21.75" customHeight="1">
      <c r="A6" s="44" t="s">
        <v>147</v>
      </c>
      <c r="B6" s="19">
        <v>73.2</v>
      </c>
      <c r="C6" s="19">
        <v>74.7</v>
      </c>
      <c r="D6" s="19">
        <v>76.5</v>
      </c>
      <c r="E6" s="19">
        <v>73.3</v>
      </c>
    </row>
    <row r="7" spans="1:5" ht="21.75" customHeight="1">
      <c r="A7" s="44" t="s">
        <v>138</v>
      </c>
      <c r="B7" s="19">
        <v>28.6</v>
      </c>
      <c r="C7" s="19">
        <v>35.7</v>
      </c>
      <c r="D7" s="19">
        <v>38.2</v>
      </c>
      <c r="E7" s="19">
        <v>29.1</v>
      </c>
    </row>
    <row r="8" spans="1:5" ht="21.75" customHeight="1">
      <c r="A8" s="44" t="s">
        <v>139</v>
      </c>
      <c r="B8" s="19">
        <v>2.8</v>
      </c>
      <c r="C8" s="19">
        <v>2.7</v>
      </c>
      <c r="D8" s="19">
        <v>5.9</v>
      </c>
      <c r="E8" s="19">
        <v>2.8</v>
      </c>
    </row>
    <row r="9" spans="1:5" ht="21.75" customHeight="1">
      <c r="A9" s="44" t="s">
        <v>140</v>
      </c>
      <c r="B9" s="19">
        <v>3.4</v>
      </c>
      <c r="C9" s="19">
        <v>9</v>
      </c>
      <c r="D9" s="19">
        <v>2.9</v>
      </c>
      <c r="E9" s="19">
        <v>3.7</v>
      </c>
    </row>
    <row r="10" spans="1:5" ht="21.75" customHeight="1">
      <c r="A10" s="44" t="s">
        <v>141</v>
      </c>
      <c r="B10" s="19">
        <v>14.8</v>
      </c>
      <c r="C10" s="19">
        <v>18.2</v>
      </c>
      <c r="D10" s="19">
        <v>14.7</v>
      </c>
      <c r="E10" s="19">
        <v>15</v>
      </c>
    </row>
    <row r="11" spans="1:5" ht="21.75" customHeight="1">
      <c r="A11" s="44" t="s">
        <v>142</v>
      </c>
      <c r="B11" s="19">
        <v>3.6</v>
      </c>
      <c r="C11" s="19">
        <v>2.9</v>
      </c>
      <c r="D11" s="19">
        <v>8.8</v>
      </c>
      <c r="E11" s="19">
        <v>3.6</v>
      </c>
    </row>
    <row r="12" spans="1:5" ht="21.75" customHeight="1">
      <c r="A12" s="44" t="s">
        <v>143</v>
      </c>
      <c r="B12" s="19">
        <v>1.1</v>
      </c>
      <c r="C12" s="19">
        <v>2.3</v>
      </c>
      <c r="D12" s="19">
        <v>0</v>
      </c>
      <c r="E12" s="19">
        <v>1.2</v>
      </c>
    </row>
    <row r="13" spans="1:5" ht="21.75" customHeight="1">
      <c r="A13" s="44" t="s">
        <v>144</v>
      </c>
      <c r="B13" s="19">
        <v>8.7</v>
      </c>
      <c r="C13" s="19">
        <v>10.5</v>
      </c>
      <c r="D13" s="19">
        <v>5.9</v>
      </c>
      <c r="E13" s="19">
        <v>8.8</v>
      </c>
    </row>
    <row r="14" spans="1:5" ht="21.75" customHeight="1">
      <c r="A14" s="44" t="s">
        <v>145</v>
      </c>
      <c r="B14" s="19">
        <v>10.7</v>
      </c>
      <c r="C14" s="19">
        <v>12.5</v>
      </c>
      <c r="D14" s="19">
        <v>17.7</v>
      </c>
      <c r="E14" s="19">
        <v>10.8</v>
      </c>
    </row>
  </sheetData>
  <sheetProtection/>
  <mergeCells count="1">
    <mergeCell ref="A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15" customWidth="1"/>
    <col min="2" max="2" width="9.140625" style="15" customWidth="1"/>
    <col min="3" max="3" width="8.421875" style="15" customWidth="1"/>
    <col min="4" max="5" width="8.28125" style="15" customWidth="1"/>
    <col min="6" max="6" width="7.8515625" style="15" customWidth="1"/>
    <col min="7" max="7" width="7.7109375" style="15" customWidth="1"/>
    <col min="8" max="9" width="8.28125" style="15" customWidth="1"/>
    <col min="10" max="10" width="13.7109375" style="15" customWidth="1"/>
    <col min="11" max="11" width="15.8515625" style="15" customWidth="1"/>
    <col min="12" max="66" width="9.140625" style="15" customWidth="1"/>
    <col min="67" max="16384" width="9.140625" style="6" customWidth="1"/>
  </cols>
  <sheetData>
    <row r="1" ht="12.75">
      <c r="A1" s="123" t="s">
        <v>271</v>
      </c>
    </row>
    <row r="2" ht="14.25" customHeight="1">
      <c r="A2" s="123"/>
    </row>
    <row r="3" spans="1:9" ht="12.75">
      <c r="A3" s="123"/>
      <c r="I3" s="31" t="s">
        <v>242</v>
      </c>
    </row>
    <row r="4" spans="1:66" s="3" customFormat="1" ht="12.75">
      <c r="A4" s="144" t="s">
        <v>84</v>
      </c>
      <c r="B4" s="87" t="s">
        <v>76</v>
      </c>
      <c r="C4" s="87" t="s">
        <v>77</v>
      </c>
      <c r="D4" s="87" t="s">
        <v>78</v>
      </c>
      <c r="E4" s="87" t="s">
        <v>79</v>
      </c>
      <c r="F4" s="87" t="s">
        <v>80</v>
      </c>
      <c r="G4" s="87" t="s">
        <v>81</v>
      </c>
      <c r="H4" s="87" t="s">
        <v>82</v>
      </c>
      <c r="I4" s="88" t="s">
        <v>83</v>
      </c>
      <c r="J4" s="123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</row>
    <row r="5" spans="1:11" ht="12.75">
      <c r="A5" s="15" t="s">
        <v>8</v>
      </c>
      <c r="B5" s="28">
        <v>24440</v>
      </c>
      <c r="C5" s="28">
        <v>25551</v>
      </c>
      <c r="D5" s="28">
        <v>22202</v>
      </c>
      <c r="E5" s="28">
        <v>18492</v>
      </c>
      <c r="F5" s="28">
        <v>17421</v>
      </c>
      <c r="G5" s="28">
        <v>19591</v>
      </c>
      <c r="H5" s="28">
        <v>19936</v>
      </c>
      <c r="I5" s="28">
        <v>21913</v>
      </c>
      <c r="J5" s="145"/>
      <c r="K5" s="19"/>
    </row>
    <row r="6" spans="1:11" ht="12.75">
      <c r="A6" s="15" t="s">
        <v>16</v>
      </c>
      <c r="B6" s="28">
        <v>7359</v>
      </c>
      <c r="C6" s="28">
        <v>6559</v>
      </c>
      <c r="D6" s="28">
        <v>6147</v>
      </c>
      <c r="E6" s="28">
        <v>5694</v>
      </c>
      <c r="F6" s="28">
        <v>5572</v>
      </c>
      <c r="G6" s="28">
        <v>5475</v>
      </c>
      <c r="H6" s="28">
        <v>6064</v>
      </c>
      <c r="I6" s="28">
        <v>5713</v>
      </c>
      <c r="J6" s="145"/>
      <c r="K6" s="19"/>
    </row>
    <row r="7" spans="1:66" s="3" customFormat="1" ht="13.5">
      <c r="A7" s="40" t="s">
        <v>9</v>
      </c>
      <c r="B7" s="146">
        <v>31799</v>
      </c>
      <c r="C7" s="146">
        <v>32110</v>
      </c>
      <c r="D7" s="146">
        <v>28349</v>
      </c>
      <c r="E7" s="146">
        <v>24186</v>
      </c>
      <c r="F7" s="146">
        <v>22993</v>
      </c>
      <c r="G7" s="146">
        <v>25066</v>
      </c>
      <c r="H7" s="146">
        <v>26000</v>
      </c>
      <c r="I7" s="146">
        <v>27626</v>
      </c>
      <c r="J7" s="147"/>
      <c r="K7" s="1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11" ht="12.75">
      <c r="A8" s="15" t="s">
        <v>17</v>
      </c>
      <c r="B8" s="28">
        <v>4269</v>
      </c>
      <c r="C8" s="28">
        <v>4445</v>
      </c>
      <c r="D8" s="28">
        <v>4515</v>
      </c>
      <c r="E8" s="28">
        <v>3950</v>
      </c>
      <c r="F8" s="28">
        <v>4243</v>
      </c>
      <c r="G8" s="28">
        <v>4560</v>
      </c>
      <c r="H8" s="28">
        <v>4083</v>
      </c>
      <c r="I8" s="28">
        <v>3936</v>
      </c>
      <c r="J8" s="145"/>
      <c r="K8" s="19"/>
    </row>
    <row r="9" spans="1:11" ht="12.75">
      <c r="A9" s="15" t="s">
        <v>18</v>
      </c>
      <c r="B9" s="28">
        <v>2649</v>
      </c>
      <c r="C9" s="28">
        <v>2311</v>
      </c>
      <c r="D9" s="28">
        <v>1839</v>
      </c>
      <c r="E9" s="28">
        <v>1816</v>
      </c>
      <c r="F9" s="28">
        <v>1949</v>
      </c>
      <c r="G9" s="28">
        <v>1956</v>
      </c>
      <c r="H9" s="28">
        <v>1724</v>
      </c>
      <c r="I9" s="28">
        <v>1579</v>
      </c>
      <c r="J9" s="145"/>
      <c r="K9" s="19"/>
    </row>
    <row r="10" spans="1:11" ht="12.75">
      <c r="A10" s="15" t="s">
        <v>19</v>
      </c>
      <c r="B10" s="28">
        <v>2513</v>
      </c>
      <c r="C10" s="28">
        <v>2724</v>
      </c>
      <c r="D10" s="28">
        <v>2247</v>
      </c>
      <c r="E10" s="28">
        <v>1997</v>
      </c>
      <c r="F10" s="28">
        <v>2052</v>
      </c>
      <c r="G10" s="28">
        <v>2248</v>
      </c>
      <c r="H10" s="28">
        <v>2051</v>
      </c>
      <c r="I10" s="28">
        <v>1879</v>
      </c>
      <c r="J10" s="145"/>
      <c r="K10" s="19"/>
    </row>
    <row r="11" spans="1:66" s="3" customFormat="1" ht="12.75">
      <c r="A11" s="40" t="s">
        <v>10</v>
      </c>
      <c r="B11" s="146">
        <v>9431</v>
      </c>
      <c r="C11" s="146">
        <v>9480</v>
      </c>
      <c r="D11" s="146">
        <v>8601</v>
      </c>
      <c r="E11" s="146">
        <v>7763</v>
      </c>
      <c r="F11" s="146">
        <v>8244</v>
      </c>
      <c r="G11" s="146">
        <v>8764</v>
      </c>
      <c r="H11" s="146">
        <v>7858</v>
      </c>
      <c r="I11" s="146">
        <v>7394</v>
      </c>
      <c r="J11" s="148"/>
      <c r="K11" s="19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</row>
    <row r="12" spans="1:11" ht="12.75">
      <c r="A12" s="15" t="s">
        <v>20</v>
      </c>
      <c r="B12" s="28">
        <v>3242</v>
      </c>
      <c r="C12" s="28">
        <v>3482</v>
      </c>
      <c r="D12" s="28">
        <v>3007</v>
      </c>
      <c r="E12" s="28">
        <v>2739</v>
      </c>
      <c r="F12" s="28">
        <v>2489</v>
      </c>
      <c r="G12" s="28">
        <v>2631</v>
      </c>
      <c r="H12" s="28">
        <v>2744</v>
      </c>
      <c r="I12" s="28">
        <v>2621</v>
      </c>
      <c r="J12" s="145"/>
      <c r="K12" s="19"/>
    </row>
    <row r="13" spans="1:11" ht="12.75">
      <c r="A13" s="15" t="s">
        <v>21</v>
      </c>
      <c r="B13" s="28">
        <v>1496</v>
      </c>
      <c r="C13" s="28">
        <v>1787</v>
      </c>
      <c r="D13" s="28">
        <v>1622</v>
      </c>
      <c r="E13" s="28">
        <v>1599</v>
      </c>
      <c r="F13" s="28">
        <v>1280</v>
      </c>
      <c r="G13" s="28">
        <v>1428</v>
      </c>
      <c r="H13" s="28">
        <v>1430</v>
      </c>
      <c r="I13" s="28">
        <v>1361</v>
      </c>
      <c r="J13" s="145"/>
      <c r="K13" s="19"/>
    </row>
    <row r="14" spans="1:11" ht="12.75">
      <c r="A14" s="15" t="s">
        <v>22</v>
      </c>
      <c r="B14" s="28">
        <v>2011</v>
      </c>
      <c r="C14" s="28">
        <v>2003</v>
      </c>
      <c r="D14" s="28">
        <v>1626</v>
      </c>
      <c r="E14" s="28">
        <v>1604</v>
      </c>
      <c r="F14" s="28">
        <v>1685</v>
      </c>
      <c r="G14" s="28">
        <v>1853</v>
      </c>
      <c r="H14" s="28">
        <v>1872</v>
      </c>
      <c r="I14" s="28">
        <v>1932</v>
      </c>
      <c r="J14" s="145"/>
      <c r="K14" s="19"/>
    </row>
    <row r="15" spans="1:66" s="3" customFormat="1" ht="12.75">
      <c r="A15" s="40" t="s">
        <v>11</v>
      </c>
      <c r="B15" s="146">
        <v>6749</v>
      </c>
      <c r="C15" s="146">
        <v>7272</v>
      </c>
      <c r="D15" s="146">
        <v>6255</v>
      </c>
      <c r="E15" s="146">
        <v>5942</v>
      </c>
      <c r="F15" s="146">
        <v>5454</v>
      </c>
      <c r="G15" s="146">
        <v>5912</v>
      </c>
      <c r="H15" s="146">
        <v>6046</v>
      </c>
      <c r="I15" s="146">
        <v>5914</v>
      </c>
      <c r="J15" s="148"/>
      <c r="K15" s="19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</row>
    <row r="16" spans="1:11" ht="12.75">
      <c r="A16" s="15" t="s">
        <v>23</v>
      </c>
      <c r="B16" s="28">
        <v>4765</v>
      </c>
      <c r="C16" s="28">
        <v>4685</v>
      </c>
      <c r="D16" s="28">
        <v>4983</v>
      </c>
      <c r="E16" s="28">
        <v>4176</v>
      </c>
      <c r="F16" s="28">
        <v>3671</v>
      </c>
      <c r="G16" s="28">
        <v>3598</v>
      </c>
      <c r="H16" s="28">
        <v>3306</v>
      </c>
      <c r="I16" s="28">
        <v>3025</v>
      </c>
      <c r="J16" s="145"/>
      <c r="K16" s="19"/>
    </row>
    <row r="17" spans="1:11" ht="12.75">
      <c r="A17" s="15" t="s">
        <v>24</v>
      </c>
      <c r="B17" s="28">
        <v>3386</v>
      </c>
      <c r="C17" s="28">
        <v>3236</v>
      </c>
      <c r="D17" s="28">
        <v>3094</v>
      </c>
      <c r="E17" s="28">
        <v>2773</v>
      </c>
      <c r="F17" s="28">
        <v>2195</v>
      </c>
      <c r="G17" s="28">
        <v>3131</v>
      </c>
      <c r="H17" s="28">
        <v>2555</v>
      </c>
      <c r="I17" s="28">
        <v>1375</v>
      </c>
      <c r="J17" s="145"/>
      <c r="K17" s="19"/>
    </row>
    <row r="18" spans="1:11" ht="12.75">
      <c r="A18" s="15" t="s">
        <v>25</v>
      </c>
      <c r="B18" s="28">
        <v>1689</v>
      </c>
      <c r="C18" s="28">
        <v>1622</v>
      </c>
      <c r="D18" s="28">
        <v>1718</v>
      </c>
      <c r="E18" s="28">
        <v>1552</v>
      </c>
      <c r="F18" s="28">
        <v>1420</v>
      </c>
      <c r="G18" s="28">
        <v>1250</v>
      </c>
      <c r="H18" s="28">
        <v>1038</v>
      </c>
      <c r="I18" s="28">
        <v>908</v>
      </c>
      <c r="J18" s="145"/>
      <c r="K18" s="19"/>
    </row>
    <row r="19" spans="1:66" s="3" customFormat="1" ht="12.75">
      <c r="A19" s="40" t="s">
        <v>12</v>
      </c>
      <c r="B19" s="146">
        <v>9840</v>
      </c>
      <c r="C19" s="146">
        <v>9543</v>
      </c>
      <c r="D19" s="146">
        <v>9795</v>
      </c>
      <c r="E19" s="146">
        <v>8501</v>
      </c>
      <c r="F19" s="146">
        <v>7286</v>
      </c>
      <c r="G19" s="146">
        <v>7979</v>
      </c>
      <c r="H19" s="146">
        <v>6899</v>
      </c>
      <c r="I19" s="146">
        <v>5308</v>
      </c>
      <c r="J19" s="148"/>
      <c r="K19" s="19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</row>
    <row r="20" spans="1:66" s="3" customFormat="1" ht="12.75">
      <c r="A20" s="40" t="s">
        <v>92</v>
      </c>
      <c r="B20" s="146">
        <v>26020</v>
      </c>
      <c r="C20" s="146">
        <v>26295</v>
      </c>
      <c r="D20" s="146">
        <v>24651</v>
      </c>
      <c r="E20" s="146">
        <v>22206</v>
      </c>
      <c r="F20" s="146">
        <v>20984</v>
      </c>
      <c r="G20" s="146">
        <v>22655</v>
      </c>
      <c r="H20" s="146">
        <v>20803</v>
      </c>
      <c r="I20" s="146">
        <v>18616</v>
      </c>
      <c r="J20" s="148"/>
      <c r="K20" s="1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</row>
    <row r="21" spans="1:11" ht="12.75">
      <c r="A21" s="15" t="s">
        <v>26</v>
      </c>
      <c r="B21" s="28">
        <v>5099</v>
      </c>
      <c r="C21" s="28">
        <v>5548</v>
      </c>
      <c r="D21" s="28">
        <v>5749</v>
      </c>
      <c r="E21" s="28">
        <v>4812</v>
      </c>
      <c r="F21" s="28">
        <v>4725</v>
      </c>
      <c r="G21" s="28">
        <v>5816</v>
      </c>
      <c r="H21" s="28">
        <v>5807</v>
      </c>
      <c r="I21" s="28">
        <v>5738</v>
      </c>
      <c r="J21" s="145"/>
      <c r="K21" s="19"/>
    </row>
    <row r="22" spans="1:11" ht="12.75">
      <c r="A22" s="15" t="s">
        <v>27</v>
      </c>
      <c r="B22" s="28">
        <v>2042</v>
      </c>
      <c r="C22" s="28">
        <v>1875</v>
      </c>
      <c r="D22" s="28">
        <v>1492</v>
      </c>
      <c r="E22" s="28">
        <v>1264</v>
      </c>
      <c r="F22" s="28">
        <v>1120</v>
      </c>
      <c r="G22" s="28">
        <v>1177</v>
      </c>
      <c r="H22" s="28">
        <v>1207</v>
      </c>
      <c r="I22" s="28">
        <v>1178</v>
      </c>
      <c r="J22" s="145"/>
      <c r="K22" s="19"/>
    </row>
    <row r="23" spans="1:11" ht="12.75">
      <c r="A23" s="15" t="s">
        <v>28</v>
      </c>
      <c r="B23" s="28">
        <v>1602</v>
      </c>
      <c r="C23" s="28">
        <v>1591</v>
      </c>
      <c r="D23" s="28">
        <v>1372</v>
      </c>
      <c r="E23" s="28">
        <v>1119</v>
      </c>
      <c r="F23" s="28">
        <v>1194</v>
      </c>
      <c r="G23" s="28">
        <v>1118</v>
      </c>
      <c r="H23" s="28">
        <v>1138</v>
      </c>
      <c r="I23" s="28">
        <v>1016</v>
      </c>
      <c r="J23" s="145"/>
      <c r="K23" s="19"/>
    </row>
    <row r="24" spans="1:66" s="3" customFormat="1" ht="12.75">
      <c r="A24" s="40" t="s">
        <v>13</v>
      </c>
      <c r="B24" s="146">
        <v>8743</v>
      </c>
      <c r="C24" s="146">
        <v>9014</v>
      </c>
      <c r="D24" s="146">
        <v>8613</v>
      </c>
      <c r="E24" s="146">
        <v>7195</v>
      </c>
      <c r="F24" s="146">
        <v>7039</v>
      </c>
      <c r="G24" s="146">
        <v>8111</v>
      </c>
      <c r="H24" s="146">
        <v>8152</v>
      </c>
      <c r="I24" s="146">
        <v>7932</v>
      </c>
      <c r="J24" s="148"/>
      <c r="K24" s="1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</row>
    <row r="25" spans="1:11" ht="12.75">
      <c r="A25" s="15" t="s">
        <v>29</v>
      </c>
      <c r="B25" s="28">
        <v>5853</v>
      </c>
      <c r="C25" s="28">
        <v>5800</v>
      </c>
      <c r="D25" s="28">
        <v>5275</v>
      </c>
      <c r="E25" s="28">
        <v>4494</v>
      </c>
      <c r="F25" s="28">
        <v>4529</v>
      </c>
      <c r="G25" s="28">
        <v>5228</v>
      </c>
      <c r="H25" s="28">
        <v>5205</v>
      </c>
      <c r="I25" s="28">
        <v>5617</v>
      </c>
      <c r="J25" s="145"/>
      <c r="K25" s="19"/>
    </row>
    <row r="26" spans="1:11" ht="12.75">
      <c r="A26" s="15" t="s">
        <v>30</v>
      </c>
      <c r="B26" s="28">
        <v>2788</v>
      </c>
      <c r="C26" s="28">
        <v>2577</v>
      </c>
      <c r="D26" s="28">
        <v>2218</v>
      </c>
      <c r="E26" s="28">
        <v>2155</v>
      </c>
      <c r="F26" s="28">
        <v>1765</v>
      </c>
      <c r="G26" s="28">
        <v>1897</v>
      </c>
      <c r="H26" s="28">
        <v>1853</v>
      </c>
      <c r="I26" s="28">
        <v>1638</v>
      </c>
      <c r="J26" s="145"/>
      <c r="K26" s="19"/>
    </row>
    <row r="27" spans="1:11" ht="12.75">
      <c r="A27" s="15" t="s">
        <v>31</v>
      </c>
      <c r="B27" s="28">
        <v>7596</v>
      </c>
      <c r="C27" s="28">
        <v>7735</v>
      </c>
      <c r="D27" s="28">
        <v>7325</v>
      </c>
      <c r="E27" s="28">
        <v>7455</v>
      </c>
      <c r="F27" s="28">
        <v>8284</v>
      </c>
      <c r="G27" s="28">
        <v>9687</v>
      </c>
      <c r="H27" s="28">
        <v>11345</v>
      </c>
      <c r="I27" s="28">
        <v>14373</v>
      </c>
      <c r="J27" s="145"/>
      <c r="K27" s="19"/>
    </row>
    <row r="28" spans="1:66" s="3" customFormat="1" ht="12.75">
      <c r="A28" s="40" t="s">
        <v>14</v>
      </c>
      <c r="B28" s="146">
        <v>16237</v>
      </c>
      <c r="C28" s="146">
        <v>16112</v>
      </c>
      <c r="D28" s="146">
        <v>14818</v>
      </c>
      <c r="E28" s="146">
        <v>14104</v>
      </c>
      <c r="F28" s="146">
        <v>14578</v>
      </c>
      <c r="G28" s="146">
        <v>16812</v>
      </c>
      <c r="H28" s="146">
        <v>18403</v>
      </c>
      <c r="I28" s="146">
        <v>21628</v>
      </c>
      <c r="J28" s="148"/>
      <c r="K28" s="1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</row>
    <row r="29" spans="1:11" ht="12.75">
      <c r="A29" s="15" t="s">
        <v>32</v>
      </c>
      <c r="B29" s="28">
        <v>4951</v>
      </c>
      <c r="C29" s="28">
        <v>5675</v>
      </c>
      <c r="D29" s="28">
        <v>5452</v>
      </c>
      <c r="E29" s="28">
        <v>5296</v>
      </c>
      <c r="F29" s="28">
        <v>4868</v>
      </c>
      <c r="G29" s="28">
        <v>5283</v>
      </c>
      <c r="H29" s="28">
        <v>5145</v>
      </c>
      <c r="I29" s="28">
        <v>4557</v>
      </c>
      <c r="J29" s="145"/>
      <c r="K29" s="19"/>
    </row>
    <row r="30" spans="1:11" ht="12.75">
      <c r="A30" s="15" t="s">
        <v>33</v>
      </c>
      <c r="B30" s="28">
        <v>2441</v>
      </c>
      <c r="C30" s="28">
        <v>2669</v>
      </c>
      <c r="D30" s="28">
        <v>2628</v>
      </c>
      <c r="E30" s="28">
        <v>2573</v>
      </c>
      <c r="F30" s="28">
        <v>2559</v>
      </c>
      <c r="G30" s="28">
        <v>2527</v>
      </c>
      <c r="H30" s="28">
        <v>2635</v>
      </c>
      <c r="I30" s="28">
        <v>2319</v>
      </c>
      <c r="J30" s="145"/>
      <c r="K30" s="19"/>
    </row>
    <row r="31" spans="1:11" ht="12.75">
      <c r="A31" s="15" t="s">
        <v>34</v>
      </c>
      <c r="B31" s="28">
        <v>6351</v>
      </c>
      <c r="C31" s="28">
        <v>6308</v>
      </c>
      <c r="D31" s="28">
        <v>6616</v>
      </c>
      <c r="E31" s="28">
        <v>5538</v>
      </c>
      <c r="F31" s="28">
        <v>5781</v>
      </c>
      <c r="G31" s="28">
        <v>6050</v>
      </c>
      <c r="H31" s="28">
        <v>5726</v>
      </c>
      <c r="I31" s="28">
        <v>5033</v>
      </c>
      <c r="J31" s="145"/>
      <c r="K31" s="19"/>
    </row>
    <row r="32" spans="1:66" s="3" customFormat="1" ht="12.75">
      <c r="A32" s="40" t="s">
        <v>15</v>
      </c>
      <c r="B32" s="146">
        <v>13743</v>
      </c>
      <c r="C32" s="146">
        <v>14652</v>
      </c>
      <c r="D32" s="146">
        <v>14696</v>
      </c>
      <c r="E32" s="146">
        <v>13407</v>
      </c>
      <c r="F32" s="146">
        <v>13208</v>
      </c>
      <c r="G32" s="146">
        <v>13860</v>
      </c>
      <c r="H32" s="146">
        <v>13506</v>
      </c>
      <c r="I32" s="146">
        <v>11909</v>
      </c>
      <c r="J32" s="148"/>
      <c r="K32" s="1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66" s="3" customFormat="1" ht="12.75">
      <c r="A33" s="40" t="s">
        <v>93</v>
      </c>
      <c r="B33" s="146">
        <v>38723</v>
      </c>
      <c r="C33" s="146">
        <v>39778</v>
      </c>
      <c r="D33" s="146">
        <v>38127</v>
      </c>
      <c r="E33" s="146">
        <v>34706</v>
      </c>
      <c r="F33" s="146">
        <v>34825</v>
      </c>
      <c r="G33" s="146">
        <v>38783</v>
      </c>
      <c r="H33" s="146">
        <v>40061</v>
      </c>
      <c r="I33" s="146">
        <v>41469</v>
      </c>
      <c r="J33" s="148"/>
      <c r="K33" s="19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</row>
    <row r="34" spans="1:66" s="3" customFormat="1" ht="13.5">
      <c r="A34" s="40" t="s">
        <v>3</v>
      </c>
      <c r="B34" s="146">
        <v>96542</v>
      </c>
      <c r="C34" s="146">
        <v>98183</v>
      </c>
      <c r="D34" s="146">
        <v>91127</v>
      </c>
      <c r="E34" s="146">
        <v>81098</v>
      </c>
      <c r="F34" s="146">
        <v>78802</v>
      </c>
      <c r="G34" s="146">
        <v>86504</v>
      </c>
      <c r="H34" s="146">
        <v>86864</v>
      </c>
      <c r="I34" s="146">
        <v>87711</v>
      </c>
      <c r="J34" s="147"/>
      <c r="K34" s="19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</row>
    <row r="36" ht="12.75">
      <c r="B36" s="17"/>
    </row>
    <row r="37" spans="1:66" s="3" customFormat="1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40" ht="12.75">
      <c r="A40" s="40"/>
    </row>
    <row r="44" ht="12.75">
      <c r="A44" s="40"/>
    </row>
    <row r="48" ht="12.75">
      <c r="A48" s="40"/>
    </row>
    <row r="52" ht="12.75">
      <c r="A52" s="40"/>
    </row>
    <row r="56" ht="12.75">
      <c r="A56" s="40"/>
    </row>
    <row r="60" ht="12.75">
      <c r="A60" s="40"/>
    </row>
    <row r="64" ht="12.75">
      <c r="A64" s="40"/>
    </row>
    <row r="65" ht="12.75">
      <c r="A65" s="40"/>
    </row>
    <row r="68" spans="2:9" ht="12.75">
      <c r="B68" s="19"/>
      <c r="C68" s="19"/>
      <c r="D68" s="19"/>
      <c r="E68" s="19"/>
      <c r="F68" s="19"/>
      <c r="G68" s="19"/>
      <c r="H68" s="19"/>
      <c r="I68" s="19"/>
    </row>
    <row r="69" spans="2:9" ht="12.75">
      <c r="B69" s="19"/>
      <c r="C69" s="19"/>
      <c r="D69" s="19"/>
      <c r="E69" s="19"/>
      <c r="F69" s="19"/>
      <c r="G69" s="19"/>
      <c r="H69" s="19"/>
      <c r="I69" s="19"/>
    </row>
    <row r="70" spans="1:9" ht="12.75">
      <c r="A70" s="40"/>
      <c r="B70" s="19"/>
      <c r="C70" s="19"/>
      <c r="D70" s="19"/>
      <c r="E70" s="19"/>
      <c r="F70" s="19"/>
      <c r="G70" s="19"/>
      <c r="H70" s="19"/>
      <c r="I70" s="19"/>
    </row>
    <row r="71" spans="2:9" ht="12.75">
      <c r="B71" s="19"/>
      <c r="C71" s="19"/>
      <c r="D71" s="19"/>
      <c r="E71" s="19"/>
      <c r="F71" s="19"/>
      <c r="G71" s="19"/>
      <c r="H71" s="19"/>
      <c r="I71" s="19"/>
    </row>
    <row r="72" spans="2:9" ht="12.75">
      <c r="B72" s="19"/>
      <c r="C72" s="19"/>
      <c r="D72" s="19"/>
      <c r="E72" s="19"/>
      <c r="F72" s="19"/>
      <c r="G72" s="19"/>
      <c r="H72" s="19"/>
      <c r="I72" s="19"/>
    </row>
    <row r="73" spans="2:9" ht="12.75">
      <c r="B73" s="19"/>
      <c r="C73" s="19"/>
      <c r="D73" s="19"/>
      <c r="E73" s="19"/>
      <c r="F73" s="19"/>
      <c r="G73" s="19"/>
      <c r="H73" s="19"/>
      <c r="I73" s="19"/>
    </row>
    <row r="74" spans="1:9" ht="12.75">
      <c r="A74" s="40"/>
      <c r="B74" s="19"/>
      <c r="C74" s="19"/>
      <c r="D74" s="19"/>
      <c r="E74" s="19"/>
      <c r="F74" s="19"/>
      <c r="G74" s="19"/>
      <c r="H74" s="19"/>
      <c r="I74" s="19"/>
    </row>
    <row r="75" spans="2:9" ht="12.75">
      <c r="B75" s="19"/>
      <c r="C75" s="19"/>
      <c r="D75" s="19"/>
      <c r="E75" s="19"/>
      <c r="F75" s="19"/>
      <c r="G75" s="19"/>
      <c r="H75" s="19"/>
      <c r="I75" s="19"/>
    </row>
    <row r="76" spans="2:9" ht="12.75">
      <c r="B76" s="19"/>
      <c r="C76" s="19"/>
      <c r="D76" s="19"/>
      <c r="E76" s="19"/>
      <c r="F76" s="19"/>
      <c r="G76" s="19"/>
      <c r="H76" s="19"/>
      <c r="I76" s="19"/>
    </row>
    <row r="77" spans="2:9" ht="12.75">
      <c r="B77" s="19"/>
      <c r="C77" s="19"/>
      <c r="D77" s="19"/>
      <c r="E77" s="19"/>
      <c r="F77" s="19"/>
      <c r="G77" s="19"/>
      <c r="H77" s="19"/>
      <c r="I77" s="19"/>
    </row>
    <row r="78" spans="1:9" ht="12.75">
      <c r="A78" s="40"/>
      <c r="B78" s="19"/>
      <c r="C78" s="19"/>
      <c r="D78" s="19"/>
      <c r="E78" s="19"/>
      <c r="F78" s="19"/>
      <c r="G78" s="19"/>
      <c r="H78" s="19"/>
      <c r="I78" s="19"/>
    </row>
    <row r="79" spans="2:9" ht="12.75">
      <c r="B79" s="19"/>
      <c r="C79" s="19"/>
      <c r="D79" s="19"/>
      <c r="E79" s="19"/>
      <c r="F79" s="19"/>
      <c r="G79" s="19"/>
      <c r="H79" s="19"/>
      <c r="I79" s="19"/>
    </row>
    <row r="80" spans="2:9" ht="12.75">
      <c r="B80" s="19"/>
      <c r="C80" s="19"/>
      <c r="D80" s="19"/>
      <c r="E80" s="19"/>
      <c r="F80" s="19"/>
      <c r="G80" s="19"/>
      <c r="H80" s="19"/>
      <c r="I80" s="19"/>
    </row>
    <row r="81" spans="2:9" ht="12.75">
      <c r="B81" s="19"/>
      <c r="C81" s="19"/>
      <c r="D81" s="19"/>
      <c r="E81" s="19"/>
      <c r="F81" s="19"/>
      <c r="G81" s="19"/>
      <c r="H81" s="19"/>
      <c r="I81" s="19"/>
    </row>
    <row r="82" spans="1:9" ht="12.75">
      <c r="A82" s="40"/>
      <c r="B82" s="19"/>
      <c r="C82" s="19"/>
      <c r="D82" s="19"/>
      <c r="E82" s="19"/>
      <c r="F82" s="19"/>
      <c r="G82" s="19"/>
      <c r="H82" s="19"/>
      <c r="I82" s="19"/>
    </row>
    <row r="83" spans="2:9" ht="12.75">
      <c r="B83" s="19"/>
      <c r="C83" s="19"/>
      <c r="D83" s="19"/>
      <c r="E83" s="19"/>
      <c r="F83" s="19"/>
      <c r="G83" s="19"/>
      <c r="H83" s="19"/>
      <c r="I83" s="19"/>
    </row>
    <row r="84" spans="2:9" ht="12.75">
      <c r="B84" s="19"/>
      <c r="C84" s="19"/>
      <c r="D84" s="19"/>
      <c r="E84" s="19"/>
      <c r="F84" s="19"/>
      <c r="G84" s="19"/>
      <c r="H84" s="19"/>
      <c r="I84" s="19"/>
    </row>
    <row r="85" spans="2:9" ht="12.75">
      <c r="B85" s="19"/>
      <c r="C85" s="19"/>
      <c r="D85" s="19"/>
      <c r="E85" s="19"/>
      <c r="F85" s="19"/>
      <c r="G85" s="19"/>
      <c r="H85" s="19"/>
      <c r="I85" s="19"/>
    </row>
    <row r="86" spans="1:9" ht="12.75">
      <c r="A86" s="40"/>
      <c r="B86" s="19"/>
      <c r="C86" s="19"/>
      <c r="D86" s="19"/>
      <c r="E86" s="19"/>
      <c r="F86" s="19"/>
      <c r="G86" s="19"/>
      <c r="H86" s="19"/>
      <c r="I86" s="19"/>
    </row>
    <row r="87" spans="2:9" ht="12.75">
      <c r="B87" s="19"/>
      <c r="C87" s="19"/>
      <c r="D87" s="19"/>
      <c r="E87" s="19"/>
      <c r="F87" s="19"/>
      <c r="G87" s="19"/>
      <c r="H87" s="19"/>
      <c r="I87" s="19"/>
    </row>
    <row r="88" spans="2:9" ht="12.75">
      <c r="B88" s="19"/>
      <c r="C88" s="19"/>
      <c r="D88" s="19"/>
      <c r="E88" s="19"/>
      <c r="F88" s="19"/>
      <c r="G88" s="19"/>
      <c r="H88" s="19"/>
      <c r="I88" s="19"/>
    </row>
    <row r="89" spans="2:9" ht="12.75">
      <c r="B89" s="19"/>
      <c r="C89" s="19"/>
      <c r="D89" s="19"/>
      <c r="E89" s="19"/>
      <c r="F89" s="19"/>
      <c r="G89" s="19"/>
      <c r="H89" s="19"/>
      <c r="I89" s="19"/>
    </row>
    <row r="90" spans="1:9" ht="12.75">
      <c r="A90" s="40"/>
      <c r="B90" s="19"/>
      <c r="C90" s="19"/>
      <c r="D90" s="19"/>
      <c r="E90" s="19"/>
      <c r="F90" s="19"/>
      <c r="G90" s="19"/>
      <c r="H90" s="19"/>
      <c r="I90" s="19"/>
    </row>
    <row r="91" spans="2:9" ht="12.75">
      <c r="B91" s="19"/>
      <c r="C91" s="19"/>
      <c r="D91" s="19"/>
      <c r="E91" s="19"/>
      <c r="F91" s="19"/>
      <c r="G91" s="19"/>
      <c r="H91" s="19"/>
      <c r="I91" s="19"/>
    </row>
    <row r="92" spans="2:9" ht="12.75">
      <c r="B92" s="19"/>
      <c r="C92" s="19"/>
      <c r="D92" s="19"/>
      <c r="E92" s="19"/>
      <c r="F92" s="19"/>
      <c r="G92" s="19"/>
      <c r="H92" s="19"/>
      <c r="I92" s="19"/>
    </row>
    <row r="93" spans="2:9" ht="12.75">
      <c r="B93" s="19"/>
      <c r="C93" s="19"/>
      <c r="D93" s="19"/>
      <c r="E93" s="19"/>
      <c r="F93" s="19"/>
      <c r="G93" s="19"/>
      <c r="H93" s="19"/>
      <c r="I93" s="19"/>
    </row>
    <row r="94" spans="1:9" ht="12.75">
      <c r="A94" s="40"/>
      <c r="B94" s="19"/>
      <c r="C94" s="19"/>
      <c r="D94" s="19"/>
      <c r="E94" s="19"/>
      <c r="F94" s="19"/>
      <c r="G94" s="19"/>
      <c r="H94" s="19"/>
      <c r="I94" s="19"/>
    </row>
    <row r="95" spans="1:9" ht="12.75">
      <c r="A95" s="40"/>
      <c r="B95" s="19"/>
      <c r="C95" s="19"/>
      <c r="D95" s="19"/>
      <c r="E95" s="19"/>
      <c r="F95" s="19"/>
      <c r="G95" s="19"/>
      <c r="H95" s="19"/>
      <c r="I95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15" customWidth="1"/>
    <col min="2" max="9" width="8.28125" style="15" customWidth="1"/>
    <col min="10" max="66" width="9.140625" style="15" customWidth="1"/>
    <col min="67" max="16384" width="9.140625" style="6" customWidth="1"/>
  </cols>
  <sheetData>
    <row r="1" ht="12.75">
      <c r="A1" s="123" t="s">
        <v>329</v>
      </c>
    </row>
    <row r="2" ht="12.75">
      <c r="A2" s="123"/>
    </row>
    <row r="3" spans="1:9" ht="14.25" customHeight="1">
      <c r="A3" s="123"/>
      <c r="I3" s="31" t="s">
        <v>240</v>
      </c>
    </row>
    <row r="4" spans="1:10" ht="12.75">
      <c r="A4" s="144" t="s">
        <v>84</v>
      </c>
      <c r="B4" s="87" t="s">
        <v>76</v>
      </c>
      <c r="C4" s="87" t="s">
        <v>77</v>
      </c>
      <c r="D4" s="87" t="s">
        <v>78</v>
      </c>
      <c r="E4" s="87" t="s">
        <v>79</v>
      </c>
      <c r="F4" s="87" t="s">
        <v>80</v>
      </c>
      <c r="G4" s="87" t="s">
        <v>81</v>
      </c>
      <c r="H4" s="87" t="s">
        <v>82</v>
      </c>
      <c r="I4" s="88" t="s">
        <v>83</v>
      </c>
      <c r="J4" s="35"/>
    </row>
    <row r="5" spans="1:9" ht="12.75">
      <c r="A5" s="15" t="s">
        <v>8</v>
      </c>
      <c r="B5" s="19">
        <v>14.392505532634594</v>
      </c>
      <c r="C5" s="19">
        <v>15.06431118406158</v>
      </c>
      <c r="D5" s="19">
        <v>13.042377446473795</v>
      </c>
      <c r="E5" s="19">
        <v>10.800077093347195</v>
      </c>
      <c r="F5" s="19">
        <v>10.11933390490928</v>
      </c>
      <c r="G5" s="19">
        <v>11.300207361775641</v>
      </c>
      <c r="H5" s="19">
        <v>11.540409668334785</v>
      </c>
      <c r="I5" s="19">
        <v>12.624797561345177</v>
      </c>
    </row>
    <row r="6" spans="1:9" ht="12.75">
      <c r="A6" s="15" t="s">
        <v>16</v>
      </c>
      <c r="B6" s="19">
        <v>6.357315880590619</v>
      </c>
      <c r="C6" s="19">
        <v>5.574773702775063</v>
      </c>
      <c r="D6" s="19">
        <v>5.143846964904353</v>
      </c>
      <c r="E6" s="19">
        <v>4.693024750883961</v>
      </c>
      <c r="F6" s="19">
        <v>4.53052330308648</v>
      </c>
      <c r="G6" s="19">
        <v>4.4240243511228945</v>
      </c>
      <c r="H6" s="19">
        <v>4.99784476186473</v>
      </c>
      <c r="I6" s="19">
        <v>4.689813917903219</v>
      </c>
    </row>
    <row r="7" spans="1:9" ht="12.75">
      <c r="A7" s="40" t="s">
        <v>9</v>
      </c>
      <c r="B7" s="17">
        <v>11.135390293696402</v>
      </c>
      <c r="C7" s="17">
        <v>11.177723364748852</v>
      </c>
      <c r="D7" s="17">
        <v>9.784569655305235</v>
      </c>
      <c r="E7" s="17">
        <v>8.267304734233464</v>
      </c>
      <c r="F7" s="17">
        <v>7.790445057931122</v>
      </c>
      <c r="G7" s="17">
        <v>8.436191415991809</v>
      </c>
      <c r="H7" s="17">
        <v>8.841077550531859</v>
      </c>
      <c r="I7" s="17">
        <v>9.35243542144357</v>
      </c>
    </row>
    <row r="8" spans="1:9" ht="12.75">
      <c r="A8" s="15" t="s">
        <v>17</v>
      </c>
      <c r="B8" s="19">
        <v>9.9665679893167</v>
      </c>
      <c r="C8" s="19">
        <v>10.368290060203726</v>
      </c>
      <c r="D8" s="19">
        <v>10.534985953352063</v>
      </c>
      <c r="E8" s="19">
        <v>9.222615253505177</v>
      </c>
      <c r="F8" s="19">
        <v>9.927096786269116</v>
      </c>
      <c r="G8" s="19">
        <v>10.701210926499577</v>
      </c>
      <c r="H8" s="19">
        <v>9.677029438741773</v>
      </c>
      <c r="I8" s="19">
        <v>9.347259229706046</v>
      </c>
    </row>
    <row r="9" spans="1:9" ht="12.75">
      <c r="A9" s="15" t="s">
        <v>18</v>
      </c>
      <c r="B9" s="19">
        <v>8.415321030678278</v>
      </c>
      <c r="C9" s="19">
        <v>7.335669574270877</v>
      </c>
      <c r="D9" s="19">
        <v>5.844607801073577</v>
      </c>
      <c r="E9" s="19">
        <v>5.775162982986166</v>
      </c>
      <c r="F9" s="19">
        <v>6.238177389567616</v>
      </c>
      <c r="G9" s="19">
        <v>6.2810883366355075</v>
      </c>
      <c r="H9" s="19">
        <v>5.673590816944423</v>
      </c>
      <c r="I9" s="19">
        <v>5.220680374672261</v>
      </c>
    </row>
    <row r="10" spans="1:9" ht="12.75">
      <c r="A10" s="15" t="s">
        <v>19</v>
      </c>
      <c r="B10" s="19">
        <v>6.884761745600794</v>
      </c>
      <c r="C10" s="19">
        <v>7.489565748159228</v>
      </c>
      <c r="D10" s="19">
        <v>6.213704994192799</v>
      </c>
      <c r="E10" s="19">
        <v>5.541265361958117</v>
      </c>
      <c r="F10" s="19">
        <v>5.718951971394092</v>
      </c>
      <c r="G10" s="19">
        <v>6.304459395411318</v>
      </c>
      <c r="H10" s="19">
        <v>5.797093256604051</v>
      </c>
      <c r="I10" s="19">
        <v>5.350761038258368</v>
      </c>
    </row>
    <row r="11" spans="1:9" ht="12.75">
      <c r="A11" s="40" t="s">
        <v>10</v>
      </c>
      <c r="B11" s="17">
        <v>8.510780381978913</v>
      </c>
      <c r="C11" s="17">
        <v>8.560182689468537</v>
      </c>
      <c r="D11" s="17">
        <v>7.784830577431504</v>
      </c>
      <c r="E11" s="17">
        <v>7.037235797710519</v>
      </c>
      <c r="F11" s="17">
        <v>7.503727288118006</v>
      </c>
      <c r="G11" s="17">
        <v>8.010207439146553</v>
      </c>
      <c r="H11" s="17">
        <v>7.2786958740780054</v>
      </c>
      <c r="I11" s="17">
        <v>6.880046747842657</v>
      </c>
    </row>
    <row r="12" spans="1:9" ht="12.75">
      <c r="A12" s="15" t="s">
        <v>20</v>
      </c>
      <c r="B12" s="19">
        <v>7.3413857601572445</v>
      </c>
      <c r="C12" s="19">
        <v>7.865957932260593</v>
      </c>
      <c r="D12" s="19">
        <v>6.766670267156333</v>
      </c>
      <c r="E12" s="19">
        <v>6.127064444906752</v>
      </c>
      <c r="F12" s="19">
        <v>5.550414218337106</v>
      </c>
      <c r="G12" s="19">
        <v>5.847095453666602</v>
      </c>
      <c r="H12" s="19">
        <v>6.167192960769551</v>
      </c>
      <c r="I12" s="19">
        <v>5.846374846089331</v>
      </c>
    </row>
    <row r="13" spans="1:9" ht="12.75">
      <c r="A13" s="15" t="s">
        <v>21</v>
      </c>
      <c r="B13" s="19">
        <v>5.658928510635079</v>
      </c>
      <c r="C13" s="19">
        <v>6.788198335428926</v>
      </c>
      <c r="D13" s="19">
        <v>6.193747446320219</v>
      </c>
      <c r="E13" s="19">
        <v>6.127610653381874</v>
      </c>
      <c r="F13" s="19">
        <v>4.935149056923859</v>
      </c>
      <c r="G13" s="19">
        <v>5.541585172767067</v>
      </c>
      <c r="H13" s="19">
        <v>5.581250121967879</v>
      </c>
      <c r="I13" s="19">
        <v>5.331108447515414</v>
      </c>
    </row>
    <row r="14" spans="1:9" ht="12.75">
      <c r="A14" s="15" t="s">
        <v>22</v>
      </c>
      <c r="B14" s="19">
        <v>6.836066966941446</v>
      </c>
      <c r="C14" s="19">
        <v>6.8258571511332695</v>
      </c>
      <c r="D14" s="19">
        <v>5.5746405282537586</v>
      </c>
      <c r="E14" s="19">
        <v>5.527146421138234</v>
      </c>
      <c r="F14" s="19">
        <v>5.838712918975297</v>
      </c>
      <c r="G14" s="19">
        <v>6.455478795859854</v>
      </c>
      <c r="H14" s="19">
        <v>6.6090259806742475</v>
      </c>
      <c r="I14" s="19">
        <v>6.859017371207037</v>
      </c>
    </row>
    <row r="15" spans="1:9" ht="12.75">
      <c r="A15" s="40" t="s">
        <v>11</v>
      </c>
      <c r="B15" s="17">
        <v>6.748041778067515</v>
      </c>
      <c r="C15" s="17">
        <v>7.276649779208915</v>
      </c>
      <c r="D15" s="17">
        <v>6.267918179367677</v>
      </c>
      <c r="E15" s="17">
        <v>5.952792412644124</v>
      </c>
      <c r="F15" s="17">
        <v>5.473760274591275</v>
      </c>
      <c r="G15" s="17">
        <v>5.943512503292457</v>
      </c>
      <c r="H15" s="17">
        <v>6.141818510583615</v>
      </c>
      <c r="I15" s="17">
        <v>6.002360752639608</v>
      </c>
    </row>
    <row r="16" spans="1:9" ht="12.75">
      <c r="A16" s="15" t="s">
        <v>23</v>
      </c>
      <c r="B16" s="19">
        <v>11.961692460242748</v>
      </c>
      <c r="C16" s="19">
        <v>11.765001318383286</v>
      </c>
      <c r="D16" s="19">
        <v>12.56325116669566</v>
      </c>
      <c r="E16" s="19">
        <v>10.574534515371818</v>
      </c>
      <c r="F16" s="19">
        <v>9.32298518379309</v>
      </c>
      <c r="G16" s="19">
        <v>9.191350219054554</v>
      </c>
      <c r="H16" s="19">
        <v>8.679352277739271</v>
      </c>
      <c r="I16" s="19">
        <v>8.02085156254143</v>
      </c>
    </row>
    <row r="17" spans="1:9" ht="12.75">
      <c r="A17" s="15" t="s">
        <v>24</v>
      </c>
      <c r="B17" s="19">
        <v>10.279326895345767</v>
      </c>
      <c r="C17" s="19">
        <v>9.850957089279627</v>
      </c>
      <c r="D17" s="19">
        <v>9.519297036526533</v>
      </c>
      <c r="E17" s="19">
        <v>8.60653575297101</v>
      </c>
      <c r="F17" s="19">
        <v>6.847007592535982</v>
      </c>
      <c r="G17" s="19">
        <v>9.847553208553627</v>
      </c>
      <c r="H17" s="19">
        <v>8.014982213327142</v>
      </c>
      <c r="I17" s="19">
        <v>4.322594436899552</v>
      </c>
    </row>
    <row r="18" spans="1:9" ht="12.75">
      <c r="A18" s="15" t="s">
        <v>25</v>
      </c>
      <c r="B18" s="19">
        <v>6.952162208885926</v>
      </c>
      <c r="C18" s="19">
        <v>6.731240091963182</v>
      </c>
      <c r="D18" s="19">
        <v>7.205438890077213</v>
      </c>
      <c r="E18" s="19">
        <v>6.579784122031254</v>
      </c>
      <c r="F18" s="19">
        <v>6.077466295741494</v>
      </c>
      <c r="G18" s="19">
        <v>5.406971965931751</v>
      </c>
      <c r="H18" s="19">
        <v>4.483162227414667</v>
      </c>
      <c r="I18" s="19">
        <v>3.9488218768211114</v>
      </c>
    </row>
    <row r="19" spans="1:9" ht="12.75">
      <c r="A19" s="40" t="s">
        <v>12</v>
      </c>
      <c r="B19" s="17">
        <v>10.137014525600081</v>
      </c>
      <c r="C19" s="17">
        <v>9.861761724211695</v>
      </c>
      <c r="D19" s="17">
        <v>10.2021897992684</v>
      </c>
      <c r="E19" s="17">
        <v>8.920420322734323</v>
      </c>
      <c r="F19" s="17">
        <v>7.685767511334556</v>
      </c>
      <c r="G19" s="17">
        <v>8.48301854696811</v>
      </c>
      <c r="H19" s="17">
        <v>7.4086005917000906</v>
      </c>
      <c r="I19" s="17">
        <v>5.7372619382174275</v>
      </c>
    </row>
    <row r="20" spans="1:9" ht="12.75">
      <c r="A20" s="40" t="s">
        <v>92</v>
      </c>
      <c r="B20" s="17">
        <v>8.450889032227053</v>
      </c>
      <c r="C20" s="17">
        <v>8.552635216691153</v>
      </c>
      <c r="D20" s="17">
        <v>8.048339007753517</v>
      </c>
      <c r="E20" s="17">
        <v>7.270403277214656</v>
      </c>
      <c r="F20" s="17">
        <v>6.89575850385964</v>
      </c>
      <c r="G20" s="17">
        <v>7.478410648755012</v>
      </c>
      <c r="H20" s="17">
        <v>6.945439090438945</v>
      </c>
      <c r="I20" s="17">
        <v>6.236179556144544</v>
      </c>
    </row>
    <row r="21" spans="1:9" ht="12.75">
      <c r="A21" s="15" t="s">
        <v>26</v>
      </c>
      <c r="B21" s="19">
        <v>7.02555461097662</v>
      </c>
      <c r="C21" s="19">
        <v>7.716798502262324</v>
      </c>
      <c r="D21" s="19">
        <v>8.10135929225488</v>
      </c>
      <c r="E21" s="19">
        <v>6.862912887215471</v>
      </c>
      <c r="F21" s="19">
        <v>6.820435612922596</v>
      </c>
      <c r="G21" s="19">
        <v>8.493077470126009</v>
      </c>
      <c r="H21" s="19">
        <v>8.429110987891228</v>
      </c>
      <c r="I21" s="19">
        <v>8.409174177474902</v>
      </c>
    </row>
    <row r="22" spans="1:9" ht="12.75">
      <c r="A22" s="15" t="s">
        <v>27</v>
      </c>
      <c r="B22" s="19">
        <v>6.36363069750628</v>
      </c>
      <c r="C22" s="19">
        <v>5.869279409002692</v>
      </c>
      <c r="D22" s="19">
        <v>4.708496121486774</v>
      </c>
      <c r="E22" s="19">
        <v>4.019832019361343</v>
      </c>
      <c r="F22" s="19">
        <v>3.5960366538878934</v>
      </c>
      <c r="G22" s="19">
        <v>3.821614689027063</v>
      </c>
      <c r="H22" s="19">
        <v>3.9039378992479987</v>
      </c>
      <c r="I22" s="19">
        <v>3.8454507468923014</v>
      </c>
    </row>
    <row r="23" spans="1:9" ht="12.75">
      <c r="A23" s="15" t="s">
        <v>28</v>
      </c>
      <c r="B23" s="19">
        <v>7.4572673444307895</v>
      </c>
      <c r="C23" s="19">
        <v>7.4684316762897245</v>
      </c>
      <c r="D23" s="19">
        <v>6.527676014121095</v>
      </c>
      <c r="E23" s="19">
        <v>5.3892129052143884</v>
      </c>
      <c r="F23" s="19">
        <v>5.826749366816808</v>
      </c>
      <c r="G23" s="19">
        <v>5.536873696878451</v>
      </c>
      <c r="H23" s="19">
        <v>5.6132666449633515</v>
      </c>
      <c r="I23" s="19">
        <v>5.060895120918532</v>
      </c>
    </row>
    <row r="24" spans="1:9" ht="12.75">
      <c r="A24" s="40" t="s">
        <v>13</v>
      </c>
      <c r="B24" s="17">
        <v>6.930698563364405</v>
      </c>
      <c r="C24" s="17">
        <v>7.202896500913747</v>
      </c>
      <c r="D24" s="17">
        <v>6.96455862018776</v>
      </c>
      <c r="E24" s="17">
        <v>5.881929763463855</v>
      </c>
      <c r="F24" s="17">
        <v>5.821483332809546</v>
      </c>
      <c r="G24" s="17">
        <v>6.789169136609534</v>
      </c>
      <c r="H24" s="17">
        <v>6.788632205531003</v>
      </c>
      <c r="I24" s="17">
        <v>6.668678816351547</v>
      </c>
    </row>
    <row r="25" spans="1:9" ht="12.75">
      <c r="A25" s="15" t="s">
        <v>29</v>
      </c>
      <c r="B25" s="19">
        <v>10.693203887042642</v>
      </c>
      <c r="C25" s="19">
        <v>10.629699747636266</v>
      </c>
      <c r="D25" s="19">
        <v>9.700221771894919</v>
      </c>
      <c r="E25" s="19">
        <v>8.288576740342904</v>
      </c>
      <c r="F25" s="19">
        <v>8.366925427398586</v>
      </c>
      <c r="G25" s="19">
        <v>9.687329758335588</v>
      </c>
      <c r="H25" s="19">
        <v>9.577662792666143</v>
      </c>
      <c r="I25" s="19">
        <v>10.375873738343998</v>
      </c>
    </row>
    <row r="26" spans="1:9" ht="12.75">
      <c r="A26" s="15" t="s">
        <v>30</v>
      </c>
      <c r="B26" s="19">
        <v>6.846220336319346</v>
      </c>
      <c r="C26" s="19">
        <v>6.384686662273117</v>
      </c>
      <c r="D26" s="19">
        <v>5.556112224448898</v>
      </c>
      <c r="E26" s="19">
        <v>5.457202114001079</v>
      </c>
      <c r="F26" s="19">
        <v>4.516665600409443</v>
      </c>
      <c r="G26" s="19">
        <v>4.904952010590766</v>
      </c>
      <c r="H26" s="19">
        <v>4.750965320260701</v>
      </c>
      <c r="I26" s="19">
        <v>4.23634567339275</v>
      </c>
    </row>
    <row r="27" spans="1:9" ht="12.75">
      <c r="A27" s="15" t="s">
        <v>31</v>
      </c>
      <c r="B27" s="19">
        <v>13.128853230275176</v>
      </c>
      <c r="C27" s="19">
        <v>13.427560610637197</v>
      </c>
      <c r="D27" s="19">
        <v>12.827966894213493</v>
      </c>
      <c r="E27" s="19">
        <v>13.187081436197875</v>
      </c>
      <c r="F27" s="19">
        <v>14.781533432424089</v>
      </c>
      <c r="G27" s="19">
        <v>17.4384694039201</v>
      </c>
      <c r="H27" s="19">
        <v>20.068386409748868</v>
      </c>
      <c r="I27" s="19">
        <v>25.499731217610833</v>
      </c>
    </row>
    <row r="28" spans="1:9" ht="12.75">
      <c r="A28" s="40" t="s">
        <v>14</v>
      </c>
      <c r="B28" s="17">
        <v>10.590531202834404</v>
      </c>
      <c r="C28" s="17">
        <v>10.563050172521516</v>
      </c>
      <c r="D28" s="17">
        <v>9.787189072799567</v>
      </c>
      <c r="E28" s="17">
        <v>9.387590196810589</v>
      </c>
      <c r="F28" s="17">
        <v>9.767491098839399</v>
      </c>
      <c r="G28" s="17">
        <v>11.344726645531951</v>
      </c>
      <c r="H28" s="17">
        <v>12.278530419436947</v>
      </c>
      <c r="I28" s="17">
        <v>14.499292398597802</v>
      </c>
    </row>
    <row r="29" spans="1:9" ht="12.75">
      <c r="A29" s="15" t="s">
        <v>32</v>
      </c>
      <c r="B29" s="19">
        <v>9.204963354912598</v>
      </c>
      <c r="C29" s="19">
        <v>10.581961252307519</v>
      </c>
      <c r="D29" s="19">
        <v>10.215285454647656</v>
      </c>
      <c r="E29" s="19">
        <v>9.985312389819356</v>
      </c>
      <c r="F29" s="19">
        <v>9.212403816675435</v>
      </c>
      <c r="G29" s="19">
        <v>10.065905674289928</v>
      </c>
      <c r="H29" s="19">
        <v>9.859117144324445</v>
      </c>
      <c r="I29" s="19">
        <v>8.764641394033813</v>
      </c>
    </row>
    <row r="30" spans="1:9" ht="12.75">
      <c r="A30" s="15" t="s">
        <v>33</v>
      </c>
      <c r="B30" s="19">
        <v>6.326341788325424</v>
      </c>
      <c r="C30" s="19">
        <v>6.98343755723593</v>
      </c>
      <c r="D30" s="19">
        <v>6.977170210562926</v>
      </c>
      <c r="E30" s="19">
        <v>6.929295867198819</v>
      </c>
      <c r="F30" s="19">
        <v>6.981197961566582</v>
      </c>
      <c r="G30" s="19">
        <v>6.984483225631699</v>
      </c>
      <c r="H30" s="19">
        <v>7.265718492701193</v>
      </c>
      <c r="I30" s="19">
        <v>6.45685821919906</v>
      </c>
    </row>
    <row r="31" spans="1:9" ht="12.75">
      <c r="A31" s="15" t="s">
        <v>34</v>
      </c>
      <c r="B31" s="19">
        <v>14.99344877651475</v>
      </c>
      <c r="C31" s="19">
        <v>14.886100563774482</v>
      </c>
      <c r="D31" s="19">
        <v>15.598659873296254</v>
      </c>
      <c r="E31" s="19">
        <v>13.066683025581254</v>
      </c>
      <c r="F31" s="19">
        <v>13.658916926566487</v>
      </c>
      <c r="G31" s="19">
        <v>14.342372584021412</v>
      </c>
      <c r="H31" s="19">
        <v>13.90602383889801</v>
      </c>
      <c r="I31" s="19">
        <v>12.288467689362772</v>
      </c>
    </row>
    <row r="32" spans="1:9" ht="12.75">
      <c r="A32" s="40" t="s">
        <v>15</v>
      </c>
      <c r="B32" s="17">
        <v>10.200446227772112</v>
      </c>
      <c r="C32" s="17">
        <v>10.91615377680891</v>
      </c>
      <c r="D32" s="17">
        <v>11.012314669248397</v>
      </c>
      <c r="E32" s="17">
        <v>10.114467679647415</v>
      </c>
      <c r="F32" s="17">
        <v>10.019617452098066</v>
      </c>
      <c r="G32" s="17">
        <v>10.592524093024677</v>
      </c>
      <c r="H32" s="17">
        <v>10.41906134332296</v>
      </c>
      <c r="I32" s="17">
        <v>9.24142554944927</v>
      </c>
    </row>
    <row r="33" spans="1:9" ht="12.75">
      <c r="A33" s="40" t="s">
        <v>93</v>
      </c>
      <c r="B33" s="17">
        <v>9.348989424050778</v>
      </c>
      <c r="C33" s="17">
        <v>9.657224139224455</v>
      </c>
      <c r="D33" s="17">
        <v>9.332921441607985</v>
      </c>
      <c r="E33" s="17">
        <v>8.566899372873147</v>
      </c>
      <c r="F33" s="17">
        <v>8.663241338375633</v>
      </c>
      <c r="G33" s="17">
        <v>9.732028569499953</v>
      </c>
      <c r="H33" s="17">
        <v>10.0255161285156</v>
      </c>
      <c r="I33" s="17">
        <v>10.446239237998123</v>
      </c>
    </row>
    <row r="34" spans="1:9" ht="12.75">
      <c r="A34" s="40" t="s">
        <v>3</v>
      </c>
      <c r="B34" s="17">
        <v>9.580829053029</v>
      </c>
      <c r="C34" s="17">
        <v>9.753771001806252</v>
      </c>
      <c r="D34" s="17">
        <v>9.07151441739359</v>
      </c>
      <c r="E34" s="17">
        <v>8.084757463756016</v>
      </c>
      <c r="F34" s="17">
        <v>7.868928546749636</v>
      </c>
      <c r="G34" s="17">
        <v>8.662768701151505</v>
      </c>
      <c r="H34" s="17">
        <v>8.745937972749493</v>
      </c>
      <c r="I34" s="17">
        <v>8.851830464199594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143" customWidth="1"/>
    <col min="2" max="9" width="8.8515625" style="26" customWidth="1"/>
    <col min="10" max="10" width="14.28125" style="26" customWidth="1"/>
    <col min="11" max="12" width="12.7109375" style="26" customWidth="1"/>
    <col min="13" max="66" width="9.140625" style="26" customWidth="1"/>
    <col min="67" max="16384" width="9.140625" style="12" customWidth="1"/>
  </cols>
  <sheetData>
    <row r="1" ht="12.75">
      <c r="A1" s="138" t="s">
        <v>272</v>
      </c>
    </row>
    <row r="2" ht="14.25" customHeight="1">
      <c r="A2" s="138"/>
    </row>
    <row r="3" spans="1:9" ht="25.5">
      <c r="A3" s="139" t="s">
        <v>91</v>
      </c>
      <c r="B3" s="33" t="s">
        <v>76</v>
      </c>
      <c r="C3" s="33" t="s">
        <v>77</v>
      </c>
      <c r="D3" s="33" t="s">
        <v>78</v>
      </c>
      <c r="E3" s="33" t="s">
        <v>79</v>
      </c>
      <c r="F3" s="33" t="s">
        <v>80</v>
      </c>
      <c r="G3" s="33" t="s">
        <v>81</v>
      </c>
      <c r="H3" s="33" t="s">
        <v>82</v>
      </c>
      <c r="I3" s="34" t="s">
        <v>83</v>
      </c>
    </row>
    <row r="4" spans="1:9" ht="12.75">
      <c r="A4" s="140"/>
      <c r="B4" s="172" t="s">
        <v>263</v>
      </c>
      <c r="C4" s="172"/>
      <c r="D4" s="172"/>
      <c r="E4" s="172"/>
      <c r="F4" s="172"/>
      <c r="G4" s="172"/>
      <c r="H4" s="172"/>
      <c r="I4" s="172"/>
    </row>
    <row r="5" spans="1:9" ht="25.5">
      <c r="A5" s="48" t="s">
        <v>35</v>
      </c>
      <c r="B5" s="27">
        <v>418</v>
      </c>
      <c r="C5" s="27">
        <v>604</v>
      </c>
      <c r="D5" s="27">
        <v>745</v>
      </c>
      <c r="E5" s="27">
        <v>728</v>
      </c>
      <c r="F5" s="27">
        <v>407</v>
      </c>
      <c r="G5" s="27">
        <v>576</v>
      </c>
      <c r="H5" s="27">
        <v>483</v>
      </c>
      <c r="I5" s="27">
        <v>766</v>
      </c>
    </row>
    <row r="6" spans="1:9" ht="12.75">
      <c r="A6" s="48" t="s">
        <v>36</v>
      </c>
      <c r="B6" s="27">
        <v>782</v>
      </c>
      <c r="C6" s="27">
        <v>962</v>
      </c>
      <c r="D6" s="27">
        <v>1009</v>
      </c>
      <c r="E6" s="27">
        <v>1109</v>
      </c>
      <c r="F6" s="27">
        <v>1192</v>
      </c>
      <c r="G6" s="27">
        <v>1828</v>
      </c>
      <c r="H6" s="27">
        <v>2298</v>
      </c>
      <c r="I6" s="27">
        <v>2608</v>
      </c>
    </row>
    <row r="7" spans="1:9" ht="12.75">
      <c r="A7" s="48" t="s">
        <v>64</v>
      </c>
      <c r="B7" s="27">
        <v>485</v>
      </c>
      <c r="C7" s="27">
        <v>750</v>
      </c>
      <c r="D7" s="27">
        <v>804</v>
      </c>
      <c r="E7" s="27">
        <v>690</v>
      </c>
      <c r="F7" s="27">
        <v>214</v>
      </c>
      <c r="G7" s="27">
        <v>87</v>
      </c>
      <c r="H7" s="27">
        <v>227</v>
      </c>
      <c r="I7" s="27">
        <v>172</v>
      </c>
    </row>
    <row r="8" spans="1:9" ht="12.75">
      <c r="A8" s="48" t="s">
        <v>37</v>
      </c>
      <c r="B8" s="27">
        <v>7710</v>
      </c>
      <c r="C8" s="27">
        <v>10897</v>
      </c>
      <c r="D8" s="27">
        <v>10773</v>
      </c>
      <c r="E8" s="27">
        <v>10305</v>
      </c>
      <c r="F8" s="27">
        <v>9591</v>
      </c>
      <c r="G8" s="27">
        <v>10484</v>
      </c>
      <c r="H8" s="27">
        <v>10682</v>
      </c>
      <c r="I8" s="27">
        <v>11638</v>
      </c>
    </row>
    <row r="9" spans="1:9" ht="12.75">
      <c r="A9" s="48" t="s">
        <v>66</v>
      </c>
      <c r="B9" s="27">
        <v>12</v>
      </c>
      <c r="C9" s="27">
        <v>31</v>
      </c>
      <c r="D9" s="27">
        <v>25</v>
      </c>
      <c r="E9" s="27">
        <v>7</v>
      </c>
      <c r="F9" s="129" t="s">
        <v>68</v>
      </c>
      <c r="G9" s="129" t="s">
        <v>68</v>
      </c>
      <c r="H9" s="129" t="s">
        <v>68</v>
      </c>
      <c r="I9" s="129" t="s">
        <v>68</v>
      </c>
    </row>
    <row r="10" spans="1:9" ht="12.75">
      <c r="A10" s="48" t="s">
        <v>38</v>
      </c>
      <c r="B10" s="27">
        <v>2784</v>
      </c>
      <c r="C10" s="27">
        <v>3288</v>
      </c>
      <c r="D10" s="27">
        <v>3750</v>
      </c>
      <c r="E10" s="27">
        <v>2750</v>
      </c>
      <c r="F10" s="27">
        <v>1816</v>
      </c>
      <c r="G10" s="27">
        <v>2167</v>
      </c>
      <c r="H10" s="27">
        <v>1971</v>
      </c>
      <c r="I10" s="27">
        <v>2339</v>
      </c>
    </row>
    <row r="11" spans="1:9" ht="12.75">
      <c r="A11" s="48" t="s">
        <v>39</v>
      </c>
      <c r="B11" s="27">
        <v>2254</v>
      </c>
      <c r="C11" s="27">
        <v>2263</v>
      </c>
      <c r="D11" s="27">
        <v>1966</v>
      </c>
      <c r="E11" s="27">
        <v>2039</v>
      </c>
      <c r="F11" s="27">
        <v>1808</v>
      </c>
      <c r="G11" s="27">
        <v>2123</v>
      </c>
      <c r="H11" s="27">
        <v>2149</v>
      </c>
      <c r="I11" s="27">
        <v>2011</v>
      </c>
    </row>
    <row r="12" spans="1:9" ht="12.75">
      <c r="A12" s="48" t="s">
        <v>40</v>
      </c>
      <c r="B12" s="27">
        <v>623</v>
      </c>
      <c r="C12" s="27">
        <v>641</v>
      </c>
      <c r="D12" s="27">
        <v>495</v>
      </c>
      <c r="E12" s="27">
        <v>444</v>
      </c>
      <c r="F12" s="27">
        <v>380</v>
      </c>
      <c r="G12" s="27">
        <v>374</v>
      </c>
      <c r="H12" s="27">
        <v>300</v>
      </c>
      <c r="I12" s="27">
        <v>391</v>
      </c>
    </row>
    <row r="13" spans="1:9" ht="25.5">
      <c r="A13" s="48" t="s">
        <v>41</v>
      </c>
      <c r="B13" s="27">
        <v>6379</v>
      </c>
      <c r="C13" s="27">
        <v>6511</v>
      </c>
      <c r="D13" s="27">
        <v>5693</v>
      </c>
      <c r="E13" s="27">
        <v>5683</v>
      </c>
      <c r="F13" s="27">
        <v>6761</v>
      </c>
      <c r="G13" s="27">
        <v>7603</v>
      </c>
      <c r="H13" s="27">
        <v>10142</v>
      </c>
      <c r="I13" s="27">
        <v>13226</v>
      </c>
    </row>
    <row r="14" spans="1:9" ht="12.75">
      <c r="A14" s="48" t="s">
        <v>42</v>
      </c>
      <c r="B14" s="27">
        <v>3476</v>
      </c>
      <c r="C14" s="27">
        <v>3833</v>
      </c>
      <c r="D14" s="27">
        <v>4020</v>
      </c>
      <c r="E14" s="27">
        <v>2886</v>
      </c>
      <c r="F14" s="27">
        <v>3540</v>
      </c>
      <c r="G14" s="27">
        <v>4399</v>
      </c>
      <c r="H14" s="27">
        <v>4823</v>
      </c>
      <c r="I14" s="27">
        <v>4862</v>
      </c>
    </row>
    <row r="15" spans="1:9" ht="12.75">
      <c r="A15" s="140" t="s">
        <v>3</v>
      </c>
      <c r="B15" s="54">
        <v>24923</v>
      </c>
      <c r="C15" s="54">
        <v>29780</v>
      </c>
      <c r="D15" s="54">
        <v>29280</v>
      </c>
      <c r="E15" s="54">
        <v>26641</v>
      </c>
      <c r="F15" s="54">
        <v>25709</v>
      </c>
      <c r="G15" s="54">
        <v>29641</v>
      </c>
      <c r="H15" s="54">
        <v>33075</v>
      </c>
      <c r="I15" s="54">
        <v>38013</v>
      </c>
    </row>
    <row r="16" spans="2:9" ht="12.75">
      <c r="B16" s="174" t="s">
        <v>273</v>
      </c>
      <c r="C16" s="174"/>
      <c r="D16" s="174"/>
      <c r="E16" s="174"/>
      <c r="F16" s="174"/>
      <c r="G16" s="174"/>
      <c r="H16" s="174"/>
      <c r="I16" s="174"/>
    </row>
    <row r="17" spans="1:9" ht="25.5">
      <c r="A17" s="48" t="s">
        <v>35</v>
      </c>
      <c r="B17" s="141">
        <v>1.6771656702644144</v>
      </c>
      <c r="C17" s="141">
        <v>2.028206850235057</v>
      </c>
      <c r="D17" s="141">
        <v>2.544398907103825</v>
      </c>
      <c r="E17" s="141">
        <v>2.732630156525656</v>
      </c>
      <c r="F17" s="141">
        <v>1.5831031934342057</v>
      </c>
      <c r="G17" s="141">
        <v>1.9432542761715192</v>
      </c>
      <c r="H17" s="141">
        <v>1.4603174603174605</v>
      </c>
      <c r="I17" s="141">
        <v>2.015100097335122</v>
      </c>
    </row>
    <row r="18" spans="1:9" ht="12.75">
      <c r="A18" s="48" t="s">
        <v>36</v>
      </c>
      <c r="B18" s="141">
        <v>3.1376640051358184</v>
      </c>
      <c r="C18" s="141">
        <v>3.230355943586299</v>
      </c>
      <c r="D18" s="141">
        <v>3.44603825136612</v>
      </c>
      <c r="E18" s="141">
        <v>4.162756653278781</v>
      </c>
      <c r="F18" s="141">
        <v>4.636508615659886</v>
      </c>
      <c r="G18" s="141">
        <v>6.1671333625721125</v>
      </c>
      <c r="H18" s="141">
        <v>6.9478458049886616</v>
      </c>
      <c r="I18" s="141">
        <v>6.860810775261095</v>
      </c>
    </row>
    <row r="19" spans="1:9" ht="12.75">
      <c r="A19" s="48" t="s">
        <v>64</v>
      </c>
      <c r="B19" s="141">
        <v>1.9459936604742607</v>
      </c>
      <c r="C19" s="141">
        <v>2.5184687709872398</v>
      </c>
      <c r="D19" s="141">
        <v>2.7459016393442623</v>
      </c>
      <c r="E19" s="141">
        <v>2.5899928681355804</v>
      </c>
      <c r="F19" s="141">
        <v>0.8323933252946438</v>
      </c>
      <c r="G19" s="141">
        <v>0.2935123646300732</v>
      </c>
      <c r="H19" s="141">
        <v>0.6863189720332578</v>
      </c>
      <c r="I19" s="141">
        <v>0.45247678425801696</v>
      </c>
    </row>
    <row r="20" spans="1:9" ht="12.75">
      <c r="A20" s="48" t="s">
        <v>37</v>
      </c>
      <c r="B20" s="141">
        <v>30.935280664446495</v>
      </c>
      <c r="C20" s="141">
        <v>36.59167226326394</v>
      </c>
      <c r="D20" s="141">
        <v>36.79303278688524</v>
      </c>
      <c r="E20" s="141">
        <v>38.680980443677036</v>
      </c>
      <c r="F20" s="141">
        <v>37.30600178925668</v>
      </c>
      <c r="G20" s="141">
        <v>35.36992679059411</v>
      </c>
      <c r="H20" s="141">
        <v>32.2962962962963</v>
      </c>
      <c r="I20" s="141">
        <v>30.615841948806988</v>
      </c>
    </row>
    <row r="21" spans="1:9" ht="12.75">
      <c r="A21" s="48" t="s">
        <v>66</v>
      </c>
      <c r="B21" s="141">
        <v>0.048148296754002326</v>
      </c>
      <c r="C21" s="141">
        <v>0.1040967092008059</v>
      </c>
      <c r="D21" s="141">
        <v>0.08538251366120218</v>
      </c>
      <c r="E21" s="141">
        <v>0.026275289966592844</v>
      </c>
      <c r="F21" s="141">
        <v>0</v>
      </c>
      <c r="G21" s="141">
        <v>0</v>
      </c>
      <c r="H21" s="141">
        <v>0</v>
      </c>
      <c r="I21" s="141">
        <v>0</v>
      </c>
    </row>
    <row r="22" spans="1:9" ht="12.75">
      <c r="A22" s="48" t="s">
        <v>38</v>
      </c>
      <c r="B22" s="141">
        <v>11.170404846928541</v>
      </c>
      <c r="C22" s="141">
        <v>11.04096709200806</v>
      </c>
      <c r="D22" s="141">
        <v>12.807377049180326</v>
      </c>
      <c r="E22" s="141">
        <v>10.322435344018619</v>
      </c>
      <c r="F22" s="141">
        <v>7.063674199696604</v>
      </c>
      <c r="G22" s="141">
        <v>7.310819473027226</v>
      </c>
      <c r="H22" s="141">
        <v>5.959183673469388</v>
      </c>
      <c r="I22" s="141">
        <v>6.153158130113382</v>
      </c>
    </row>
    <row r="23" spans="1:9" ht="12.75">
      <c r="A23" s="48" t="s">
        <v>39</v>
      </c>
      <c r="B23" s="141">
        <v>9.043855073626771</v>
      </c>
      <c r="C23" s="141">
        <v>7.599059771658831</v>
      </c>
      <c r="D23" s="141">
        <v>6.71448087431694</v>
      </c>
      <c r="E23" s="141">
        <v>7.653616605983259</v>
      </c>
      <c r="F23" s="141">
        <v>7.032556692208954</v>
      </c>
      <c r="G23" s="141">
        <v>7.162376438041901</v>
      </c>
      <c r="H23" s="141">
        <v>6.497354497354498</v>
      </c>
      <c r="I23" s="141">
        <v>5.290295425249257</v>
      </c>
    </row>
    <row r="24" spans="1:9" ht="12.75">
      <c r="A24" s="48" t="s">
        <v>40</v>
      </c>
      <c r="B24" s="141">
        <v>2.4996990731452873</v>
      </c>
      <c r="C24" s="141">
        <v>2.152451309603761</v>
      </c>
      <c r="D24" s="141">
        <v>1.6905737704918034</v>
      </c>
      <c r="E24" s="141">
        <v>1.6666041064524604</v>
      </c>
      <c r="F24" s="141">
        <v>1.4780816056633863</v>
      </c>
      <c r="G24" s="141">
        <v>1.2617657973752572</v>
      </c>
      <c r="H24" s="141">
        <v>0.9070294784580499</v>
      </c>
      <c r="I24" s="141">
        <v>1.0285954804935153</v>
      </c>
    </row>
    <row r="25" spans="1:9" ht="25.5">
      <c r="A25" s="48" t="s">
        <v>41</v>
      </c>
      <c r="B25" s="141">
        <v>25.59483208281507</v>
      </c>
      <c r="C25" s="141">
        <v>21.86366689053056</v>
      </c>
      <c r="D25" s="141">
        <v>19.443306010928964</v>
      </c>
      <c r="E25" s="141">
        <v>21.33178184002102</v>
      </c>
      <c r="F25" s="141">
        <v>26.298183515500405</v>
      </c>
      <c r="G25" s="141">
        <v>25.650281704395937</v>
      </c>
      <c r="H25" s="141">
        <v>30.66364323507181</v>
      </c>
      <c r="I25" s="141">
        <v>34.793360166258914</v>
      </c>
    </row>
    <row r="26" spans="1:9" ht="12.75">
      <c r="A26" s="48" t="s">
        <v>42</v>
      </c>
      <c r="B26" s="141">
        <v>13.94695662640934</v>
      </c>
      <c r="C26" s="141">
        <v>12.871054398925452</v>
      </c>
      <c r="D26" s="141">
        <v>13.729508196721312</v>
      </c>
      <c r="E26" s="141">
        <v>10.832926691940994</v>
      </c>
      <c r="F26" s="141">
        <v>13.769497063285229</v>
      </c>
      <c r="G26" s="141">
        <v>14.840929793191862</v>
      </c>
      <c r="H26" s="141">
        <v>14.582010582010582</v>
      </c>
      <c r="I26" s="141">
        <v>12.790361192223711</v>
      </c>
    </row>
    <row r="27" spans="1:9" ht="12.75">
      <c r="A27" s="140" t="s">
        <v>3</v>
      </c>
      <c r="B27" s="142">
        <v>100</v>
      </c>
      <c r="C27" s="142">
        <v>100</v>
      </c>
      <c r="D27" s="142">
        <v>100</v>
      </c>
      <c r="E27" s="142">
        <v>100</v>
      </c>
      <c r="F27" s="142">
        <v>100</v>
      </c>
      <c r="G27" s="142">
        <v>100</v>
      </c>
      <c r="H27" s="142">
        <v>100</v>
      </c>
      <c r="I27" s="142">
        <v>100</v>
      </c>
    </row>
  </sheetData>
  <sheetProtection/>
  <mergeCells count="2">
    <mergeCell ref="B4:I4"/>
    <mergeCell ref="B16:I1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124" customWidth="1"/>
    <col min="2" max="6" width="12.7109375" style="134" customWidth="1"/>
    <col min="7" max="66" width="9.140625" style="124" customWidth="1"/>
    <col min="67" max="16384" width="9.140625" style="9" customWidth="1"/>
  </cols>
  <sheetData>
    <row r="1" ht="12.75">
      <c r="A1" s="123" t="s">
        <v>274</v>
      </c>
    </row>
    <row r="2" ht="14.25" customHeight="1">
      <c r="A2" s="123"/>
    </row>
    <row r="3" spans="1:6" ht="12.75">
      <c r="A3" s="123"/>
      <c r="F3" s="135" t="s">
        <v>242</v>
      </c>
    </row>
    <row r="4" spans="1:6" ht="25.5">
      <c r="A4" s="127" t="s">
        <v>239</v>
      </c>
      <c r="B4" s="136" t="s">
        <v>0</v>
      </c>
      <c r="C4" s="136" t="s">
        <v>1</v>
      </c>
      <c r="D4" s="136" t="s">
        <v>2</v>
      </c>
      <c r="E4" s="136" t="s">
        <v>4</v>
      </c>
      <c r="F4" s="137" t="s">
        <v>3</v>
      </c>
    </row>
    <row r="5" spans="1:6" ht="12.75">
      <c r="A5" s="128" t="s">
        <v>43</v>
      </c>
      <c r="B5" s="129">
        <v>25</v>
      </c>
      <c r="C5" s="129">
        <v>10</v>
      </c>
      <c r="D5" s="129">
        <v>47</v>
      </c>
      <c r="E5" s="129">
        <v>1</v>
      </c>
      <c r="F5" s="129">
        <v>83</v>
      </c>
    </row>
    <row r="6" spans="1:6" ht="12.75">
      <c r="A6" s="128" t="s">
        <v>44</v>
      </c>
      <c r="B6" s="129">
        <v>182</v>
      </c>
      <c r="C6" s="129">
        <v>17</v>
      </c>
      <c r="D6" s="129">
        <v>189</v>
      </c>
      <c r="E6" s="129">
        <v>23</v>
      </c>
      <c r="F6" s="129">
        <v>411</v>
      </c>
    </row>
    <row r="7" spans="1:6" ht="12.75">
      <c r="A7" s="128" t="s">
        <v>45</v>
      </c>
      <c r="B7" s="129">
        <v>191</v>
      </c>
      <c r="C7" s="129">
        <v>40</v>
      </c>
      <c r="D7" s="129">
        <v>605</v>
      </c>
      <c r="E7" s="129">
        <v>97</v>
      </c>
      <c r="F7" s="129">
        <v>933</v>
      </c>
    </row>
    <row r="8" spans="1:6" ht="12.75">
      <c r="A8" s="128" t="s">
        <v>46</v>
      </c>
      <c r="B8" s="129">
        <v>154</v>
      </c>
      <c r="C8" s="129">
        <v>167</v>
      </c>
      <c r="D8" s="129">
        <v>2224</v>
      </c>
      <c r="E8" s="129">
        <v>770</v>
      </c>
      <c r="F8" s="129">
        <v>3315</v>
      </c>
    </row>
    <row r="9" spans="1:6" ht="12.75">
      <c r="A9" s="128" t="s">
        <v>47</v>
      </c>
      <c r="B9" s="129">
        <v>66</v>
      </c>
      <c r="C9" s="129">
        <v>426</v>
      </c>
      <c r="D9" s="129">
        <v>3586</v>
      </c>
      <c r="E9" s="129">
        <v>2139</v>
      </c>
      <c r="F9" s="129">
        <v>6217</v>
      </c>
    </row>
    <row r="10" spans="1:6" ht="12.75">
      <c r="A10" s="128" t="s">
        <v>48</v>
      </c>
      <c r="B10" s="129">
        <v>68</v>
      </c>
      <c r="C10" s="129">
        <v>560</v>
      </c>
      <c r="D10" s="129">
        <v>3386</v>
      </c>
      <c r="E10" s="129">
        <v>2978</v>
      </c>
      <c r="F10" s="129">
        <v>6992</v>
      </c>
    </row>
    <row r="11" spans="1:6" ht="12.75">
      <c r="A11" s="128" t="s">
        <v>49</v>
      </c>
      <c r="B11" s="129">
        <v>68</v>
      </c>
      <c r="C11" s="129">
        <v>533</v>
      </c>
      <c r="D11" s="129">
        <v>2806</v>
      </c>
      <c r="E11" s="129">
        <v>2766</v>
      </c>
      <c r="F11" s="129">
        <v>6173</v>
      </c>
    </row>
    <row r="12" spans="1:7" ht="12.75">
      <c r="A12" s="128" t="s">
        <v>50</v>
      </c>
      <c r="B12" s="129">
        <v>88</v>
      </c>
      <c r="C12" s="129">
        <v>494</v>
      </c>
      <c r="D12" s="129">
        <v>2138</v>
      </c>
      <c r="E12" s="129">
        <v>2370</v>
      </c>
      <c r="F12" s="129">
        <v>5090</v>
      </c>
      <c r="G12" s="26"/>
    </row>
    <row r="13" spans="1:6" ht="12.75">
      <c r="A13" s="128" t="s">
        <v>51</v>
      </c>
      <c r="B13" s="129">
        <v>76</v>
      </c>
      <c r="C13" s="129">
        <v>405</v>
      </c>
      <c r="D13" s="129">
        <v>1631</v>
      </c>
      <c r="E13" s="129">
        <v>2062</v>
      </c>
      <c r="F13" s="129">
        <v>4174</v>
      </c>
    </row>
    <row r="14" spans="1:6" ht="12.75">
      <c r="A14" s="128" t="s">
        <v>52</v>
      </c>
      <c r="B14" s="129">
        <v>61</v>
      </c>
      <c r="C14" s="129">
        <v>434</v>
      </c>
      <c r="D14" s="129">
        <v>1341</v>
      </c>
      <c r="E14" s="129">
        <v>1825</v>
      </c>
      <c r="F14" s="129">
        <v>3661</v>
      </c>
    </row>
    <row r="15" spans="1:6" ht="12.75">
      <c r="A15" s="128" t="s">
        <v>53</v>
      </c>
      <c r="B15" s="129">
        <v>68</v>
      </c>
      <c r="C15" s="129">
        <v>370</v>
      </c>
      <c r="D15" s="129">
        <v>1201</v>
      </c>
      <c r="E15" s="129">
        <v>1462</v>
      </c>
      <c r="F15" s="129">
        <v>3101</v>
      </c>
    </row>
    <row r="16" spans="1:6" ht="12.75">
      <c r="A16" s="128" t="s">
        <v>54</v>
      </c>
      <c r="B16" s="129">
        <v>61</v>
      </c>
      <c r="C16" s="129">
        <v>325</v>
      </c>
      <c r="D16" s="129">
        <v>1124</v>
      </c>
      <c r="E16" s="129">
        <v>1318</v>
      </c>
      <c r="F16" s="129">
        <v>2828</v>
      </c>
    </row>
    <row r="17" spans="1:6" ht="12.75">
      <c r="A17" s="128" t="s">
        <v>55</v>
      </c>
      <c r="B17" s="129">
        <v>48</v>
      </c>
      <c r="C17" s="129">
        <v>335</v>
      </c>
      <c r="D17" s="129">
        <v>1025</v>
      </c>
      <c r="E17" s="129">
        <v>1114</v>
      </c>
      <c r="F17" s="129">
        <v>2522</v>
      </c>
    </row>
    <row r="18" spans="1:6" ht="12.75">
      <c r="A18" s="128" t="s">
        <v>56</v>
      </c>
      <c r="B18" s="129">
        <v>48</v>
      </c>
      <c r="C18" s="129">
        <v>296</v>
      </c>
      <c r="D18" s="129">
        <v>905</v>
      </c>
      <c r="E18" s="129">
        <v>959</v>
      </c>
      <c r="F18" s="129">
        <v>2208</v>
      </c>
    </row>
    <row r="19" spans="1:6" ht="12.75">
      <c r="A19" s="128" t="s">
        <v>57</v>
      </c>
      <c r="B19" s="129">
        <v>59</v>
      </c>
      <c r="C19" s="129">
        <v>334</v>
      </c>
      <c r="D19" s="129">
        <v>927</v>
      </c>
      <c r="E19" s="129">
        <v>838</v>
      </c>
      <c r="F19" s="129">
        <v>2158</v>
      </c>
    </row>
    <row r="20" spans="1:6" ht="12.75" customHeight="1">
      <c r="A20" s="128" t="s">
        <v>247</v>
      </c>
      <c r="B20" s="129">
        <v>247</v>
      </c>
      <c r="C20" s="129">
        <v>1590</v>
      </c>
      <c r="D20" s="129">
        <v>4725</v>
      </c>
      <c r="E20" s="129">
        <v>3658</v>
      </c>
      <c r="F20" s="129">
        <v>10220</v>
      </c>
    </row>
    <row r="21" spans="1:6" ht="12.75" customHeight="1">
      <c r="A21" s="128" t="s">
        <v>248</v>
      </c>
      <c r="B21" s="129">
        <v>194</v>
      </c>
      <c r="C21" s="129">
        <v>2196</v>
      </c>
      <c r="D21" s="129">
        <v>5778</v>
      </c>
      <c r="E21" s="129">
        <v>4283</v>
      </c>
      <c r="F21" s="129">
        <v>12451</v>
      </c>
    </row>
    <row r="22" spans="1:6" ht="27" customHeight="1">
      <c r="A22" s="128" t="s">
        <v>58</v>
      </c>
      <c r="B22" s="129">
        <v>423</v>
      </c>
      <c r="C22" s="129">
        <v>4244</v>
      </c>
      <c r="D22" s="129">
        <v>5151</v>
      </c>
      <c r="E22" s="129">
        <v>5356</v>
      </c>
      <c r="F22" s="129">
        <v>15174</v>
      </c>
    </row>
    <row r="23" spans="1:6" ht="12.75" customHeight="1">
      <c r="A23" s="131" t="s">
        <v>3</v>
      </c>
      <c r="B23" s="132">
        <v>2127</v>
      </c>
      <c r="C23" s="132">
        <v>12776</v>
      </c>
      <c r="D23" s="132">
        <v>38789</v>
      </c>
      <c r="E23" s="132">
        <v>34019</v>
      </c>
      <c r="F23" s="132">
        <v>87711</v>
      </c>
    </row>
    <row r="24" ht="12.7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5" customWidth="1"/>
    <col min="2" max="17" width="8.28125" style="124" customWidth="1"/>
    <col min="18" max="18" width="9.00390625" style="125" customWidth="1"/>
    <col min="19" max="66" width="9.140625" style="124" customWidth="1"/>
    <col min="67" max="16384" width="9.140625" style="9" customWidth="1"/>
  </cols>
  <sheetData>
    <row r="1" spans="1:11" ht="12.75">
      <c r="A1" s="123" t="s">
        <v>275</v>
      </c>
      <c r="K1" s="123" t="s">
        <v>245</v>
      </c>
    </row>
    <row r="2" spans="1:11" ht="14.25" customHeight="1">
      <c r="A2" s="123"/>
      <c r="K2" s="125" t="s">
        <v>246</v>
      </c>
    </row>
    <row r="3" spans="1:18" ht="12.75">
      <c r="A3" s="123"/>
      <c r="R3" s="126" t="s">
        <v>242</v>
      </c>
    </row>
    <row r="4" spans="1:66" s="1" customFormat="1" ht="12.75">
      <c r="A4" s="180" t="s">
        <v>239</v>
      </c>
      <c r="B4" s="151" t="s">
        <v>276</v>
      </c>
      <c r="C4" s="151" t="s">
        <v>277</v>
      </c>
      <c r="D4" s="151" t="s">
        <v>278</v>
      </c>
      <c r="E4" s="151" t="s">
        <v>279</v>
      </c>
      <c r="F4" s="151" t="s">
        <v>280</v>
      </c>
      <c r="G4" s="151" t="s">
        <v>281</v>
      </c>
      <c r="H4" s="151" t="s">
        <v>282</v>
      </c>
      <c r="I4" s="151" t="s">
        <v>283</v>
      </c>
      <c r="J4" s="151" t="s">
        <v>284</v>
      </c>
      <c r="K4" s="151" t="s">
        <v>285</v>
      </c>
      <c r="L4" s="151" t="s">
        <v>286</v>
      </c>
      <c r="M4" s="151" t="s">
        <v>287</v>
      </c>
      <c r="N4" s="151" t="s">
        <v>288</v>
      </c>
      <c r="O4" s="151" t="s">
        <v>289</v>
      </c>
      <c r="P4" s="151" t="s">
        <v>290</v>
      </c>
      <c r="Q4" s="151" t="s">
        <v>291</v>
      </c>
      <c r="R4" s="181" t="s">
        <v>3</v>
      </c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</row>
    <row r="5" spans="1:18" ht="12.75">
      <c r="A5" s="180"/>
      <c r="B5" s="179" t="s">
        <v>60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82"/>
    </row>
    <row r="6" spans="1:66" s="11" customFormat="1" ht="12.75">
      <c r="A6" s="128" t="s">
        <v>43</v>
      </c>
      <c r="B6" s="129" t="s">
        <v>68</v>
      </c>
      <c r="C6" s="129" t="s">
        <v>68</v>
      </c>
      <c r="D6" s="129" t="s">
        <v>68</v>
      </c>
      <c r="E6" s="129">
        <v>1</v>
      </c>
      <c r="F6" s="129">
        <v>6</v>
      </c>
      <c r="G6" s="129">
        <v>5</v>
      </c>
      <c r="H6" s="129">
        <v>27</v>
      </c>
      <c r="I6" s="129">
        <v>22</v>
      </c>
      <c r="J6" s="129">
        <v>5</v>
      </c>
      <c r="K6" s="129">
        <v>15</v>
      </c>
      <c r="L6" s="129">
        <v>2</v>
      </c>
      <c r="M6" s="129" t="s">
        <v>68</v>
      </c>
      <c r="N6" s="129" t="s">
        <v>68</v>
      </c>
      <c r="O6" s="129" t="s">
        <v>68</v>
      </c>
      <c r="P6" s="129" t="s">
        <v>68</v>
      </c>
      <c r="Q6" s="129" t="s">
        <v>68</v>
      </c>
      <c r="R6" s="129">
        <v>83</v>
      </c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</row>
    <row r="7" spans="1:66" s="11" customFormat="1" ht="12.75">
      <c r="A7" s="128" t="s">
        <v>44</v>
      </c>
      <c r="B7" s="129" t="s">
        <v>68</v>
      </c>
      <c r="C7" s="129" t="s">
        <v>68</v>
      </c>
      <c r="D7" s="129" t="s">
        <v>68</v>
      </c>
      <c r="E7" s="129">
        <v>2</v>
      </c>
      <c r="F7" s="129">
        <v>10</v>
      </c>
      <c r="G7" s="129">
        <v>17</v>
      </c>
      <c r="H7" s="129">
        <v>70</v>
      </c>
      <c r="I7" s="129">
        <v>96</v>
      </c>
      <c r="J7" s="129">
        <v>92</v>
      </c>
      <c r="K7" s="129">
        <v>85</v>
      </c>
      <c r="L7" s="129">
        <v>38</v>
      </c>
      <c r="M7" s="129">
        <v>1</v>
      </c>
      <c r="N7" s="129" t="s">
        <v>68</v>
      </c>
      <c r="O7" s="129" t="s">
        <v>68</v>
      </c>
      <c r="P7" s="129" t="s">
        <v>68</v>
      </c>
      <c r="Q7" s="129" t="s">
        <v>68</v>
      </c>
      <c r="R7" s="129">
        <v>411</v>
      </c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</row>
    <row r="8" spans="1:66" s="11" customFormat="1" ht="12.75">
      <c r="A8" s="128" t="s">
        <v>45</v>
      </c>
      <c r="B8" s="129" t="s">
        <v>68</v>
      </c>
      <c r="C8" s="129" t="s">
        <v>68</v>
      </c>
      <c r="D8" s="129" t="s">
        <v>68</v>
      </c>
      <c r="E8" s="129">
        <v>1</v>
      </c>
      <c r="F8" s="129">
        <v>7</v>
      </c>
      <c r="G8" s="129">
        <v>18</v>
      </c>
      <c r="H8" s="129">
        <v>88</v>
      </c>
      <c r="I8" s="129">
        <v>93</v>
      </c>
      <c r="J8" s="129">
        <v>152</v>
      </c>
      <c r="K8" s="129">
        <v>273</v>
      </c>
      <c r="L8" s="129">
        <v>240</v>
      </c>
      <c r="M8" s="129">
        <v>57</v>
      </c>
      <c r="N8" s="129">
        <v>4</v>
      </c>
      <c r="O8" s="129" t="s">
        <v>68</v>
      </c>
      <c r="P8" s="129" t="s">
        <v>68</v>
      </c>
      <c r="Q8" s="129" t="s">
        <v>68</v>
      </c>
      <c r="R8" s="129">
        <v>933</v>
      </c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</row>
    <row r="9" spans="1:66" s="11" customFormat="1" ht="12.75">
      <c r="A9" s="128" t="s">
        <v>46</v>
      </c>
      <c r="B9" s="129" t="s">
        <v>68</v>
      </c>
      <c r="C9" s="129" t="s">
        <v>68</v>
      </c>
      <c r="D9" s="129" t="s">
        <v>68</v>
      </c>
      <c r="E9" s="129">
        <v>2</v>
      </c>
      <c r="F9" s="129">
        <v>6</v>
      </c>
      <c r="G9" s="129">
        <v>15</v>
      </c>
      <c r="H9" s="129">
        <v>52</v>
      </c>
      <c r="I9" s="129">
        <v>80</v>
      </c>
      <c r="J9" s="129">
        <v>324</v>
      </c>
      <c r="K9" s="129">
        <v>947</v>
      </c>
      <c r="L9" s="129">
        <v>1185</v>
      </c>
      <c r="M9" s="129">
        <v>396</v>
      </c>
      <c r="N9" s="129">
        <v>303</v>
      </c>
      <c r="O9" s="129">
        <v>5</v>
      </c>
      <c r="P9" s="129" t="s">
        <v>68</v>
      </c>
      <c r="Q9" s="129" t="s">
        <v>68</v>
      </c>
      <c r="R9" s="129">
        <v>3315</v>
      </c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</row>
    <row r="10" spans="1:66" s="11" customFormat="1" ht="12.75">
      <c r="A10" s="128" t="s">
        <v>47</v>
      </c>
      <c r="B10" s="129" t="s">
        <v>68</v>
      </c>
      <c r="C10" s="129" t="s">
        <v>68</v>
      </c>
      <c r="D10" s="129" t="s">
        <v>68</v>
      </c>
      <c r="E10" s="129">
        <v>1</v>
      </c>
      <c r="F10" s="129" t="s">
        <v>68</v>
      </c>
      <c r="G10" s="129">
        <v>6</v>
      </c>
      <c r="H10" s="129">
        <v>20</v>
      </c>
      <c r="I10" s="129">
        <v>40</v>
      </c>
      <c r="J10" s="129">
        <v>383</v>
      </c>
      <c r="K10" s="129">
        <v>1289</v>
      </c>
      <c r="L10" s="129">
        <v>2120</v>
      </c>
      <c r="M10" s="129">
        <v>1053</v>
      </c>
      <c r="N10" s="129">
        <v>1105</v>
      </c>
      <c r="O10" s="129">
        <v>176</v>
      </c>
      <c r="P10" s="129">
        <v>24</v>
      </c>
      <c r="Q10" s="129" t="s">
        <v>68</v>
      </c>
      <c r="R10" s="129">
        <v>6217</v>
      </c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</row>
    <row r="11" spans="1:66" s="11" customFormat="1" ht="12.75">
      <c r="A11" s="128" t="s">
        <v>48</v>
      </c>
      <c r="B11" s="129" t="s">
        <v>68</v>
      </c>
      <c r="C11" s="129" t="s">
        <v>68</v>
      </c>
      <c r="D11" s="129" t="s">
        <v>68</v>
      </c>
      <c r="E11" s="129">
        <v>3</v>
      </c>
      <c r="F11" s="129">
        <v>2</v>
      </c>
      <c r="G11" s="129">
        <v>11</v>
      </c>
      <c r="H11" s="129">
        <v>20</v>
      </c>
      <c r="I11" s="129">
        <v>33</v>
      </c>
      <c r="J11" s="129">
        <v>308</v>
      </c>
      <c r="K11" s="129">
        <v>1078</v>
      </c>
      <c r="L11" s="129">
        <v>2007</v>
      </c>
      <c r="M11" s="129">
        <v>1379</v>
      </c>
      <c r="N11" s="129">
        <v>1368</v>
      </c>
      <c r="O11" s="129">
        <v>670</v>
      </c>
      <c r="P11" s="129">
        <v>84</v>
      </c>
      <c r="Q11" s="129">
        <v>29</v>
      </c>
      <c r="R11" s="129">
        <v>6992</v>
      </c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</row>
    <row r="12" spans="1:66" s="11" customFormat="1" ht="12.75">
      <c r="A12" s="128" t="s">
        <v>49</v>
      </c>
      <c r="B12" s="129" t="s">
        <v>68</v>
      </c>
      <c r="C12" s="129" t="s">
        <v>68</v>
      </c>
      <c r="D12" s="129">
        <v>2</v>
      </c>
      <c r="E12" s="129">
        <v>3</v>
      </c>
      <c r="F12" s="129">
        <v>1</v>
      </c>
      <c r="G12" s="25">
        <v>8</v>
      </c>
      <c r="H12" s="129">
        <v>24</v>
      </c>
      <c r="I12" s="129">
        <v>30</v>
      </c>
      <c r="J12" s="129">
        <v>274</v>
      </c>
      <c r="K12" s="129">
        <v>760</v>
      </c>
      <c r="L12" s="129">
        <v>1583</v>
      </c>
      <c r="M12" s="129">
        <v>1304</v>
      </c>
      <c r="N12" s="129">
        <v>1289</v>
      </c>
      <c r="O12" s="129">
        <v>729</v>
      </c>
      <c r="P12" s="129">
        <v>77</v>
      </c>
      <c r="Q12" s="129">
        <v>89</v>
      </c>
      <c r="R12" s="129">
        <v>6173</v>
      </c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</row>
    <row r="13" spans="1:66" s="11" customFormat="1" ht="12.75">
      <c r="A13" s="128" t="s">
        <v>50</v>
      </c>
      <c r="B13" s="129">
        <v>1</v>
      </c>
      <c r="C13" s="129" t="s">
        <v>68</v>
      </c>
      <c r="D13" s="129" t="s">
        <v>68</v>
      </c>
      <c r="E13" s="129">
        <v>6</v>
      </c>
      <c r="F13" s="129">
        <v>4</v>
      </c>
      <c r="G13" s="129">
        <v>6</v>
      </c>
      <c r="H13" s="129">
        <v>29</v>
      </c>
      <c r="I13" s="129">
        <v>42</v>
      </c>
      <c r="J13" s="129">
        <v>237</v>
      </c>
      <c r="K13" s="129">
        <v>543</v>
      </c>
      <c r="L13" s="129">
        <v>1153</v>
      </c>
      <c r="M13" s="129">
        <v>1056</v>
      </c>
      <c r="N13" s="129">
        <v>1231</v>
      </c>
      <c r="O13" s="129">
        <v>659</v>
      </c>
      <c r="P13" s="129">
        <v>67</v>
      </c>
      <c r="Q13" s="129">
        <v>56</v>
      </c>
      <c r="R13" s="129">
        <v>5090</v>
      </c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</row>
    <row r="14" spans="1:66" s="11" customFormat="1" ht="12.75">
      <c r="A14" s="128" t="s">
        <v>51</v>
      </c>
      <c r="B14" s="129" t="s">
        <v>68</v>
      </c>
      <c r="C14" s="129">
        <v>1</v>
      </c>
      <c r="D14" s="129" t="s">
        <v>68</v>
      </c>
      <c r="E14" s="129">
        <v>4</v>
      </c>
      <c r="F14" s="129">
        <v>3</v>
      </c>
      <c r="G14" s="129">
        <v>15</v>
      </c>
      <c r="H14" s="129">
        <v>16</v>
      </c>
      <c r="I14" s="129">
        <v>37</v>
      </c>
      <c r="J14" s="129">
        <v>200</v>
      </c>
      <c r="K14" s="129">
        <v>465</v>
      </c>
      <c r="L14" s="129">
        <v>868</v>
      </c>
      <c r="M14" s="129">
        <v>748</v>
      </c>
      <c r="N14" s="129">
        <v>1150</v>
      </c>
      <c r="O14" s="129">
        <v>602</v>
      </c>
      <c r="P14" s="129">
        <v>38</v>
      </c>
      <c r="Q14" s="129">
        <v>27</v>
      </c>
      <c r="R14" s="129">
        <v>4174</v>
      </c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</row>
    <row r="15" spans="1:66" s="11" customFormat="1" ht="12.75">
      <c r="A15" s="128" t="s">
        <v>52</v>
      </c>
      <c r="B15" s="129" t="s">
        <v>68</v>
      </c>
      <c r="C15" s="129"/>
      <c r="D15" s="129">
        <v>1</v>
      </c>
      <c r="E15" s="129">
        <v>1</v>
      </c>
      <c r="F15" s="129">
        <v>6</v>
      </c>
      <c r="G15" s="129">
        <v>12</v>
      </c>
      <c r="H15" s="129">
        <v>16</v>
      </c>
      <c r="I15" s="129">
        <v>25</v>
      </c>
      <c r="J15" s="129">
        <v>183</v>
      </c>
      <c r="K15" s="129">
        <v>388</v>
      </c>
      <c r="L15" s="129">
        <v>748</v>
      </c>
      <c r="M15" s="129">
        <v>590</v>
      </c>
      <c r="N15" s="129">
        <v>1067</v>
      </c>
      <c r="O15" s="129">
        <v>560</v>
      </c>
      <c r="P15" s="129">
        <v>46</v>
      </c>
      <c r="Q15" s="129">
        <v>18</v>
      </c>
      <c r="R15" s="129">
        <v>3661</v>
      </c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</row>
    <row r="16" spans="1:66" s="11" customFormat="1" ht="12.75">
      <c r="A16" s="128" t="s">
        <v>53</v>
      </c>
      <c r="B16" s="129" t="s">
        <v>68</v>
      </c>
      <c r="C16" s="129">
        <v>1</v>
      </c>
      <c r="D16" s="129">
        <v>1</v>
      </c>
      <c r="E16" s="129" t="s">
        <v>68</v>
      </c>
      <c r="F16" s="129">
        <v>4</v>
      </c>
      <c r="G16" s="129">
        <v>10</v>
      </c>
      <c r="H16" s="129">
        <v>17</v>
      </c>
      <c r="I16" s="129">
        <v>35</v>
      </c>
      <c r="J16" s="129">
        <v>174</v>
      </c>
      <c r="K16" s="129">
        <v>359</v>
      </c>
      <c r="L16" s="129">
        <v>692</v>
      </c>
      <c r="M16" s="129">
        <v>498</v>
      </c>
      <c r="N16" s="129">
        <v>838</v>
      </c>
      <c r="O16" s="129">
        <v>437</v>
      </c>
      <c r="P16" s="129">
        <v>18</v>
      </c>
      <c r="Q16" s="129">
        <v>17</v>
      </c>
      <c r="R16" s="129">
        <v>3101</v>
      </c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</row>
    <row r="17" spans="1:66" s="11" customFormat="1" ht="12.75">
      <c r="A17" s="128" t="s">
        <v>54</v>
      </c>
      <c r="B17" s="129" t="s">
        <v>68</v>
      </c>
      <c r="C17" s="129">
        <v>1</v>
      </c>
      <c r="D17" s="129" t="s">
        <v>68</v>
      </c>
      <c r="E17" s="129">
        <v>9</v>
      </c>
      <c r="F17" s="129">
        <v>3</v>
      </c>
      <c r="G17" s="129">
        <v>8</v>
      </c>
      <c r="H17" s="129">
        <v>16</v>
      </c>
      <c r="I17" s="129">
        <v>24</v>
      </c>
      <c r="J17" s="129">
        <v>170</v>
      </c>
      <c r="K17" s="129">
        <v>336</v>
      </c>
      <c r="L17" s="129">
        <v>618</v>
      </c>
      <c r="M17" s="129">
        <v>462</v>
      </c>
      <c r="N17" s="129">
        <v>726</v>
      </c>
      <c r="O17" s="129">
        <v>409</v>
      </c>
      <c r="P17" s="129">
        <v>39</v>
      </c>
      <c r="Q17" s="129">
        <v>7</v>
      </c>
      <c r="R17" s="129">
        <v>2828</v>
      </c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</row>
    <row r="18" spans="1:66" s="11" customFormat="1" ht="12.75">
      <c r="A18" s="128" t="s">
        <v>55</v>
      </c>
      <c r="B18" s="129" t="s">
        <v>68</v>
      </c>
      <c r="C18" s="129">
        <v>1</v>
      </c>
      <c r="D18" s="129" t="s">
        <v>68</v>
      </c>
      <c r="E18" s="129">
        <v>4</v>
      </c>
      <c r="F18" s="129">
        <v>3</v>
      </c>
      <c r="G18" s="129">
        <v>11</v>
      </c>
      <c r="H18" s="129">
        <v>7</v>
      </c>
      <c r="I18" s="129">
        <v>22</v>
      </c>
      <c r="J18" s="129">
        <v>138</v>
      </c>
      <c r="K18" s="129">
        <v>292</v>
      </c>
      <c r="L18" s="129">
        <v>591</v>
      </c>
      <c r="M18" s="129">
        <v>452</v>
      </c>
      <c r="N18" s="129">
        <v>641</v>
      </c>
      <c r="O18" s="129">
        <v>338</v>
      </c>
      <c r="P18" s="129">
        <v>18</v>
      </c>
      <c r="Q18" s="129">
        <v>4</v>
      </c>
      <c r="R18" s="129">
        <v>2522</v>
      </c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</row>
    <row r="19" spans="1:66" s="11" customFormat="1" ht="12.75">
      <c r="A19" s="128" t="s">
        <v>56</v>
      </c>
      <c r="B19" s="129" t="s">
        <v>68</v>
      </c>
      <c r="C19" s="129" t="s">
        <v>68</v>
      </c>
      <c r="D19" s="129" t="s">
        <v>68</v>
      </c>
      <c r="E19" s="129">
        <v>2</v>
      </c>
      <c r="F19" s="129" t="s">
        <v>68</v>
      </c>
      <c r="G19" s="129">
        <v>16</v>
      </c>
      <c r="H19" s="129">
        <v>10</v>
      </c>
      <c r="I19" s="129">
        <v>20</v>
      </c>
      <c r="J19" s="129">
        <v>136</v>
      </c>
      <c r="K19" s="129">
        <v>275</v>
      </c>
      <c r="L19" s="129">
        <v>500</v>
      </c>
      <c r="M19" s="129">
        <v>409</v>
      </c>
      <c r="N19" s="129">
        <v>534</v>
      </c>
      <c r="O19" s="129">
        <v>280</v>
      </c>
      <c r="P19" s="129">
        <v>21</v>
      </c>
      <c r="Q19" s="129">
        <v>5</v>
      </c>
      <c r="R19" s="129">
        <v>2208</v>
      </c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</row>
    <row r="20" spans="1:66" s="11" customFormat="1" ht="12.75">
      <c r="A20" s="128" t="s">
        <v>57</v>
      </c>
      <c r="B20" s="129" t="s">
        <v>68</v>
      </c>
      <c r="C20" s="129">
        <v>4</v>
      </c>
      <c r="D20" s="129" t="s">
        <v>68</v>
      </c>
      <c r="E20" s="129">
        <v>4</v>
      </c>
      <c r="F20" s="129">
        <v>2</v>
      </c>
      <c r="G20" s="129">
        <v>10</v>
      </c>
      <c r="H20" s="129">
        <v>14</v>
      </c>
      <c r="I20" s="129">
        <v>25</v>
      </c>
      <c r="J20" s="129">
        <v>153</v>
      </c>
      <c r="K20" s="129">
        <v>302</v>
      </c>
      <c r="L20" s="129">
        <v>496</v>
      </c>
      <c r="M20" s="129">
        <v>423</v>
      </c>
      <c r="N20" s="129">
        <v>452</v>
      </c>
      <c r="O20" s="129">
        <v>258</v>
      </c>
      <c r="P20" s="129">
        <v>12</v>
      </c>
      <c r="Q20" s="129">
        <v>3</v>
      </c>
      <c r="R20" s="129">
        <v>2158</v>
      </c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</row>
    <row r="21" spans="1:66" s="11" customFormat="1" ht="25.5">
      <c r="A21" s="128" t="s">
        <v>247</v>
      </c>
      <c r="B21" s="129">
        <v>4</v>
      </c>
      <c r="C21" s="129">
        <v>6</v>
      </c>
      <c r="D21" s="129">
        <v>2</v>
      </c>
      <c r="E21" s="129">
        <v>22</v>
      </c>
      <c r="F21" s="129">
        <v>6</v>
      </c>
      <c r="G21" s="129">
        <v>48</v>
      </c>
      <c r="H21" s="129">
        <v>48</v>
      </c>
      <c r="I21" s="129">
        <v>111</v>
      </c>
      <c r="J21" s="129">
        <v>748</v>
      </c>
      <c r="K21" s="129">
        <v>1536</v>
      </c>
      <c r="L21" s="129">
        <v>2499</v>
      </c>
      <c r="M21" s="129">
        <v>2199</v>
      </c>
      <c r="N21" s="129">
        <v>1873</v>
      </c>
      <c r="O21" s="129">
        <v>1047</v>
      </c>
      <c r="P21" s="129">
        <v>67</v>
      </c>
      <c r="Q21" s="129">
        <v>4</v>
      </c>
      <c r="R21" s="129">
        <v>10220</v>
      </c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</row>
    <row r="22" spans="1:66" s="11" customFormat="1" ht="25.5">
      <c r="A22" s="128" t="s">
        <v>248</v>
      </c>
      <c r="B22" s="129">
        <v>2</v>
      </c>
      <c r="C22" s="129">
        <v>4</v>
      </c>
      <c r="D22" s="129">
        <v>1</v>
      </c>
      <c r="E22" s="129">
        <v>22</v>
      </c>
      <c r="F22" s="129">
        <v>12</v>
      </c>
      <c r="G22" s="129">
        <v>43</v>
      </c>
      <c r="H22" s="129">
        <v>34</v>
      </c>
      <c r="I22" s="129">
        <v>76</v>
      </c>
      <c r="J22" s="129">
        <v>789</v>
      </c>
      <c r="K22" s="129">
        <v>1664</v>
      </c>
      <c r="L22" s="129">
        <v>3351</v>
      </c>
      <c r="M22" s="129">
        <v>2874</v>
      </c>
      <c r="N22" s="129">
        <v>2175</v>
      </c>
      <c r="O22" s="129">
        <v>1334</v>
      </c>
      <c r="P22" s="129">
        <v>69</v>
      </c>
      <c r="Q22" s="129">
        <v>1</v>
      </c>
      <c r="R22" s="129">
        <v>12451</v>
      </c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</row>
    <row r="23" spans="1:66" s="11" customFormat="1" ht="38.25">
      <c r="A23" s="128" t="s">
        <v>58</v>
      </c>
      <c r="B23" s="129">
        <v>5</v>
      </c>
      <c r="C23" s="129">
        <v>29</v>
      </c>
      <c r="D23" s="129">
        <v>8</v>
      </c>
      <c r="E23" s="129">
        <v>70</v>
      </c>
      <c r="F23" s="129">
        <v>13</v>
      </c>
      <c r="G23" s="129">
        <v>71</v>
      </c>
      <c r="H23" s="129">
        <v>65</v>
      </c>
      <c r="I23" s="129">
        <v>162</v>
      </c>
      <c r="J23" s="129">
        <v>827</v>
      </c>
      <c r="K23" s="129">
        <v>1479</v>
      </c>
      <c r="L23" s="129">
        <v>3997</v>
      </c>
      <c r="M23" s="129">
        <v>3507</v>
      </c>
      <c r="N23" s="129">
        <v>3146</v>
      </c>
      <c r="O23" s="129">
        <v>1692</v>
      </c>
      <c r="P23" s="129">
        <v>98</v>
      </c>
      <c r="Q23" s="129">
        <v>5</v>
      </c>
      <c r="R23" s="129">
        <v>15174</v>
      </c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</row>
    <row r="24" spans="1:66" s="2" customFormat="1" ht="12.75">
      <c r="A24" s="131" t="s">
        <v>59</v>
      </c>
      <c r="B24" s="132">
        <v>12</v>
      </c>
      <c r="C24" s="132">
        <v>47</v>
      </c>
      <c r="D24" s="132">
        <v>15</v>
      </c>
      <c r="E24" s="132">
        <v>157</v>
      </c>
      <c r="F24" s="132">
        <v>88</v>
      </c>
      <c r="G24" s="132">
        <v>330</v>
      </c>
      <c r="H24" s="132">
        <v>573</v>
      </c>
      <c r="I24" s="132">
        <v>973</v>
      </c>
      <c r="J24" s="132">
        <v>5293</v>
      </c>
      <c r="K24" s="132">
        <v>12086</v>
      </c>
      <c r="L24" s="132">
        <v>22688</v>
      </c>
      <c r="M24" s="132">
        <v>17408</v>
      </c>
      <c r="N24" s="132">
        <v>17902</v>
      </c>
      <c r="O24" s="132">
        <v>9196</v>
      </c>
      <c r="P24" s="132">
        <v>678</v>
      </c>
      <c r="Q24" s="132">
        <v>265</v>
      </c>
      <c r="R24" s="132">
        <v>87711</v>
      </c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</row>
  </sheetData>
  <sheetProtection/>
  <mergeCells count="3">
    <mergeCell ref="B5:Q5"/>
    <mergeCell ref="A4:A5"/>
    <mergeCell ref="R4:R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N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18.8515625" style="22" bestFit="1" customWidth="1"/>
    <col min="3" max="3" width="19.57421875" style="22" customWidth="1"/>
    <col min="4" max="4" width="16.421875" style="22" customWidth="1"/>
    <col min="5" max="66" width="9.140625" style="22" customWidth="1"/>
    <col min="67" max="16384" width="9.140625" style="5" customWidth="1"/>
  </cols>
  <sheetData>
    <row r="1" spans="1:66" s="4" customFormat="1" ht="12.75">
      <c r="A1" s="84" t="s">
        <v>292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4" customFormat="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</row>
    <row r="3" spans="1:66" s="4" customFormat="1" ht="12.75">
      <c r="A3" s="112" t="s">
        <v>74</v>
      </c>
      <c r="B3" s="87" t="s">
        <v>75</v>
      </c>
      <c r="C3" s="87" t="s">
        <v>70</v>
      </c>
      <c r="D3" s="88" t="s">
        <v>3</v>
      </c>
      <c r="E3" s="121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</row>
    <row r="4" spans="1:66" s="4" customFormat="1" ht="12.75">
      <c r="A4" s="152"/>
      <c r="B4" s="183" t="s">
        <v>263</v>
      </c>
      <c r="C4" s="183"/>
      <c r="D4" s="183"/>
      <c r="E4" s="121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</row>
    <row r="5" spans="1:6" ht="12.75">
      <c r="A5" s="36" t="s">
        <v>76</v>
      </c>
      <c r="B5" s="21">
        <v>231482</v>
      </c>
      <c r="C5" s="21">
        <v>192679</v>
      </c>
      <c r="D5" s="21">
        <v>424161</v>
      </c>
      <c r="F5" s="21"/>
    </row>
    <row r="6" spans="1:6" ht="12.75">
      <c r="A6" s="36" t="s">
        <v>77</v>
      </c>
      <c r="B6" s="21">
        <v>238674</v>
      </c>
      <c r="C6" s="21">
        <v>177674</v>
      </c>
      <c r="D6" s="21">
        <v>416348</v>
      </c>
      <c r="F6" s="21"/>
    </row>
    <row r="7" spans="1:6" ht="12.75">
      <c r="A7" s="36" t="s">
        <v>78</v>
      </c>
      <c r="B7" s="21">
        <v>242893</v>
      </c>
      <c r="C7" s="21">
        <v>154811</v>
      </c>
      <c r="D7" s="21">
        <v>397704</v>
      </c>
      <c r="F7" s="21"/>
    </row>
    <row r="8" spans="1:6" ht="12.75">
      <c r="A8" s="36" t="s">
        <v>79</v>
      </c>
      <c r="B8" s="21">
        <v>242928</v>
      </c>
      <c r="C8" s="21">
        <v>138105</v>
      </c>
      <c r="D8" s="21">
        <v>381033</v>
      </c>
      <c r="F8" s="21"/>
    </row>
    <row r="9" spans="1:6" ht="12.75">
      <c r="A9" s="36" t="s">
        <v>80</v>
      </c>
      <c r="B9" s="21">
        <v>242701</v>
      </c>
      <c r="C9" s="21">
        <v>127630</v>
      </c>
      <c r="D9" s="21">
        <v>370331</v>
      </c>
      <c r="F9" s="21"/>
    </row>
    <row r="10" spans="1:6" ht="12.75">
      <c r="A10" s="36" t="s">
        <v>81</v>
      </c>
      <c r="B10" s="21">
        <v>240727</v>
      </c>
      <c r="C10" s="21">
        <v>120620</v>
      </c>
      <c r="D10" s="21">
        <v>361347</v>
      </c>
      <c r="F10" s="21"/>
    </row>
    <row r="11" spans="1:6" ht="12.75">
      <c r="A11" s="36" t="s">
        <v>82</v>
      </c>
      <c r="B11" s="21">
        <v>241614</v>
      </c>
      <c r="C11" s="21">
        <v>118210</v>
      </c>
      <c r="D11" s="21">
        <v>359824</v>
      </c>
      <c r="F11" s="21"/>
    </row>
    <row r="12" spans="1:6" ht="12.75">
      <c r="A12" s="36" t="s">
        <v>83</v>
      </c>
      <c r="B12" s="21">
        <v>233678</v>
      </c>
      <c r="C12" s="21">
        <v>104789</v>
      </c>
      <c r="D12" s="21">
        <v>338467</v>
      </c>
      <c r="F12" s="21"/>
    </row>
    <row r="13" spans="2:6" ht="12.75">
      <c r="B13" s="164" t="s">
        <v>273</v>
      </c>
      <c r="C13" s="164"/>
      <c r="D13" s="164"/>
      <c r="F13" s="21"/>
    </row>
    <row r="14" spans="1:6" ht="12.75">
      <c r="A14" s="36" t="s">
        <v>76</v>
      </c>
      <c r="B14" s="111">
        <f>B5/$D5*100</f>
        <v>54.57408861257872</v>
      </c>
      <c r="C14" s="111">
        <f>C5/$D5*100</f>
        <v>45.42591138742129</v>
      </c>
      <c r="D14" s="111">
        <f>D5/$D5*100</f>
        <v>100</v>
      </c>
      <c r="F14" s="21"/>
    </row>
    <row r="15" spans="1:6" ht="12.75">
      <c r="A15" s="36" t="s">
        <v>77</v>
      </c>
      <c r="B15" s="111">
        <f aca="true" t="shared" si="0" ref="B15:D21">B6/$D6*100</f>
        <v>57.32560262088445</v>
      </c>
      <c r="C15" s="111">
        <f t="shared" si="0"/>
        <v>42.67439737911555</v>
      </c>
      <c r="D15" s="111">
        <f t="shared" si="0"/>
        <v>100</v>
      </c>
      <c r="F15" s="21"/>
    </row>
    <row r="16" spans="1:6" ht="12.75">
      <c r="A16" s="36" t="s">
        <v>78</v>
      </c>
      <c r="B16" s="111">
        <f t="shared" si="0"/>
        <v>61.073813690583954</v>
      </c>
      <c r="C16" s="111">
        <f t="shared" si="0"/>
        <v>38.92618630941605</v>
      </c>
      <c r="D16" s="111">
        <f t="shared" si="0"/>
        <v>100</v>
      </c>
      <c r="F16" s="21"/>
    </row>
    <row r="17" spans="1:6" ht="12.75">
      <c r="A17" s="36" t="s">
        <v>79</v>
      </c>
      <c r="B17" s="111">
        <f t="shared" si="0"/>
        <v>63.75510782530647</v>
      </c>
      <c r="C17" s="111">
        <f t="shared" si="0"/>
        <v>36.24489217469353</v>
      </c>
      <c r="D17" s="111">
        <f t="shared" si="0"/>
        <v>100</v>
      </c>
      <c r="F17" s="21"/>
    </row>
    <row r="18" spans="1:6" ht="12.75">
      <c r="A18" s="36" t="s">
        <v>80</v>
      </c>
      <c r="B18" s="111">
        <f t="shared" si="0"/>
        <v>65.53623650194015</v>
      </c>
      <c r="C18" s="111">
        <f t="shared" si="0"/>
        <v>34.46376349805985</v>
      </c>
      <c r="D18" s="111">
        <f t="shared" si="0"/>
        <v>100</v>
      </c>
      <c r="F18" s="21"/>
    </row>
    <row r="19" spans="1:6" ht="12.75">
      <c r="A19" s="36" t="s">
        <v>81</v>
      </c>
      <c r="B19" s="111">
        <f t="shared" si="0"/>
        <v>66.61934373330898</v>
      </c>
      <c r="C19" s="111">
        <f t="shared" si="0"/>
        <v>33.38065626669102</v>
      </c>
      <c r="D19" s="111">
        <f t="shared" si="0"/>
        <v>100</v>
      </c>
      <c r="F19" s="21"/>
    </row>
    <row r="20" spans="1:6" ht="12.75">
      <c r="A20" s="36" t="s">
        <v>82</v>
      </c>
      <c r="B20" s="111">
        <f t="shared" si="0"/>
        <v>67.14782782693761</v>
      </c>
      <c r="C20" s="111">
        <f t="shared" si="0"/>
        <v>32.852172173062385</v>
      </c>
      <c r="D20" s="111">
        <f t="shared" si="0"/>
        <v>100</v>
      </c>
      <c r="F20" s="21"/>
    </row>
    <row r="21" spans="1:6" ht="12.75">
      <c r="A21" s="36" t="s">
        <v>83</v>
      </c>
      <c r="B21" s="111">
        <f t="shared" si="0"/>
        <v>69.04011321635491</v>
      </c>
      <c r="C21" s="111">
        <f t="shared" si="0"/>
        <v>30.95988678364508</v>
      </c>
      <c r="D21" s="111">
        <f t="shared" si="0"/>
        <v>100</v>
      </c>
      <c r="F21" s="21"/>
    </row>
    <row r="22" ht="12.75">
      <c r="F22" s="21"/>
    </row>
    <row r="23" ht="12.75">
      <c r="F23" s="21"/>
    </row>
    <row r="24" spans="6:9" ht="12.75">
      <c r="F24" s="21"/>
      <c r="I24" s="122"/>
    </row>
    <row r="25" spans="6:9" ht="12.75">
      <c r="F25" s="21"/>
      <c r="I25" s="122"/>
    </row>
    <row r="26" spans="5:6" ht="12.75">
      <c r="E26" s="89"/>
      <c r="F26" s="21"/>
    </row>
    <row r="27" ht="12.75">
      <c r="F27" s="21"/>
    </row>
    <row r="28" ht="12.75">
      <c r="F28" s="21"/>
    </row>
    <row r="29" ht="12.75">
      <c r="F29" s="21"/>
    </row>
    <row r="30" ht="12.75">
      <c r="F30" s="21"/>
    </row>
    <row r="31" ht="12.75">
      <c r="F31" s="21"/>
    </row>
    <row r="32" ht="12.75">
      <c r="F32" s="21"/>
    </row>
    <row r="33" ht="12.75">
      <c r="F33" s="21"/>
    </row>
    <row r="34" ht="12.75">
      <c r="F34" s="21"/>
    </row>
    <row r="39" ht="12.75">
      <c r="E39" s="89"/>
    </row>
    <row r="58" spans="2:4" ht="12.75">
      <c r="B58" s="21"/>
      <c r="C58" s="21"/>
      <c r="D58" s="21"/>
    </row>
    <row r="59" spans="2:4" ht="12.75">
      <c r="B59" s="21"/>
      <c r="C59" s="21"/>
      <c r="D59" s="21"/>
    </row>
    <row r="60" spans="2:4" ht="12.75">
      <c r="B60" s="21"/>
      <c r="C60" s="21"/>
      <c r="D60" s="21"/>
    </row>
    <row r="61" spans="2:4" ht="12.75">
      <c r="B61" s="21"/>
      <c r="C61" s="21"/>
      <c r="D61" s="21"/>
    </row>
    <row r="62" spans="2:4" ht="12.75">
      <c r="B62" s="21"/>
      <c r="C62" s="21"/>
      <c r="D62" s="21"/>
    </row>
    <row r="63" spans="2:4" ht="12.75">
      <c r="B63" s="21"/>
      <c r="C63" s="21"/>
      <c r="D63" s="21"/>
    </row>
    <row r="64" spans="2:4" ht="12.75">
      <c r="B64" s="21"/>
      <c r="C64" s="21"/>
      <c r="D64" s="21"/>
    </row>
    <row r="65" spans="2:4" ht="12.75">
      <c r="B65" s="21"/>
      <c r="C65" s="21"/>
      <c r="D65" s="21"/>
    </row>
    <row r="66" spans="2:4" ht="12.75">
      <c r="B66" s="21"/>
      <c r="C66" s="21"/>
      <c r="D66" s="21"/>
    </row>
    <row r="67" spans="2:4" ht="12.75">
      <c r="B67" s="21"/>
      <c r="C67" s="21"/>
      <c r="D67" s="21"/>
    </row>
    <row r="68" spans="2:4" ht="12.75">
      <c r="B68" s="21"/>
      <c r="C68" s="21"/>
      <c r="D68" s="21"/>
    </row>
  </sheetData>
  <sheetProtection/>
  <mergeCells count="2">
    <mergeCell ref="B4:D4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KSH</cp:lastModifiedBy>
  <cp:lastPrinted>2014-02-13T15:28:54Z</cp:lastPrinted>
  <dcterms:created xsi:type="dcterms:W3CDTF">2013-11-04T10:46:04Z</dcterms:created>
  <dcterms:modified xsi:type="dcterms:W3CDTF">2014-03-14T11:36:29Z</dcterms:modified>
  <cp:category/>
  <cp:version/>
  <cp:contentType/>
  <cp:contentStatus/>
</cp:coreProperties>
</file>