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920" activeTab="0"/>
  </bookViews>
  <sheets>
    <sheet name="6.2.7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B?din? Vajda Gy?rgyi Dr.</author>
  </authors>
  <commentList>
    <comment ref="A4" authorId="0">
      <text>
        <r>
          <rPr>
            <sz val="8"/>
            <rFont val="Tahoma"/>
            <family val="2"/>
          </rPr>
          <t xml:space="preserve">A szabadtéri színházak adatai nélkül.
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<sst xmlns="http://schemas.openxmlformats.org/spreadsheetml/2006/main" count="218" uniqueCount="44">
  <si>
    <t>Területi egység</t>
  </si>
  <si>
    <t>$Színház</t>
  </si>
  <si>
    <t>Budapest</t>
  </si>
  <si>
    <t>Közép-Magyarország</t>
  </si>
  <si>
    <t>Közép-Dunántúl</t>
  </si>
  <si>
    <t>Vas</t>
  </si>
  <si>
    <t>Nyugat-Dunántúl</t>
  </si>
  <si>
    <t>Baranya</t>
  </si>
  <si>
    <t>Borsod-Abaúj-Zemplén</t>
  </si>
  <si>
    <t xml:space="preserve">Hajdú-Bihar </t>
  </si>
  <si>
    <t>Jász-Nagykun-Szolnok</t>
  </si>
  <si>
    <t>Szabolcs-Szatmár-Bereg</t>
  </si>
  <si>
    <t xml:space="preserve">Bács-Kiskun </t>
  </si>
  <si>
    <t>Összesen</t>
  </si>
  <si>
    <t>$Mozi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</si>
  <si>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</si>
  <si>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</si>
  <si>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</si>
  <si>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</si>
  <si>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Győr-Moson-Sopron </t>
  </si>
  <si>
    <t xml:space="preserve">Zala </t>
  </si>
  <si>
    <t xml:space="preserve">Somogy </t>
  </si>
  <si>
    <t xml:space="preserve">Tolna </t>
  </si>
  <si>
    <t>Dél-Dunántúl</t>
  </si>
  <si>
    <t>Dunántúl</t>
  </si>
  <si>
    <t xml:space="preserve">Heves </t>
  </si>
  <si>
    <t xml:space="preserve">Nógrád </t>
  </si>
  <si>
    <t>Észak-Magyarország</t>
  </si>
  <si>
    <t>Észak-Alföld</t>
  </si>
  <si>
    <t xml:space="preserve">Békés </t>
  </si>
  <si>
    <t>Dél-Alföld</t>
  </si>
  <si>
    <t>Alföld és Észak</t>
  </si>
  <si>
    <t>..</t>
  </si>
  <si>
    <t>–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</si>
  <si>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</si>
  <si>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</si>
  <si>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</si>
  <si>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</si>
  <si>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</si>
  <si>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</si>
  <si>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</si>
  <si>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</si>
  <si>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6.2.7.2. Színház- és mozilátogatások száma (2000–) [ezer]</t>
  </si>
  <si>
    <t>Csongrád-Csanád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</si>
</sst>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_);_(* \(#,##0\);_(* &quot;-&quot;??_);_(@_)"/>
    <numFmt numFmtId="165" formatCode="_-* #,##0.0\ _F_t_-;\-* #,##0.0\ _F_t_-;_-* &quot;-&quot;??\ _F_t_-;_-@_-"/>
    <numFmt numFmtId="166" formatCode="_-* #,##0\ _F_t_-;\-* #,##0\ _F_t_-;_-* &quot;-&quot;??\ _F_t_-;_-@_-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 applyProtection="1">
      <alignment horizontal="right" wrapText="1"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vertical="top" wrapText="1"/>
    </xf>
    <xf numFmtId="0" fontId="3" fillId="0" borderId="0" xfId="54" applyFont="1" applyFill="1">
      <alignment/>
      <protection/>
    </xf>
    <xf numFmtId="3" fontId="3" fillId="0" borderId="0" xfId="0" applyNumberFormat="1" applyFont="1" applyFill="1" applyAlignment="1" applyProtection="1">
      <alignment horizontal="right" wrapText="1"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 applyProtection="1">
      <alignment vertical="center" wrapText="1"/>
      <protection/>
    </xf>
    <xf numFmtId="3" fontId="3" fillId="0" borderId="0" xfId="54" applyNumberFormat="1" applyFont="1" applyFill="1" applyAlignment="1">
      <alignment vertical="top"/>
      <protection/>
    </xf>
    <xf numFmtId="3" fontId="2" fillId="0" borderId="0" xfId="0" applyNumberFormat="1" applyFont="1" applyFill="1" applyAlignment="1">
      <alignment vertical="top" wrapText="1"/>
    </xf>
    <xf numFmtId="0" fontId="2" fillId="0" borderId="0" xfId="54" applyFont="1" applyFill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2" fillId="0" borderId="0" xfId="56" applyNumberFormat="1" applyFont="1" applyFill="1" applyBorder="1" applyAlignment="1">
      <alignment/>
      <protection/>
    </xf>
    <xf numFmtId="3" fontId="3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3" fontId="2" fillId="0" borderId="0" xfId="56" applyNumberFormat="1" applyFont="1" applyFill="1" applyBorder="1" applyAlignment="1">
      <alignment vertical="top"/>
      <protection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left" vertical="top" wrapText="1" indent="1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54" applyNumberFormat="1" applyFont="1" applyFill="1" applyAlignment="1">
      <alignment/>
      <protection/>
    </xf>
    <xf numFmtId="3" fontId="3" fillId="0" borderId="0" xfId="54" applyNumberFormat="1" applyFont="1" applyFill="1" applyAlignment="1">
      <alignment vertical="center"/>
      <protection/>
    </xf>
    <xf numFmtId="3" fontId="3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54" applyNumberFormat="1" applyFont="1" applyFill="1" applyAlignment="1">
      <alignment vertical="center"/>
      <protection/>
    </xf>
    <xf numFmtId="3" fontId="2" fillId="0" borderId="0" xfId="54" applyNumberFormat="1" applyFont="1" applyFill="1" applyAlignment="1">
      <alignment vertical="top"/>
      <protection/>
    </xf>
    <xf numFmtId="3" fontId="3" fillId="0" borderId="13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_6_2_5_1I" xfId="57"/>
    <cellStyle name="Normál_6_2_5_1I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1" customWidth="1"/>
    <col min="2" max="2" width="12.00390625" style="1" bestFit="1" customWidth="1"/>
    <col min="3" max="16" width="7.00390625" style="1" customWidth="1"/>
    <col min="17" max="19" width="7.00390625" style="4" customWidth="1"/>
    <col min="20" max="22" width="7.00390625" style="1" customWidth="1"/>
    <col min="23" max="16384" width="9.140625" style="1" customWidth="1"/>
  </cols>
  <sheetData>
    <row r="1" spans="1:19" s="60" customFormat="1" ht="19.5" customHeight="1">
      <c r="A1" s="60" t="s">
        <v>42</v>
      </c>
      <c r="Q1" s="70"/>
      <c r="R1" s="70"/>
      <c r="S1" s="70"/>
    </row>
    <row r="2" spans="1:22" ht="11.25">
      <c r="A2" s="61" t="s">
        <v>0</v>
      </c>
      <c r="B2" s="62"/>
      <c r="C2" s="63">
        <v>2000</v>
      </c>
      <c r="D2" s="63">
        <v>2001</v>
      </c>
      <c r="E2" s="63">
        <v>2002</v>
      </c>
      <c r="F2" s="63">
        <v>2003</v>
      </c>
      <c r="G2" s="68">
        <v>2004</v>
      </c>
      <c r="H2" s="65">
        <v>2005</v>
      </c>
      <c r="I2" s="65">
        <v>2006</v>
      </c>
      <c r="J2" s="65">
        <v>2007</v>
      </c>
      <c r="K2" s="65">
        <v>2008</v>
      </c>
      <c r="L2" s="65">
        <v>2009</v>
      </c>
      <c r="M2" s="65">
        <v>2010</v>
      </c>
      <c r="N2" s="65">
        <v>2011</v>
      </c>
      <c r="O2" s="65">
        <v>2012</v>
      </c>
      <c r="P2" s="65">
        <v>2013</v>
      </c>
      <c r="Q2" s="65">
        <v>2014</v>
      </c>
      <c r="R2" s="67">
        <v>2015</v>
      </c>
      <c r="S2" s="67">
        <v>2016</v>
      </c>
      <c r="T2" s="66">
        <v>2017</v>
      </c>
      <c r="U2" s="66">
        <v>2018</v>
      </c>
      <c r="V2" s="66">
        <v>2019</v>
      </c>
    </row>
    <row r="3" spans="1:22" ht="11.25">
      <c r="A3" s="6" t="s">
        <v>34</v>
      </c>
      <c r="B3" s="7" t="s">
        <v>35</v>
      </c>
      <c r="C3" s="64"/>
      <c r="D3" s="64"/>
      <c r="E3" s="64"/>
      <c r="F3" s="64"/>
      <c r="G3" s="69"/>
      <c r="H3" s="65"/>
      <c r="I3" s="65"/>
      <c r="J3" s="65"/>
      <c r="K3" s="65"/>
      <c r="L3" s="65"/>
      <c r="M3" s="65"/>
      <c r="N3" s="65"/>
      <c r="O3" s="65"/>
      <c r="P3" s="65"/>
      <c r="Q3" s="65"/>
      <c r="R3" s="67"/>
      <c r="S3" s="67"/>
      <c r="T3" s="66"/>
      <c r="U3" s="66"/>
      <c r="V3" s="66"/>
    </row>
    <row r="4" spans="1:22" ht="11.25">
      <c r="A4" s="8" t="s">
        <v>1</v>
      </c>
      <c r="B4" s="9"/>
      <c r="V4" s="13"/>
    </row>
    <row r="5" spans="1:22" s="5" customFormat="1" ht="11.25">
      <c r="A5" s="10" t="s">
        <v>2</v>
      </c>
      <c r="B5" s="11" t="s">
        <v>36</v>
      </c>
      <c r="C5" s="12">
        <v>2087</v>
      </c>
      <c r="D5" s="12">
        <v>2138</v>
      </c>
      <c r="E5" s="12">
        <v>2264</v>
      </c>
      <c r="F5" s="12">
        <v>2345</v>
      </c>
      <c r="G5" s="12">
        <v>2433</v>
      </c>
      <c r="H5" s="12">
        <v>2531</v>
      </c>
      <c r="I5" s="12">
        <v>2351.266</v>
      </c>
      <c r="J5" s="13">
        <v>2288</v>
      </c>
      <c r="K5" s="13">
        <v>2288.473</v>
      </c>
      <c r="L5" s="13">
        <v>2408.374</v>
      </c>
      <c r="M5" s="13">
        <v>2561</v>
      </c>
      <c r="N5" s="14">
        <v>2599</v>
      </c>
      <c r="O5" s="15">
        <v>3009</v>
      </c>
      <c r="P5" s="16">
        <v>3462</v>
      </c>
      <c r="Q5" s="18">
        <v>4123</v>
      </c>
      <c r="R5" s="18">
        <v>4373</v>
      </c>
      <c r="S5" s="18">
        <v>4724.9</v>
      </c>
      <c r="T5" s="13">
        <v>5499.822</v>
      </c>
      <c r="U5" s="18">
        <v>5446.367</v>
      </c>
      <c r="V5" s="18">
        <v>5003.123</v>
      </c>
    </row>
    <row r="6" spans="1:22" s="5" customFormat="1" ht="11.25">
      <c r="A6" s="10" t="s">
        <v>15</v>
      </c>
      <c r="B6" s="11" t="s">
        <v>37</v>
      </c>
      <c r="C6" s="12">
        <v>17</v>
      </c>
      <c r="D6" s="12">
        <v>25</v>
      </c>
      <c r="E6" s="12">
        <v>95</v>
      </c>
      <c r="F6" s="12">
        <v>21</v>
      </c>
      <c r="G6" s="12">
        <v>32</v>
      </c>
      <c r="H6" s="12">
        <v>22</v>
      </c>
      <c r="I6" s="12">
        <v>27.754</v>
      </c>
      <c r="J6" s="13">
        <v>33</v>
      </c>
      <c r="K6" s="13">
        <v>42.982</v>
      </c>
      <c r="L6" s="13">
        <v>70.682</v>
      </c>
      <c r="M6" s="13">
        <v>67</v>
      </c>
      <c r="N6" s="14">
        <v>84</v>
      </c>
      <c r="O6" s="15">
        <v>244</v>
      </c>
      <c r="P6" s="17">
        <v>115</v>
      </c>
      <c r="Q6" s="18">
        <v>107</v>
      </c>
      <c r="R6" s="18">
        <v>153</v>
      </c>
      <c r="S6" s="18">
        <v>171.587</v>
      </c>
      <c r="T6" s="18">
        <v>223.277</v>
      </c>
      <c r="U6" s="18">
        <v>336.241</v>
      </c>
      <c r="V6" s="18">
        <v>307.766</v>
      </c>
    </row>
    <row r="7" spans="1:22" ht="11.25">
      <c r="A7" s="19" t="s">
        <v>3</v>
      </c>
      <c r="B7" s="11" t="s">
        <v>38</v>
      </c>
      <c r="C7" s="20">
        <v>2104</v>
      </c>
      <c r="D7" s="20">
        <v>2163</v>
      </c>
      <c r="E7" s="20">
        <v>2359</v>
      </c>
      <c r="F7" s="20">
        <v>2366</v>
      </c>
      <c r="G7" s="20">
        <v>2465</v>
      </c>
      <c r="H7" s="20">
        <v>2553</v>
      </c>
      <c r="I7" s="20">
        <v>2379.02</v>
      </c>
      <c r="J7" s="14">
        <v>2321</v>
      </c>
      <c r="K7" s="14">
        <v>2331.455</v>
      </c>
      <c r="L7" s="14">
        <v>2479.0559999999996</v>
      </c>
      <c r="M7" s="14">
        <v>2628</v>
      </c>
      <c r="N7" s="14">
        <v>2684</v>
      </c>
      <c r="O7" s="14">
        <v>3253</v>
      </c>
      <c r="P7" s="14">
        <v>3577</v>
      </c>
      <c r="Q7" s="14">
        <v>4230</v>
      </c>
      <c r="R7" s="14">
        <v>4526</v>
      </c>
      <c r="S7" s="14">
        <f>SUM(S5:S6)</f>
        <v>4896.486999999999</v>
      </c>
      <c r="T7" s="21">
        <v>5723.099</v>
      </c>
      <c r="U7" s="21">
        <f>SUM(U5:U6)</f>
        <v>5782.608</v>
      </c>
      <c r="V7" s="21">
        <v>5310.889</v>
      </c>
    </row>
    <row r="8" spans="1:22" ht="11.25">
      <c r="A8" s="22" t="s">
        <v>16</v>
      </c>
      <c r="B8" s="23" t="s">
        <v>39</v>
      </c>
      <c r="C8" s="2">
        <v>111</v>
      </c>
      <c r="D8" s="2">
        <v>105</v>
      </c>
      <c r="E8" s="2">
        <v>126</v>
      </c>
      <c r="F8" s="2">
        <v>130</v>
      </c>
      <c r="G8" s="2">
        <v>95</v>
      </c>
      <c r="H8" s="2">
        <v>50</v>
      </c>
      <c r="I8" s="2">
        <v>114.669</v>
      </c>
      <c r="J8" s="24">
        <v>103</v>
      </c>
      <c r="K8" s="24">
        <v>96.424</v>
      </c>
      <c r="L8" s="24">
        <v>87.329</v>
      </c>
      <c r="M8" s="24">
        <v>83</v>
      </c>
      <c r="N8" s="25">
        <v>93</v>
      </c>
      <c r="O8" s="3">
        <v>152</v>
      </c>
      <c r="P8" s="26">
        <v>104</v>
      </c>
      <c r="Q8" s="59">
        <v>229</v>
      </c>
      <c r="R8" s="59">
        <v>239</v>
      </c>
      <c r="S8" s="59">
        <v>162.708</v>
      </c>
      <c r="T8" s="27">
        <v>286.412</v>
      </c>
      <c r="U8" s="58">
        <v>309.832</v>
      </c>
      <c r="V8" s="58">
        <v>275.582</v>
      </c>
    </row>
    <row r="9" spans="1:22" ht="11.25">
      <c r="A9" s="22" t="s">
        <v>17</v>
      </c>
      <c r="B9" s="23" t="s">
        <v>39</v>
      </c>
      <c r="C9" s="2">
        <v>39</v>
      </c>
      <c r="D9" s="2">
        <v>33</v>
      </c>
      <c r="E9" s="2">
        <v>8</v>
      </c>
      <c r="F9" s="2">
        <v>25</v>
      </c>
      <c r="G9" s="2">
        <v>31</v>
      </c>
      <c r="H9" s="2">
        <v>53</v>
      </c>
      <c r="I9" s="2">
        <v>26.408</v>
      </c>
      <c r="J9" s="24">
        <v>17</v>
      </c>
      <c r="K9" s="24">
        <v>22.578</v>
      </c>
      <c r="L9" s="24">
        <v>40.164</v>
      </c>
      <c r="M9" s="24">
        <v>45</v>
      </c>
      <c r="N9" s="25">
        <v>55</v>
      </c>
      <c r="O9" s="3">
        <v>48</v>
      </c>
      <c r="P9" s="26">
        <v>69</v>
      </c>
      <c r="Q9" s="59">
        <v>56</v>
      </c>
      <c r="R9" s="59">
        <v>75</v>
      </c>
      <c r="S9" s="59">
        <v>68.334</v>
      </c>
      <c r="T9" s="27">
        <v>76.742</v>
      </c>
      <c r="U9" s="58">
        <v>87.375</v>
      </c>
      <c r="V9" s="58">
        <v>83.908</v>
      </c>
    </row>
    <row r="10" spans="1:22" ht="11.25">
      <c r="A10" s="22" t="s">
        <v>18</v>
      </c>
      <c r="B10" s="23" t="s">
        <v>39</v>
      </c>
      <c r="C10" s="2">
        <v>143</v>
      </c>
      <c r="D10" s="2">
        <v>154</v>
      </c>
      <c r="E10" s="2">
        <v>166</v>
      </c>
      <c r="F10" s="2">
        <v>157</v>
      </c>
      <c r="G10" s="2">
        <v>178</v>
      </c>
      <c r="H10" s="2">
        <v>142</v>
      </c>
      <c r="I10" s="2">
        <v>93.867</v>
      </c>
      <c r="J10" s="24">
        <v>83</v>
      </c>
      <c r="K10" s="24">
        <v>102.539</v>
      </c>
      <c r="L10" s="24">
        <v>89.289</v>
      </c>
      <c r="M10" s="24">
        <v>119</v>
      </c>
      <c r="N10" s="25">
        <v>115</v>
      </c>
      <c r="O10" s="3">
        <v>86</v>
      </c>
      <c r="P10" s="26">
        <v>137</v>
      </c>
      <c r="Q10" s="59">
        <v>103</v>
      </c>
      <c r="R10" s="59">
        <v>96</v>
      </c>
      <c r="S10" s="59">
        <v>107.196</v>
      </c>
      <c r="T10" s="27">
        <v>115.369</v>
      </c>
      <c r="U10" s="58">
        <v>368.63</v>
      </c>
      <c r="V10" s="58">
        <v>252.15</v>
      </c>
    </row>
    <row r="11" spans="1:22" ht="11.25">
      <c r="A11" s="28" t="s">
        <v>4</v>
      </c>
      <c r="B11" s="11" t="s">
        <v>40</v>
      </c>
      <c r="C11" s="29">
        <v>293</v>
      </c>
      <c r="D11" s="29">
        <v>292</v>
      </c>
      <c r="E11" s="29">
        <v>300</v>
      </c>
      <c r="F11" s="29">
        <v>312</v>
      </c>
      <c r="G11" s="29">
        <v>304</v>
      </c>
      <c r="H11" s="29">
        <v>245</v>
      </c>
      <c r="I11" s="29">
        <v>234.94400000000002</v>
      </c>
      <c r="J11" s="13">
        <v>203</v>
      </c>
      <c r="K11" s="13">
        <v>221.541</v>
      </c>
      <c r="L11" s="13">
        <v>216.78199999999998</v>
      </c>
      <c r="M11" s="13">
        <v>247</v>
      </c>
      <c r="N11" s="30">
        <v>262</v>
      </c>
      <c r="O11" s="31">
        <v>286</v>
      </c>
      <c r="P11" s="32">
        <v>310</v>
      </c>
      <c r="Q11" s="30">
        <v>387</v>
      </c>
      <c r="R11" s="30">
        <v>410</v>
      </c>
      <c r="S11" s="30">
        <f>SUM(S8:S10)</f>
        <v>338.238</v>
      </c>
      <c r="T11" s="21">
        <v>478.523</v>
      </c>
      <c r="U11" s="21">
        <f>SUM(U8:U10)</f>
        <v>765.837</v>
      </c>
      <c r="V11" s="21">
        <v>611.64</v>
      </c>
    </row>
    <row r="12" spans="1:22" ht="11.25">
      <c r="A12" s="22" t="s">
        <v>19</v>
      </c>
      <c r="B12" s="23" t="s">
        <v>39</v>
      </c>
      <c r="C12" s="2">
        <v>246</v>
      </c>
      <c r="D12" s="2">
        <v>230</v>
      </c>
      <c r="E12" s="2">
        <v>226</v>
      </c>
      <c r="F12" s="2">
        <v>210</v>
      </c>
      <c r="G12" s="2">
        <v>237</v>
      </c>
      <c r="H12" s="2">
        <v>213</v>
      </c>
      <c r="I12" s="2">
        <v>206.689</v>
      </c>
      <c r="J12" s="24">
        <v>218</v>
      </c>
      <c r="K12" s="24">
        <v>243.813</v>
      </c>
      <c r="L12" s="24">
        <v>295.15</v>
      </c>
      <c r="M12" s="24">
        <v>237</v>
      </c>
      <c r="N12" s="25">
        <v>230</v>
      </c>
      <c r="O12" s="3">
        <v>178</v>
      </c>
      <c r="P12" s="26">
        <v>235</v>
      </c>
      <c r="Q12" s="59">
        <v>190</v>
      </c>
      <c r="R12" s="59">
        <v>199</v>
      </c>
      <c r="S12" s="59">
        <v>217.14</v>
      </c>
      <c r="T12" s="33">
        <v>244.93</v>
      </c>
      <c r="U12" s="58">
        <v>286.525</v>
      </c>
      <c r="V12" s="58">
        <v>272.399</v>
      </c>
    </row>
    <row r="13" spans="1:22" ht="11.25">
      <c r="A13" s="22" t="s">
        <v>5</v>
      </c>
      <c r="B13" s="23" t="s">
        <v>39</v>
      </c>
      <c r="C13" s="2">
        <v>56</v>
      </c>
      <c r="D13" s="2">
        <v>49</v>
      </c>
      <c r="E13" s="2">
        <v>73</v>
      </c>
      <c r="F13" s="2">
        <v>78</v>
      </c>
      <c r="G13" s="2">
        <v>50</v>
      </c>
      <c r="H13" s="2">
        <v>45</v>
      </c>
      <c r="I13" s="2">
        <v>35.522</v>
      </c>
      <c r="J13" s="24">
        <v>42</v>
      </c>
      <c r="K13" s="24">
        <v>45.005</v>
      </c>
      <c r="L13" s="24">
        <v>62.976</v>
      </c>
      <c r="M13" s="24">
        <v>89</v>
      </c>
      <c r="N13" s="25">
        <v>110</v>
      </c>
      <c r="O13" s="3">
        <v>105</v>
      </c>
      <c r="P13" s="26">
        <v>132</v>
      </c>
      <c r="Q13" s="59">
        <v>117</v>
      </c>
      <c r="R13" s="59">
        <v>109</v>
      </c>
      <c r="S13" s="59">
        <v>120.06</v>
      </c>
      <c r="T13" s="33">
        <v>103.899</v>
      </c>
      <c r="U13" s="58">
        <v>104.136</v>
      </c>
      <c r="V13" s="58">
        <v>109.585</v>
      </c>
    </row>
    <row r="14" spans="1:22" ht="11.25">
      <c r="A14" s="22" t="s">
        <v>20</v>
      </c>
      <c r="B14" s="23" t="s">
        <v>39</v>
      </c>
      <c r="C14" s="2">
        <v>85</v>
      </c>
      <c r="D14" s="2">
        <v>90</v>
      </c>
      <c r="E14" s="2">
        <v>112</v>
      </c>
      <c r="F14" s="2">
        <v>120</v>
      </c>
      <c r="G14" s="2">
        <v>124</v>
      </c>
      <c r="H14" s="2">
        <v>124</v>
      </c>
      <c r="I14" s="2">
        <v>104.501</v>
      </c>
      <c r="J14" s="24">
        <v>113</v>
      </c>
      <c r="K14" s="24">
        <v>102.88</v>
      </c>
      <c r="L14" s="24">
        <v>131.431</v>
      </c>
      <c r="M14" s="24">
        <v>123</v>
      </c>
      <c r="N14" s="25">
        <v>132</v>
      </c>
      <c r="O14" s="3">
        <v>116</v>
      </c>
      <c r="P14" s="26">
        <v>154</v>
      </c>
      <c r="Q14" s="59">
        <v>126</v>
      </c>
      <c r="R14" s="59">
        <v>110</v>
      </c>
      <c r="S14" s="59">
        <v>120.628</v>
      </c>
      <c r="T14" s="33">
        <v>121.995</v>
      </c>
      <c r="U14" s="58">
        <v>133.892</v>
      </c>
      <c r="V14" s="58">
        <v>117.107</v>
      </c>
    </row>
    <row r="15" spans="1:22" ht="11.25">
      <c r="A15" s="28" t="s">
        <v>6</v>
      </c>
      <c r="B15" s="11" t="s">
        <v>40</v>
      </c>
      <c r="C15" s="29">
        <v>387</v>
      </c>
      <c r="D15" s="29">
        <v>369</v>
      </c>
      <c r="E15" s="29">
        <v>411</v>
      </c>
      <c r="F15" s="29">
        <v>408</v>
      </c>
      <c r="G15" s="29">
        <v>411</v>
      </c>
      <c r="H15" s="29">
        <v>382</v>
      </c>
      <c r="I15" s="29">
        <v>346.712</v>
      </c>
      <c r="J15" s="13">
        <v>373</v>
      </c>
      <c r="K15" s="13">
        <v>391.698</v>
      </c>
      <c r="L15" s="13">
        <v>489.557</v>
      </c>
      <c r="M15" s="13">
        <v>449</v>
      </c>
      <c r="N15" s="30">
        <v>473</v>
      </c>
      <c r="O15" s="31">
        <v>399</v>
      </c>
      <c r="P15" s="32">
        <v>521</v>
      </c>
      <c r="Q15" s="30">
        <v>433</v>
      </c>
      <c r="R15" s="30">
        <v>418</v>
      </c>
      <c r="S15" s="30">
        <f>SUM(S12:S14)</f>
        <v>457.828</v>
      </c>
      <c r="T15" s="21">
        <v>470.824</v>
      </c>
      <c r="U15" s="21">
        <f>SUM(U12:U14)</f>
        <v>524.5529999999999</v>
      </c>
      <c r="V15" s="21">
        <v>499.091</v>
      </c>
    </row>
    <row r="16" spans="1:22" ht="11.25">
      <c r="A16" s="22" t="s">
        <v>7</v>
      </c>
      <c r="B16" s="23" t="s">
        <v>39</v>
      </c>
      <c r="C16" s="2">
        <v>144</v>
      </c>
      <c r="D16" s="2">
        <v>151</v>
      </c>
      <c r="E16" s="2">
        <v>149</v>
      </c>
      <c r="F16" s="2">
        <v>143</v>
      </c>
      <c r="G16" s="2">
        <v>145</v>
      </c>
      <c r="H16" s="2">
        <v>139</v>
      </c>
      <c r="I16" s="2">
        <v>146.774</v>
      </c>
      <c r="J16" s="24">
        <v>130</v>
      </c>
      <c r="K16" s="24">
        <v>104.746</v>
      </c>
      <c r="L16" s="24">
        <v>143.746</v>
      </c>
      <c r="M16" s="24">
        <v>135</v>
      </c>
      <c r="N16" s="25">
        <v>139</v>
      </c>
      <c r="O16" s="3">
        <v>171</v>
      </c>
      <c r="P16" s="26">
        <v>218</v>
      </c>
      <c r="Q16" s="59">
        <v>195</v>
      </c>
      <c r="R16" s="59">
        <v>214</v>
      </c>
      <c r="S16" s="59">
        <v>188.076</v>
      </c>
      <c r="T16" s="34">
        <v>257.516</v>
      </c>
      <c r="U16" s="58">
        <v>210.937</v>
      </c>
      <c r="V16" s="58">
        <v>221.442</v>
      </c>
    </row>
    <row r="17" spans="1:22" ht="11.25">
      <c r="A17" s="22" t="s">
        <v>21</v>
      </c>
      <c r="B17" s="23" t="s">
        <v>39</v>
      </c>
      <c r="C17" s="2">
        <v>118</v>
      </c>
      <c r="D17" s="2">
        <v>103</v>
      </c>
      <c r="E17" s="2">
        <v>105</v>
      </c>
      <c r="F17" s="2">
        <v>78</v>
      </c>
      <c r="G17" s="2">
        <v>79</v>
      </c>
      <c r="H17" s="2">
        <v>88</v>
      </c>
      <c r="I17" s="2">
        <v>91.595</v>
      </c>
      <c r="J17" s="24">
        <v>101</v>
      </c>
      <c r="K17" s="24">
        <v>91.11</v>
      </c>
      <c r="L17" s="24">
        <v>101.354</v>
      </c>
      <c r="M17" s="24">
        <v>109</v>
      </c>
      <c r="N17" s="25">
        <v>95</v>
      </c>
      <c r="O17" s="3">
        <v>68</v>
      </c>
      <c r="P17" s="26">
        <v>45</v>
      </c>
      <c r="Q17" s="59">
        <v>67</v>
      </c>
      <c r="R17" s="59">
        <v>84</v>
      </c>
      <c r="S17" s="59">
        <v>100.906</v>
      </c>
      <c r="T17" s="33">
        <v>81.535</v>
      </c>
      <c r="U17" s="58">
        <v>73.181</v>
      </c>
      <c r="V17" s="58">
        <v>68.964</v>
      </c>
    </row>
    <row r="18" spans="1:22" ht="11.25">
      <c r="A18" s="22" t="s">
        <v>22</v>
      </c>
      <c r="B18" s="23" t="s">
        <v>39</v>
      </c>
      <c r="C18" s="2">
        <v>24</v>
      </c>
      <c r="D18" s="2">
        <v>27</v>
      </c>
      <c r="E18" s="2">
        <v>21</v>
      </c>
      <c r="F18" s="2">
        <v>23</v>
      </c>
      <c r="G18" s="2">
        <v>14</v>
      </c>
      <c r="H18" s="2">
        <v>18</v>
      </c>
      <c r="I18" s="2">
        <v>17.037</v>
      </c>
      <c r="J18" s="24">
        <v>17</v>
      </c>
      <c r="K18" s="24">
        <v>18.143</v>
      </c>
      <c r="L18" s="24">
        <v>19.84</v>
      </c>
      <c r="M18" s="24">
        <v>24</v>
      </c>
      <c r="N18" s="25">
        <v>22</v>
      </c>
      <c r="O18" s="3">
        <v>12</v>
      </c>
      <c r="P18" s="26">
        <v>31</v>
      </c>
      <c r="Q18" s="59">
        <v>10</v>
      </c>
      <c r="R18" s="59">
        <v>12</v>
      </c>
      <c r="S18" s="59">
        <v>17.66</v>
      </c>
      <c r="T18" s="33">
        <v>14.006</v>
      </c>
      <c r="U18" s="58">
        <v>13.585</v>
      </c>
      <c r="V18" s="58">
        <v>14.505</v>
      </c>
    </row>
    <row r="19" spans="1:22" ht="11.25">
      <c r="A19" s="28" t="s">
        <v>23</v>
      </c>
      <c r="B19" s="11" t="s">
        <v>40</v>
      </c>
      <c r="C19" s="29">
        <v>286</v>
      </c>
      <c r="D19" s="29">
        <v>281</v>
      </c>
      <c r="E19" s="29">
        <v>275</v>
      </c>
      <c r="F19" s="29">
        <v>244</v>
      </c>
      <c r="G19" s="29">
        <v>238</v>
      </c>
      <c r="H19" s="29">
        <v>245</v>
      </c>
      <c r="I19" s="29">
        <v>255.406</v>
      </c>
      <c r="J19" s="13">
        <v>248</v>
      </c>
      <c r="K19" s="13">
        <v>213.999</v>
      </c>
      <c r="L19" s="13">
        <v>264.94</v>
      </c>
      <c r="M19" s="13">
        <v>268</v>
      </c>
      <c r="N19" s="30">
        <v>255</v>
      </c>
      <c r="O19" s="31">
        <v>251</v>
      </c>
      <c r="P19" s="32">
        <v>294</v>
      </c>
      <c r="Q19" s="30">
        <v>272</v>
      </c>
      <c r="R19" s="30">
        <v>310</v>
      </c>
      <c r="S19" s="30">
        <f>SUM(S16:S18)</f>
        <v>306.642</v>
      </c>
      <c r="T19" s="21">
        <v>353.057</v>
      </c>
      <c r="U19" s="21">
        <f>SUM(U16:U18)</f>
        <v>297.703</v>
      </c>
      <c r="V19" s="21">
        <v>304.911</v>
      </c>
    </row>
    <row r="20" spans="1:22" ht="11.25">
      <c r="A20" s="35" t="s">
        <v>24</v>
      </c>
      <c r="B20" s="11" t="s">
        <v>38</v>
      </c>
      <c r="C20" s="29">
        <v>966</v>
      </c>
      <c r="D20" s="29">
        <v>942</v>
      </c>
      <c r="E20" s="29">
        <v>986</v>
      </c>
      <c r="F20" s="29">
        <v>964</v>
      </c>
      <c r="G20" s="29">
        <v>953</v>
      </c>
      <c r="H20" s="29">
        <v>872</v>
      </c>
      <c r="I20" s="29">
        <v>837.0619999999999</v>
      </c>
      <c r="J20" s="29">
        <v>824</v>
      </c>
      <c r="K20" s="29">
        <v>827.238</v>
      </c>
      <c r="L20" s="29">
        <v>971.279</v>
      </c>
      <c r="M20" s="29">
        <v>964</v>
      </c>
      <c r="N20" s="36">
        <v>990</v>
      </c>
      <c r="O20" s="37">
        <v>936</v>
      </c>
      <c r="P20" s="38">
        <v>1125</v>
      </c>
      <c r="Q20" s="30">
        <v>1092</v>
      </c>
      <c r="R20" s="30">
        <v>1138</v>
      </c>
      <c r="S20" s="30">
        <f>+S11+S15+S19</f>
        <v>1102.708</v>
      </c>
      <c r="T20" s="21">
        <v>1302.404</v>
      </c>
      <c r="U20" s="21">
        <f>+U19+U15+U11</f>
        <v>1588.0929999999998</v>
      </c>
      <c r="V20" s="21">
        <v>1415.642</v>
      </c>
    </row>
    <row r="21" spans="1:22" ht="11.25">
      <c r="A21" s="22" t="s">
        <v>8</v>
      </c>
      <c r="B21" s="23" t="s">
        <v>39</v>
      </c>
      <c r="C21" s="2">
        <v>154</v>
      </c>
      <c r="D21" s="2">
        <v>156</v>
      </c>
      <c r="E21" s="2">
        <v>160</v>
      </c>
      <c r="F21" s="2">
        <v>154</v>
      </c>
      <c r="G21" s="2">
        <v>207</v>
      </c>
      <c r="H21" s="2">
        <v>201</v>
      </c>
      <c r="I21" s="2">
        <v>196.418</v>
      </c>
      <c r="J21" s="24">
        <v>186</v>
      </c>
      <c r="K21" s="24">
        <v>192.152</v>
      </c>
      <c r="L21" s="24">
        <v>215.716</v>
      </c>
      <c r="M21" s="24">
        <v>192</v>
      </c>
      <c r="N21" s="25">
        <v>180</v>
      </c>
      <c r="O21" s="3">
        <v>186</v>
      </c>
      <c r="P21" s="26">
        <v>217</v>
      </c>
      <c r="Q21" s="59">
        <v>180</v>
      </c>
      <c r="R21" s="59">
        <v>175</v>
      </c>
      <c r="S21" s="59">
        <v>168.715</v>
      </c>
      <c r="T21" s="27">
        <v>211.995</v>
      </c>
      <c r="U21" s="58">
        <v>183.611</v>
      </c>
      <c r="V21" s="58">
        <v>165.286</v>
      </c>
    </row>
    <row r="22" spans="1:22" ht="11.25">
      <c r="A22" s="22" t="s">
        <v>25</v>
      </c>
      <c r="B22" s="23" t="s">
        <v>39</v>
      </c>
      <c r="C22" s="2">
        <v>68</v>
      </c>
      <c r="D22" s="2">
        <v>80</v>
      </c>
      <c r="E22" s="2">
        <v>88</v>
      </c>
      <c r="F22" s="2">
        <v>81</v>
      </c>
      <c r="G22" s="2">
        <v>85</v>
      </c>
      <c r="H22" s="2">
        <v>66</v>
      </c>
      <c r="I22" s="2">
        <v>66.892</v>
      </c>
      <c r="J22" s="24">
        <v>69</v>
      </c>
      <c r="K22" s="24">
        <v>69.415</v>
      </c>
      <c r="L22" s="24">
        <v>100.267</v>
      </c>
      <c r="M22" s="24">
        <v>91</v>
      </c>
      <c r="N22" s="25">
        <v>98</v>
      </c>
      <c r="O22" s="3">
        <v>59</v>
      </c>
      <c r="P22" s="26">
        <v>144</v>
      </c>
      <c r="Q22" s="59">
        <v>181</v>
      </c>
      <c r="R22" s="59">
        <v>202</v>
      </c>
      <c r="S22" s="59">
        <v>250.435</v>
      </c>
      <c r="T22" s="27">
        <v>254.134</v>
      </c>
      <c r="U22" s="58">
        <v>172.319</v>
      </c>
      <c r="V22" s="58">
        <v>169.879</v>
      </c>
    </row>
    <row r="23" spans="1:22" ht="11.25">
      <c r="A23" s="22" t="s">
        <v>26</v>
      </c>
      <c r="B23" s="23" t="s">
        <v>39</v>
      </c>
      <c r="C23" s="2">
        <v>4</v>
      </c>
      <c r="D23" s="2">
        <v>2</v>
      </c>
      <c r="E23" s="2">
        <v>15</v>
      </c>
      <c r="F23" s="2">
        <v>10</v>
      </c>
      <c r="G23" s="2">
        <v>6</v>
      </c>
      <c r="H23" s="2">
        <v>15</v>
      </c>
      <c r="I23" s="2">
        <v>4.78</v>
      </c>
      <c r="J23" s="24">
        <v>4</v>
      </c>
      <c r="K23" s="24">
        <v>8.517</v>
      </c>
      <c r="L23" s="24">
        <v>13.989</v>
      </c>
      <c r="M23" s="24">
        <v>14</v>
      </c>
      <c r="N23" s="25">
        <v>16</v>
      </c>
      <c r="O23" s="3" t="s">
        <v>33</v>
      </c>
      <c r="P23" s="39">
        <v>20</v>
      </c>
      <c r="Q23" s="59">
        <v>19</v>
      </c>
      <c r="R23" s="59">
        <v>23</v>
      </c>
      <c r="S23" s="59">
        <v>29.999</v>
      </c>
      <c r="T23" s="27">
        <v>30.914</v>
      </c>
      <c r="U23" s="58">
        <v>37.155</v>
      </c>
      <c r="V23" s="58">
        <v>50.447</v>
      </c>
    </row>
    <row r="24" spans="1:22" ht="11.25">
      <c r="A24" s="28" t="s">
        <v>27</v>
      </c>
      <c r="B24" s="11" t="s">
        <v>40</v>
      </c>
      <c r="C24" s="29">
        <v>226</v>
      </c>
      <c r="D24" s="29">
        <v>238</v>
      </c>
      <c r="E24" s="29">
        <v>263</v>
      </c>
      <c r="F24" s="29">
        <v>245</v>
      </c>
      <c r="G24" s="29">
        <v>298</v>
      </c>
      <c r="H24" s="29">
        <v>282</v>
      </c>
      <c r="I24" s="29">
        <v>268.09</v>
      </c>
      <c r="J24" s="29">
        <v>259</v>
      </c>
      <c r="K24" s="29">
        <v>270.084</v>
      </c>
      <c r="L24" s="29">
        <v>329.972</v>
      </c>
      <c r="M24" s="29">
        <v>297</v>
      </c>
      <c r="N24" s="30">
        <v>294</v>
      </c>
      <c r="O24" s="31">
        <v>245</v>
      </c>
      <c r="P24" s="32">
        <v>381</v>
      </c>
      <c r="Q24" s="30">
        <v>381</v>
      </c>
      <c r="R24" s="30">
        <v>400</v>
      </c>
      <c r="S24" s="30">
        <f>SUM(S21:S23)</f>
        <v>449.149</v>
      </c>
      <c r="T24" s="21">
        <v>497.043</v>
      </c>
      <c r="U24" s="21">
        <f>SUM(U21:U23)</f>
        <v>393.0849999999999</v>
      </c>
      <c r="V24" s="21">
        <v>385.612</v>
      </c>
    </row>
    <row r="25" spans="1:22" ht="11.25">
      <c r="A25" s="22" t="s">
        <v>9</v>
      </c>
      <c r="B25" s="23" t="s">
        <v>39</v>
      </c>
      <c r="C25" s="2">
        <v>130</v>
      </c>
      <c r="D25" s="2">
        <v>115</v>
      </c>
      <c r="E25" s="2">
        <v>136</v>
      </c>
      <c r="F25" s="2">
        <v>144</v>
      </c>
      <c r="G25" s="2">
        <v>144</v>
      </c>
      <c r="H25" s="2">
        <v>149</v>
      </c>
      <c r="I25" s="2">
        <v>121.651</v>
      </c>
      <c r="J25" s="24">
        <v>97</v>
      </c>
      <c r="K25" s="24">
        <v>111.653</v>
      </c>
      <c r="L25" s="24">
        <v>117.075</v>
      </c>
      <c r="M25" s="24">
        <v>139</v>
      </c>
      <c r="N25" s="25">
        <v>137</v>
      </c>
      <c r="O25" s="3">
        <v>133</v>
      </c>
      <c r="P25" s="26">
        <v>137</v>
      </c>
      <c r="Q25" s="59">
        <v>119</v>
      </c>
      <c r="R25" s="59">
        <v>115</v>
      </c>
      <c r="S25" s="59">
        <v>124.447</v>
      </c>
      <c r="T25" s="33">
        <v>117.209</v>
      </c>
      <c r="U25" s="58">
        <v>101.103</v>
      </c>
      <c r="V25" s="58">
        <v>115.814</v>
      </c>
    </row>
    <row r="26" spans="1:22" ht="11.25">
      <c r="A26" s="22" t="s">
        <v>10</v>
      </c>
      <c r="B26" s="23" t="s">
        <v>39</v>
      </c>
      <c r="C26" s="2">
        <v>105</v>
      </c>
      <c r="D26" s="2">
        <v>108</v>
      </c>
      <c r="E26" s="2">
        <v>30</v>
      </c>
      <c r="F26" s="2">
        <v>107</v>
      </c>
      <c r="G26" s="2">
        <v>119</v>
      </c>
      <c r="H26" s="2">
        <v>117</v>
      </c>
      <c r="I26" s="2">
        <v>109.541</v>
      </c>
      <c r="J26" s="24">
        <v>99</v>
      </c>
      <c r="K26" s="24">
        <v>98.892</v>
      </c>
      <c r="L26" s="24">
        <v>108.514</v>
      </c>
      <c r="M26" s="24">
        <v>118</v>
      </c>
      <c r="N26" s="25">
        <v>132</v>
      </c>
      <c r="O26" s="3">
        <v>100</v>
      </c>
      <c r="P26" s="26">
        <v>119</v>
      </c>
      <c r="Q26" s="59">
        <v>99</v>
      </c>
      <c r="R26" s="59">
        <v>104</v>
      </c>
      <c r="S26" s="59">
        <v>111.398</v>
      </c>
      <c r="T26" s="33">
        <v>119.249</v>
      </c>
      <c r="U26" s="58">
        <v>119.81</v>
      </c>
      <c r="V26" s="58">
        <v>112.212</v>
      </c>
    </row>
    <row r="27" spans="1:22" ht="11.25">
      <c r="A27" s="22" t="s">
        <v>11</v>
      </c>
      <c r="B27" s="23" t="s">
        <v>39</v>
      </c>
      <c r="C27" s="2">
        <v>83</v>
      </c>
      <c r="D27" s="2">
        <v>73</v>
      </c>
      <c r="E27" s="2">
        <v>98</v>
      </c>
      <c r="F27" s="2">
        <v>114</v>
      </c>
      <c r="G27" s="2">
        <v>113</v>
      </c>
      <c r="H27" s="2">
        <v>119</v>
      </c>
      <c r="I27" s="2">
        <v>149.298</v>
      </c>
      <c r="J27" s="24">
        <v>108</v>
      </c>
      <c r="K27" s="24">
        <v>125.059</v>
      </c>
      <c r="L27" s="24">
        <v>103.266</v>
      </c>
      <c r="M27" s="24">
        <v>114</v>
      </c>
      <c r="N27" s="25">
        <v>110</v>
      </c>
      <c r="O27" s="3">
        <v>117</v>
      </c>
      <c r="P27" s="26">
        <v>102</v>
      </c>
      <c r="Q27" s="59">
        <v>83</v>
      </c>
      <c r="R27" s="59">
        <v>84</v>
      </c>
      <c r="S27" s="59">
        <v>72.587</v>
      </c>
      <c r="T27" s="33">
        <v>87.352</v>
      </c>
      <c r="U27" s="58">
        <v>94.778</v>
      </c>
      <c r="V27" s="58">
        <v>126.651</v>
      </c>
    </row>
    <row r="28" spans="1:22" ht="11.25">
      <c r="A28" s="28" t="s">
        <v>28</v>
      </c>
      <c r="B28" s="11" t="s">
        <v>40</v>
      </c>
      <c r="C28" s="29">
        <v>318</v>
      </c>
      <c r="D28" s="29">
        <v>296</v>
      </c>
      <c r="E28" s="29">
        <v>264</v>
      </c>
      <c r="F28" s="29">
        <v>365</v>
      </c>
      <c r="G28" s="29">
        <v>376</v>
      </c>
      <c r="H28" s="29">
        <v>385</v>
      </c>
      <c r="I28" s="29">
        <v>380.49</v>
      </c>
      <c r="J28" s="29">
        <v>304</v>
      </c>
      <c r="K28" s="29">
        <v>335.60400000000004</v>
      </c>
      <c r="L28" s="29">
        <v>328.855</v>
      </c>
      <c r="M28" s="29">
        <v>371</v>
      </c>
      <c r="N28" s="30">
        <v>379</v>
      </c>
      <c r="O28" s="31">
        <v>350</v>
      </c>
      <c r="P28" s="32">
        <v>358</v>
      </c>
      <c r="Q28" s="30">
        <v>301</v>
      </c>
      <c r="R28" s="30">
        <v>303</v>
      </c>
      <c r="S28" s="30">
        <f>SUM(S25:S27)</f>
        <v>308.432</v>
      </c>
      <c r="T28" s="21">
        <v>323.81</v>
      </c>
      <c r="U28" s="21">
        <f>SUM(U25:U27)</f>
        <v>315.69100000000003</v>
      </c>
      <c r="V28" s="21">
        <v>354.677</v>
      </c>
    </row>
    <row r="29" spans="1:22" ht="11.25">
      <c r="A29" s="22" t="s">
        <v>12</v>
      </c>
      <c r="B29" s="23" t="s">
        <v>39</v>
      </c>
      <c r="C29" s="2">
        <v>111</v>
      </c>
      <c r="D29" s="2">
        <v>98</v>
      </c>
      <c r="E29" s="2">
        <v>106</v>
      </c>
      <c r="F29" s="2">
        <v>116</v>
      </c>
      <c r="G29" s="2">
        <v>115</v>
      </c>
      <c r="H29" s="2">
        <v>132</v>
      </c>
      <c r="I29" s="2">
        <v>118.17</v>
      </c>
      <c r="J29" s="24">
        <v>122</v>
      </c>
      <c r="K29" s="24">
        <v>127.76</v>
      </c>
      <c r="L29" s="24">
        <v>152.305</v>
      </c>
      <c r="M29" s="24">
        <v>137</v>
      </c>
      <c r="N29" s="25">
        <v>159</v>
      </c>
      <c r="O29" s="3">
        <v>139</v>
      </c>
      <c r="P29" s="26">
        <v>185</v>
      </c>
      <c r="Q29" s="59">
        <v>190</v>
      </c>
      <c r="R29" s="59">
        <v>188</v>
      </c>
      <c r="S29" s="59">
        <v>160.954</v>
      </c>
      <c r="T29" s="34">
        <v>212.82</v>
      </c>
      <c r="U29" s="58">
        <v>162.177</v>
      </c>
      <c r="V29" s="58">
        <v>149.7</v>
      </c>
    </row>
    <row r="30" spans="1:22" ht="11.25">
      <c r="A30" s="22" t="s">
        <v>29</v>
      </c>
      <c r="B30" s="23" t="s">
        <v>39</v>
      </c>
      <c r="C30" s="2">
        <v>76</v>
      </c>
      <c r="D30" s="2">
        <v>69</v>
      </c>
      <c r="E30" s="2">
        <v>62</v>
      </c>
      <c r="F30" s="2">
        <v>48</v>
      </c>
      <c r="G30" s="2">
        <v>62</v>
      </c>
      <c r="H30" s="2">
        <v>62</v>
      </c>
      <c r="I30" s="2">
        <v>68.892</v>
      </c>
      <c r="J30" s="24">
        <v>65</v>
      </c>
      <c r="K30" s="24">
        <v>55.16</v>
      </c>
      <c r="L30" s="24">
        <v>78.632</v>
      </c>
      <c r="M30" s="24">
        <v>34</v>
      </c>
      <c r="N30" s="25">
        <v>54</v>
      </c>
      <c r="O30" s="3">
        <v>85</v>
      </c>
      <c r="P30" s="26">
        <v>44</v>
      </c>
      <c r="Q30" s="59">
        <v>133</v>
      </c>
      <c r="R30" s="59">
        <v>36</v>
      </c>
      <c r="S30" s="59">
        <v>109.727</v>
      </c>
      <c r="T30" s="33">
        <v>124.378</v>
      </c>
      <c r="U30" s="58">
        <v>140.691</v>
      </c>
      <c r="V30" s="58">
        <v>116.929</v>
      </c>
    </row>
    <row r="31" spans="1:22" ht="11.25">
      <c r="A31" s="22" t="s">
        <v>43</v>
      </c>
      <c r="B31" s="23" t="s">
        <v>39</v>
      </c>
      <c r="C31" s="2">
        <v>137</v>
      </c>
      <c r="D31" s="2">
        <v>92</v>
      </c>
      <c r="E31" s="2">
        <v>112</v>
      </c>
      <c r="F31" s="2">
        <v>94</v>
      </c>
      <c r="G31" s="2">
        <v>96</v>
      </c>
      <c r="H31" s="2">
        <v>126</v>
      </c>
      <c r="I31" s="2">
        <v>103.794</v>
      </c>
      <c r="J31" s="24">
        <v>154</v>
      </c>
      <c r="K31" s="24">
        <v>128.516</v>
      </c>
      <c r="L31" s="24">
        <v>148.355</v>
      </c>
      <c r="M31" s="24">
        <v>149</v>
      </c>
      <c r="N31" s="25">
        <v>175</v>
      </c>
      <c r="O31" s="3">
        <v>120</v>
      </c>
      <c r="P31" s="26">
        <v>154</v>
      </c>
      <c r="Q31" s="59">
        <v>135</v>
      </c>
      <c r="R31" s="59">
        <v>146</v>
      </c>
      <c r="S31" s="59">
        <v>118.376</v>
      </c>
      <c r="T31" s="33">
        <v>194.63</v>
      </c>
      <c r="U31" s="58">
        <v>245.355</v>
      </c>
      <c r="V31" s="58">
        <v>249.28</v>
      </c>
    </row>
    <row r="32" spans="1:22" ht="11.25">
      <c r="A32" s="28" t="s">
        <v>30</v>
      </c>
      <c r="B32" s="11" t="s">
        <v>40</v>
      </c>
      <c r="C32" s="29">
        <v>324</v>
      </c>
      <c r="D32" s="29">
        <v>259</v>
      </c>
      <c r="E32" s="29">
        <v>280</v>
      </c>
      <c r="F32" s="29">
        <v>258</v>
      </c>
      <c r="G32" s="29">
        <v>273</v>
      </c>
      <c r="H32" s="29">
        <v>320</v>
      </c>
      <c r="I32" s="29">
        <v>290.856</v>
      </c>
      <c r="J32" s="13">
        <v>341</v>
      </c>
      <c r="K32" s="13">
        <v>311.43600000000004</v>
      </c>
      <c r="L32" s="13">
        <v>379.29200000000003</v>
      </c>
      <c r="M32" s="13">
        <v>320</v>
      </c>
      <c r="N32" s="30">
        <v>388</v>
      </c>
      <c r="O32" s="31">
        <v>344</v>
      </c>
      <c r="P32" s="30">
        <v>382</v>
      </c>
      <c r="Q32" s="30">
        <v>458</v>
      </c>
      <c r="R32" s="30">
        <v>369</v>
      </c>
      <c r="S32" s="30">
        <f>SUM(S29:S31)</f>
        <v>389.057</v>
      </c>
      <c r="T32" s="21">
        <v>531.828</v>
      </c>
      <c r="U32" s="21">
        <f>SUM(U29:U31)</f>
        <v>548.223</v>
      </c>
      <c r="V32" s="21">
        <v>515.909</v>
      </c>
    </row>
    <row r="33" spans="1:22" ht="11.25">
      <c r="A33" s="35" t="s">
        <v>31</v>
      </c>
      <c r="B33" s="11" t="s">
        <v>38</v>
      </c>
      <c r="C33" s="29">
        <v>868</v>
      </c>
      <c r="D33" s="29">
        <v>793</v>
      </c>
      <c r="E33" s="29">
        <v>807</v>
      </c>
      <c r="F33" s="29">
        <v>868</v>
      </c>
      <c r="G33" s="29">
        <v>947</v>
      </c>
      <c r="H33" s="29">
        <v>987</v>
      </c>
      <c r="I33" s="29">
        <v>939.4359999999999</v>
      </c>
      <c r="J33" s="29">
        <v>904</v>
      </c>
      <c r="K33" s="29">
        <v>917.1240000000001</v>
      </c>
      <c r="L33" s="29">
        <v>1038.1190000000001</v>
      </c>
      <c r="M33" s="29">
        <v>988</v>
      </c>
      <c r="N33" s="36">
        <v>1061</v>
      </c>
      <c r="O33" s="37">
        <v>939</v>
      </c>
      <c r="P33" s="36">
        <v>1122</v>
      </c>
      <c r="Q33" s="30">
        <v>1139</v>
      </c>
      <c r="R33" s="30">
        <v>1072</v>
      </c>
      <c r="S33" s="30">
        <f>+S24+S28+S32</f>
        <v>1146.638</v>
      </c>
      <c r="T33" s="21">
        <v>1352.681</v>
      </c>
      <c r="U33" s="21">
        <f>+U32+U28+U24</f>
        <v>1256.9989999999998</v>
      </c>
      <c r="V33" s="21">
        <v>1256.198</v>
      </c>
    </row>
    <row r="34" spans="1:22" ht="11.25">
      <c r="A34" s="35" t="s">
        <v>13</v>
      </c>
      <c r="B34" s="11" t="s">
        <v>41</v>
      </c>
      <c r="C34" s="29">
        <v>3938</v>
      </c>
      <c r="D34" s="29">
        <v>3898</v>
      </c>
      <c r="E34" s="29">
        <v>4152</v>
      </c>
      <c r="F34" s="29">
        <v>4198</v>
      </c>
      <c r="G34" s="29">
        <v>4365</v>
      </c>
      <c r="H34" s="29">
        <v>4412</v>
      </c>
      <c r="I34" s="29">
        <v>4155.518</v>
      </c>
      <c r="J34" s="29">
        <v>4049</v>
      </c>
      <c r="K34" s="29">
        <v>4075.8170000000005</v>
      </c>
      <c r="L34" s="29">
        <v>4488.454</v>
      </c>
      <c r="M34" s="29">
        <v>4580</v>
      </c>
      <c r="N34" s="30">
        <v>4735</v>
      </c>
      <c r="O34" s="15">
        <v>5128</v>
      </c>
      <c r="P34" s="30">
        <v>5824</v>
      </c>
      <c r="Q34" s="30">
        <v>6462</v>
      </c>
      <c r="R34" s="30">
        <v>6736</v>
      </c>
      <c r="S34" s="30">
        <f>+S7+S20+S33</f>
        <v>7145.833</v>
      </c>
      <c r="T34" s="21">
        <v>8378.184000000001</v>
      </c>
      <c r="U34" s="21">
        <f>+U33+U20+U7</f>
        <v>8627.7</v>
      </c>
      <c r="V34" s="21">
        <v>7982.729</v>
      </c>
    </row>
    <row r="35" spans="1:21" ht="11.25">
      <c r="A35" s="40" t="s">
        <v>14</v>
      </c>
      <c r="B35" s="40"/>
      <c r="J35" s="29"/>
      <c r="Q35" s="41"/>
      <c r="R35" s="41"/>
      <c r="S35" s="41"/>
      <c r="T35" s="42"/>
      <c r="U35" s="45"/>
    </row>
    <row r="36" spans="1:22" s="5" customFormat="1" ht="11.25">
      <c r="A36" s="10" t="s">
        <v>2</v>
      </c>
      <c r="B36" s="11" t="s">
        <v>36</v>
      </c>
      <c r="C36" s="12">
        <v>8183</v>
      </c>
      <c r="D36" s="12">
        <v>8459</v>
      </c>
      <c r="E36" s="12">
        <v>8382</v>
      </c>
      <c r="F36" s="12">
        <v>7821</v>
      </c>
      <c r="G36" s="12">
        <v>7793</v>
      </c>
      <c r="H36" s="12">
        <v>6983</v>
      </c>
      <c r="I36" s="12">
        <v>6762.237</v>
      </c>
      <c r="J36" s="13">
        <v>6395</v>
      </c>
      <c r="K36" s="13">
        <v>7535.049</v>
      </c>
      <c r="L36" s="13">
        <v>6730.648</v>
      </c>
      <c r="M36" s="13">
        <v>6556.544</v>
      </c>
      <c r="N36" s="15" t="s">
        <v>32</v>
      </c>
      <c r="O36" s="15" t="s">
        <v>32</v>
      </c>
      <c r="P36" s="15" t="s">
        <v>32</v>
      </c>
      <c r="Q36" s="43">
        <v>6220</v>
      </c>
      <c r="R36" s="44">
        <v>6688</v>
      </c>
      <c r="S36" s="44">
        <v>7510.52</v>
      </c>
      <c r="T36" s="45">
        <v>7366.42</v>
      </c>
      <c r="U36" s="45">
        <v>7916.632</v>
      </c>
      <c r="V36" s="57">
        <v>7673.123</v>
      </c>
    </row>
    <row r="37" spans="1:22" s="5" customFormat="1" ht="11.25">
      <c r="A37" s="10" t="s">
        <v>15</v>
      </c>
      <c r="B37" s="11" t="s">
        <v>37</v>
      </c>
      <c r="C37" s="12">
        <v>96</v>
      </c>
      <c r="D37" s="12">
        <v>156</v>
      </c>
      <c r="E37" s="12">
        <v>140</v>
      </c>
      <c r="F37" s="12">
        <v>112</v>
      </c>
      <c r="G37" s="12">
        <v>96</v>
      </c>
      <c r="H37" s="12">
        <v>85</v>
      </c>
      <c r="I37" s="12">
        <v>98.205</v>
      </c>
      <c r="J37" s="13">
        <v>75</v>
      </c>
      <c r="K37" s="13">
        <v>48.287</v>
      </c>
      <c r="L37" s="13">
        <v>52.602</v>
      </c>
      <c r="M37" s="13">
        <v>31.382</v>
      </c>
      <c r="N37" s="15" t="s">
        <v>32</v>
      </c>
      <c r="O37" s="15" t="s">
        <v>32</v>
      </c>
      <c r="P37" s="15" t="s">
        <v>32</v>
      </c>
      <c r="Q37" s="43">
        <v>35.776</v>
      </c>
      <c r="R37" s="44">
        <v>97</v>
      </c>
      <c r="S37" s="44">
        <v>116.622</v>
      </c>
      <c r="T37" s="46">
        <v>138.912</v>
      </c>
      <c r="U37" s="46">
        <v>157.988</v>
      </c>
      <c r="V37" s="57">
        <v>173.429</v>
      </c>
    </row>
    <row r="38" spans="1:22" ht="11.25">
      <c r="A38" s="47" t="s">
        <v>3</v>
      </c>
      <c r="B38" s="11" t="s">
        <v>38</v>
      </c>
      <c r="C38" s="48">
        <v>8279</v>
      </c>
      <c r="D38" s="48">
        <v>8615</v>
      </c>
      <c r="E38" s="48">
        <v>8522</v>
      </c>
      <c r="F38" s="48">
        <v>7933</v>
      </c>
      <c r="G38" s="48">
        <v>7889</v>
      </c>
      <c r="H38" s="48">
        <v>7068</v>
      </c>
      <c r="I38" s="48">
        <v>6860.442</v>
      </c>
      <c r="J38" s="14">
        <v>6470</v>
      </c>
      <c r="K38" s="14">
        <v>7583.336</v>
      </c>
      <c r="L38" s="13">
        <v>6783.25</v>
      </c>
      <c r="M38" s="13">
        <f>SUM(M36:M37)</f>
        <v>6587.9259999999995</v>
      </c>
      <c r="N38" s="3" t="s">
        <v>32</v>
      </c>
      <c r="O38" s="3" t="s">
        <v>32</v>
      </c>
      <c r="P38" s="3" t="s">
        <v>32</v>
      </c>
      <c r="Q38" s="43">
        <f>SUM(Q36:Q37)</f>
        <v>6255.776</v>
      </c>
      <c r="R38" s="44">
        <v>6785</v>
      </c>
      <c r="S38" s="44">
        <v>7627.142000000001</v>
      </c>
      <c r="T38" s="21">
        <v>7505.332</v>
      </c>
      <c r="U38" s="21">
        <v>8074.62</v>
      </c>
      <c r="V38" s="21">
        <v>7846.552</v>
      </c>
    </row>
    <row r="39" spans="1:22" ht="11.25">
      <c r="A39" s="22" t="s">
        <v>16</v>
      </c>
      <c r="B39" s="23" t="s">
        <v>39</v>
      </c>
      <c r="C39" s="2">
        <v>605</v>
      </c>
      <c r="D39" s="2">
        <v>579</v>
      </c>
      <c r="E39" s="2">
        <v>537</v>
      </c>
      <c r="F39" s="2">
        <v>435</v>
      </c>
      <c r="G39" s="2">
        <v>393</v>
      </c>
      <c r="H39" s="2">
        <v>358</v>
      </c>
      <c r="I39" s="2">
        <v>356.848</v>
      </c>
      <c r="J39" s="24">
        <v>356</v>
      </c>
      <c r="K39" s="24">
        <v>321.062</v>
      </c>
      <c r="L39" s="24">
        <v>326.798</v>
      </c>
      <c r="M39" s="24">
        <v>353.28</v>
      </c>
      <c r="N39" s="3" t="s">
        <v>32</v>
      </c>
      <c r="O39" s="3" t="s">
        <v>32</v>
      </c>
      <c r="P39" s="3" t="s">
        <v>32</v>
      </c>
      <c r="Q39" s="49">
        <v>302.328</v>
      </c>
      <c r="R39" s="50">
        <v>416</v>
      </c>
      <c r="S39" s="50">
        <v>491.055</v>
      </c>
      <c r="T39" s="51">
        <v>477.626</v>
      </c>
      <c r="U39" s="51">
        <v>535.829</v>
      </c>
      <c r="V39" s="58">
        <v>484.519</v>
      </c>
    </row>
    <row r="40" spans="1:22" ht="11.25">
      <c r="A40" s="22" t="s">
        <v>17</v>
      </c>
      <c r="B40" s="23" t="s">
        <v>39</v>
      </c>
      <c r="C40" s="2">
        <v>114</v>
      </c>
      <c r="D40" s="2">
        <v>144</v>
      </c>
      <c r="E40" s="2">
        <v>130</v>
      </c>
      <c r="F40" s="2">
        <v>85</v>
      </c>
      <c r="G40" s="2">
        <v>76</v>
      </c>
      <c r="H40" s="2">
        <v>61</v>
      </c>
      <c r="I40" s="2">
        <v>55.544</v>
      </c>
      <c r="J40" s="24">
        <v>147</v>
      </c>
      <c r="K40" s="24">
        <v>191.243</v>
      </c>
      <c r="L40" s="24">
        <v>140.81</v>
      </c>
      <c r="M40" s="24">
        <v>143.233</v>
      </c>
      <c r="N40" s="3" t="s">
        <v>32</v>
      </c>
      <c r="O40" s="3" t="s">
        <v>32</v>
      </c>
      <c r="P40" s="3" t="s">
        <v>32</v>
      </c>
      <c r="Q40" s="49">
        <v>175.164</v>
      </c>
      <c r="R40" s="50">
        <v>230</v>
      </c>
      <c r="S40" s="50">
        <v>281.845</v>
      </c>
      <c r="T40" s="51">
        <v>287.875</v>
      </c>
      <c r="U40" s="51">
        <v>286.325</v>
      </c>
      <c r="V40" s="58">
        <v>276.1</v>
      </c>
    </row>
    <row r="41" spans="1:22" ht="11.25">
      <c r="A41" s="22" t="s">
        <v>18</v>
      </c>
      <c r="B41" s="23" t="s">
        <v>39</v>
      </c>
      <c r="C41" s="2">
        <v>178</v>
      </c>
      <c r="D41" s="2">
        <v>193</v>
      </c>
      <c r="E41" s="2">
        <v>171</v>
      </c>
      <c r="F41" s="2">
        <v>116</v>
      </c>
      <c r="G41" s="2">
        <v>211</v>
      </c>
      <c r="H41" s="2">
        <v>207</v>
      </c>
      <c r="I41" s="2">
        <v>216.29</v>
      </c>
      <c r="J41" s="24">
        <v>195</v>
      </c>
      <c r="K41" s="24">
        <v>183.565</v>
      </c>
      <c r="L41" s="24">
        <v>173.855</v>
      </c>
      <c r="M41" s="24">
        <v>189.361</v>
      </c>
      <c r="N41" s="3" t="s">
        <v>32</v>
      </c>
      <c r="O41" s="3" t="s">
        <v>32</v>
      </c>
      <c r="P41" s="3" t="s">
        <v>32</v>
      </c>
      <c r="Q41" s="49">
        <v>209.923</v>
      </c>
      <c r="R41" s="50">
        <v>282</v>
      </c>
      <c r="S41" s="50">
        <v>350.465</v>
      </c>
      <c r="T41" s="51">
        <v>379.133</v>
      </c>
      <c r="U41" s="51">
        <v>401.554</v>
      </c>
      <c r="V41" s="21">
        <v>391.49</v>
      </c>
    </row>
    <row r="42" spans="1:22" ht="11.25">
      <c r="A42" s="28" t="s">
        <v>4</v>
      </c>
      <c r="B42" s="11" t="s">
        <v>40</v>
      </c>
      <c r="C42" s="12">
        <v>897</v>
      </c>
      <c r="D42" s="12">
        <v>916</v>
      </c>
      <c r="E42" s="12">
        <v>838</v>
      </c>
      <c r="F42" s="12">
        <v>636</v>
      </c>
      <c r="G42" s="12">
        <v>680</v>
      </c>
      <c r="H42" s="12">
        <v>626</v>
      </c>
      <c r="I42" s="12">
        <v>628.682</v>
      </c>
      <c r="J42" s="13">
        <v>698</v>
      </c>
      <c r="K42" s="13">
        <v>695.87</v>
      </c>
      <c r="L42" s="13">
        <v>641.463</v>
      </c>
      <c r="M42" s="13">
        <f>SUM(M39:M41)</f>
        <v>685.874</v>
      </c>
      <c r="N42" s="3" t="s">
        <v>32</v>
      </c>
      <c r="O42" s="3" t="s">
        <v>32</v>
      </c>
      <c r="P42" s="3" t="s">
        <v>32</v>
      </c>
      <c r="Q42" s="43">
        <f>SUM(Q39:Q41)</f>
        <v>687.415</v>
      </c>
      <c r="R42" s="44">
        <v>928</v>
      </c>
      <c r="S42" s="44">
        <v>1123.365</v>
      </c>
      <c r="T42" s="21">
        <v>1144.634</v>
      </c>
      <c r="U42" s="21">
        <v>1223.708</v>
      </c>
      <c r="V42" s="58">
        <v>1152.109</v>
      </c>
    </row>
    <row r="43" spans="1:22" ht="11.25">
      <c r="A43" s="22" t="s">
        <v>19</v>
      </c>
      <c r="B43" s="23" t="s">
        <v>39</v>
      </c>
      <c r="C43" s="2">
        <v>794</v>
      </c>
      <c r="D43" s="2">
        <v>793</v>
      </c>
      <c r="E43" s="2">
        <v>686</v>
      </c>
      <c r="F43" s="2">
        <v>592</v>
      </c>
      <c r="G43" s="2">
        <v>611</v>
      </c>
      <c r="H43" s="2">
        <v>538</v>
      </c>
      <c r="I43" s="2">
        <v>518.376</v>
      </c>
      <c r="J43" s="24">
        <v>512</v>
      </c>
      <c r="K43" s="24">
        <v>468.755</v>
      </c>
      <c r="L43" s="24">
        <v>514.22</v>
      </c>
      <c r="M43" s="24">
        <v>580.275</v>
      </c>
      <c r="N43" s="3" t="s">
        <v>32</v>
      </c>
      <c r="O43" s="3" t="s">
        <v>32</v>
      </c>
      <c r="P43" s="3" t="s">
        <v>32</v>
      </c>
      <c r="Q43" s="49">
        <v>608.0444</v>
      </c>
      <c r="R43" s="50">
        <v>736</v>
      </c>
      <c r="S43" s="50">
        <v>806.382</v>
      </c>
      <c r="T43" s="52">
        <v>848.923</v>
      </c>
      <c r="U43" s="52">
        <v>882.63</v>
      </c>
      <c r="V43" s="58">
        <v>867.267</v>
      </c>
    </row>
    <row r="44" spans="1:22" ht="11.25">
      <c r="A44" s="22" t="s">
        <v>5</v>
      </c>
      <c r="B44" s="23" t="s">
        <v>39</v>
      </c>
      <c r="C44" s="2">
        <v>213</v>
      </c>
      <c r="D44" s="2">
        <v>222</v>
      </c>
      <c r="E44" s="2">
        <v>241</v>
      </c>
      <c r="F44" s="2">
        <v>258</v>
      </c>
      <c r="G44" s="2">
        <v>272</v>
      </c>
      <c r="H44" s="2">
        <v>223</v>
      </c>
      <c r="I44" s="2">
        <v>224.211</v>
      </c>
      <c r="J44" s="24">
        <v>168</v>
      </c>
      <c r="K44" s="24">
        <v>169.949</v>
      </c>
      <c r="L44" s="24">
        <v>166.535</v>
      </c>
      <c r="M44" s="24">
        <v>174.03</v>
      </c>
      <c r="N44" s="3" t="s">
        <v>32</v>
      </c>
      <c r="O44" s="3" t="s">
        <v>32</v>
      </c>
      <c r="P44" s="3" t="s">
        <v>32</v>
      </c>
      <c r="Q44" s="49">
        <v>236.897</v>
      </c>
      <c r="R44" s="50">
        <v>275</v>
      </c>
      <c r="S44" s="50">
        <v>320.418</v>
      </c>
      <c r="T44" s="52">
        <v>344.645</v>
      </c>
      <c r="U44" s="52">
        <v>354.243</v>
      </c>
      <c r="V44" s="58">
        <v>347.832</v>
      </c>
    </row>
    <row r="45" spans="1:22" ht="11.25">
      <c r="A45" s="22" t="s">
        <v>20</v>
      </c>
      <c r="B45" s="23" t="s">
        <v>39</v>
      </c>
      <c r="C45" s="2">
        <v>200</v>
      </c>
      <c r="D45" s="2">
        <v>299</v>
      </c>
      <c r="E45" s="2">
        <v>287</v>
      </c>
      <c r="F45" s="2">
        <v>269</v>
      </c>
      <c r="G45" s="2">
        <v>267</v>
      </c>
      <c r="H45" s="2">
        <v>220</v>
      </c>
      <c r="I45" s="2">
        <v>230.287</v>
      </c>
      <c r="J45" s="24">
        <v>161</v>
      </c>
      <c r="K45" s="24">
        <v>140.46</v>
      </c>
      <c r="L45" s="24">
        <v>153.433</v>
      </c>
      <c r="M45" s="24">
        <v>167.453</v>
      </c>
      <c r="N45" s="3" t="s">
        <v>32</v>
      </c>
      <c r="O45" s="3" t="s">
        <v>32</v>
      </c>
      <c r="P45" s="3" t="s">
        <v>32</v>
      </c>
      <c r="Q45" s="49">
        <v>128.741</v>
      </c>
      <c r="R45" s="50">
        <v>246</v>
      </c>
      <c r="S45" s="50">
        <v>271.899</v>
      </c>
      <c r="T45" s="52">
        <v>301.632</v>
      </c>
      <c r="U45" s="52">
        <v>301.847</v>
      </c>
      <c r="V45" s="58">
        <v>296.196</v>
      </c>
    </row>
    <row r="46" spans="1:22" ht="11.25">
      <c r="A46" s="28" t="s">
        <v>6</v>
      </c>
      <c r="B46" s="11" t="s">
        <v>40</v>
      </c>
      <c r="C46" s="12">
        <v>1207</v>
      </c>
      <c r="D46" s="12">
        <v>1314</v>
      </c>
      <c r="E46" s="12">
        <v>1214</v>
      </c>
      <c r="F46" s="12">
        <v>1119</v>
      </c>
      <c r="G46" s="12">
        <v>1150</v>
      </c>
      <c r="H46" s="12">
        <v>981</v>
      </c>
      <c r="I46" s="12">
        <v>972.874</v>
      </c>
      <c r="J46" s="13">
        <v>841</v>
      </c>
      <c r="K46" s="13">
        <v>779.164</v>
      </c>
      <c r="L46" s="13">
        <v>834.188</v>
      </c>
      <c r="M46" s="13">
        <f>SUM(M43:M45)</f>
        <v>921.7579999999999</v>
      </c>
      <c r="N46" s="3" t="s">
        <v>32</v>
      </c>
      <c r="O46" s="3" t="s">
        <v>32</v>
      </c>
      <c r="P46" s="3" t="s">
        <v>32</v>
      </c>
      <c r="Q46" s="43">
        <f>SUM(Q43:Q45)</f>
        <v>973.6823999999999</v>
      </c>
      <c r="R46" s="44">
        <v>1257</v>
      </c>
      <c r="S46" s="44">
        <v>1398.699</v>
      </c>
      <c r="T46" s="21">
        <v>1495.2</v>
      </c>
      <c r="U46" s="21">
        <v>1538.72</v>
      </c>
      <c r="V46" s="21">
        <v>1511.295</v>
      </c>
    </row>
    <row r="47" spans="1:22" ht="11.25">
      <c r="A47" s="22" t="s">
        <v>7</v>
      </c>
      <c r="B47" s="23" t="s">
        <v>39</v>
      </c>
      <c r="C47" s="2">
        <v>548</v>
      </c>
      <c r="D47" s="2">
        <v>529</v>
      </c>
      <c r="E47" s="2">
        <v>501</v>
      </c>
      <c r="F47" s="2">
        <v>428</v>
      </c>
      <c r="G47" s="2">
        <v>415</v>
      </c>
      <c r="H47" s="2">
        <v>368</v>
      </c>
      <c r="I47" s="2">
        <v>326.223</v>
      </c>
      <c r="J47" s="24">
        <v>359</v>
      </c>
      <c r="K47" s="24">
        <v>345.93</v>
      </c>
      <c r="L47" s="24">
        <v>355.821</v>
      </c>
      <c r="M47" s="24">
        <v>413.425</v>
      </c>
      <c r="N47" s="3" t="s">
        <v>32</v>
      </c>
      <c r="O47" s="3" t="s">
        <v>32</v>
      </c>
      <c r="P47" s="3" t="s">
        <v>32</v>
      </c>
      <c r="Q47" s="49">
        <v>352.869</v>
      </c>
      <c r="R47" s="50">
        <v>461</v>
      </c>
      <c r="S47" s="50">
        <v>500.316</v>
      </c>
      <c r="T47" s="52">
        <v>533.303</v>
      </c>
      <c r="U47" s="52">
        <v>594.077</v>
      </c>
      <c r="V47" s="58">
        <v>582.672</v>
      </c>
    </row>
    <row r="48" spans="1:22" ht="11.25">
      <c r="A48" s="22" t="s">
        <v>21</v>
      </c>
      <c r="B48" s="23" t="s">
        <v>39</v>
      </c>
      <c r="C48" s="2">
        <v>131</v>
      </c>
      <c r="D48" s="2">
        <v>264</v>
      </c>
      <c r="E48" s="2">
        <v>242</v>
      </c>
      <c r="F48" s="2">
        <v>205</v>
      </c>
      <c r="G48" s="2">
        <v>190</v>
      </c>
      <c r="H48" s="2">
        <v>150</v>
      </c>
      <c r="I48" s="2">
        <v>133.772</v>
      </c>
      <c r="J48" s="24">
        <v>122</v>
      </c>
      <c r="K48" s="24">
        <v>117.505</v>
      </c>
      <c r="L48" s="24">
        <v>113.38</v>
      </c>
      <c r="M48" s="24">
        <v>121.326</v>
      </c>
      <c r="N48" s="3" t="s">
        <v>32</v>
      </c>
      <c r="O48" s="3" t="s">
        <v>32</v>
      </c>
      <c r="P48" s="3" t="s">
        <v>32</v>
      </c>
      <c r="Q48" s="49">
        <v>132.3</v>
      </c>
      <c r="R48" s="50">
        <v>233</v>
      </c>
      <c r="S48" s="50">
        <v>279.114</v>
      </c>
      <c r="T48" s="52">
        <v>305.272</v>
      </c>
      <c r="U48" s="52">
        <v>286.075</v>
      </c>
      <c r="V48" s="58">
        <v>294.058</v>
      </c>
    </row>
    <row r="49" spans="1:22" ht="11.25">
      <c r="A49" s="22" t="s">
        <v>22</v>
      </c>
      <c r="B49" s="23" t="s">
        <v>39</v>
      </c>
      <c r="C49" s="2">
        <v>93</v>
      </c>
      <c r="D49" s="2">
        <v>127</v>
      </c>
      <c r="E49" s="2">
        <v>116</v>
      </c>
      <c r="F49" s="2">
        <v>77</v>
      </c>
      <c r="G49" s="2">
        <v>70</v>
      </c>
      <c r="H49" s="2">
        <v>63</v>
      </c>
      <c r="I49" s="2">
        <v>54.792</v>
      </c>
      <c r="J49" s="24">
        <v>45</v>
      </c>
      <c r="K49" s="24">
        <v>37.294</v>
      </c>
      <c r="L49" s="24">
        <v>35.16</v>
      </c>
      <c r="M49" s="24">
        <v>29.246</v>
      </c>
      <c r="N49" s="3" t="s">
        <v>32</v>
      </c>
      <c r="O49" s="3" t="s">
        <v>32</v>
      </c>
      <c r="P49" s="3" t="s">
        <v>32</v>
      </c>
      <c r="Q49" s="49">
        <v>23.875</v>
      </c>
      <c r="R49" s="50">
        <v>29</v>
      </c>
      <c r="S49" s="50">
        <v>37.682</v>
      </c>
      <c r="T49" s="52">
        <v>44.577</v>
      </c>
      <c r="U49" s="52">
        <v>46.967</v>
      </c>
      <c r="V49" s="58">
        <v>47.92</v>
      </c>
    </row>
    <row r="50" spans="1:22" ht="11.25">
      <c r="A50" s="28" t="s">
        <v>23</v>
      </c>
      <c r="B50" s="11" t="s">
        <v>40</v>
      </c>
      <c r="C50" s="12">
        <v>772</v>
      </c>
      <c r="D50" s="12">
        <v>920</v>
      </c>
      <c r="E50" s="12">
        <v>859</v>
      </c>
      <c r="F50" s="12">
        <v>710</v>
      </c>
      <c r="G50" s="12">
        <v>675</v>
      </c>
      <c r="H50" s="12">
        <v>581</v>
      </c>
      <c r="I50" s="12">
        <v>514.787</v>
      </c>
      <c r="J50" s="13">
        <v>526</v>
      </c>
      <c r="K50" s="13">
        <v>500.729</v>
      </c>
      <c r="L50" s="13">
        <v>504.361</v>
      </c>
      <c r="M50" s="13">
        <f>SUM(M47:M49)</f>
        <v>563.997</v>
      </c>
      <c r="N50" s="3" t="s">
        <v>32</v>
      </c>
      <c r="O50" s="3" t="s">
        <v>32</v>
      </c>
      <c r="P50" s="3" t="s">
        <v>32</v>
      </c>
      <c r="Q50" s="43">
        <f>SUM(Q47:Q49)</f>
        <v>509.04400000000004</v>
      </c>
      <c r="R50" s="44">
        <v>723</v>
      </c>
      <c r="S50" s="44">
        <v>817.112</v>
      </c>
      <c r="T50" s="21">
        <v>883.152</v>
      </c>
      <c r="U50" s="21">
        <v>927.119</v>
      </c>
      <c r="V50" s="21">
        <v>924.65</v>
      </c>
    </row>
    <row r="51" spans="1:22" ht="11.25">
      <c r="A51" s="35" t="s">
        <v>24</v>
      </c>
      <c r="B51" s="11" t="s">
        <v>38</v>
      </c>
      <c r="C51" s="12">
        <v>2876</v>
      </c>
      <c r="D51" s="12">
        <v>3150</v>
      </c>
      <c r="E51" s="12">
        <v>2911</v>
      </c>
      <c r="F51" s="12">
        <v>2465</v>
      </c>
      <c r="G51" s="12">
        <v>2505</v>
      </c>
      <c r="H51" s="12">
        <v>2188</v>
      </c>
      <c r="I51" s="12">
        <v>2116.343</v>
      </c>
      <c r="J51" s="12">
        <v>2065</v>
      </c>
      <c r="K51" s="12">
        <v>1975.7630000000001</v>
      </c>
      <c r="L51" s="12">
        <v>1980.0119999999997</v>
      </c>
      <c r="M51" s="12">
        <f>SUM(M42+M46+M50)</f>
        <v>2171.629</v>
      </c>
      <c r="N51" s="3" t="s">
        <v>32</v>
      </c>
      <c r="O51" s="3" t="s">
        <v>32</v>
      </c>
      <c r="P51" s="3" t="s">
        <v>32</v>
      </c>
      <c r="Q51" s="53">
        <f>+Q42+Q46+Q50</f>
        <v>2170.1414</v>
      </c>
      <c r="R51" s="54">
        <v>2908</v>
      </c>
      <c r="S51" s="54">
        <v>3339.1760000000004</v>
      </c>
      <c r="T51" s="21">
        <v>3522.986</v>
      </c>
      <c r="U51" s="21">
        <v>3689.547</v>
      </c>
      <c r="V51" s="21">
        <v>3588.054</v>
      </c>
    </row>
    <row r="52" spans="1:22" ht="11.25">
      <c r="A52" s="22" t="s">
        <v>8</v>
      </c>
      <c r="B52" s="23" t="s">
        <v>39</v>
      </c>
      <c r="C52" s="2">
        <v>477</v>
      </c>
      <c r="D52" s="2">
        <v>758</v>
      </c>
      <c r="E52" s="2">
        <v>718</v>
      </c>
      <c r="F52" s="2">
        <v>603</v>
      </c>
      <c r="G52" s="2">
        <v>627</v>
      </c>
      <c r="H52" s="2">
        <v>553</v>
      </c>
      <c r="I52" s="2">
        <v>522.765</v>
      </c>
      <c r="J52" s="24">
        <v>403</v>
      </c>
      <c r="K52" s="24">
        <v>319.849</v>
      </c>
      <c r="L52" s="24">
        <v>314.677</v>
      </c>
      <c r="M52" s="24">
        <v>358.375</v>
      </c>
      <c r="N52" s="3" t="s">
        <v>32</v>
      </c>
      <c r="O52" s="3" t="s">
        <v>32</v>
      </c>
      <c r="P52" s="3" t="s">
        <v>32</v>
      </c>
      <c r="Q52" s="49">
        <v>312.066</v>
      </c>
      <c r="R52" s="50">
        <v>414</v>
      </c>
      <c r="S52" s="50">
        <v>473.062</v>
      </c>
      <c r="T52" s="51">
        <v>503.904</v>
      </c>
      <c r="U52" s="51">
        <v>522.752</v>
      </c>
      <c r="V52" s="58">
        <v>530.355</v>
      </c>
    </row>
    <row r="53" spans="1:22" ht="11.25">
      <c r="A53" s="22" t="s">
        <v>25</v>
      </c>
      <c r="B53" s="23" t="s">
        <v>39</v>
      </c>
      <c r="C53" s="2">
        <v>166</v>
      </c>
      <c r="D53" s="2">
        <v>175</v>
      </c>
      <c r="E53" s="2">
        <v>172</v>
      </c>
      <c r="F53" s="2">
        <v>130</v>
      </c>
      <c r="G53" s="2">
        <v>100</v>
      </c>
      <c r="H53" s="2">
        <v>78</v>
      </c>
      <c r="I53" s="2">
        <v>79.51</v>
      </c>
      <c r="J53" s="24">
        <v>98</v>
      </c>
      <c r="K53" s="24">
        <v>123.104</v>
      </c>
      <c r="L53" s="24">
        <v>120.495</v>
      </c>
      <c r="M53" s="24">
        <v>142.718</v>
      </c>
      <c r="N53" s="3" t="s">
        <v>32</v>
      </c>
      <c r="O53" s="3" t="s">
        <v>32</v>
      </c>
      <c r="P53" s="3" t="s">
        <v>32</v>
      </c>
      <c r="Q53" s="49">
        <v>144.409</v>
      </c>
      <c r="R53" s="50">
        <v>157</v>
      </c>
      <c r="S53" s="50">
        <v>196.421</v>
      </c>
      <c r="T53" s="51">
        <v>210.895</v>
      </c>
      <c r="U53" s="51">
        <v>194.343</v>
      </c>
      <c r="V53" s="58">
        <v>181.208</v>
      </c>
    </row>
    <row r="54" spans="1:22" ht="11.25">
      <c r="A54" s="22" t="s">
        <v>26</v>
      </c>
      <c r="B54" s="23" t="s">
        <v>39</v>
      </c>
      <c r="C54" s="2">
        <v>130</v>
      </c>
      <c r="D54" s="2">
        <v>138</v>
      </c>
      <c r="E54" s="2">
        <v>112</v>
      </c>
      <c r="F54" s="2">
        <v>77</v>
      </c>
      <c r="G54" s="2">
        <v>77</v>
      </c>
      <c r="H54" s="2">
        <v>60</v>
      </c>
      <c r="I54" s="2">
        <v>51.4</v>
      </c>
      <c r="J54" s="24">
        <v>25</v>
      </c>
      <c r="K54" s="24">
        <v>20.933</v>
      </c>
      <c r="L54" s="24">
        <v>18.523</v>
      </c>
      <c r="M54" s="3" t="s">
        <v>32</v>
      </c>
      <c r="N54" s="3" t="s">
        <v>32</v>
      </c>
      <c r="O54" s="3" t="s">
        <v>32</v>
      </c>
      <c r="P54" s="3" t="s">
        <v>32</v>
      </c>
      <c r="Q54" s="55">
        <v>0</v>
      </c>
      <c r="R54" s="56">
        <v>63</v>
      </c>
      <c r="S54" s="56">
        <v>83.259</v>
      </c>
      <c r="T54" s="51">
        <v>89.397</v>
      </c>
      <c r="U54" s="51">
        <v>97.239</v>
      </c>
      <c r="V54" s="58">
        <v>102.025</v>
      </c>
    </row>
    <row r="55" spans="1:22" ht="11.25">
      <c r="A55" s="28" t="s">
        <v>27</v>
      </c>
      <c r="B55" s="11" t="s">
        <v>40</v>
      </c>
      <c r="C55" s="12">
        <v>773</v>
      </c>
      <c r="D55" s="12">
        <v>1071</v>
      </c>
      <c r="E55" s="12">
        <v>1002</v>
      </c>
      <c r="F55" s="12">
        <v>810</v>
      </c>
      <c r="G55" s="12">
        <v>804</v>
      </c>
      <c r="H55" s="12">
        <v>691</v>
      </c>
      <c r="I55" s="12">
        <v>653.675</v>
      </c>
      <c r="J55" s="13">
        <v>526</v>
      </c>
      <c r="K55" s="13">
        <v>463.88599999999997</v>
      </c>
      <c r="L55" s="13">
        <v>453.695</v>
      </c>
      <c r="M55" s="13">
        <f>SUM(M52:M54)</f>
        <v>501.09299999999996</v>
      </c>
      <c r="N55" s="3" t="s">
        <v>32</v>
      </c>
      <c r="O55" s="3" t="s">
        <v>32</v>
      </c>
      <c r="P55" s="3" t="s">
        <v>32</v>
      </c>
      <c r="Q55" s="43">
        <f>SUM(Q52:Q54)</f>
        <v>456.47499999999997</v>
      </c>
      <c r="R55" s="44">
        <v>634</v>
      </c>
      <c r="S55" s="44">
        <v>752.742</v>
      </c>
      <c r="T55" s="21">
        <v>804.196</v>
      </c>
      <c r="U55" s="21">
        <v>814.334</v>
      </c>
      <c r="V55" s="21">
        <v>813.588</v>
      </c>
    </row>
    <row r="56" spans="1:22" ht="11.25">
      <c r="A56" s="22" t="s">
        <v>9</v>
      </c>
      <c r="B56" s="23" t="s">
        <v>39</v>
      </c>
      <c r="C56" s="2">
        <v>603</v>
      </c>
      <c r="D56" s="2">
        <v>630</v>
      </c>
      <c r="E56" s="2">
        <v>553</v>
      </c>
      <c r="F56" s="2">
        <v>486</v>
      </c>
      <c r="G56" s="2">
        <v>486</v>
      </c>
      <c r="H56" s="2">
        <v>439</v>
      </c>
      <c r="I56" s="2">
        <v>436.37</v>
      </c>
      <c r="J56" s="24">
        <v>408</v>
      </c>
      <c r="K56" s="24">
        <v>364.064</v>
      </c>
      <c r="L56" s="24">
        <v>379.455</v>
      </c>
      <c r="M56" s="24">
        <v>426.454</v>
      </c>
      <c r="N56" s="3" t="s">
        <v>32</v>
      </c>
      <c r="O56" s="3" t="s">
        <v>32</v>
      </c>
      <c r="P56" s="3" t="s">
        <v>32</v>
      </c>
      <c r="Q56" s="49">
        <v>433.788</v>
      </c>
      <c r="R56" s="50">
        <v>547</v>
      </c>
      <c r="S56" s="50">
        <v>584.546</v>
      </c>
      <c r="T56" s="52">
        <v>639.647</v>
      </c>
      <c r="U56" s="52">
        <v>684.756</v>
      </c>
      <c r="V56" s="58">
        <v>690.629</v>
      </c>
    </row>
    <row r="57" spans="1:22" ht="11.25">
      <c r="A57" s="22" t="s">
        <v>10</v>
      </c>
      <c r="B57" s="23" t="s">
        <v>39</v>
      </c>
      <c r="C57" s="2">
        <v>167</v>
      </c>
      <c r="D57" s="2">
        <v>186</v>
      </c>
      <c r="E57" s="2">
        <v>295</v>
      </c>
      <c r="F57" s="2">
        <v>252</v>
      </c>
      <c r="G57" s="2">
        <v>244</v>
      </c>
      <c r="H57" s="2">
        <v>209</v>
      </c>
      <c r="I57" s="2">
        <v>201.233</v>
      </c>
      <c r="J57" s="24">
        <v>196</v>
      </c>
      <c r="K57" s="24">
        <v>178.609</v>
      </c>
      <c r="L57" s="24">
        <v>174.012</v>
      </c>
      <c r="M57" s="24">
        <v>178.493</v>
      </c>
      <c r="N57" s="3" t="s">
        <v>32</v>
      </c>
      <c r="O57" s="3" t="s">
        <v>32</v>
      </c>
      <c r="P57" s="3" t="s">
        <v>32</v>
      </c>
      <c r="Q57" s="49">
        <v>174.784</v>
      </c>
      <c r="R57" s="50">
        <v>217</v>
      </c>
      <c r="S57" s="50">
        <v>316.385</v>
      </c>
      <c r="T57" s="52">
        <v>338.892</v>
      </c>
      <c r="U57" s="52">
        <v>343.627</v>
      </c>
      <c r="V57" s="58">
        <v>347.071</v>
      </c>
    </row>
    <row r="58" spans="1:22" ht="11.25">
      <c r="A58" s="22" t="s">
        <v>11</v>
      </c>
      <c r="B58" s="23" t="s">
        <v>39</v>
      </c>
      <c r="C58" s="2">
        <v>290</v>
      </c>
      <c r="D58" s="2">
        <v>456</v>
      </c>
      <c r="E58" s="2">
        <v>412</v>
      </c>
      <c r="F58" s="2">
        <v>372</v>
      </c>
      <c r="G58" s="2">
        <v>365</v>
      </c>
      <c r="H58" s="2">
        <v>325</v>
      </c>
      <c r="I58" s="2">
        <v>287.429</v>
      </c>
      <c r="J58" s="24">
        <v>263</v>
      </c>
      <c r="K58" s="24">
        <v>240.512</v>
      </c>
      <c r="L58" s="24">
        <v>223.361</v>
      </c>
      <c r="M58" s="24">
        <v>239.805</v>
      </c>
      <c r="N58" s="3" t="s">
        <v>32</v>
      </c>
      <c r="O58" s="3" t="s">
        <v>32</v>
      </c>
      <c r="P58" s="3" t="s">
        <v>32</v>
      </c>
      <c r="Q58" s="49">
        <v>256.6</v>
      </c>
      <c r="R58" s="50">
        <v>301</v>
      </c>
      <c r="S58" s="50">
        <v>358.66</v>
      </c>
      <c r="T58" s="52">
        <v>377.621</v>
      </c>
      <c r="U58" s="52">
        <v>372.13</v>
      </c>
      <c r="V58" s="58">
        <v>363.102</v>
      </c>
    </row>
    <row r="59" spans="1:22" ht="11.25">
      <c r="A59" s="28" t="s">
        <v>28</v>
      </c>
      <c r="B59" s="11" t="s">
        <v>40</v>
      </c>
      <c r="C59" s="12">
        <v>1060</v>
      </c>
      <c r="D59" s="12">
        <v>1272</v>
      </c>
      <c r="E59" s="12">
        <v>1260</v>
      </c>
      <c r="F59" s="12">
        <v>1110</v>
      </c>
      <c r="G59" s="12">
        <v>1095</v>
      </c>
      <c r="H59" s="12">
        <v>973</v>
      </c>
      <c r="I59" s="12">
        <v>925.032</v>
      </c>
      <c r="J59" s="13">
        <v>867</v>
      </c>
      <c r="K59" s="13">
        <v>783.185</v>
      </c>
      <c r="L59" s="13">
        <v>776.828</v>
      </c>
      <c r="M59" s="13">
        <f>SUM(M56:M58)</f>
        <v>844.752</v>
      </c>
      <c r="N59" s="3" t="s">
        <v>32</v>
      </c>
      <c r="O59" s="3" t="s">
        <v>32</v>
      </c>
      <c r="P59" s="3" t="s">
        <v>32</v>
      </c>
      <c r="Q59" s="43">
        <f>SUM(Q56:Q58)</f>
        <v>865.172</v>
      </c>
      <c r="R59" s="44">
        <v>1065</v>
      </c>
      <c r="S59" s="44">
        <v>1259.5910000000001</v>
      </c>
      <c r="T59" s="21">
        <v>1356.16</v>
      </c>
      <c r="U59" s="21">
        <v>1400.513</v>
      </c>
      <c r="V59" s="21">
        <v>1400.802</v>
      </c>
    </row>
    <row r="60" spans="1:22" ht="11.25">
      <c r="A60" s="22" t="s">
        <v>12</v>
      </c>
      <c r="B60" s="23" t="s">
        <v>39</v>
      </c>
      <c r="C60" s="2">
        <v>482</v>
      </c>
      <c r="D60" s="2">
        <v>504</v>
      </c>
      <c r="E60" s="2">
        <v>483</v>
      </c>
      <c r="F60" s="2">
        <v>410</v>
      </c>
      <c r="G60" s="2">
        <v>408</v>
      </c>
      <c r="H60" s="2">
        <v>377</v>
      </c>
      <c r="I60" s="2">
        <v>343.066</v>
      </c>
      <c r="J60" s="24">
        <v>299</v>
      </c>
      <c r="K60" s="24">
        <v>270.699</v>
      </c>
      <c r="L60" s="24">
        <v>76.78</v>
      </c>
      <c r="M60" s="24">
        <v>338.108</v>
      </c>
      <c r="N60" s="3" t="s">
        <v>32</v>
      </c>
      <c r="O60" s="3" t="s">
        <v>32</v>
      </c>
      <c r="P60" s="3" t="s">
        <v>32</v>
      </c>
      <c r="Q60" s="49">
        <v>52.651</v>
      </c>
      <c r="R60" s="50">
        <v>285</v>
      </c>
      <c r="S60" s="50">
        <v>425.796</v>
      </c>
      <c r="T60" s="52">
        <v>522.712</v>
      </c>
      <c r="U60" s="52">
        <v>502.522</v>
      </c>
      <c r="V60" s="58">
        <v>515.259</v>
      </c>
    </row>
    <row r="61" spans="1:22" ht="11.25">
      <c r="A61" s="22" t="s">
        <v>29</v>
      </c>
      <c r="B61" s="23" t="s">
        <v>39</v>
      </c>
      <c r="C61" s="2">
        <v>235</v>
      </c>
      <c r="D61" s="2">
        <v>242</v>
      </c>
      <c r="E61" s="2">
        <v>261</v>
      </c>
      <c r="F61" s="2">
        <v>240</v>
      </c>
      <c r="G61" s="2">
        <v>234</v>
      </c>
      <c r="H61" s="2">
        <v>212</v>
      </c>
      <c r="I61" s="2">
        <v>178.506</v>
      </c>
      <c r="J61" s="24">
        <v>178</v>
      </c>
      <c r="K61" s="24">
        <v>151.246</v>
      </c>
      <c r="L61" s="24">
        <v>139.279</v>
      </c>
      <c r="M61" s="24">
        <v>140.924</v>
      </c>
      <c r="N61" s="3" t="s">
        <v>32</v>
      </c>
      <c r="O61" s="3" t="s">
        <v>32</v>
      </c>
      <c r="P61" s="3" t="s">
        <v>32</v>
      </c>
      <c r="Q61" s="49">
        <v>138.833</v>
      </c>
      <c r="R61" s="50">
        <v>184</v>
      </c>
      <c r="S61" s="50">
        <v>208.533</v>
      </c>
      <c r="T61" s="52">
        <v>232.015</v>
      </c>
      <c r="U61" s="52">
        <v>240.536</v>
      </c>
      <c r="V61" s="58">
        <v>239.251</v>
      </c>
    </row>
    <row r="62" spans="1:22" ht="11.25">
      <c r="A62" s="22" t="s">
        <v>43</v>
      </c>
      <c r="B62" s="23" t="s">
        <v>39</v>
      </c>
      <c r="C62" s="2">
        <v>589</v>
      </c>
      <c r="D62" s="2">
        <v>850</v>
      </c>
      <c r="E62" s="2">
        <v>839</v>
      </c>
      <c r="F62" s="2">
        <v>686</v>
      </c>
      <c r="G62" s="2">
        <v>669</v>
      </c>
      <c r="H62" s="2">
        <v>584</v>
      </c>
      <c r="I62" s="2">
        <v>554.102</v>
      </c>
      <c r="J62" s="24">
        <v>505</v>
      </c>
      <c r="K62" s="24">
        <v>454.472</v>
      </c>
      <c r="L62" s="24">
        <v>493.777</v>
      </c>
      <c r="M62" s="24">
        <v>528.643</v>
      </c>
      <c r="N62" s="3" t="s">
        <v>32</v>
      </c>
      <c r="O62" s="3" t="s">
        <v>32</v>
      </c>
      <c r="P62" s="3" t="s">
        <v>32</v>
      </c>
      <c r="Q62" s="49">
        <v>396.733</v>
      </c>
      <c r="R62" s="50">
        <v>651</v>
      </c>
      <c r="S62" s="50">
        <v>680.39</v>
      </c>
      <c r="T62" s="52">
        <v>702.146</v>
      </c>
      <c r="U62" s="52">
        <v>754.737</v>
      </c>
      <c r="V62" s="58">
        <v>707.599</v>
      </c>
    </row>
    <row r="63" spans="1:22" ht="11.25">
      <c r="A63" s="28" t="s">
        <v>30</v>
      </c>
      <c r="B63" s="11" t="s">
        <v>40</v>
      </c>
      <c r="C63" s="12">
        <v>1306</v>
      </c>
      <c r="D63" s="12">
        <v>1596</v>
      </c>
      <c r="E63" s="12">
        <v>1583</v>
      </c>
      <c r="F63" s="12">
        <v>1336</v>
      </c>
      <c r="G63" s="12">
        <v>1311</v>
      </c>
      <c r="H63" s="12">
        <v>1173</v>
      </c>
      <c r="I63" s="12">
        <v>1075.674</v>
      </c>
      <c r="J63" s="13">
        <v>982</v>
      </c>
      <c r="K63" s="13">
        <v>876.417</v>
      </c>
      <c r="L63" s="13">
        <v>709.836</v>
      </c>
      <c r="M63" s="13">
        <f>SUM(M60:M62)</f>
        <v>1007.6750000000001</v>
      </c>
      <c r="N63" s="3" t="s">
        <v>32</v>
      </c>
      <c r="O63" s="3" t="s">
        <v>32</v>
      </c>
      <c r="P63" s="3" t="s">
        <v>32</v>
      </c>
      <c r="Q63" s="43">
        <f>SUM(Q60:Q62)</f>
        <v>588.217</v>
      </c>
      <c r="R63" s="44">
        <v>1120</v>
      </c>
      <c r="S63" s="44">
        <v>1314.719</v>
      </c>
      <c r="T63" s="21">
        <v>1456.873</v>
      </c>
      <c r="U63" s="21">
        <v>1497.795</v>
      </c>
      <c r="V63" s="21">
        <v>1462.109</v>
      </c>
    </row>
    <row r="64" spans="1:22" ht="11.25">
      <c r="A64" s="35" t="s">
        <v>31</v>
      </c>
      <c r="B64" s="11" t="s">
        <v>38</v>
      </c>
      <c r="C64" s="12">
        <v>3139</v>
      </c>
      <c r="D64" s="12">
        <v>3939</v>
      </c>
      <c r="E64" s="12">
        <v>3845</v>
      </c>
      <c r="F64" s="12">
        <v>3256</v>
      </c>
      <c r="G64" s="12">
        <v>3210</v>
      </c>
      <c r="H64" s="12">
        <v>2837</v>
      </c>
      <c r="I64" s="12">
        <v>2654.381</v>
      </c>
      <c r="J64" s="12">
        <v>2375</v>
      </c>
      <c r="K64" s="12">
        <v>2123.488</v>
      </c>
      <c r="L64" s="12">
        <v>1940.3590000000002</v>
      </c>
      <c r="M64" s="12">
        <f>SUM(M63,M59,M55)</f>
        <v>2353.52</v>
      </c>
      <c r="N64" s="3" t="s">
        <v>32</v>
      </c>
      <c r="O64" s="3" t="s">
        <v>32</v>
      </c>
      <c r="P64" s="3" t="s">
        <v>32</v>
      </c>
      <c r="Q64" s="53">
        <f>+Q55+Q59+Q63</f>
        <v>1909.864</v>
      </c>
      <c r="R64" s="54">
        <v>2819</v>
      </c>
      <c r="S64" s="54">
        <v>3327.052</v>
      </c>
      <c r="T64" s="21">
        <v>3617.229</v>
      </c>
      <c r="U64" s="21">
        <v>3712.642</v>
      </c>
      <c r="V64" s="21">
        <v>3676.499</v>
      </c>
    </row>
    <row r="65" spans="1:22" ht="11.25">
      <c r="A65" s="35" t="s">
        <v>13</v>
      </c>
      <c r="B65" s="11" t="s">
        <v>41</v>
      </c>
      <c r="C65" s="12">
        <v>14294</v>
      </c>
      <c r="D65" s="12">
        <v>15704</v>
      </c>
      <c r="E65" s="12">
        <v>15278</v>
      </c>
      <c r="F65" s="12">
        <v>13654</v>
      </c>
      <c r="G65" s="12">
        <v>13604</v>
      </c>
      <c r="H65" s="12">
        <v>12093</v>
      </c>
      <c r="I65" s="12">
        <v>11631.166000000001</v>
      </c>
      <c r="J65" s="13">
        <v>10910</v>
      </c>
      <c r="K65" s="13">
        <v>11682.587</v>
      </c>
      <c r="L65" s="13">
        <v>10703.621000000001</v>
      </c>
      <c r="M65" s="13">
        <f>SUM(M64,M51+M38)</f>
        <v>11113.075</v>
      </c>
      <c r="N65" s="3" t="s">
        <v>32</v>
      </c>
      <c r="O65" s="3" t="s">
        <v>32</v>
      </c>
      <c r="P65" s="3" t="s">
        <v>32</v>
      </c>
      <c r="Q65" s="43">
        <f>+Q38+Q51+Q64</f>
        <v>10335.7814</v>
      </c>
      <c r="R65" s="44">
        <v>12512</v>
      </c>
      <c r="S65" s="44">
        <v>14293.37</v>
      </c>
      <c r="T65" s="21">
        <v>14645.547</v>
      </c>
      <c r="U65" s="21">
        <v>15476.809</v>
      </c>
      <c r="V65" s="21">
        <v>15111.105</v>
      </c>
    </row>
  </sheetData>
  <sheetProtection/>
  <protectedRanges>
    <protectedRange password="CFFB" sqref="H7 H23:H24 H11 H15 H28 H19 G5:G19 H32 G21:G32 G34:H34" name="Tartom?ny1"/>
    <protectedRange password="CFFB" sqref="H38 H42 H46 H55 H59 H50 G36:G50 H63 G52:G63 G65:H65" name="Tartom?ny1_1"/>
  </protectedRanges>
  <mergeCells count="21">
    <mergeCell ref="M2:M3"/>
    <mergeCell ref="K2:K3"/>
    <mergeCell ref="I2:I3"/>
    <mergeCell ref="J2:J3"/>
    <mergeCell ref="V2:V3"/>
    <mergeCell ref="U2:U3"/>
    <mergeCell ref="S2:S3"/>
    <mergeCell ref="L2:L3"/>
    <mergeCell ref="R2:R3"/>
    <mergeCell ref="P2:P3"/>
    <mergeCell ref="O2:O3"/>
    <mergeCell ref="N2:N3"/>
    <mergeCell ref="T2:T3"/>
    <mergeCell ref="Q2:Q3"/>
    <mergeCell ref="A2:B2"/>
    <mergeCell ref="C2:C3"/>
    <mergeCell ref="D2:D3"/>
    <mergeCell ref="E2:E3"/>
    <mergeCell ref="F2:F3"/>
    <mergeCell ref="H2:H3"/>
    <mergeCell ref="G2:G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nr1114</dc:creator>
  <cp:keywords/>
  <dc:description/>
  <cp:lastModifiedBy>Kecskés Beatrix</cp:lastModifiedBy>
  <cp:lastPrinted>2016-08-08T08:11:17Z</cp:lastPrinted>
  <dcterms:created xsi:type="dcterms:W3CDTF">2009-09-14T12:46:17Z</dcterms:created>
  <dcterms:modified xsi:type="dcterms:W3CDTF">2020-10-28T10:47:34Z</dcterms:modified>
  <cp:category/>
  <cp:version/>
  <cp:contentType/>
  <cp:contentStatus/>
</cp:coreProperties>
</file>