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852" activeTab="0"/>
  </bookViews>
  <sheets>
    <sheet name="4.1.2.1.9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E2" authorId="0">
      <text>
        <r>
          <rPr>
            <sz val="8"/>
            <rFont val="Tahoma"/>
            <family val="2"/>
          </rPr>
          <t>Veszteség nem élelmezési célú felhasználásként elszámolva 1992-ig.</t>
        </r>
      </text>
    </comment>
    <comment ref="A1" authorId="0">
      <text>
        <r>
          <rPr>
            <sz val="8"/>
            <rFont val="Tahoma"/>
            <family val="2"/>
          </rPr>
          <t>Kifejt tejben, vajjal együtt.</t>
        </r>
      </text>
    </comment>
    <comment ref="F19" authorId="0">
      <text>
        <r>
          <rPr>
            <sz val="8"/>
            <rFont val="Tahoma"/>
            <family val="2"/>
          </rPr>
          <t>1993. évi nyitókészlet: 55,0 millió liter.</t>
        </r>
      </text>
    </comment>
  </commentList>
</comments>
</file>

<file path=xl/sharedStrings.xml><?xml version="1.0" encoding="utf-8"?>
<sst xmlns="http://schemas.openxmlformats.org/spreadsheetml/2006/main" count="30" uniqueCount="16">
  <si>
    <t>–</t>
  </si>
  <si>
    <t>..</t>
  </si>
  <si>
    <t>Év</t>
  </si>
  <si>
    <t>Termelés</t>
  </si>
  <si>
    <t>Behozatal</t>
  </si>
  <si>
    <t>Kivitel</t>
  </si>
  <si>
    <t>Veszteség</t>
  </si>
  <si>
    <t>Zárókészlet</t>
  </si>
  <si>
    <t>Belföldi felhasználás</t>
  </si>
  <si>
    <t>Hazai fogyasztás</t>
  </si>
  <si>
    <t>összesen</t>
  </si>
  <si>
    <t>egy főre</t>
  </si>
  <si>
    <t>egy főre, vaj nélkül</t>
  </si>
  <si>
    <t>millió liter</t>
  </si>
  <si>
    <t>liter</t>
  </si>
  <si>
    <t>4.1.2.1.9. Tejmérleg ( 1970–)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</si>
</sst>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__"/>
    <numFmt numFmtId="166" formatCode="0.0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75390625" style="5" customWidth="1"/>
    <col min="2" max="2" width="9.375" style="1" customWidth="1"/>
    <col min="3" max="3" width="8.75390625" style="1" customWidth="1"/>
    <col min="4" max="4" width="8.00390625" style="1" customWidth="1"/>
    <col min="5" max="5" width="9.375" style="4" customWidth="1"/>
    <col min="6" max="6" width="9.75390625" style="1" customWidth="1"/>
    <col min="7" max="7" width="10.75390625" style="1" customWidth="1"/>
    <col min="8" max="8" width="8.75390625" style="1" customWidth="1"/>
    <col min="9" max="9" width="8.00390625" style="1" customWidth="1"/>
    <col min="10" max="10" width="12.00390625" style="1" customWidth="1"/>
    <col min="11" max="16384" width="9.125" style="1" customWidth="1"/>
  </cols>
  <sheetData>
    <row r="1" spans="1:10" s="11" customFormat="1" ht="19.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</row>
    <row r="2" spans="1:10" ht="11.25">
      <c r="A2" s="18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2" t="s">
        <v>9</v>
      </c>
      <c r="I2" s="13"/>
      <c r="J2" s="13"/>
    </row>
    <row r="3" spans="1:10" ht="22.5">
      <c r="A3" s="19"/>
      <c r="B3" s="17"/>
      <c r="C3" s="17"/>
      <c r="D3" s="17"/>
      <c r="E3" s="17"/>
      <c r="F3" s="17"/>
      <c r="G3" s="17"/>
      <c r="H3" s="2" t="s">
        <v>10</v>
      </c>
      <c r="I3" s="3" t="s">
        <v>11</v>
      </c>
      <c r="J3" s="6" t="s">
        <v>12</v>
      </c>
    </row>
    <row r="4" spans="1:10" ht="11.25">
      <c r="A4" s="20"/>
      <c r="B4" s="14" t="s">
        <v>13</v>
      </c>
      <c r="C4" s="15"/>
      <c r="D4" s="15"/>
      <c r="E4" s="15"/>
      <c r="F4" s="15"/>
      <c r="G4" s="15"/>
      <c r="H4" s="16"/>
      <c r="I4" s="14" t="s">
        <v>14</v>
      </c>
      <c r="J4" s="15"/>
    </row>
    <row r="5" spans="1:10" ht="11.25">
      <c r="A5" s="4">
        <v>1970</v>
      </c>
      <c r="B5" s="8">
        <v>1895.7</v>
      </c>
      <c r="C5" s="8">
        <v>181.7</v>
      </c>
      <c r="D5" s="8">
        <v>182</v>
      </c>
      <c r="E5" s="9" t="s">
        <v>0</v>
      </c>
      <c r="F5" s="8">
        <v>52.3</v>
      </c>
      <c r="G5" s="8">
        <v>1910.6</v>
      </c>
      <c r="H5" s="8">
        <v>1628.8</v>
      </c>
      <c r="I5" s="8">
        <v>157.7</v>
      </c>
      <c r="J5" s="8">
        <v>106.4</v>
      </c>
    </row>
    <row r="6" spans="1:10" ht="11.25">
      <c r="A6" s="4">
        <v>1975</v>
      </c>
      <c r="B6" s="8">
        <v>1974</v>
      </c>
      <c r="C6" s="8">
        <v>205.2</v>
      </c>
      <c r="D6" s="8">
        <v>178.1</v>
      </c>
      <c r="E6" s="9" t="s">
        <v>0</v>
      </c>
      <c r="F6" s="8">
        <v>51</v>
      </c>
      <c r="G6" s="8">
        <v>2029.6</v>
      </c>
      <c r="H6" s="8">
        <v>1719.2</v>
      </c>
      <c r="I6" s="8">
        <v>163.1</v>
      </c>
      <c r="J6" s="8">
        <v>122.9</v>
      </c>
    </row>
    <row r="7" spans="1:10" ht="11.25">
      <c r="A7" s="4">
        <v>1980</v>
      </c>
      <c r="B7" s="8">
        <v>2478.4</v>
      </c>
      <c r="C7" s="8">
        <v>65.4</v>
      </c>
      <c r="D7" s="8">
        <v>235.9</v>
      </c>
      <c r="E7" s="9" t="s">
        <v>0</v>
      </c>
      <c r="F7" s="8">
        <v>86.4</v>
      </c>
      <c r="G7" s="8">
        <v>2327.3</v>
      </c>
      <c r="H7" s="8">
        <v>2188.2</v>
      </c>
      <c r="I7" s="8">
        <v>204.4</v>
      </c>
      <c r="J7" s="8">
        <v>161.3</v>
      </c>
    </row>
    <row r="8" spans="1:10" ht="11.25">
      <c r="A8" s="4">
        <v>1981</v>
      </c>
      <c r="B8" s="8">
        <v>2609.3</v>
      </c>
      <c r="C8" s="8">
        <v>175.8</v>
      </c>
      <c r="D8" s="8">
        <v>381.5</v>
      </c>
      <c r="E8" s="9" t="s">
        <v>0</v>
      </c>
      <c r="F8" s="8">
        <v>90.2</v>
      </c>
      <c r="G8" s="8">
        <v>2399.8</v>
      </c>
      <c r="H8" s="8">
        <v>2266.1</v>
      </c>
      <c r="I8" s="8">
        <v>211.8</v>
      </c>
      <c r="J8" s="8">
        <v>166.5</v>
      </c>
    </row>
    <row r="9" spans="1:10" ht="11.25">
      <c r="A9" s="4">
        <v>1982</v>
      </c>
      <c r="B9" s="8">
        <v>2668.3</v>
      </c>
      <c r="C9" s="8">
        <v>16.7</v>
      </c>
      <c r="D9" s="8">
        <v>218.9</v>
      </c>
      <c r="E9" s="9" t="s">
        <v>0</v>
      </c>
      <c r="F9" s="8">
        <v>90.9</v>
      </c>
      <c r="G9" s="8">
        <v>2465.4</v>
      </c>
      <c r="H9" s="8">
        <v>2327.6</v>
      </c>
      <c r="I9" s="8">
        <v>217.9</v>
      </c>
      <c r="J9" s="8">
        <v>169.7</v>
      </c>
    </row>
    <row r="10" spans="1:10" ht="11.25">
      <c r="A10" s="4">
        <v>1983</v>
      </c>
      <c r="B10" s="8">
        <v>2735.6</v>
      </c>
      <c r="C10" s="8">
        <v>10.1</v>
      </c>
      <c r="D10" s="8">
        <v>202</v>
      </c>
      <c r="E10" s="9" t="s">
        <v>0</v>
      </c>
      <c r="F10" s="8">
        <v>105.1</v>
      </c>
      <c r="G10" s="8">
        <v>2529.5</v>
      </c>
      <c r="H10" s="8">
        <v>2400.6</v>
      </c>
      <c r="I10" s="8">
        <v>225.3</v>
      </c>
      <c r="J10" s="8">
        <v>176.2</v>
      </c>
    </row>
    <row r="11" spans="1:10" ht="11.25">
      <c r="A11" s="4">
        <v>1984</v>
      </c>
      <c r="B11" s="8">
        <v>2727.3</v>
      </c>
      <c r="C11" s="8">
        <v>47.9</v>
      </c>
      <c r="D11" s="8">
        <v>231.2</v>
      </c>
      <c r="E11" s="9" t="s">
        <v>0</v>
      </c>
      <c r="F11" s="8">
        <v>63.4</v>
      </c>
      <c r="G11" s="8">
        <v>2585.7</v>
      </c>
      <c r="H11" s="8">
        <v>2458.2</v>
      </c>
      <c r="I11" s="8">
        <v>231.5</v>
      </c>
      <c r="J11" s="8">
        <v>179.6</v>
      </c>
    </row>
    <row r="12" spans="1:10" ht="11.25">
      <c r="A12" s="4">
        <v>1985</v>
      </c>
      <c r="B12" s="8">
        <v>2641.7</v>
      </c>
      <c r="C12" s="8">
        <v>45.8</v>
      </c>
      <c r="D12" s="8">
        <v>145</v>
      </c>
      <c r="E12" s="9" t="s">
        <v>0</v>
      </c>
      <c r="F12" s="8">
        <v>53.7</v>
      </c>
      <c r="G12" s="8">
        <v>2552.2</v>
      </c>
      <c r="H12" s="8">
        <v>2434</v>
      </c>
      <c r="I12" s="8">
        <v>230.1</v>
      </c>
      <c r="J12" s="8">
        <v>177.9</v>
      </c>
    </row>
    <row r="13" spans="1:10" ht="11.25">
      <c r="A13" s="4">
        <v>1986</v>
      </c>
      <c r="B13" s="8">
        <v>2690.1</v>
      </c>
      <c r="C13" s="8">
        <v>77.9</v>
      </c>
      <c r="D13" s="8">
        <v>141.5</v>
      </c>
      <c r="E13" s="9" t="s">
        <v>0</v>
      </c>
      <c r="F13" s="8">
        <v>80.9</v>
      </c>
      <c r="G13" s="8">
        <v>2599.3</v>
      </c>
      <c r="H13" s="8">
        <v>2483</v>
      </c>
      <c r="I13" s="8">
        <v>235.7</v>
      </c>
      <c r="J13" s="8">
        <v>180.2</v>
      </c>
    </row>
    <row r="14" spans="1:10" ht="11.25">
      <c r="A14" s="4">
        <v>1987</v>
      </c>
      <c r="B14" s="8">
        <v>2742.3</v>
      </c>
      <c r="C14" s="8">
        <v>145.4</v>
      </c>
      <c r="D14" s="8">
        <v>113.9</v>
      </c>
      <c r="E14" s="9" t="s">
        <v>0</v>
      </c>
      <c r="F14" s="8">
        <v>88.6</v>
      </c>
      <c r="G14" s="8">
        <v>2766.1</v>
      </c>
      <c r="H14" s="8">
        <v>2646.9</v>
      </c>
      <c r="I14" s="8">
        <v>252.4</v>
      </c>
      <c r="J14" s="8">
        <v>193.3</v>
      </c>
    </row>
    <row r="15" spans="1:10" ht="11.25">
      <c r="A15" s="4">
        <v>1988</v>
      </c>
      <c r="B15" s="8">
        <v>2797.3</v>
      </c>
      <c r="C15" s="8">
        <v>85.5</v>
      </c>
      <c r="D15" s="8">
        <v>145.9</v>
      </c>
      <c r="E15" s="9" t="s">
        <v>0</v>
      </c>
      <c r="F15" s="8">
        <v>129.4</v>
      </c>
      <c r="G15" s="8">
        <v>2696.1</v>
      </c>
      <c r="H15" s="8">
        <v>2559.6</v>
      </c>
      <c r="I15" s="8">
        <v>245.1</v>
      </c>
      <c r="J15" s="8">
        <v>189.9</v>
      </c>
    </row>
    <row r="16" spans="1:10" ht="11.25">
      <c r="A16" s="4">
        <v>1989</v>
      </c>
      <c r="B16" s="8">
        <v>2788.2</v>
      </c>
      <c r="C16" s="8">
        <v>12.3</v>
      </c>
      <c r="D16" s="8">
        <v>221.5</v>
      </c>
      <c r="E16" s="9" t="s">
        <v>0</v>
      </c>
      <c r="F16" s="8">
        <v>119.8</v>
      </c>
      <c r="G16" s="8">
        <v>2588.6</v>
      </c>
      <c r="H16" s="8">
        <v>2451.3</v>
      </c>
      <c r="I16" s="8">
        <v>235.8</v>
      </c>
      <c r="J16" s="8">
        <v>184.1</v>
      </c>
    </row>
    <row r="17" spans="1:10" ht="11.25">
      <c r="A17" s="4">
        <v>1990</v>
      </c>
      <c r="B17" s="8">
        <v>2771.3</v>
      </c>
      <c r="C17" s="8">
        <v>25.4</v>
      </c>
      <c r="D17" s="8">
        <v>487.2</v>
      </c>
      <c r="E17" s="9" t="s">
        <v>0</v>
      </c>
      <c r="F17" s="8">
        <v>193.8</v>
      </c>
      <c r="G17" s="8">
        <v>2235.5</v>
      </c>
      <c r="H17" s="8">
        <v>2100.6</v>
      </c>
      <c r="I17" s="8">
        <v>202.5</v>
      </c>
      <c r="J17" s="8">
        <v>164.7</v>
      </c>
    </row>
    <row r="18" spans="1:10" ht="11.25">
      <c r="A18" s="4">
        <v>1991</v>
      </c>
      <c r="B18" s="8">
        <v>2428.1</v>
      </c>
      <c r="C18" s="9" t="s">
        <v>1</v>
      </c>
      <c r="D18" s="9" t="s">
        <v>1</v>
      </c>
      <c r="E18" s="9" t="s">
        <v>0</v>
      </c>
      <c r="F18" s="8">
        <v>89.6</v>
      </c>
      <c r="G18" s="8">
        <v>2231.3</v>
      </c>
      <c r="H18" s="8">
        <v>2074.4</v>
      </c>
      <c r="I18" s="8">
        <f>200.5/1.003</f>
        <v>199.90029910269195</v>
      </c>
      <c r="J18" s="8">
        <f>163/1.003</f>
        <v>162.51246261216352</v>
      </c>
    </row>
    <row r="19" spans="1:10" ht="11.25">
      <c r="A19" s="4">
        <v>1992</v>
      </c>
      <c r="B19" s="8">
        <v>2246.1</v>
      </c>
      <c r="C19" s="8">
        <v>154.6</v>
      </c>
      <c r="D19" s="8">
        <v>302.9</v>
      </c>
      <c r="E19" s="8">
        <v>5.1</v>
      </c>
      <c r="F19" s="9">
        <v>54.5</v>
      </c>
      <c r="G19" s="8">
        <v>2127.8</v>
      </c>
      <c r="H19" s="8">
        <v>1981.1</v>
      </c>
      <c r="I19" s="8">
        <f>191.9/1.004</f>
        <v>191.13545816733068</v>
      </c>
      <c r="J19" s="8">
        <f>155.1/1.004</f>
        <v>154.4820717131474</v>
      </c>
    </row>
    <row r="20" spans="1:10" ht="11.25">
      <c r="A20" s="4">
        <v>1993</v>
      </c>
      <c r="B20" s="8">
        <v>2031.8</v>
      </c>
      <c r="C20" s="8">
        <v>123.2</v>
      </c>
      <c r="D20" s="8">
        <v>262.9</v>
      </c>
      <c r="E20" s="8">
        <v>4</v>
      </c>
      <c r="F20" s="8">
        <v>31</v>
      </c>
      <c r="G20" s="8">
        <v>1912.1</v>
      </c>
      <c r="H20" s="8">
        <v>1782</v>
      </c>
      <c r="I20" s="8">
        <f>173.1/1.006</f>
        <v>172.0675944333996</v>
      </c>
      <c r="J20" s="8">
        <f>140.9/1.006</f>
        <v>140.0596421471173</v>
      </c>
    </row>
    <row r="21" spans="1:10" ht="11.25">
      <c r="A21" s="4">
        <v>1994</v>
      </c>
      <c r="B21" s="8">
        <v>1890.9</v>
      </c>
      <c r="C21" s="8">
        <v>156.9</v>
      </c>
      <c r="D21" s="8">
        <v>188.6</v>
      </c>
      <c r="E21" s="8">
        <v>5.5</v>
      </c>
      <c r="F21" s="8">
        <v>51.3</v>
      </c>
      <c r="G21" s="8">
        <v>1833.4</v>
      </c>
      <c r="H21" s="8">
        <v>1717.5</v>
      </c>
      <c r="I21" s="8">
        <f>167.4/1.008</f>
        <v>166.07142857142858</v>
      </c>
      <c r="J21" s="8">
        <f>137/1.008</f>
        <v>135.9126984126984</v>
      </c>
    </row>
    <row r="22" spans="1:10" ht="11.25">
      <c r="A22" s="4">
        <v>1995</v>
      </c>
      <c r="B22" s="8">
        <v>1935.8</v>
      </c>
      <c r="C22" s="8">
        <v>83.3</v>
      </c>
      <c r="D22" s="8">
        <v>237.8</v>
      </c>
      <c r="E22" s="8">
        <v>7.2</v>
      </c>
      <c r="F22" s="8">
        <v>59.9</v>
      </c>
      <c r="G22" s="8">
        <v>1765.5</v>
      </c>
      <c r="H22" s="8">
        <v>1654.3</v>
      </c>
      <c r="I22" s="8">
        <f>161.7/1.01</f>
        <v>160.0990099009901</v>
      </c>
      <c r="J22" s="8">
        <f>129.5/1.001</f>
        <v>129.3706293706294</v>
      </c>
    </row>
    <row r="23" spans="1:10" ht="11.25">
      <c r="A23" s="4">
        <v>1996</v>
      </c>
      <c r="B23" s="8">
        <v>1930.7</v>
      </c>
      <c r="C23" s="8">
        <v>103.2</v>
      </c>
      <c r="D23" s="8">
        <v>216.9</v>
      </c>
      <c r="E23" s="8">
        <v>7.6</v>
      </c>
      <c r="F23" s="8">
        <v>39</v>
      </c>
      <c r="G23" s="8">
        <v>1830.3</v>
      </c>
      <c r="H23" s="8">
        <v>1714.9</v>
      </c>
      <c r="I23" s="8">
        <f>168.3/1.012</f>
        <v>166.30434782608697</v>
      </c>
      <c r="J23" s="8">
        <f>134/1.012</f>
        <v>132.41106719367588</v>
      </c>
    </row>
    <row r="24" spans="1:10" ht="11.25">
      <c r="A24" s="4">
        <v>1997</v>
      </c>
      <c r="B24" s="8">
        <v>1943.5</v>
      </c>
      <c r="C24" s="8">
        <v>180.4</v>
      </c>
      <c r="D24" s="8">
        <v>205.2</v>
      </c>
      <c r="E24" s="8">
        <v>9.5</v>
      </c>
      <c r="F24" s="8">
        <v>43.4</v>
      </c>
      <c r="G24" s="8">
        <v>1904.8</v>
      </c>
      <c r="H24" s="8">
        <v>1787.9</v>
      </c>
      <c r="I24" s="8">
        <f>176.1/1.013</f>
        <v>173.8400789733465</v>
      </c>
      <c r="J24" s="8">
        <f>153.8/1.013</f>
        <v>151.8262586377098</v>
      </c>
    </row>
    <row r="25" spans="1:10" ht="11.25">
      <c r="A25" s="4">
        <v>1998</v>
      </c>
      <c r="B25" s="8">
        <v>2061.2</v>
      </c>
      <c r="C25" s="8">
        <v>158.1</v>
      </c>
      <c r="D25" s="8">
        <v>418.9</v>
      </c>
      <c r="E25" s="8">
        <v>8.5</v>
      </c>
      <c r="F25" s="8">
        <v>46.7</v>
      </c>
      <c r="G25" s="8">
        <v>1788.6</v>
      </c>
      <c r="H25" s="8">
        <v>1675.4</v>
      </c>
      <c r="I25" s="8">
        <f>165.7/1.015</f>
        <v>163.2512315270936</v>
      </c>
      <c r="J25" s="8">
        <f>147.4/1.015</f>
        <v>145.22167487684732</v>
      </c>
    </row>
    <row r="26" spans="1:10" ht="11.25">
      <c r="A26" s="4">
        <v>1999</v>
      </c>
      <c r="B26" s="8">
        <v>2051.3</v>
      </c>
      <c r="C26" s="8">
        <v>138</v>
      </c>
      <c r="D26" s="8">
        <v>430.6</v>
      </c>
      <c r="E26" s="8">
        <v>9.3</v>
      </c>
      <c r="F26" s="8">
        <v>42</v>
      </c>
      <c r="G26" s="8">
        <v>1754.2</v>
      </c>
      <c r="H26" s="8">
        <v>1641.1</v>
      </c>
      <c r="I26" s="8">
        <f>163/1.017</f>
        <v>160.27531956735498</v>
      </c>
      <c r="J26" s="8">
        <f>149.8/1.017</f>
        <v>147.29596853490662</v>
      </c>
    </row>
    <row r="27" spans="1:10" ht="11.25">
      <c r="A27" s="4">
        <v>2000</v>
      </c>
      <c r="B27" s="8">
        <v>2094.3</v>
      </c>
      <c r="C27" s="8">
        <v>177.6</v>
      </c>
      <c r="D27" s="8">
        <v>413</v>
      </c>
      <c r="E27" s="8">
        <v>7.5</v>
      </c>
      <c r="F27" s="8">
        <v>44.6</v>
      </c>
      <c r="G27" s="8">
        <v>1849.4</v>
      </c>
      <c r="H27" s="8">
        <v>1746.3</v>
      </c>
      <c r="I27" s="8">
        <v>171</v>
      </c>
      <c r="J27" s="8">
        <v>156</v>
      </c>
    </row>
    <row r="28" spans="1:10" ht="11.25">
      <c r="A28" s="4">
        <v>2001</v>
      </c>
      <c r="B28" s="8">
        <v>2094.7</v>
      </c>
      <c r="C28" s="8">
        <v>131.5</v>
      </c>
      <c r="D28" s="8">
        <v>480.6</v>
      </c>
      <c r="E28" s="8">
        <v>7.5</v>
      </c>
      <c r="F28" s="8">
        <v>48.9</v>
      </c>
      <c r="G28" s="8">
        <v>1736.9</v>
      </c>
      <c r="H28" s="8">
        <v>1637.7</v>
      </c>
      <c r="I28" s="8">
        <v>160.8</v>
      </c>
      <c r="J28" s="8">
        <v>140</v>
      </c>
    </row>
    <row r="29" spans="1:10" ht="11.25">
      <c r="A29" s="4">
        <v>2002</v>
      </c>
      <c r="B29" s="8">
        <v>2080.9</v>
      </c>
      <c r="C29" s="8">
        <v>149.8</v>
      </c>
      <c r="D29" s="8">
        <v>485.8</v>
      </c>
      <c r="E29" s="8">
        <v>30.3</v>
      </c>
      <c r="F29" s="8">
        <v>51.4</v>
      </c>
      <c r="G29" s="8">
        <v>1712</v>
      </c>
      <c r="H29" s="8">
        <v>1606.1</v>
      </c>
      <c r="I29" s="8">
        <v>158.1</v>
      </c>
      <c r="J29" s="8">
        <v>138.9</v>
      </c>
    </row>
    <row r="30" spans="1:10" ht="11.25">
      <c r="A30" s="4">
        <v>2003</v>
      </c>
      <c r="B30" s="8">
        <v>1984.8</v>
      </c>
      <c r="C30" s="8">
        <v>202.6</v>
      </c>
      <c r="D30" s="8">
        <v>478.2</v>
      </c>
      <c r="E30" s="8">
        <v>16.8</v>
      </c>
      <c r="F30" s="8">
        <v>53.3</v>
      </c>
      <c r="G30" s="8">
        <v>1690.5</v>
      </c>
      <c r="H30" s="8">
        <v>1585</v>
      </c>
      <c r="I30" s="8">
        <v>156.5</v>
      </c>
      <c r="J30" s="8">
        <v>134.3</v>
      </c>
    </row>
    <row r="31" spans="1:10" ht="11.25">
      <c r="A31" s="4">
        <v>2004</v>
      </c>
      <c r="B31" s="8">
        <v>1852.7</v>
      </c>
      <c r="C31" s="8">
        <v>343.8</v>
      </c>
      <c r="D31" s="8">
        <v>345.9</v>
      </c>
      <c r="E31" s="8">
        <v>16.3</v>
      </c>
      <c r="F31" s="8">
        <v>52.9</v>
      </c>
      <c r="G31" s="8">
        <v>1834.7</v>
      </c>
      <c r="H31" s="8">
        <v>1722.6</v>
      </c>
      <c r="I31" s="8">
        <v>170.4</v>
      </c>
      <c r="J31" s="8">
        <v>150.8</v>
      </c>
    </row>
    <row r="32" spans="1:10" ht="11.25">
      <c r="A32" s="4">
        <v>2005</v>
      </c>
      <c r="B32" s="8">
        <v>1886</v>
      </c>
      <c r="C32" s="8">
        <v>431.2</v>
      </c>
      <c r="D32" s="8">
        <v>380.9</v>
      </c>
      <c r="E32" s="8">
        <v>14.8</v>
      </c>
      <c r="F32" s="8">
        <v>63.9</v>
      </c>
      <c r="G32" s="8">
        <v>1910.5</v>
      </c>
      <c r="H32" s="8">
        <v>1821.3</v>
      </c>
      <c r="I32" s="8">
        <v>180.6</v>
      </c>
      <c r="J32" s="8">
        <v>162.1</v>
      </c>
    </row>
    <row r="33" spans="1:10" ht="11.25">
      <c r="A33" s="4">
        <v>2006</v>
      </c>
      <c r="B33" s="8">
        <v>1802.4</v>
      </c>
      <c r="C33" s="8">
        <v>552.5</v>
      </c>
      <c r="D33" s="8">
        <v>502</v>
      </c>
      <c r="E33" s="8">
        <v>8.1</v>
      </c>
      <c r="F33" s="8">
        <v>51.5</v>
      </c>
      <c r="G33" s="8">
        <v>1857.2</v>
      </c>
      <c r="H33" s="8">
        <v>1786.7</v>
      </c>
      <c r="I33" s="8">
        <v>177.4</v>
      </c>
      <c r="J33" s="8">
        <v>158.5</v>
      </c>
    </row>
    <row r="34" spans="1:10" ht="11.25">
      <c r="A34" s="4">
        <v>2007</v>
      </c>
      <c r="B34" s="8">
        <v>1800</v>
      </c>
      <c r="C34" s="8">
        <v>657.6</v>
      </c>
      <c r="D34" s="8">
        <v>589</v>
      </c>
      <c r="E34" s="8">
        <v>8.8</v>
      </c>
      <c r="F34" s="8">
        <v>52.1</v>
      </c>
      <c r="G34" s="8">
        <v>1859.2</v>
      </c>
      <c r="H34" s="8">
        <v>1789.1</v>
      </c>
      <c r="I34" s="8">
        <v>177.9</v>
      </c>
      <c r="J34" s="8">
        <v>158.9</v>
      </c>
    </row>
    <row r="35" spans="1:10" ht="11.25">
      <c r="A35" s="4">
        <v>2008</v>
      </c>
      <c r="B35" s="8">
        <v>1797.1</v>
      </c>
      <c r="C35" s="8">
        <v>640</v>
      </c>
      <c r="D35" s="8">
        <v>627.1</v>
      </c>
      <c r="E35" s="8">
        <v>8.5</v>
      </c>
      <c r="F35" s="8">
        <v>53.7</v>
      </c>
      <c r="G35" s="8">
        <v>1799.9</v>
      </c>
      <c r="H35" s="8">
        <v>1736</v>
      </c>
      <c r="I35" s="8">
        <v>172.9</v>
      </c>
      <c r="J35" s="8">
        <v>153.8</v>
      </c>
    </row>
    <row r="36" spans="1:10" ht="11.25">
      <c r="A36" s="4">
        <v>2009</v>
      </c>
      <c r="B36" s="8">
        <v>1716.6</v>
      </c>
      <c r="C36" s="8">
        <v>718.6</v>
      </c>
      <c r="D36" s="8">
        <v>669.5</v>
      </c>
      <c r="E36" s="8">
        <v>6.6</v>
      </c>
      <c r="F36" s="8">
        <v>60.8</v>
      </c>
      <c r="G36" s="8">
        <v>1752</v>
      </c>
      <c r="H36" s="8">
        <v>1696.1</v>
      </c>
      <c r="I36" s="8">
        <v>169.2</v>
      </c>
      <c r="J36" s="8">
        <v>151.5</v>
      </c>
    </row>
    <row r="37" spans="1:10" ht="11.25">
      <c r="A37" s="4">
        <v>2010</v>
      </c>
      <c r="B37" s="8">
        <v>1646.1</v>
      </c>
      <c r="C37" s="8">
        <v>854.5</v>
      </c>
      <c r="D37" s="8">
        <v>686.4</v>
      </c>
      <c r="E37" s="8">
        <v>6</v>
      </c>
      <c r="F37" s="8">
        <v>61.2</v>
      </c>
      <c r="G37" s="8">
        <v>1807.8</v>
      </c>
      <c r="H37" s="8">
        <v>1747.4</v>
      </c>
      <c r="I37" s="8">
        <v>174.7</v>
      </c>
      <c r="J37" s="8">
        <v>152.4</v>
      </c>
    </row>
    <row r="38" spans="1:10" ht="11.25">
      <c r="A38" s="4">
        <v>2011</v>
      </c>
      <c r="B38" s="8">
        <v>1672.8</v>
      </c>
      <c r="C38" s="8">
        <v>850.3</v>
      </c>
      <c r="D38" s="8">
        <v>764.6</v>
      </c>
      <c r="E38" s="8">
        <v>5.3</v>
      </c>
      <c r="F38" s="8">
        <v>61.5</v>
      </c>
      <c r="G38" s="8">
        <v>1752.9</v>
      </c>
      <c r="H38" s="8">
        <v>1692.9</v>
      </c>
      <c r="I38" s="8">
        <v>169.8</v>
      </c>
      <c r="J38" s="8">
        <v>148</v>
      </c>
    </row>
    <row r="39" spans="1:10" ht="11.25">
      <c r="A39" s="4">
        <v>2012</v>
      </c>
      <c r="B39" s="8">
        <v>1770.7</v>
      </c>
      <c r="C39" s="8">
        <v>823.4</v>
      </c>
      <c r="D39" s="8">
        <v>790.9</v>
      </c>
      <c r="E39" s="8">
        <v>6.5</v>
      </c>
      <c r="F39" s="8">
        <v>62.3</v>
      </c>
      <c r="G39" s="8">
        <v>1795.9</v>
      </c>
      <c r="H39" s="8">
        <v>1738.4</v>
      </c>
      <c r="I39" s="8">
        <v>175.2</v>
      </c>
      <c r="J39" s="8">
        <v>151.8</v>
      </c>
    </row>
    <row r="40" spans="1:10" ht="11.25">
      <c r="A40" s="4">
        <v>2013</v>
      </c>
      <c r="B40" s="8">
        <v>1731.4</v>
      </c>
      <c r="C40" s="8">
        <v>803.1</v>
      </c>
      <c r="D40" s="8">
        <v>812.9</v>
      </c>
      <c r="E40" s="8">
        <v>4.9</v>
      </c>
      <c r="F40" s="8">
        <v>57.4</v>
      </c>
      <c r="G40" s="8">
        <v>1721.6</v>
      </c>
      <c r="H40" s="8">
        <v>1666.2</v>
      </c>
      <c r="I40" s="8">
        <v>168.4</v>
      </c>
      <c r="J40" s="8">
        <v>147.5</v>
      </c>
    </row>
    <row r="41" spans="1:10" ht="11.25">
      <c r="A41" s="4">
        <v>2014</v>
      </c>
      <c r="B41" s="8">
        <v>1831.5</v>
      </c>
      <c r="C41" s="8">
        <v>872</v>
      </c>
      <c r="D41" s="8">
        <v>865.7</v>
      </c>
      <c r="E41" s="8">
        <v>5.9</v>
      </c>
      <c r="F41" s="8">
        <v>71.2</v>
      </c>
      <c r="G41" s="8">
        <v>1818.1</v>
      </c>
      <c r="H41" s="8">
        <v>1764.5</v>
      </c>
      <c r="I41" s="8">
        <v>178.8</v>
      </c>
      <c r="J41" s="8">
        <v>152.2</v>
      </c>
    </row>
    <row r="42" spans="1:10" ht="11.25">
      <c r="A42" s="4">
        <v>2015</v>
      </c>
      <c r="B42" s="8">
        <v>1895.5</v>
      </c>
      <c r="C42" s="8">
        <v>934.7</v>
      </c>
      <c r="D42" s="8">
        <v>903.2</v>
      </c>
      <c r="E42" s="8">
        <v>9</v>
      </c>
      <c r="F42" s="8">
        <v>75.3</v>
      </c>
      <c r="G42" s="8">
        <v>1913.9</v>
      </c>
      <c r="H42" s="8">
        <v>1857.9</v>
      </c>
      <c r="I42" s="8">
        <v>188.8</v>
      </c>
      <c r="J42" s="8">
        <v>161</v>
      </c>
    </row>
    <row r="43" spans="1:10" ht="11.25">
      <c r="A43" s="4">
        <v>2016</v>
      </c>
      <c r="B43" s="8">
        <v>1873.2</v>
      </c>
      <c r="C43" s="8">
        <v>992.3</v>
      </c>
      <c r="D43" s="8">
        <v>869.3</v>
      </c>
      <c r="E43" s="8">
        <v>12.7</v>
      </c>
      <c r="F43" s="8">
        <v>74.2</v>
      </c>
      <c r="G43" s="8">
        <v>1984.6</v>
      </c>
      <c r="H43" s="8">
        <v>1932</v>
      </c>
      <c r="I43" s="8">
        <v>196.9</v>
      </c>
      <c r="J43" s="8">
        <v>164.2</v>
      </c>
    </row>
    <row r="44" spans="1:10" ht="11.25">
      <c r="A44" s="4">
        <v>2017</v>
      </c>
      <c r="B44" s="8">
        <v>1921.1</v>
      </c>
      <c r="C44" s="8">
        <v>951</v>
      </c>
      <c r="D44" s="8">
        <v>901.2</v>
      </c>
      <c r="E44" s="8">
        <v>13</v>
      </c>
      <c r="F44" s="8">
        <v>76.9</v>
      </c>
      <c r="G44" s="8">
        <v>1955.2</v>
      </c>
      <c r="H44" s="8">
        <v>1905</v>
      </c>
      <c r="I44" s="8">
        <v>194.6</v>
      </c>
      <c r="J44" s="8">
        <v>160.8</v>
      </c>
    </row>
    <row r="45" spans="1:10" ht="11.25">
      <c r="A45" s="4">
        <v>2018</v>
      </c>
      <c r="B45" s="8">
        <v>1902.4</v>
      </c>
      <c r="C45" s="8">
        <v>1002.6</v>
      </c>
      <c r="D45" s="1">
        <v>928.5</v>
      </c>
      <c r="E45" s="8">
        <v>12.8</v>
      </c>
      <c r="F45" s="1">
        <v>69.5</v>
      </c>
      <c r="G45" s="8">
        <v>1971.1</v>
      </c>
      <c r="H45" s="8">
        <v>1923.7</v>
      </c>
      <c r="I45" s="1">
        <v>196.8</v>
      </c>
      <c r="J45" s="1">
        <v>161.5</v>
      </c>
    </row>
    <row r="46" spans="1:10" ht="11.25">
      <c r="A46" s="4">
        <v>2019</v>
      </c>
      <c r="B46" s="8">
        <v>1916</v>
      </c>
      <c r="C46" s="8">
        <v>1006</v>
      </c>
      <c r="D46" s="10">
        <v>839</v>
      </c>
      <c r="E46" s="8">
        <v>13.2</v>
      </c>
      <c r="F46" s="10">
        <v>75</v>
      </c>
      <c r="G46" s="8">
        <v>2064</v>
      </c>
      <c r="H46" s="8">
        <v>2017</v>
      </c>
      <c r="I46" s="1">
        <v>206.4</v>
      </c>
      <c r="J46" s="1">
        <v>170.4</v>
      </c>
    </row>
  </sheetData>
  <sheetProtection/>
  <mergeCells count="10">
    <mergeCell ref="H2:J2"/>
    <mergeCell ref="B4:H4"/>
    <mergeCell ref="I4:J4"/>
    <mergeCell ref="G2:G3"/>
    <mergeCell ref="A2:A4"/>
    <mergeCell ref="F2:F3"/>
    <mergeCell ref="C2:C3"/>
    <mergeCell ref="D2:D3"/>
    <mergeCell ref="E2:E3"/>
    <mergeCell ref="B2:B3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2021-02-24T14:38:05Z</dcterms:modified>
  <cp:category/>
  <cp:version/>
  <cp:contentType/>
  <cp:contentStatus/>
</cp:coreProperties>
</file>