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<sst xmlns="http://schemas.openxmlformats.org/spreadsheetml/2006/main" count="786" uniqueCount="240">
  <si>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</si>
  <si>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</si>
  <si>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</si>
  <si>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</si>
  <si>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</si>
  <si>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</si>
  <si>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</si>
  <si>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</si>
  <si>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</si>
  <si>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</si>
  <si>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</si>
  <si>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</si>
  <si>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</si>
  <si>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</si>
  <si>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</si>
  <si>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</si>
  <si>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</si>
  <si>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</si>
  <si>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</si>
  <si>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</si>
  <si>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</si>
  <si>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</si>
  <si>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</si>
  <si>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</si>
  <si>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</si>
  <si>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</si>
  <si>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</si>
  <si>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</si>
  <si>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</si>
  <si>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</si>
  <si>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</si>
  <si>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</si>
  <si>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</si>
  <si>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</si>
  <si>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</si>
  <si>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</si>
  <si>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</si>
  <si>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</si>
  <si>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</si>
  <si>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</si>
  <si>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</si>
  <si>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</si>
  <si>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</si>
  <si>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</si>
  <si>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</si>
  <si>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</si>
  <si>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</si>
  <si>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</si>
  <si>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</si>
  <si>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</si>
  <si>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</si>
  <si>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</si>
  <si>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</si>
  <si>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</si>
  <si>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</si>
  <si>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</si>
  <si>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</si>
  <si>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</si>
  <si>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</si>
  <si>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</si>
  <si>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</si>
  <si>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</si>
  <si>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</si>
  <si>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</si>
  <si>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</si>
  <si>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</si>
  <si>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</si>
  <si>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</si>
  <si>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</si>
  <si>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</si>
  <si>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</si>
  <si>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</si>
  <si>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</si>
  <si>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</si>
  <si>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</si>
  <si>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</si>
  <si>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</si>
  <si>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</si>
  <si>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</si>
  <si>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</si>
  <si>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</si>
  <si>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</si>
  <si>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</si>
  <si>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</si>
  <si>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</si>
  <si>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</si>
  <si>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</si>
  <si>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</si>
  <si>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</si>
  <si>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</si>
  <si>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</si>
  <si>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</si>
  <si>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</si>
  <si>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</si>
  <si>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</si>
  <si>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</si>
  <si>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</si>
  <si>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</si>
  <si>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</si>
  <si>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</si>
  <si>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</si>
  <si>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</si>
  <si>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</si>
  <si>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</si>
  <si>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</si>
  <si>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</si>
  <si>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</si>
  <si>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</si>
  <si>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</si>
  <si>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</si>
  <si>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</si>
  <si>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</si>
  <si>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</si>
  <si>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</si>
  <si>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</si>
  <si>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</si>
  <si>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</si>
  <si>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</si>
  <si>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</si>
  <si>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</si>
  <si>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</si>
  <si>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</si>
  <si>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</si>
  <si>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</si>
  <si>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</si>
  <si>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</si>
  <si>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</si>
  <si>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</si>
  <si>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</si>
  <si>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</si>
  <si>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</si>
  <si>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</si>
  <si>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</si>
  <si>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</si>
  <si>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</si>
  <si>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</si>
  <si>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</si>
  <si>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</si>
  <si>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</si>
  <si>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</si>
  <si>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</si>
  <si>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</si>
  <si>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</si>
  <si>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</si>
  <si>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</si>
  <si>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</si>
  <si>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</si>
  <si>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</si>
  <si>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</si>
  <si>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</si>
  <si>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</si>
  <si>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</si>
  <si>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</si>
  <si>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</si>
  <si>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</si>
  <si>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</si>
  <si>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</si>
  <si>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</si>
  <si>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</si>
  <si>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</si>
  <si>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</si>
  <si>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</si>
  <si>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</si>
  <si>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</si>
  <si>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</si>
  <si>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</si>
  <si>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</si>
  <si>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</si>
  <si>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</si>
  <si>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</si>
  <si>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ÁFA visszatérítés Európai Bíróság döntése alapján</t>
  </si>
  <si>
    <t>Kazah banknak nyújtott kölcsön állami garanciájának lehívása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</si>
  <si>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</si>
  <si>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</si>
  <si>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</si>
  <si>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</si>
  <si>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</si>
  <si>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</si>
  <si>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</si>
  <si>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</si>
  <si>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</si>
  <si>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</si>
  <si>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</si>
  <si>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</si>
  <si>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</si>
  <si>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</si>
  <si>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Malév tulajdonosi kölcsön és egy 2010. évi kiadás semlegesítése</t>
  </si>
  <si>
    <t>D.62-höz, D.63-höz és D.75-hoz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</si>
  <si>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</si>
  <si>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</si>
  <si>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</si>
  <si>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</si>
  <si>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</si>
  <si>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</si>
  <si>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</si>
  <si>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</si>
  <si>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</si>
  <si>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</si>
  <si>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</si>
  <si>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</si>
  <si>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</si>
  <si>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 xml:space="preserve">   EU-transzferekhez kapcsolódó pénzügyi korrekció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</si>
  <si>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</si>
  <si>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</si>
  <si>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</si>
  <si>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</si>
  <si>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2013: A Magyar Posta részvényeinek eladása 19 milliárd HUF</t>
  </si>
  <si>
    <t>2013-tól a központi kormányzatba sorolt Szövetkezeti Hitelintézetek Integrációs Szervezete</t>
  </si>
  <si>
    <t xml:space="preserve">   Állam által átvállalt adósság</t>
  </si>
  <si>
    <t>Dátum: 2014.09.30.</t>
  </si>
  <si>
    <t>2011: MOL részvények vásárlása 498,3 milliárd HUF, tőketranszfer MFB-nek 54 milliárd HUF, 2013:  71 milliárd Ft tőketranszfer az MVM Zrt-nek; 2014: A Főgáz (78,8 milliárd HUF) és az Antenna Hungária (55 milliárd HUF) részvényeinek megvásárlása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</si>
  <si>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</si>
  <si>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</si>
  <si>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</si>
  <si>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</si>
  <si>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</si>
  <si>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</si>
  <si>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</si>
  <si>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2010: Egészségügyi szolgáltatók konszolidációs támogatásának bevétele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</si>
  <si>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</si>
  <si>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</si>
  <si>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</si>
  <si>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</si>
  <si>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</si>
  <si>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</si>
  <si>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</si>
  <si>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</si>
  <si>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</si>
  <si>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</si>
  <si>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</si>
  <si>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</si>
  <si>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</si>
  <si>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L</t>
  </si>
  <si>
    <t>cash</t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</si>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</sst>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3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4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4" xfId="56" applyFont="1" applyFill="1" applyBorder="1" applyAlignment="1">
      <alignment horizontal="centerContinuous"/>
      <protection/>
    </xf>
    <xf numFmtId="0" fontId="3" fillId="0" borderId="24" xfId="56" applyFont="1" applyFill="1" applyBorder="1" applyAlignment="1">
      <alignment horizontal="centerContinuous"/>
      <protection/>
    </xf>
    <xf numFmtId="0" fontId="0" fillId="0" borderId="24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4" xfId="0" applyFont="1" applyFill="1" applyBorder="1" applyAlignment="1" applyProtection="1">
      <alignment/>
      <protection locked="0"/>
    </xf>
    <xf numFmtId="0" fontId="16" fillId="0" borderId="45" xfId="0" applyFont="1" applyFill="1" applyBorder="1" applyAlignment="1" applyProtection="1">
      <alignment horizontal="left"/>
      <protection/>
    </xf>
    <xf numFmtId="0" fontId="16" fillId="0" borderId="45" xfId="0" applyFont="1" applyFill="1" applyBorder="1" applyAlignment="1" applyProtection="1">
      <alignment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4" fillId="0" borderId="47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8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3" fillId="33" borderId="39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0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62" xfId="0" applyNumberFormat="1" applyFont="1" applyFill="1" applyBorder="1" applyAlignment="1" applyProtection="1">
      <alignment/>
      <protection locked="0"/>
    </xf>
    <xf numFmtId="3" fontId="6" fillId="33" borderId="39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/>
      <protection locked="0"/>
    </xf>
    <xf numFmtId="3" fontId="1" fillId="33" borderId="40" xfId="0" applyNumberFormat="1" applyFont="1" applyFill="1" applyBorder="1" applyAlignment="1" applyProtection="1">
      <alignment/>
      <protection locked="0"/>
    </xf>
    <xf numFmtId="3" fontId="1" fillId="34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1" fillId="34" borderId="40" xfId="0" applyFont="1" applyFill="1" applyBorder="1" applyAlignment="1" applyProtection="1">
      <alignment/>
      <protection locked="0"/>
    </xf>
    <xf numFmtId="3" fontId="1" fillId="33" borderId="36" xfId="0" applyNumberFormat="1" applyFont="1" applyFill="1" applyBorder="1" applyAlignment="1" applyProtection="1">
      <alignment/>
      <protection locked="0"/>
    </xf>
    <xf numFmtId="3" fontId="6" fillId="33" borderId="63" xfId="0" applyNumberFormat="1" applyFont="1" applyFill="1" applyBorder="1" applyAlignment="1" applyProtection="1">
      <alignment/>
      <protection locked="0"/>
    </xf>
    <xf numFmtId="3" fontId="31" fillId="33" borderId="21" xfId="0" applyNumberFormat="1" applyFont="1" applyFill="1" applyBorder="1" applyAlignment="1" applyProtection="1">
      <alignment/>
      <protection locked="0"/>
    </xf>
    <xf numFmtId="3" fontId="31" fillId="33" borderId="40" xfId="0" applyNumberFormat="1" applyFont="1" applyFill="1" applyBorder="1" applyAlignment="1" applyProtection="1">
      <alignment/>
      <protection locked="0"/>
    </xf>
    <xf numFmtId="3" fontId="1" fillId="33" borderId="64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40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32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6" xfId="0" applyNumberFormat="1" applyFont="1" applyFill="1" applyBorder="1" applyAlignment="1" applyProtection="1">
      <alignment/>
      <protection locked="0"/>
    </xf>
    <xf numFmtId="3" fontId="31" fillId="0" borderId="23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3" fillId="0" borderId="49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188" fontId="5" fillId="33" borderId="21" xfId="40" applyNumberFormat="1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/>
      <protection locked="0"/>
    </xf>
    <xf numFmtId="3" fontId="1" fillId="33" borderId="64" xfId="0" applyNumberFormat="1" applyFont="1" applyFill="1" applyBorder="1" applyAlignment="1" applyProtection="1">
      <alignment/>
      <protection locked="0"/>
    </xf>
    <xf numFmtId="3" fontId="15" fillId="34" borderId="66" xfId="0" applyNumberFormat="1" applyFont="1" applyFill="1" applyBorder="1" applyAlignment="1" applyProtection="1">
      <alignment/>
      <protection locked="0"/>
    </xf>
    <xf numFmtId="0" fontId="0" fillId="0" borderId="67" xfId="0" applyBorder="1" applyAlignment="1">
      <alignment/>
    </xf>
    <xf numFmtId="3" fontId="6" fillId="33" borderId="68" xfId="0" applyNumberFormat="1" applyFont="1" applyFill="1" applyBorder="1" applyAlignment="1" applyProtection="1">
      <alignment/>
      <protection locked="0"/>
    </xf>
    <xf numFmtId="3" fontId="1" fillId="33" borderId="69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/>
      <protection locked="0"/>
    </xf>
    <xf numFmtId="3" fontId="31" fillId="33" borderId="40" xfId="0" applyNumberFormat="1" applyFont="1" applyFill="1" applyBorder="1" applyAlignment="1">
      <alignment/>
    </xf>
    <xf numFmtId="3" fontId="1" fillId="0" borderId="21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3" fontId="15" fillId="34" borderId="70" xfId="0" applyNumberFormat="1" applyFont="1" applyFill="1" applyBorder="1" applyAlignment="1" applyProtection="1">
      <alignment/>
      <protection locked="0"/>
    </xf>
    <xf numFmtId="3" fontId="31" fillId="33" borderId="69" xfId="0" applyNumberFormat="1" applyFont="1" applyFill="1" applyBorder="1" applyAlignment="1" applyProtection="1">
      <alignment/>
      <protection locked="0"/>
    </xf>
    <xf numFmtId="3" fontId="31" fillId="0" borderId="71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3" fontId="31" fillId="0" borderId="72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3" fontId="1" fillId="34" borderId="70" xfId="0" applyNumberFormat="1" applyFont="1" applyFill="1" applyBorder="1" applyAlignment="1" applyProtection="1">
      <alignment/>
      <protection locked="0"/>
    </xf>
    <xf numFmtId="3" fontId="1" fillId="34" borderId="73" xfId="0" applyNumberFormat="1" applyFont="1" applyFill="1" applyBorder="1" applyAlignment="1" applyProtection="1">
      <alignment wrapText="1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3" fontId="31" fillId="35" borderId="40" xfId="0" applyNumberFormat="1" applyFont="1" applyFill="1" applyBorder="1" applyAlignment="1" applyProtection="1">
      <alignment/>
      <protection locked="0"/>
    </xf>
    <xf numFmtId="3" fontId="31" fillId="35" borderId="6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61" xfId="0" applyNumberFormat="1" applyFont="1" applyFill="1" applyBorder="1" applyAlignment="1" applyProtection="1">
      <alignment/>
      <protection locked="0"/>
    </xf>
    <xf numFmtId="3" fontId="31" fillId="36" borderId="40" xfId="0" applyNumberFormat="1" applyFont="1" applyFill="1" applyBorder="1" applyAlignment="1" applyProtection="1">
      <alignment/>
      <protection/>
    </xf>
    <xf numFmtId="3" fontId="31" fillId="36" borderId="69" xfId="0" applyNumberFormat="1" applyFont="1" applyFill="1" applyBorder="1" applyAlignment="1" applyProtection="1">
      <alignment/>
      <protection/>
    </xf>
    <xf numFmtId="3" fontId="31" fillId="36" borderId="21" xfId="0" applyNumberFormat="1" applyFont="1" applyFill="1" applyBorder="1" applyAlignment="1" applyProtection="1">
      <alignment/>
      <protection/>
    </xf>
    <xf numFmtId="3" fontId="1" fillId="0" borderId="72" xfId="0" applyNumberFormat="1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6" fillId="0" borderId="75" xfId="0" applyFont="1" applyFill="1" applyBorder="1" applyAlignment="1" applyProtection="1">
      <alignment/>
      <protection locked="0"/>
    </xf>
    <xf numFmtId="0" fontId="1" fillId="0" borderId="76" xfId="0" applyFont="1" applyFill="1" applyBorder="1" applyAlignment="1" applyProtection="1">
      <alignment horizontal="centerContinuous"/>
      <protection locked="0"/>
    </xf>
    <xf numFmtId="0" fontId="1" fillId="0" borderId="77" xfId="0" applyFont="1" applyFill="1" applyBorder="1" applyAlignment="1" applyProtection="1">
      <alignment horizontal="centerContinuous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0" fontId="5" fillId="33" borderId="78" xfId="0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/>
      <protection/>
    </xf>
    <xf numFmtId="0" fontId="5" fillId="0" borderId="81" xfId="0" applyFont="1" applyFill="1" applyBorder="1" applyAlignment="1" applyProtection="1">
      <alignment horizontal="center"/>
      <protection/>
    </xf>
    <xf numFmtId="0" fontId="5" fillId="0" borderId="82" xfId="0" applyFont="1" applyFill="1" applyBorder="1" applyAlignment="1" applyProtection="1">
      <alignment/>
      <protection/>
    </xf>
    <xf numFmtId="0" fontId="5" fillId="0" borderId="83" xfId="0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 locked="0"/>
    </xf>
    <xf numFmtId="3" fontId="5" fillId="33" borderId="85" xfId="0" applyNumberFormat="1" applyFont="1" applyFill="1" applyBorder="1" applyAlignment="1" applyProtection="1">
      <alignment/>
      <protection locked="0"/>
    </xf>
    <xf numFmtId="3" fontId="1" fillId="37" borderId="21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1" fillId="33" borderId="40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/>
    </xf>
    <xf numFmtId="3" fontId="3" fillId="33" borderId="63" xfId="0" applyNumberFormat="1" applyFont="1" applyFill="1" applyBorder="1" applyAlignment="1" applyProtection="1">
      <alignment/>
      <protection locked="0"/>
    </xf>
    <xf numFmtId="3" fontId="1" fillId="34" borderId="70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8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5" xfId="0" applyFont="1" applyFill="1" applyBorder="1" applyAlignment="1" applyProtection="1">
      <alignment horizontal="left"/>
      <protection locked="0"/>
    </xf>
    <xf numFmtId="0" fontId="1" fillId="34" borderId="35" xfId="0" applyFont="1" applyFill="1" applyBorder="1" applyAlignment="1" applyProtection="1">
      <alignment horizontal="left"/>
      <protection locked="0"/>
    </xf>
    <xf numFmtId="0" fontId="0" fillId="0" borderId="61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31" fillId="33" borderId="87" xfId="40" applyNumberFormat="1" applyFont="1" applyFill="1" applyBorder="1" applyAlignment="1" applyProtection="1">
      <alignment horizontal="right"/>
      <protection locked="0"/>
    </xf>
    <xf numFmtId="3" fontId="31" fillId="36" borderId="87" xfId="4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/>
      <protection/>
    </xf>
    <xf numFmtId="3" fontId="16" fillId="33" borderId="39" xfId="40" applyNumberFormat="1" applyFont="1" applyFill="1" applyBorder="1" applyAlignment="1" applyProtection="1">
      <alignment horizontal="right"/>
      <protection locked="0"/>
    </xf>
    <xf numFmtId="3" fontId="6" fillId="0" borderId="45" xfId="40" applyNumberFormat="1" applyFont="1" applyFill="1" applyBorder="1" applyAlignment="1" applyProtection="1">
      <alignment horizontal="right"/>
      <protection locked="0"/>
    </xf>
    <xf numFmtId="3" fontId="3" fillId="0" borderId="49" xfId="40" applyNumberFormat="1" applyFont="1" applyFill="1" applyBorder="1" applyAlignment="1" applyProtection="1">
      <alignment horizontal="right"/>
      <protection locked="0"/>
    </xf>
    <xf numFmtId="3" fontId="6" fillId="0" borderId="49" xfId="40" applyNumberFormat="1" applyFont="1" applyFill="1" applyBorder="1" applyAlignment="1" applyProtection="1">
      <alignment horizontal="right"/>
      <protection locked="0"/>
    </xf>
    <xf numFmtId="3" fontId="6" fillId="33" borderId="39" xfId="40" applyNumberFormat="1" applyFont="1" applyFill="1" applyBorder="1" applyAlignment="1" applyProtection="1">
      <alignment horizontal="right"/>
      <protection locked="0"/>
    </xf>
    <xf numFmtId="3" fontId="31" fillId="36" borderId="88" xfId="40" applyNumberFormat="1" applyFont="1" applyFill="1" applyBorder="1" applyAlignment="1" applyProtection="1">
      <alignment horizontal="right"/>
      <protection/>
    </xf>
    <xf numFmtId="3" fontId="6" fillId="33" borderId="39" xfId="40" applyNumberFormat="1" applyFont="1" applyFill="1" applyBorder="1" applyAlignment="1" applyProtection="1">
      <alignment horizontal="left"/>
      <protection locked="0"/>
    </xf>
    <xf numFmtId="3" fontId="1" fillId="0" borderId="11" xfId="40" applyNumberFormat="1" applyFont="1" applyFill="1" applyBorder="1" applyAlignment="1" applyProtection="1">
      <alignment horizontal="right"/>
      <protection locked="0"/>
    </xf>
    <xf numFmtId="3" fontId="1" fillId="0" borderId="89" xfId="40" applyNumberFormat="1" applyFont="1" applyFill="1" applyBorder="1" applyAlignment="1" applyProtection="1">
      <alignment horizontal="right"/>
      <protection locked="0"/>
    </xf>
    <xf numFmtId="3" fontId="31" fillId="36" borderId="88" xfId="40" applyNumberFormat="1" applyFont="1" applyFill="1" applyBorder="1" applyAlignment="1" applyProtection="1">
      <alignment horizontal="center"/>
      <protection/>
    </xf>
    <xf numFmtId="3" fontId="31" fillId="33" borderId="87" xfId="40" applyNumberFormat="1" applyFont="1" applyFill="1" applyBorder="1" applyAlignment="1" applyProtection="1">
      <alignment horizontal="left"/>
      <protection locked="0"/>
    </xf>
    <xf numFmtId="3" fontId="31" fillId="35" borderId="90" xfId="40" applyNumberFormat="1" applyFont="1" applyFill="1" applyBorder="1" applyAlignment="1" applyProtection="1">
      <alignment horizontal="left"/>
      <protection locked="0"/>
    </xf>
    <xf numFmtId="3" fontId="31" fillId="0" borderId="91" xfId="40" applyNumberFormat="1" applyFont="1" applyFill="1" applyBorder="1" applyAlignment="1" applyProtection="1">
      <alignment horizontal="right"/>
      <protection locked="0"/>
    </xf>
    <xf numFmtId="3" fontId="31" fillId="0" borderId="92" xfId="40" applyNumberFormat="1" applyFont="1" applyFill="1" applyBorder="1" applyAlignment="1" applyProtection="1">
      <alignment horizontal="right"/>
      <protection locked="0"/>
    </xf>
    <xf numFmtId="3" fontId="31" fillId="0" borderId="88" xfId="40" applyNumberFormat="1" applyFont="1" applyFill="1" applyBorder="1" applyAlignment="1" applyProtection="1">
      <alignment horizontal="right"/>
      <protection locked="0"/>
    </xf>
    <xf numFmtId="3" fontId="31" fillId="0" borderId="93" xfId="40" applyNumberFormat="1" applyFont="1" applyFill="1" applyBorder="1" applyAlignment="1" applyProtection="1">
      <alignment horizontal="right"/>
      <protection locked="0"/>
    </xf>
    <xf numFmtId="3" fontId="31" fillId="0" borderId="0" xfId="40" applyNumberFormat="1" applyFont="1" applyFill="1" applyBorder="1" applyAlignment="1" applyProtection="1">
      <alignment horizontal="right"/>
      <protection locked="0"/>
    </xf>
    <xf numFmtId="3" fontId="31" fillId="0" borderId="94" xfId="40" applyNumberFormat="1" applyFont="1" applyFill="1" applyBorder="1" applyAlignment="1" applyProtection="1">
      <alignment horizontal="right"/>
      <protection locked="0"/>
    </xf>
    <xf numFmtId="3" fontId="31" fillId="0" borderId="95" xfId="40" applyNumberFormat="1" applyFont="1" applyFill="1" applyBorder="1" applyAlignment="1" applyProtection="1">
      <alignment horizontal="right"/>
      <protection locked="0"/>
    </xf>
    <xf numFmtId="3" fontId="31" fillId="0" borderId="28" xfId="40" applyNumberFormat="1" applyFont="1" applyFill="1" applyBorder="1" applyAlignment="1" applyProtection="1">
      <alignment horizontal="right"/>
      <protection locked="0"/>
    </xf>
    <xf numFmtId="3" fontId="31" fillId="0" borderId="96" xfId="40" applyNumberFormat="1" applyFont="1" applyFill="1" applyBorder="1" applyAlignment="1" applyProtection="1">
      <alignment horizontal="right"/>
      <protection locked="0"/>
    </xf>
    <xf numFmtId="3" fontId="0" fillId="33" borderId="39" xfId="40" applyNumberFormat="1" applyFont="1" applyFill="1" applyBorder="1" applyAlignment="1" applyProtection="1" quotePrefix="1">
      <alignment horizontal="right"/>
      <protection locked="0"/>
    </xf>
    <xf numFmtId="49" fontId="5" fillId="33" borderId="97" xfId="0" applyNumberFormat="1" applyFont="1" applyFill="1" applyBorder="1" applyAlignment="1" applyProtection="1">
      <alignment horizontal="center"/>
      <protection locked="0"/>
    </xf>
    <xf numFmtId="3" fontId="1" fillId="33" borderId="87" xfId="40" applyNumberFormat="1" applyFont="1" applyFill="1" applyBorder="1" applyAlignment="1" applyProtection="1">
      <alignment horizontal="right"/>
      <protection locked="0"/>
    </xf>
    <xf numFmtId="3" fontId="1" fillId="34" borderId="87" xfId="40" applyNumberFormat="1" applyFont="1" applyFill="1" applyBorder="1" applyAlignment="1" applyProtection="1">
      <alignment horizontal="right"/>
      <protection locked="0"/>
    </xf>
    <xf numFmtId="3" fontId="1" fillId="0" borderId="92" xfId="40" applyNumberFormat="1" applyFont="1" applyFill="1" applyBorder="1" applyAlignment="1" applyProtection="1">
      <alignment horizontal="right"/>
      <protection locked="0"/>
    </xf>
    <xf numFmtId="3" fontId="1" fillId="33" borderId="98" xfId="40" applyNumberFormat="1" applyFont="1" applyFill="1" applyBorder="1" applyAlignment="1" applyProtection="1">
      <alignment horizontal="right"/>
      <protection locked="0"/>
    </xf>
    <xf numFmtId="3" fontId="1" fillId="34" borderId="98" xfId="40" applyNumberFormat="1" applyFont="1" applyFill="1" applyBorder="1" applyAlignment="1" applyProtection="1">
      <alignment horizontal="right"/>
      <protection locked="0"/>
    </xf>
    <xf numFmtId="3" fontId="1" fillId="0" borderId="28" xfId="40" applyNumberFormat="1" applyFont="1" applyFill="1" applyBorder="1" applyAlignment="1" applyProtection="1">
      <alignment horizontal="right"/>
      <protection locked="0"/>
    </xf>
    <xf numFmtId="3" fontId="0" fillId="33" borderId="62" xfId="40" applyNumberFormat="1" applyFont="1" applyFill="1" applyBorder="1" applyAlignment="1" applyProtection="1">
      <alignment horizontal="right"/>
      <protection locked="0"/>
    </xf>
    <xf numFmtId="3" fontId="0" fillId="33" borderId="20" xfId="40" applyNumberFormat="1" applyFont="1" applyFill="1" applyBorder="1" applyAlignment="1" applyProtection="1">
      <alignment horizontal="right"/>
      <protection locked="0"/>
    </xf>
    <xf numFmtId="3" fontId="0" fillId="33" borderId="21" xfId="40" applyNumberFormat="1" applyFont="1" applyFill="1" applyBorder="1" applyAlignment="1" applyProtection="1">
      <alignment horizontal="right"/>
      <protection locked="0"/>
    </xf>
    <xf numFmtId="3" fontId="46" fillId="0" borderId="32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0" fillId="33" borderId="62" xfId="4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0" fillId="33" borderId="21" xfId="40" applyNumberFormat="1" applyFont="1" applyFill="1" applyBorder="1" applyAlignment="1" applyProtection="1">
      <alignment/>
      <protection locked="0"/>
    </xf>
    <xf numFmtId="3" fontId="46" fillId="0" borderId="22" xfId="0" applyNumberFormat="1" applyFont="1" applyFill="1" applyBorder="1" applyAlignment="1" applyProtection="1">
      <alignment/>
      <protection locked="0"/>
    </xf>
    <xf numFmtId="3" fontId="46" fillId="0" borderId="99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5" fillId="33" borderId="30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 applyProtection="1">
      <alignment/>
      <protection locked="0"/>
    </xf>
    <xf numFmtId="3" fontId="5" fillId="0" borderId="36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3" fontId="5" fillId="0" borderId="36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0" fillId="0" borderId="40" xfId="0" applyNumberFormat="1" applyFill="1" applyBorder="1" applyAlignment="1" applyProtection="1">
      <alignment/>
      <protection locked="0"/>
    </xf>
    <xf numFmtId="3" fontId="0" fillId="0" borderId="100" xfId="0" applyNumberFormat="1" applyFill="1" applyBorder="1" applyAlignment="1" applyProtection="1">
      <alignment/>
      <protection locked="0"/>
    </xf>
    <xf numFmtId="3" fontId="0" fillId="0" borderId="101" xfId="0" applyNumberFormat="1" applyFill="1" applyBorder="1" applyAlignment="1" applyProtection="1">
      <alignment/>
      <protection locked="0"/>
    </xf>
    <xf numFmtId="3" fontId="0" fillId="0" borderId="102" xfId="0" applyNumberFormat="1" applyFill="1" applyBorder="1" applyAlignment="1" applyProtection="1">
      <alignment/>
      <protection locked="0"/>
    </xf>
    <xf numFmtId="0" fontId="5" fillId="0" borderId="103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2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3" fontId="5" fillId="0" borderId="104" xfId="0" applyNumberFormat="1" applyFont="1" applyFill="1" applyBorder="1" applyAlignment="1" applyProtection="1">
      <alignment/>
      <protection/>
    </xf>
    <xf numFmtId="3" fontId="5" fillId="0" borderId="105" xfId="0" applyNumberFormat="1" applyFont="1" applyFill="1" applyBorder="1" applyAlignment="1" applyProtection="1">
      <alignment/>
      <protection/>
    </xf>
    <xf numFmtId="0" fontId="0" fillId="0" borderId="106" xfId="0" applyFill="1" applyBorder="1" applyAlignment="1" applyProtection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55" zoomScaleNormal="55" zoomScalePageLayoutView="0" workbookViewId="0" topLeftCell="A11">
      <selection activeCell="C19" sqref="C19:J20"/>
    </sheetView>
  </sheetViews>
  <sheetFormatPr defaultColWidth="9.77734375" defaultRowHeight="15"/>
  <cols>
    <col min="1" max="1" width="9.77734375" style="126" customWidth="1"/>
    <col min="2" max="2" width="3.77734375" style="126" customWidth="1"/>
    <col min="3" max="3" width="54.10546875" style="126" customWidth="1"/>
    <col min="4" max="4" width="10.99609375" style="126" customWidth="1"/>
    <col min="5" max="6" width="10.77734375" style="126" customWidth="1"/>
    <col min="7" max="8" width="10.6640625" style="126" customWidth="1"/>
    <col min="9" max="9" width="13.4453125" style="126" customWidth="1"/>
    <col min="10" max="10" width="59.88671875" style="126" customWidth="1"/>
    <col min="11" max="11" width="5.3359375" style="126" customWidth="1"/>
    <col min="12" max="12" width="0.9921875" style="126" customWidth="1"/>
    <col min="13" max="13" width="0.55078125" style="126" customWidth="1"/>
    <col min="14" max="14" width="9.77734375" style="126" customWidth="1"/>
    <col min="15" max="15" width="40.77734375" style="126" customWidth="1"/>
    <col min="16" max="16384" width="9.77734375" style="126" customWidth="1"/>
  </cols>
  <sheetData>
    <row r="1" spans="2:12" ht="33.75">
      <c r="B1" s="166"/>
      <c r="D1" s="127"/>
      <c r="E1" s="127"/>
      <c r="F1" s="127"/>
      <c r="G1" s="127"/>
      <c r="H1" s="127"/>
      <c r="I1" s="127"/>
      <c r="J1" s="127"/>
      <c r="K1" s="127"/>
      <c r="L1" s="127"/>
    </row>
    <row r="2" spans="3:14" ht="33.75"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128"/>
    </row>
    <row r="3" spans="2:12" ht="41.25">
      <c r="B3" s="129"/>
      <c r="C3" s="130" t="s">
        <v>12</v>
      </c>
      <c r="D3" s="130"/>
      <c r="E3" s="131"/>
      <c r="F3" s="131"/>
      <c r="G3" s="132"/>
      <c r="H3" s="132"/>
      <c r="I3" s="132"/>
      <c r="J3" s="132"/>
      <c r="K3" s="132"/>
      <c r="L3" s="132"/>
    </row>
    <row r="4" spans="1:14" s="276" customFormat="1" ht="42">
      <c r="A4" s="126"/>
      <c r="B4" s="129"/>
      <c r="C4" s="135" t="s">
        <v>164</v>
      </c>
      <c r="D4" s="134"/>
      <c r="E4" s="131"/>
      <c r="F4" s="131"/>
      <c r="G4" s="132"/>
      <c r="H4" s="132"/>
      <c r="I4" s="132"/>
      <c r="J4" s="132"/>
      <c r="K4" s="132"/>
      <c r="L4" s="132"/>
      <c r="M4" s="126"/>
      <c r="N4" s="126"/>
    </row>
    <row r="5" spans="1:14" s="276" customFormat="1" ht="42">
      <c r="A5" s="126"/>
      <c r="B5" s="129"/>
      <c r="C5" s="135" t="s">
        <v>165</v>
      </c>
      <c r="D5" s="134"/>
      <c r="E5" s="131"/>
      <c r="F5" s="131"/>
      <c r="G5" s="132"/>
      <c r="H5" s="132"/>
      <c r="I5" s="132"/>
      <c r="J5" s="132"/>
      <c r="K5" s="132"/>
      <c r="L5" s="132"/>
      <c r="M5" s="126"/>
      <c r="N5" s="126"/>
    </row>
    <row r="6" spans="2:12" ht="42">
      <c r="B6" s="129"/>
      <c r="C6" s="133"/>
      <c r="D6" s="134"/>
      <c r="E6" s="131"/>
      <c r="F6" s="131"/>
      <c r="G6" s="132"/>
      <c r="H6" s="132"/>
      <c r="I6" s="132"/>
      <c r="J6" s="132"/>
      <c r="K6" s="132"/>
      <c r="L6" s="132"/>
    </row>
    <row r="7" spans="2:12" ht="42">
      <c r="B7" s="129"/>
      <c r="C7" s="135"/>
      <c r="D7" s="134"/>
      <c r="E7" s="131"/>
      <c r="F7" s="131"/>
      <c r="G7" s="132"/>
      <c r="H7" s="132"/>
      <c r="I7" s="132"/>
      <c r="J7" s="132"/>
      <c r="K7" s="132"/>
      <c r="L7" s="132"/>
    </row>
    <row r="8" spans="2:12" ht="10.5" customHeight="1" thickBot="1">
      <c r="B8" s="129"/>
      <c r="C8" s="135"/>
      <c r="D8" s="139"/>
      <c r="E8" s="140"/>
      <c r="F8" s="140"/>
      <c r="G8" s="141"/>
      <c r="H8" s="141"/>
      <c r="I8" s="141"/>
      <c r="J8" s="132"/>
      <c r="K8" s="132"/>
      <c r="L8" s="132"/>
    </row>
    <row r="9" spans="2:12" ht="10.5" customHeight="1">
      <c r="B9" s="129"/>
      <c r="C9" s="135"/>
      <c r="D9" s="136"/>
      <c r="E9" s="137"/>
      <c r="F9" s="137"/>
      <c r="G9" s="138"/>
      <c r="H9" s="138"/>
      <c r="I9" s="138"/>
      <c r="J9" s="132"/>
      <c r="K9" s="132"/>
      <c r="L9" s="132"/>
    </row>
    <row r="10" spans="2:12" ht="42">
      <c r="B10" s="129"/>
      <c r="C10" s="142" t="s">
        <v>166</v>
      </c>
      <c r="D10" s="136"/>
      <c r="E10" s="137"/>
      <c r="F10" s="137"/>
      <c r="G10" s="138"/>
      <c r="H10" s="138"/>
      <c r="I10" s="138"/>
      <c r="J10" s="132"/>
      <c r="K10" s="132"/>
      <c r="L10" s="132"/>
    </row>
    <row r="11" spans="2:12" ht="32.25" customHeight="1">
      <c r="B11" s="129"/>
      <c r="G11" s="132"/>
      <c r="H11" s="132"/>
      <c r="I11" s="132"/>
      <c r="J11" s="132"/>
      <c r="K11" s="132"/>
      <c r="L11" s="132"/>
    </row>
    <row r="12" spans="2:12" ht="33">
      <c r="B12" s="129"/>
      <c r="D12" s="143"/>
      <c r="E12" s="277" t="s">
        <v>167</v>
      </c>
      <c r="F12" s="278"/>
      <c r="G12" s="278"/>
      <c r="H12" s="278"/>
      <c r="I12" s="278"/>
      <c r="J12" s="132"/>
      <c r="K12" s="132"/>
      <c r="L12" s="132"/>
    </row>
    <row r="13" spans="2:12" ht="33.75">
      <c r="B13" s="129"/>
      <c r="D13" s="144"/>
      <c r="E13" s="279" t="s">
        <v>209</v>
      </c>
      <c r="F13" s="278"/>
      <c r="G13" s="278"/>
      <c r="H13" s="278"/>
      <c r="I13" s="278"/>
      <c r="J13" s="132"/>
      <c r="K13" s="132"/>
      <c r="L13" s="132"/>
    </row>
    <row r="14" spans="2:12" ht="31.5">
      <c r="B14" s="129"/>
      <c r="C14" s="144"/>
      <c r="D14" s="144"/>
      <c r="E14" s="280" t="s">
        <v>168</v>
      </c>
      <c r="F14" s="132"/>
      <c r="G14" s="132"/>
      <c r="H14" s="132"/>
      <c r="I14" s="132"/>
      <c r="J14" s="132"/>
      <c r="K14" s="132"/>
      <c r="L14" s="132"/>
    </row>
    <row r="15" spans="2:12" ht="31.5">
      <c r="B15" s="129"/>
      <c r="C15" s="144"/>
      <c r="D15" s="144"/>
      <c r="E15" s="132"/>
      <c r="F15" s="132"/>
      <c r="G15" s="132"/>
      <c r="H15" s="132"/>
      <c r="I15" s="132"/>
      <c r="J15" s="132"/>
      <c r="K15" s="132"/>
      <c r="L15" s="132"/>
    </row>
    <row r="16" spans="2:4" ht="31.5">
      <c r="B16" s="129"/>
      <c r="C16" s="145"/>
      <c r="D16" s="145"/>
    </row>
    <row r="17" spans="2:4" ht="23.25">
      <c r="B17" s="129"/>
      <c r="C17" s="146" t="s">
        <v>13</v>
      </c>
      <c r="D17" s="146"/>
    </row>
    <row r="18" spans="2:4" ht="15.75" customHeight="1">
      <c r="B18" s="129"/>
      <c r="C18" s="146"/>
      <c r="D18" s="146"/>
    </row>
    <row r="19" spans="1:16" ht="23.25" customHeight="1">
      <c r="A19" s="147"/>
      <c r="B19" s="148"/>
      <c r="C19" s="406" t="s">
        <v>14</v>
      </c>
      <c r="D19" s="406"/>
      <c r="E19" s="406"/>
      <c r="F19" s="406"/>
      <c r="G19" s="406"/>
      <c r="H19" s="406"/>
      <c r="I19" s="406"/>
      <c r="J19" s="406"/>
      <c r="K19" s="147"/>
      <c r="L19" s="147"/>
      <c r="M19" s="147"/>
      <c r="N19" s="147"/>
      <c r="O19" s="147"/>
      <c r="P19" s="147"/>
    </row>
    <row r="20" spans="1:16" ht="23.25" customHeight="1">
      <c r="A20" s="147"/>
      <c r="B20" s="148"/>
      <c r="C20" s="406"/>
      <c r="D20" s="406"/>
      <c r="E20" s="406"/>
      <c r="F20" s="406"/>
      <c r="G20" s="406"/>
      <c r="H20" s="406"/>
      <c r="I20" s="406"/>
      <c r="J20" s="406"/>
      <c r="K20" s="147"/>
      <c r="L20" s="147"/>
      <c r="M20" s="147"/>
      <c r="N20" s="147"/>
      <c r="O20" s="147"/>
      <c r="P20" s="147"/>
    </row>
    <row r="21" spans="1:16" ht="15.75" customHeight="1">
      <c r="A21" s="147"/>
      <c r="B21" s="148"/>
      <c r="C21" s="146"/>
      <c r="D21" s="146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</row>
    <row r="22" spans="1:10" ht="23.25" customHeight="1">
      <c r="A22" s="147"/>
      <c r="C22" s="406" t="s">
        <v>15</v>
      </c>
      <c r="D22" s="406"/>
      <c r="E22" s="406"/>
      <c r="F22" s="406"/>
      <c r="G22" s="406"/>
      <c r="H22" s="406"/>
      <c r="I22" s="406"/>
      <c r="J22" s="406"/>
    </row>
    <row r="23" spans="1:10" ht="23.25" customHeight="1">
      <c r="A23" s="147"/>
      <c r="C23" s="406"/>
      <c r="D23" s="406"/>
      <c r="E23" s="406"/>
      <c r="F23" s="406"/>
      <c r="G23" s="406"/>
      <c r="H23" s="406"/>
      <c r="I23" s="406"/>
      <c r="J23" s="406"/>
    </row>
    <row r="24" spans="1:4" ht="23.25">
      <c r="A24" s="147"/>
      <c r="C24" s="146"/>
      <c r="D24" s="146"/>
    </row>
    <row r="25" spans="1:4" ht="23.25">
      <c r="A25" s="147"/>
      <c r="C25" s="149" t="s">
        <v>16</v>
      </c>
      <c r="D25" s="149"/>
    </row>
    <row r="26" spans="1:13" ht="15.75">
      <c r="A26" s="147"/>
      <c r="B26" s="148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  <row r="27" spans="1:13" ht="15.75">
      <c r="A27" s="147"/>
      <c r="B27" s="148"/>
      <c r="G27" s="147"/>
      <c r="H27" s="147"/>
      <c r="I27" s="147"/>
      <c r="J27" s="147"/>
      <c r="K27" s="147"/>
      <c r="L27" s="147"/>
      <c r="M27" s="147"/>
    </row>
    <row r="28" spans="1:13" ht="23.25">
      <c r="A28" s="147"/>
      <c r="B28" s="148"/>
      <c r="C28" s="150" t="s">
        <v>17</v>
      </c>
      <c r="D28" s="147"/>
      <c r="G28" s="147"/>
      <c r="H28" s="147"/>
      <c r="I28" s="147"/>
      <c r="J28" s="147"/>
      <c r="K28" s="147"/>
      <c r="L28" s="147"/>
      <c r="M28" s="147"/>
    </row>
    <row r="29" spans="1:13" ht="36" customHeight="1">
      <c r="A29" s="147"/>
      <c r="B29" s="148"/>
      <c r="C29" s="150" t="s">
        <v>125</v>
      </c>
      <c r="D29" s="151"/>
      <c r="G29" s="151"/>
      <c r="H29" s="151"/>
      <c r="I29" s="147"/>
      <c r="K29" s="147"/>
      <c r="L29" s="147"/>
      <c r="M29" s="147"/>
    </row>
    <row r="30" spans="1:13" ht="23.25">
      <c r="A30" s="147"/>
      <c r="B30" s="148"/>
      <c r="C30" s="311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ht="15.75">
      <c r="A31" s="147"/>
      <c r="B31" s="148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2" spans="1:13" ht="15.75">
      <c r="A32" s="147"/>
      <c r="B32" s="148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ht="22.5">
      <c r="A33" s="147"/>
      <c r="B33" s="148"/>
      <c r="E33" s="152"/>
      <c r="F33" s="152"/>
      <c r="G33" s="147"/>
      <c r="H33" s="147"/>
      <c r="I33" s="147"/>
      <c r="J33" s="147"/>
      <c r="K33" s="147"/>
      <c r="L33" s="147"/>
      <c r="M33" s="147"/>
    </row>
    <row r="34" spans="1:13" ht="15.75">
      <c r="A34" s="147"/>
      <c r="B34" s="148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1:13" ht="15.75">
      <c r="A35" s="147"/>
      <c r="B35" s="148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4" ht="30.75">
      <c r="A36" s="153"/>
      <c r="B36" s="154"/>
      <c r="C36" s="132"/>
      <c r="D36" s="132"/>
      <c r="E36" s="153"/>
      <c r="F36" s="153"/>
      <c r="G36" s="153"/>
      <c r="H36" s="153"/>
      <c r="I36" s="153"/>
      <c r="J36" s="153"/>
      <c r="K36" s="153"/>
      <c r="L36" s="153"/>
      <c r="M36" s="153"/>
      <c r="N36" s="132"/>
    </row>
    <row r="37" spans="1:13" ht="15.75">
      <c r="A37" s="147"/>
      <c r="B37" s="148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1:13" ht="15.75">
      <c r="A38" s="147"/>
      <c r="B38" s="148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1:13" ht="15.75">
      <c r="A39" s="147"/>
      <c r="B39" s="148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</row>
    <row r="40" spans="1:13" ht="15.75">
      <c r="A40" s="147"/>
      <c r="B40" s="148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1">
      <selection activeCell="C45" sqref="C45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4"/>
      <c r="C1" s="167"/>
      <c r="D1" s="168"/>
      <c r="E1" s="115"/>
      <c r="F1" s="115"/>
      <c r="G1" s="115"/>
      <c r="H1" s="115"/>
      <c r="I1" s="115"/>
      <c r="J1" s="2"/>
      <c r="K1" s="5"/>
      <c r="L1" s="2"/>
    </row>
    <row r="2" spans="2:12" ht="18">
      <c r="B2" s="104" t="s">
        <v>11</v>
      </c>
      <c r="C2" s="16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4"/>
      <c r="C3" s="169" t="s">
        <v>92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4"/>
      <c r="C4" s="97"/>
      <c r="D4" s="12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5"/>
      <c r="C5" s="67"/>
      <c r="D5" s="68"/>
      <c r="E5" s="68"/>
      <c r="F5" s="68"/>
      <c r="G5" s="69"/>
      <c r="H5" s="69"/>
      <c r="I5" s="70"/>
      <c r="J5" s="2"/>
      <c r="K5" s="5"/>
      <c r="L5" s="2"/>
    </row>
    <row r="6" spans="2:12" ht="15">
      <c r="B6" s="12"/>
      <c r="C6" s="155" t="s">
        <v>18</v>
      </c>
      <c r="D6" s="72"/>
      <c r="E6" s="407" t="s">
        <v>65</v>
      </c>
      <c r="F6" s="407"/>
      <c r="G6" s="74"/>
      <c r="H6" s="74"/>
      <c r="I6" s="85"/>
      <c r="J6" s="2"/>
      <c r="K6" s="2"/>
      <c r="L6" s="2"/>
    </row>
    <row r="7" spans="2:12" ht="15.75">
      <c r="B7" s="12"/>
      <c r="C7" s="155" t="s">
        <v>19</v>
      </c>
      <c r="D7" s="21">
        <v>2010</v>
      </c>
      <c r="E7" s="21">
        <v>2011</v>
      </c>
      <c r="F7" s="21">
        <v>2012</v>
      </c>
      <c r="G7" s="21">
        <v>2013</v>
      </c>
      <c r="H7" s="76"/>
      <c r="I7" s="85"/>
      <c r="J7" s="2"/>
      <c r="K7" s="2"/>
      <c r="L7" s="2"/>
    </row>
    <row r="8" spans="2:12" ht="15.75">
      <c r="B8" s="12"/>
      <c r="C8" s="312" t="str">
        <f>+Fedőlap!$E$13</f>
        <v>Dátum: 2014.09.30.</v>
      </c>
      <c r="D8" s="20"/>
      <c r="E8" s="20"/>
      <c r="F8" s="20"/>
      <c r="G8" s="170"/>
      <c r="H8" s="107"/>
      <c r="I8" s="85"/>
      <c r="J8" s="2"/>
      <c r="K8" s="2"/>
      <c r="L8" s="2"/>
    </row>
    <row r="9" spans="2:12" ht="16.5" thickBot="1">
      <c r="B9" s="12"/>
      <c r="C9" s="79"/>
      <c r="D9" s="20"/>
      <c r="E9" s="20"/>
      <c r="F9" s="20"/>
      <c r="G9" s="170"/>
      <c r="H9" s="171"/>
      <c r="I9" s="85"/>
      <c r="J9" s="2"/>
      <c r="K9" s="2"/>
      <c r="L9" s="2"/>
    </row>
    <row r="10" spans="2:12" ht="17.25" thickBot="1" thickTop="1">
      <c r="B10" s="12"/>
      <c r="C10" s="231" t="s">
        <v>93</v>
      </c>
      <c r="D10" s="258">
        <f>-'1. Tábla'!E13</f>
        <v>230587</v>
      </c>
      <c r="E10" s="258">
        <f>-'1. Tábla'!F13</f>
        <v>-169993</v>
      </c>
      <c r="F10" s="258">
        <f>-'1. Tábla'!G13</f>
        <v>-139982</v>
      </c>
      <c r="G10" s="298">
        <f>-'1. Tábla'!H13</f>
        <v>-754195</v>
      </c>
      <c r="H10" s="96"/>
      <c r="I10" s="85"/>
      <c r="J10" s="2"/>
      <c r="K10" s="2"/>
      <c r="L10" s="2"/>
    </row>
    <row r="11" spans="2:12" ht="15.75" thickTop="1">
      <c r="B11" s="12"/>
      <c r="C11" s="91"/>
      <c r="D11" s="319"/>
      <c r="E11" s="264"/>
      <c r="F11" s="264"/>
      <c r="G11" s="324"/>
      <c r="H11" s="88"/>
      <c r="I11" s="85"/>
      <c r="J11" s="2"/>
      <c r="K11" s="2"/>
      <c r="L11" s="2"/>
    </row>
    <row r="12" spans="2:12" ht="17.25">
      <c r="B12" s="172"/>
      <c r="C12" s="274" t="s">
        <v>221</v>
      </c>
      <c r="D12" s="371">
        <v>-161129</v>
      </c>
      <c r="E12" s="371">
        <v>13845</v>
      </c>
      <c r="F12" s="371">
        <v>11929</v>
      </c>
      <c r="G12" s="371">
        <v>120757</v>
      </c>
      <c r="H12" s="173"/>
      <c r="I12" s="174"/>
      <c r="J12" s="175"/>
      <c r="K12" s="175"/>
      <c r="L12" s="175"/>
    </row>
    <row r="13" spans="2:12" ht="15">
      <c r="B13" s="176"/>
      <c r="C13" s="193" t="s">
        <v>150</v>
      </c>
      <c r="D13" s="269">
        <v>-165371</v>
      </c>
      <c r="E13" s="269">
        <v>10407</v>
      </c>
      <c r="F13" s="269">
        <v>8317</v>
      </c>
      <c r="G13" s="307">
        <v>79972</v>
      </c>
      <c r="H13" s="173"/>
      <c r="I13" s="174"/>
      <c r="J13" s="175"/>
      <c r="K13" s="175"/>
      <c r="L13" s="175"/>
    </row>
    <row r="14" spans="2:12" ht="15">
      <c r="B14" s="176"/>
      <c r="C14" s="193" t="s">
        <v>151</v>
      </c>
      <c r="D14" s="269">
        <v>-12024</v>
      </c>
      <c r="E14" s="269">
        <v>4262</v>
      </c>
      <c r="F14" s="269">
        <v>-2995</v>
      </c>
      <c r="G14" s="307">
        <v>2865.9999999999995</v>
      </c>
      <c r="H14" s="173"/>
      <c r="I14" s="174"/>
      <c r="J14" s="175"/>
      <c r="K14" s="175"/>
      <c r="L14" s="175"/>
    </row>
    <row r="15" spans="2:12" ht="15">
      <c r="B15" s="176"/>
      <c r="C15" s="193" t="s">
        <v>152</v>
      </c>
      <c r="D15" s="269">
        <v>-1060</v>
      </c>
      <c r="E15" s="269">
        <v>-2058</v>
      </c>
      <c r="F15" s="269">
        <v>13084</v>
      </c>
      <c r="G15" s="307">
        <v>6212</v>
      </c>
      <c r="H15" s="173"/>
      <c r="I15" s="174"/>
      <c r="J15" s="175"/>
      <c r="K15" s="175"/>
      <c r="L15" s="175"/>
    </row>
    <row r="16" spans="2:12" ht="15">
      <c r="B16" s="176"/>
      <c r="C16" s="194" t="s">
        <v>80</v>
      </c>
      <c r="D16" s="317">
        <v>10092.6</v>
      </c>
      <c r="E16" s="317">
        <v>10025.4</v>
      </c>
      <c r="F16" s="317">
        <v>24868.2</v>
      </c>
      <c r="G16" s="318">
        <v>16808</v>
      </c>
      <c r="H16" s="173"/>
      <c r="I16" s="174"/>
      <c r="J16" s="175"/>
      <c r="K16" s="175"/>
      <c r="L16" s="175"/>
    </row>
    <row r="17" spans="2:12" ht="15">
      <c r="B17" s="176"/>
      <c r="C17" s="193" t="s">
        <v>81</v>
      </c>
      <c r="D17" s="317">
        <v>-11152.6</v>
      </c>
      <c r="E17" s="317">
        <v>-12083.4</v>
      </c>
      <c r="F17" s="317">
        <v>-11784.2</v>
      </c>
      <c r="G17" s="318">
        <v>-10596</v>
      </c>
      <c r="H17" s="173"/>
      <c r="I17" s="174"/>
      <c r="J17" s="175"/>
      <c r="K17" s="175"/>
      <c r="L17" s="175"/>
    </row>
    <row r="18" spans="2:12" ht="15">
      <c r="B18" s="176"/>
      <c r="C18" s="194" t="s">
        <v>153</v>
      </c>
      <c r="D18" s="269">
        <v>0</v>
      </c>
      <c r="E18" s="269">
        <v>0</v>
      </c>
      <c r="F18" s="269">
        <v>0</v>
      </c>
      <c r="G18" s="307">
        <v>0</v>
      </c>
      <c r="H18" s="173"/>
      <c r="I18" s="174"/>
      <c r="J18" s="175"/>
      <c r="K18" s="175"/>
      <c r="L18" s="175"/>
    </row>
    <row r="19" spans="2:12" ht="15">
      <c r="B19" s="176"/>
      <c r="C19" s="194" t="s">
        <v>154</v>
      </c>
      <c r="D19" s="269">
        <v>-1060</v>
      </c>
      <c r="E19" s="269">
        <v>-2058</v>
      </c>
      <c r="F19" s="269">
        <v>13084</v>
      </c>
      <c r="G19" s="307">
        <v>6212</v>
      </c>
      <c r="H19" s="173"/>
      <c r="I19" s="174"/>
      <c r="J19" s="175"/>
      <c r="K19" s="175"/>
      <c r="L19" s="175"/>
    </row>
    <row r="20" spans="2:12" ht="15">
      <c r="B20" s="176"/>
      <c r="C20" s="194" t="s">
        <v>80</v>
      </c>
      <c r="D20" s="317">
        <v>10092.6</v>
      </c>
      <c r="E20" s="317">
        <v>10025.4</v>
      </c>
      <c r="F20" s="317">
        <v>24868.2</v>
      </c>
      <c r="G20" s="318">
        <v>16808</v>
      </c>
      <c r="H20" s="173"/>
      <c r="I20" s="174"/>
      <c r="J20" s="175"/>
      <c r="K20" s="175"/>
      <c r="L20" s="175"/>
    </row>
    <row r="21" spans="2:12" ht="15">
      <c r="B21" s="176"/>
      <c r="C21" s="194" t="s">
        <v>81</v>
      </c>
      <c r="D21" s="317">
        <v>-11152.6</v>
      </c>
      <c r="E21" s="317">
        <v>-12083.4</v>
      </c>
      <c r="F21" s="317">
        <v>-11784.2</v>
      </c>
      <c r="G21" s="318">
        <v>-10596</v>
      </c>
      <c r="H21" s="173"/>
      <c r="I21" s="174"/>
      <c r="J21" s="175"/>
      <c r="K21" s="175"/>
      <c r="L21" s="175"/>
    </row>
    <row r="22" spans="2:12" ht="15">
      <c r="B22" s="176"/>
      <c r="C22" s="194" t="s">
        <v>155</v>
      </c>
      <c r="D22" s="269">
        <v>-20</v>
      </c>
      <c r="E22" s="269">
        <v>257</v>
      </c>
      <c r="F22" s="269">
        <v>4805</v>
      </c>
      <c r="G22" s="307">
        <v>9921</v>
      </c>
      <c r="H22" s="173"/>
      <c r="I22" s="174"/>
      <c r="J22" s="175"/>
      <c r="K22" s="175"/>
      <c r="L22" s="175"/>
    </row>
    <row r="23" spans="2:12" ht="16.5">
      <c r="B23" s="176"/>
      <c r="C23" s="194" t="s">
        <v>140</v>
      </c>
      <c r="D23" s="269">
        <v>-1543</v>
      </c>
      <c r="E23" s="269">
        <v>-2350</v>
      </c>
      <c r="F23" s="269">
        <v>164</v>
      </c>
      <c r="G23" s="307">
        <v>1608</v>
      </c>
      <c r="H23" s="173"/>
      <c r="I23" s="174"/>
      <c r="J23" s="175"/>
      <c r="K23" s="175"/>
      <c r="L23" s="175"/>
    </row>
    <row r="24" spans="2:12" ht="15">
      <c r="B24" s="176"/>
      <c r="C24" s="273" t="s">
        <v>141</v>
      </c>
      <c r="D24" s="269">
        <v>1523</v>
      </c>
      <c r="E24" s="269">
        <v>2607</v>
      </c>
      <c r="F24" s="269">
        <v>4641</v>
      </c>
      <c r="G24" s="307">
        <v>8313</v>
      </c>
      <c r="H24" s="173"/>
      <c r="I24" s="174"/>
      <c r="J24" s="175"/>
      <c r="K24" s="175"/>
      <c r="L24" s="175"/>
    </row>
    <row r="25" spans="2:12" ht="15">
      <c r="B25" s="176"/>
      <c r="C25" s="194" t="s">
        <v>83</v>
      </c>
      <c r="D25" s="317">
        <v>8499.23361</v>
      </c>
      <c r="E25" s="317">
        <v>4967.04411</v>
      </c>
      <c r="F25" s="317">
        <v>6258.273840000001</v>
      </c>
      <c r="G25" s="318">
        <v>9926.81787</v>
      </c>
      <c r="H25" s="173"/>
      <c r="I25" s="174"/>
      <c r="J25" s="175"/>
      <c r="K25" s="175"/>
      <c r="L25" s="175"/>
    </row>
    <row r="26" spans="2:12" ht="15">
      <c r="B26" s="176"/>
      <c r="C26" s="193" t="s">
        <v>84</v>
      </c>
      <c r="D26" s="317">
        <v>-6976.233609999999</v>
      </c>
      <c r="E26" s="317">
        <v>-2360.04411</v>
      </c>
      <c r="F26" s="317">
        <v>-1617.2738400000007</v>
      </c>
      <c r="G26" s="318">
        <v>-1613.8178700000008</v>
      </c>
      <c r="H26" s="173"/>
      <c r="I26" s="174"/>
      <c r="J26" s="175"/>
      <c r="K26" s="175"/>
      <c r="L26" s="175"/>
    </row>
    <row r="27" spans="2:12" ht="15">
      <c r="B27" s="176"/>
      <c r="C27" s="194" t="s">
        <v>212</v>
      </c>
      <c r="D27" s="269">
        <v>0</v>
      </c>
      <c r="E27" s="269">
        <v>0</v>
      </c>
      <c r="F27" s="269">
        <v>0</v>
      </c>
      <c r="G27" s="269">
        <v>0</v>
      </c>
      <c r="H27" s="173"/>
      <c r="I27" s="174"/>
      <c r="J27" s="175"/>
      <c r="K27" s="175"/>
      <c r="L27" s="175"/>
    </row>
    <row r="28" spans="2:12" ht="15">
      <c r="B28" s="176"/>
      <c r="C28" s="194" t="s">
        <v>222</v>
      </c>
      <c r="D28" s="269">
        <v>17420</v>
      </c>
      <c r="E28" s="269">
        <v>1012.9999999999999</v>
      </c>
      <c r="F28" s="269">
        <v>-11377</v>
      </c>
      <c r="G28" s="269">
        <v>21991</v>
      </c>
      <c r="H28" s="173"/>
      <c r="I28" s="174"/>
      <c r="J28" s="175"/>
      <c r="K28" s="175"/>
      <c r="L28" s="175"/>
    </row>
    <row r="29" spans="2:12" ht="15">
      <c r="B29" s="176"/>
      <c r="C29" s="194" t="s">
        <v>211</v>
      </c>
      <c r="D29" s="269">
        <v>-74</v>
      </c>
      <c r="E29" s="269">
        <v>-36</v>
      </c>
      <c r="F29" s="269">
        <v>95</v>
      </c>
      <c r="G29" s="269">
        <v>-205</v>
      </c>
      <c r="H29" s="173"/>
      <c r="I29" s="174"/>
      <c r="J29" s="175"/>
      <c r="K29" s="175"/>
      <c r="L29" s="175"/>
    </row>
    <row r="30" spans="2:12" ht="15">
      <c r="B30" s="176"/>
      <c r="C30" s="177"/>
      <c r="D30" s="285"/>
      <c r="E30" s="283"/>
      <c r="F30" s="283"/>
      <c r="G30" s="308"/>
      <c r="H30" s="173"/>
      <c r="I30" s="174"/>
      <c r="J30" s="175"/>
      <c r="K30" s="175"/>
      <c r="L30" s="175"/>
    </row>
    <row r="31" spans="2:12" ht="15.75">
      <c r="B31" s="176"/>
      <c r="C31" s="192" t="s">
        <v>142</v>
      </c>
      <c r="D31" s="323">
        <v>85505.00000000012</v>
      </c>
      <c r="E31" s="323">
        <v>82930.99999999991</v>
      </c>
      <c r="F31" s="323">
        <v>-11665.999999999884</v>
      </c>
      <c r="G31" s="323">
        <v>46554.99999999988</v>
      </c>
      <c r="H31" s="173"/>
      <c r="I31" s="174"/>
      <c r="J31" s="175"/>
      <c r="K31" s="175"/>
      <c r="L31" s="175"/>
    </row>
    <row r="32" spans="2:12" ht="15">
      <c r="B32" s="176"/>
      <c r="C32" s="194" t="s">
        <v>223</v>
      </c>
      <c r="D32" s="269">
        <v>0</v>
      </c>
      <c r="E32" s="269">
        <v>0</v>
      </c>
      <c r="F32" s="269">
        <v>0</v>
      </c>
      <c r="G32" s="269">
        <v>0</v>
      </c>
      <c r="H32" s="173"/>
      <c r="I32" s="174"/>
      <c r="J32" s="175"/>
      <c r="K32" s="175"/>
      <c r="L32" s="175"/>
    </row>
    <row r="33" spans="2:12" ht="15">
      <c r="B33" s="176"/>
      <c r="C33" s="194" t="s">
        <v>224</v>
      </c>
      <c r="D33" s="269">
        <v>-23034</v>
      </c>
      <c r="E33" s="269">
        <v>-18418</v>
      </c>
      <c r="F33" s="269">
        <v>34411</v>
      </c>
      <c r="G33" s="269">
        <v>37756</v>
      </c>
      <c r="H33" s="173"/>
      <c r="I33" s="174"/>
      <c r="J33" s="175"/>
      <c r="K33" s="175"/>
      <c r="L33" s="175"/>
    </row>
    <row r="34" spans="2:12" ht="15">
      <c r="B34" s="176"/>
      <c r="C34" s="194" t="s">
        <v>225</v>
      </c>
      <c r="D34" s="269">
        <v>0</v>
      </c>
      <c r="E34" s="269">
        <v>0</v>
      </c>
      <c r="F34" s="269">
        <v>0</v>
      </c>
      <c r="G34" s="269">
        <v>0</v>
      </c>
      <c r="H34" s="173"/>
      <c r="I34" s="174"/>
      <c r="J34" s="175"/>
      <c r="K34" s="175"/>
      <c r="L34" s="175"/>
    </row>
    <row r="35" spans="2:12" ht="15">
      <c r="B35" s="176"/>
      <c r="C35" s="179"/>
      <c r="D35" s="281"/>
      <c r="E35" s="282"/>
      <c r="F35" s="283"/>
      <c r="G35" s="308"/>
      <c r="H35" s="173"/>
      <c r="I35" s="174"/>
      <c r="J35" s="175"/>
      <c r="K35" s="175"/>
      <c r="L35" s="175"/>
    </row>
    <row r="36" spans="2:12" ht="15">
      <c r="B36" s="176"/>
      <c r="C36" s="196" t="s">
        <v>227</v>
      </c>
      <c r="D36" s="269">
        <v>0</v>
      </c>
      <c r="E36" s="269">
        <v>0</v>
      </c>
      <c r="F36" s="269">
        <v>0</v>
      </c>
      <c r="G36" s="269">
        <v>0</v>
      </c>
      <c r="H36" s="180"/>
      <c r="I36" s="174"/>
      <c r="J36" s="175"/>
      <c r="K36" s="175"/>
      <c r="L36" s="175"/>
    </row>
    <row r="37" spans="2:12" ht="16.5">
      <c r="B37" s="176"/>
      <c r="C37" s="195" t="s">
        <v>226</v>
      </c>
      <c r="D37" s="269">
        <v>201.00000000000006</v>
      </c>
      <c r="E37" s="269">
        <v>-1025</v>
      </c>
      <c r="F37" s="269">
        <v>181.00000000000006</v>
      </c>
      <c r="G37" s="269">
        <v>3137</v>
      </c>
      <c r="H37" s="173"/>
      <c r="I37" s="174"/>
      <c r="J37" s="175"/>
      <c r="K37" s="175"/>
      <c r="L37" s="175"/>
    </row>
    <row r="38" spans="2:12" ht="15">
      <c r="B38" s="176"/>
      <c r="C38" s="194" t="s">
        <v>228</v>
      </c>
      <c r="D38" s="269">
        <v>0</v>
      </c>
      <c r="E38" s="269">
        <v>0</v>
      </c>
      <c r="F38" s="269">
        <v>0</v>
      </c>
      <c r="G38" s="269">
        <v>0</v>
      </c>
      <c r="H38" s="173"/>
      <c r="I38" s="174"/>
      <c r="J38" s="175"/>
      <c r="K38" s="175"/>
      <c r="L38" s="175"/>
    </row>
    <row r="39" spans="2:12" ht="15">
      <c r="B39" s="176"/>
      <c r="C39" s="179"/>
      <c r="D39" s="281"/>
      <c r="E39" s="282"/>
      <c r="F39" s="282"/>
      <c r="G39" s="309"/>
      <c r="H39" s="173"/>
      <c r="I39" s="174"/>
      <c r="J39" s="175"/>
      <c r="K39" s="175"/>
      <c r="L39" s="175"/>
    </row>
    <row r="40" spans="2:12" ht="16.5">
      <c r="B40" s="176"/>
      <c r="C40" s="195" t="s">
        <v>229</v>
      </c>
      <c r="D40" s="269">
        <v>109702.00000000012</v>
      </c>
      <c r="E40" s="269">
        <v>102373.99999999991</v>
      </c>
      <c r="F40" s="269">
        <v>-46257.99999999988</v>
      </c>
      <c r="G40" s="269">
        <v>5661.999999999884</v>
      </c>
      <c r="H40" s="173"/>
      <c r="I40" s="174"/>
      <c r="J40" s="175"/>
      <c r="K40" s="175"/>
      <c r="L40" s="175"/>
    </row>
    <row r="41" spans="2:12" ht="16.5">
      <c r="B41" s="176"/>
      <c r="C41" s="195" t="s">
        <v>230</v>
      </c>
      <c r="D41" s="269">
        <v>-1364</v>
      </c>
      <c r="E41" s="269">
        <v>0</v>
      </c>
      <c r="F41" s="269">
        <v>0</v>
      </c>
      <c r="G41" s="269">
        <v>0</v>
      </c>
      <c r="H41" s="173"/>
      <c r="I41" s="174"/>
      <c r="J41" s="175"/>
      <c r="K41" s="175"/>
      <c r="L41" s="175"/>
    </row>
    <row r="42" spans="2:12" ht="16.5">
      <c r="B42" s="176"/>
      <c r="C42" s="195" t="s">
        <v>231</v>
      </c>
      <c r="D42" s="269">
        <v>0</v>
      </c>
      <c r="E42" s="269">
        <v>0</v>
      </c>
      <c r="F42" s="269">
        <v>0</v>
      </c>
      <c r="G42" s="269">
        <v>0</v>
      </c>
      <c r="H42" s="173"/>
      <c r="I42" s="174"/>
      <c r="J42" s="175"/>
      <c r="K42" s="175"/>
      <c r="L42" s="175"/>
    </row>
    <row r="43" spans="2:12" ht="15">
      <c r="B43" s="176"/>
      <c r="C43" s="179"/>
      <c r="D43" s="285"/>
      <c r="E43" s="283"/>
      <c r="F43" s="283"/>
      <c r="G43" s="284"/>
      <c r="H43" s="173"/>
      <c r="I43" s="174"/>
      <c r="J43" s="175"/>
      <c r="K43" s="175"/>
      <c r="L43" s="175"/>
    </row>
    <row r="44" spans="2:12" ht="15.75">
      <c r="B44" s="176"/>
      <c r="C44" s="197" t="s">
        <v>85</v>
      </c>
      <c r="D44" s="268">
        <f>+D45</f>
        <v>17080</v>
      </c>
      <c r="E44" s="268">
        <f>+E45</f>
        <v>27211</v>
      </c>
      <c r="F44" s="268">
        <f>+F45</f>
        <v>2137</v>
      </c>
      <c r="G44" s="268">
        <f>+G45</f>
        <v>-21093</v>
      </c>
      <c r="H44" s="173"/>
      <c r="I44" s="174"/>
      <c r="J44" s="175"/>
      <c r="K44" s="175"/>
      <c r="L44" s="175"/>
    </row>
    <row r="45" spans="2:12" ht="15">
      <c r="B45" s="176"/>
      <c r="C45" s="198" t="s">
        <v>215</v>
      </c>
      <c r="D45" s="302">
        <f>D48-(D10+D12+D32+D33+D36+D37+D38+D40+D41)</f>
        <v>17080</v>
      </c>
      <c r="E45" s="302">
        <f>E48-(E10+E12+E32+E33+E36+E37+E38+E40+E41)</f>
        <v>27211</v>
      </c>
      <c r="F45" s="302">
        <f>F48-(F10+F12+F32+F33+F36+F37+F38+F40+F41)</f>
        <v>2137</v>
      </c>
      <c r="G45" s="302">
        <f>G48-(G10+G12+G32+G33+G36+G37+G38+G40+G41)</f>
        <v>-21093</v>
      </c>
      <c r="H45" s="173"/>
      <c r="I45" s="174"/>
      <c r="J45" s="175"/>
      <c r="K45" s="175"/>
      <c r="L45" s="175"/>
    </row>
    <row r="46" spans="2:12" ht="15">
      <c r="B46" s="176"/>
      <c r="C46" s="195" t="s">
        <v>156</v>
      </c>
      <c r="D46" s="269">
        <v>0</v>
      </c>
      <c r="E46" s="269">
        <v>0</v>
      </c>
      <c r="F46" s="269">
        <v>0</v>
      </c>
      <c r="G46" s="269">
        <v>0</v>
      </c>
      <c r="H46" s="173"/>
      <c r="I46" s="174"/>
      <c r="J46" s="175"/>
      <c r="K46" s="175"/>
      <c r="L46" s="175"/>
    </row>
    <row r="47" spans="2:12" ht="15.75" thickBot="1">
      <c r="B47" s="176"/>
      <c r="C47" s="178"/>
      <c r="D47" s="286"/>
      <c r="E47" s="287"/>
      <c r="F47" s="287"/>
      <c r="G47" s="310"/>
      <c r="H47" s="211"/>
      <c r="I47" s="174"/>
      <c r="J47" s="2"/>
      <c r="K47" s="2"/>
      <c r="L47" s="2"/>
    </row>
    <row r="48" spans="2:12" ht="18.75" thickBot="1" thickTop="1">
      <c r="B48" s="176"/>
      <c r="C48" s="231" t="s">
        <v>94</v>
      </c>
      <c r="D48" s="289">
        <v>172043.00000000012</v>
      </c>
      <c r="E48" s="289">
        <v>-46006.00000000009</v>
      </c>
      <c r="F48" s="289">
        <v>-137581.99999999988</v>
      </c>
      <c r="G48" s="289">
        <v>-607976.0000000001</v>
      </c>
      <c r="H48" s="182"/>
      <c r="I48" s="174"/>
      <c r="J48" s="175"/>
      <c r="K48" s="175"/>
      <c r="L48" s="175"/>
    </row>
    <row r="49" spans="2:12" ht="17.25" thickBot="1" thickTop="1">
      <c r="B49" s="12"/>
      <c r="C49" s="183"/>
      <c r="D49" s="290"/>
      <c r="E49" s="290"/>
      <c r="F49" s="290"/>
      <c r="G49" s="290"/>
      <c r="H49" s="203"/>
      <c r="I49" s="85"/>
      <c r="J49" s="2"/>
      <c r="K49" s="2"/>
      <c r="L49" s="2"/>
    </row>
    <row r="50" spans="2:12" ht="17.25" thickBot="1" thickTop="1">
      <c r="B50" s="12"/>
      <c r="C50" s="204"/>
      <c r="D50" s="291"/>
      <c r="E50" s="292"/>
      <c r="F50" s="292"/>
      <c r="G50" s="292"/>
      <c r="H50" s="205"/>
      <c r="I50" s="85"/>
      <c r="J50" s="2"/>
      <c r="K50" s="2"/>
      <c r="L50" s="2"/>
    </row>
    <row r="51" spans="2:12" ht="17.25" thickBot="1" thickTop="1">
      <c r="B51" s="12"/>
      <c r="C51" s="232" t="s">
        <v>95</v>
      </c>
      <c r="D51" s="289">
        <v>1234517</v>
      </c>
      <c r="E51" s="289">
        <v>1172297</v>
      </c>
      <c r="F51" s="289">
        <v>1034473</v>
      </c>
      <c r="G51" s="289">
        <v>435226</v>
      </c>
      <c r="H51" s="96"/>
      <c r="I51" s="85"/>
      <c r="J51" s="2"/>
      <c r="K51" s="2"/>
      <c r="L51" s="2"/>
    </row>
    <row r="52" spans="2:12" ht="17.25" thickTop="1">
      <c r="B52" s="12"/>
      <c r="C52" s="194" t="s">
        <v>159</v>
      </c>
      <c r="D52" s="269">
        <v>1255278</v>
      </c>
      <c r="E52" s="269">
        <v>1209272</v>
      </c>
      <c r="F52" s="269">
        <v>1071690</v>
      </c>
      <c r="G52" s="269">
        <v>463714</v>
      </c>
      <c r="H52" s="90"/>
      <c r="I52" s="85"/>
      <c r="J52" s="2"/>
      <c r="K52" s="2"/>
      <c r="L52" s="2"/>
    </row>
    <row r="53" spans="2:12" ht="17.25" customHeight="1">
      <c r="B53" s="12"/>
      <c r="C53" s="233" t="s">
        <v>160</v>
      </c>
      <c r="D53" s="269">
        <v>20761</v>
      </c>
      <c r="E53" s="269">
        <v>36975</v>
      </c>
      <c r="F53" s="269">
        <v>37217</v>
      </c>
      <c r="G53" s="269">
        <v>28488</v>
      </c>
      <c r="H53" s="206"/>
      <c r="I53" s="85"/>
      <c r="J53" s="2"/>
      <c r="K53" s="2"/>
      <c r="L53" s="2"/>
    </row>
    <row r="54" spans="2:12" ht="15.75" thickBot="1">
      <c r="B54" s="12"/>
      <c r="C54" s="178"/>
      <c r="D54" s="87"/>
      <c r="E54" s="87"/>
      <c r="F54" s="87"/>
      <c r="G54" s="87"/>
      <c r="H54" s="207"/>
      <c r="I54" s="85"/>
      <c r="J54" s="2"/>
      <c r="K54" s="2"/>
      <c r="L54" s="2"/>
    </row>
    <row r="55" spans="2:12" ht="20.25" thickBot="1" thickTop="1">
      <c r="B55" s="12"/>
      <c r="C55" s="199" t="s">
        <v>86</v>
      </c>
      <c r="D55" s="185"/>
      <c r="E55" s="185"/>
      <c r="F55" s="185"/>
      <c r="G55" s="185"/>
      <c r="H55" s="186"/>
      <c r="I55" s="85"/>
      <c r="J55" s="2"/>
      <c r="K55" s="5"/>
      <c r="L55" s="2"/>
    </row>
    <row r="56" spans="2:12" ht="18.75" thickTop="1">
      <c r="B56" s="12"/>
      <c r="C56" s="187"/>
      <c r="D56" s="188"/>
      <c r="E56" s="189"/>
      <c r="F56" s="189"/>
      <c r="G56" s="189"/>
      <c r="H56" s="189"/>
      <c r="I56" s="85"/>
      <c r="J56" s="2"/>
      <c r="K56" s="5"/>
      <c r="L56" s="2"/>
    </row>
    <row r="57" spans="2:12" ht="15.75">
      <c r="B57" s="12"/>
      <c r="C57" s="54" t="s">
        <v>144</v>
      </c>
      <c r="E57" s="1"/>
      <c r="F57" s="1"/>
      <c r="G57" s="5"/>
      <c r="H57" s="5" t="s">
        <v>145</v>
      </c>
      <c r="I57" s="85"/>
      <c r="J57" s="2"/>
      <c r="K57" s="5"/>
      <c r="L57" s="2"/>
    </row>
    <row r="58" spans="2:12" ht="15.75">
      <c r="B58" s="12"/>
      <c r="C58" s="98" t="s">
        <v>149</v>
      </c>
      <c r="E58" s="1"/>
      <c r="F58" s="1"/>
      <c r="H58" s="200" t="s">
        <v>147</v>
      </c>
      <c r="I58" s="85"/>
      <c r="J58" s="2"/>
      <c r="K58" s="5"/>
      <c r="L58" s="2"/>
    </row>
    <row r="59" spans="2:12" ht="15.75">
      <c r="B59" s="12"/>
      <c r="C59" s="98" t="s">
        <v>148</v>
      </c>
      <c r="E59" s="1"/>
      <c r="F59" s="1"/>
      <c r="H59" s="1"/>
      <c r="I59" s="85"/>
      <c r="J59" s="2"/>
      <c r="K59" s="5"/>
      <c r="L59" s="2"/>
    </row>
    <row r="60" spans="2:12" ht="16.5" thickBot="1">
      <c r="B60" s="118"/>
      <c r="C60" s="190"/>
      <c r="D60" s="208"/>
      <c r="E60" s="209"/>
      <c r="F60" s="209"/>
      <c r="G60" s="209"/>
      <c r="H60" s="209"/>
      <c r="I60" s="102"/>
      <c r="J60" s="2"/>
      <c r="K60" s="5"/>
      <c r="L60" s="2"/>
    </row>
    <row r="61" spans="2:12" ht="16.5" thickTop="1">
      <c r="B61" s="191"/>
      <c r="C61" s="98"/>
      <c r="D61" s="200"/>
      <c r="E61" s="200"/>
      <c r="F61" s="200"/>
      <c r="G61" s="200"/>
      <c r="H61" s="200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H23" sqref="H2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4"/>
      <c r="C1" s="167"/>
      <c r="D1" s="168"/>
      <c r="E1" s="115"/>
      <c r="F1" s="115"/>
      <c r="G1" s="115"/>
      <c r="H1" s="115"/>
      <c r="I1" s="115"/>
      <c r="J1" s="2"/>
      <c r="K1" s="5"/>
      <c r="L1" s="2"/>
    </row>
    <row r="2" spans="2:12" ht="18">
      <c r="B2" s="104" t="s">
        <v>11</v>
      </c>
      <c r="C2" s="169" t="s">
        <v>112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4"/>
      <c r="C3" s="169" t="s">
        <v>96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4"/>
      <c r="C4" s="97"/>
      <c r="D4" s="12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5"/>
      <c r="C5" s="67"/>
      <c r="D5" s="68"/>
      <c r="E5" s="68"/>
      <c r="F5" s="68"/>
      <c r="G5" s="69"/>
      <c r="H5" s="69"/>
      <c r="I5" s="70"/>
      <c r="J5" s="2"/>
      <c r="K5" s="5"/>
      <c r="L5" s="2"/>
    </row>
    <row r="6" spans="2:12" ht="15">
      <c r="B6" s="12"/>
      <c r="C6" s="155" t="s">
        <v>18</v>
      </c>
      <c r="D6" s="72"/>
      <c r="E6" s="407" t="s">
        <v>65</v>
      </c>
      <c r="F6" s="407"/>
      <c r="G6" s="74"/>
      <c r="H6" s="74"/>
      <c r="I6" s="85"/>
      <c r="J6" s="2"/>
      <c r="K6" s="2"/>
      <c r="L6" s="2"/>
    </row>
    <row r="7" spans="2:12" ht="15.75">
      <c r="B7" s="12"/>
      <c r="C7" s="155" t="s">
        <v>19</v>
      </c>
      <c r="D7" s="21">
        <v>2010</v>
      </c>
      <c r="E7" s="21">
        <v>2011</v>
      </c>
      <c r="F7" s="21">
        <v>2012</v>
      </c>
      <c r="G7" s="21">
        <v>2013</v>
      </c>
      <c r="H7" s="76"/>
      <c r="I7" s="85"/>
      <c r="J7" s="2"/>
      <c r="K7" s="2"/>
      <c r="L7" s="2"/>
    </row>
    <row r="8" spans="2:12" ht="15.75">
      <c r="B8" s="12"/>
      <c r="C8" s="312" t="str">
        <f>+Fedőlap!$E$13</f>
        <v>Dátum: 2014.09.30.</v>
      </c>
      <c r="D8" s="304"/>
      <c r="E8" s="304"/>
      <c r="F8" s="304"/>
      <c r="G8" s="304"/>
      <c r="H8" s="107"/>
      <c r="I8" s="85"/>
      <c r="J8" s="2"/>
      <c r="K8" s="2"/>
      <c r="L8" s="2"/>
    </row>
    <row r="9" spans="2:12" ht="16.5" thickBot="1">
      <c r="B9" s="12"/>
      <c r="C9" s="79"/>
      <c r="D9" s="20"/>
      <c r="E9" s="20"/>
      <c r="F9" s="20"/>
      <c r="G9" s="170"/>
      <c r="H9" s="171"/>
      <c r="I9" s="85"/>
      <c r="J9" s="2"/>
      <c r="K9" s="2"/>
      <c r="L9" s="2"/>
    </row>
    <row r="10" spans="2:12" ht="17.25" thickBot="1" thickTop="1">
      <c r="B10" s="12"/>
      <c r="C10" s="231" t="s">
        <v>97</v>
      </c>
      <c r="D10" s="258">
        <f>-'1. Tábla'!E14</f>
        <v>-47123</v>
      </c>
      <c r="E10" s="258">
        <f>-'1. Tábla'!F14</f>
        <v>-24701</v>
      </c>
      <c r="F10" s="258">
        <f>-'1. Tábla'!G14</f>
        <v>3768</v>
      </c>
      <c r="G10" s="298">
        <f>-'1. Tábla'!H14</f>
        <v>-138704</v>
      </c>
      <c r="H10" s="96"/>
      <c r="I10" s="85"/>
      <c r="J10" s="2"/>
      <c r="K10" s="2"/>
      <c r="L10" s="2"/>
    </row>
    <row r="11" spans="2:12" ht="15.75" thickTop="1">
      <c r="B11" s="12"/>
      <c r="C11" s="91"/>
      <c r="D11" s="319"/>
      <c r="E11" s="264"/>
      <c r="F11" s="264"/>
      <c r="G11" s="320"/>
      <c r="H11" s="88"/>
      <c r="I11" s="85"/>
      <c r="J11" s="2"/>
      <c r="K11" s="2"/>
      <c r="L11" s="2"/>
    </row>
    <row r="12" spans="2:12" ht="17.25">
      <c r="B12" s="172"/>
      <c r="C12" s="274" t="s">
        <v>220</v>
      </c>
      <c r="D12" s="321">
        <v>-350</v>
      </c>
      <c r="E12" s="321">
        <v>24465</v>
      </c>
      <c r="F12" s="321">
        <v>20048</v>
      </c>
      <c r="G12" s="322">
        <v>28124</v>
      </c>
      <c r="H12" s="173"/>
      <c r="I12" s="174"/>
      <c r="J12" s="175"/>
      <c r="K12" s="175"/>
      <c r="L12" s="175"/>
    </row>
    <row r="13" spans="2:12" ht="15">
      <c r="B13" s="176"/>
      <c r="C13" s="193" t="s">
        <v>150</v>
      </c>
      <c r="D13" s="269">
        <v>-1326</v>
      </c>
      <c r="E13" s="269">
        <v>-2785</v>
      </c>
      <c r="F13" s="269">
        <v>-8511</v>
      </c>
      <c r="G13" s="307">
        <v>-1501</v>
      </c>
      <c r="H13" s="173"/>
      <c r="I13" s="174"/>
      <c r="J13" s="175"/>
      <c r="K13" s="175"/>
      <c r="L13" s="175"/>
    </row>
    <row r="14" spans="2:12" ht="15">
      <c r="B14" s="176"/>
      <c r="C14" s="193" t="s">
        <v>151</v>
      </c>
      <c r="D14" s="269">
        <v>0</v>
      </c>
      <c r="E14" s="269">
        <v>0</v>
      </c>
      <c r="F14" s="269">
        <v>0</v>
      </c>
      <c r="G14" s="307">
        <v>0</v>
      </c>
      <c r="H14" s="173"/>
      <c r="I14" s="174"/>
      <c r="J14" s="175"/>
      <c r="K14" s="175"/>
      <c r="L14" s="175"/>
    </row>
    <row r="15" spans="2:12" ht="15">
      <c r="B15" s="176"/>
      <c r="C15" s="193" t="s">
        <v>152</v>
      </c>
      <c r="D15" s="269">
        <v>-46</v>
      </c>
      <c r="E15" s="269">
        <v>-80</v>
      </c>
      <c r="F15" s="269">
        <v>-10</v>
      </c>
      <c r="G15" s="307">
        <v>-41</v>
      </c>
      <c r="H15" s="173"/>
      <c r="I15" s="174"/>
      <c r="J15" s="175"/>
      <c r="K15" s="175"/>
      <c r="L15" s="175"/>
    </row>
    <row r="16" spans="2:12" ht="15">
      <c r="B16" s="176"/>
      <c r="C16" s="194" t="s">
        <v>80</v>
      </c>
      <c r="D16" s="317">
        <v>24</v>
      </c>
      <c r="E16" s="317">
        <v>94</v>
      </c>
      <c r="F16" s="317">
        <v>55</v>
      </c>
      <c r="G16" s="318">
        <v>6</v>
      </c>
      <c r="H16" s="173"/>
      <c r="I16" s="174"/>
      <c r="J16" s="175"/>
      <c r="K16" s="175"/>
      <c r="L16" s="175"/>
    </row>
    <row r="17" spans="2:12" ht="15">
      <c r="B17" s="176"/>
      <c r="C17" s="193" t="s">
        <v>81</v>
      </c>
      <c r="D17" s="317">
        <v>-70</v>
      </c>
      <c r="E17" s="317">
        <v>-174</v>
      </c>
      <c r="F17" s="317">
        <v>-65</v>
      </c>
      <c r="G17" s="318">
        <v>-47</v>
      </c>
      <c r="H17" s="173"/>
      <c r="I17" s="174"/>
      <c r="J17" s="175"/>
      <c r="K17" s="175"/>
      <c r="L17" s="175"/>
    </row>
    <row r="18" spans="2:12" ht="15">
      <c r="B18" s="176"/>
      <c r="C18" s="194" t="s">
        <v>153</v>
      </c>
      <c r="D18" s="269">
        <v>0</v>
      </c>
      <c r="E18" s="269">
        <v>0</v>
      </c>
      <c r="F18" s="269">
        <v>0</v>
      </c>
      <c r="G18" s="307">
        <v>0</v>
      </c>
      <c r="H18" s="173"/>
      <c r="I18" s="174"/>
      <c r="J18" s="175"/>
      <c r="K18" s="175"/>
      <c r="L18" s="175"/>
    </row>
    <row r="19" spans="2:12" ht="15">
      <c r="B19" s="176"/>
      <c r="C19" s="194" t="s">
        <v>154</v>
      </c>
      <c r="D19" s="269">
        <v>-46</v>
      </c>
      <c r="E19" s="269">
        <v>-80</v>
      </c>
      <c r="F19" s="269">
        <v>-10</v>
      </c>
      <c r="G19" s="307">
        <v>-41</v>
      </c>
      <c r="H19" s="173"/>
      <c r="I19" s="174"/>
      <c r="J19" s="175"/>
      <c r="K19" s="175"/>
      <c r="L19" s="175"/>
    </row>
    <row r="20" spans="2:12" ht="15">
      <c r="B20" s="176"/>
      <c r="C20" s="194" t="s">
        <v>80</v>
      </c>
      <c r="D20" s="317">
        <v>24</v>
      </c>
      <c r="E20" s="317">
        <v>94</v>
      </c>
      <c r="F20" s="317">
        <v>55</v>
      </c>
      <c r="G20" s="318">
        <v>6</v>
      </c>
      <c r="H20" s="173"/>
      <c r="I20" s="174"/>
      <c r="J20" s="175"/>
      <c r="K20" s="175"/>
      <c r="L20" s="175"/>
    </row>
    <row r="21" spans="2:12" ht="15">
      <c r="B21" s="176"/>
      <c r="C21" s="194" t="s">
        <v>81</v>
      </c>
      <c r="D21" s="317">
        <v>-70</v>
      </c>
      <c r="E21" s="317">
        <v>-174</v>
      </c>
      <c r="F21" s="317">
        <v>-65</v>
      </c>
      <c r="G21" s="318">
        <v>-47</v>
      </c>
      <c r="H21" s="173"/>
      <c r="I21" s="174"/>
      <c r="J21" s="175"/>
      <c r="K21" s="175"/>
      <c r="L21" s="175"/>
    </row>
    <row r="22" spans="2:12" ht="15">
      <c r="B22" s="176"/>
      <c r="C22" s="194" t="s">
        <v>155</v>
      </c>
      <c r="D22" s="269">
        <v>0</v>
      </c>
      <c r="E22" s="269">
        <v>0</v>
      </c>
      <c r="F22" s="269">
        <v>0</v>
      </c>
      <c r="G22" s="307">
        <v>0</v>
      </c>
      <c r="H22" s="173"/>
      <c r="I22" s="174"/>
      <c r="J22" s="175"/>
      <c r="K22" s="175"/>
      <c r="L22" s="175"/>
    </row>
    <row r="23" spans="2:12" ht="16.5">
      <c r="B23" s="176"/>
      <c r="C23" s="194" t="s">
        <v>140</v>
      </c>
      <c r="D23" s="269">
        <v>0</v>
      </c>
      <c r="E23" s="269">
        <v>0</v>
      </c>
      <c r="F23" s="269">
        <v>0</v>
      </c>
      <c r="G23" s="307">
        <v>0</v>
      </c>
      <c r="H23" s="173"/>
      <c r="I23" s="174"/>
      <c r="J23" s="175"/>
      <c r="K23" s="175"/>
      <c r="L23" s="175"/>
    </row>
    <row r="24" spans="2:12" ht="15">
      <c r="B24" s="176"/>
      <c r="C24" s="273" t="s">
        <v>141</v>
      </c>
      <c r="D24" s="269">
        <v>0</v>
      </c>
      <c r="E24" s="269">
        <v>0</v>
      </c>
      <c r="F24" s="269">
        <v>0</v>
      </c>
      <c r="G24" s="307">
        <v>0</v>
      </c>
      <c r="H24" s="173"/>
      <c r="I24" s="174"/>
      <c r="J24" s="175"/>
      <c r="K24" s="175"/>
      <c r="L24" s="175"/>
    </row>
    <row r="25" spans="2:12" ht="15">
      <c r="B25" s="176"/>
      <c r="C25" s="194" t="s">
        <v>83</v>
      </c>
      <c r="D25" s="317">
        <v>0</v>
      </c>
      <c r="E25" s="317">
        <v>0</v>
      </c>
      <c r="F25" s="317">
        <v>0</v>
      </c>
      <c r="G25" s="318">
        <v>0</v>
      </c>
      <c r="H25" s="173"/>
      <c r="I25" s="174"/>
      <c r="J25" s="175"/>
      <c r="K25" s="175"/>
      <c r="L25" s="175"/>
    </row>
    <row r="26" spans="2:12" ht="15">
      <c r="B26" s="176"/>
      <c r="C26" s="193" t="s">
        <v>84</v>
      </c>
      <c r="D26" s="317">
        <v>0</v>
      </c>
      <c r="E26" s="317">
        <v>0</v>
      </c>
      <c r="F26" s="317">
        <v>0</v>
      </c>
      <c r="G26" s="318">
        <v>0</v>
      </c>
      <c r="H26" s="173"/>
      <c r="I26" s="174"/>
      <c r="J26" s="175"/>
      <c r="K26" s="175"/>
      <c r="L26" s="175"/>
    </row>
    <row r="27" spans="2:12" ht="15">
      <c r="B27" s="176"/>
      <c r="C27" s="194" t="s">
        <v>212</v>
      </c>
      <c r="D27" s="269">
        <v>0</v>
      </c>
      <c r="E27" s="269">
        <v>0</v>
      </c>
      <c r="F27" s="269">
        <v>0</v>
      </c>
      <c r="G27" s="269">
        <v>0</v>
      </c>
      <c r="H27" s="173"/>
      <c r="I27" s="174"/>
      <c r="J27" s="175"/>
      <c r="K27" s="175"/>
      <c r="L27" s="175"/>
    </row>
    <row r="28" spans="2:12" ht="15">
      <c r="B28" s="176"/>
      <c r="C28" s="194" t="s">
        <v>222</v>
      </c>
      <c r="D28" s="269">
        <v>1022</v>
      </c>
      <c r="E28" s="269">
        <v>27330</v>
      </c>
      <c r="F28" s="269">
        <v>28569</v>
      </c>
      <c r="G28" s="269">
        <v>29666</v>
      </c>
      <c r="H28" s="173"/>
      <c r="I28" s="174"/>
      <c r="J28" s="175"/>
      <c r="K28" s="175"/>
      <c r="L28" s="175"/>
    </row>
    <row r="29" spans="2:12" ht="15">
      <c r="B29" s="176"/>
      <c r="C29" s="194" t="s">
        <v>211</v>
      </c>
      <c r="D29" s="269">
        <v>0</v>
      </c>
      <c r="E29" s="269">
        <v>0</v>
      </c>
      <c r="F29" s="269">
        <v>0</v>
      </c>
      <c r="G29" s="269">
        <v>0</v>
      </c>
      <c r="H29" s="173"/>
      <c r="I29" s="174"/>
      <c r="J29" s="175"/>
      <c r="K29" s="175"/>
      <c r="L29" s="175"/>
    </row>
    <row r="30" spans="2:12" ht="15">
      <c r="B30" s="176"/>
      <c r="C30" s="177"/>
      <c r="D30" s="285"/>
      <c r="E30" s="283"/>
      <c r="F30" s="283"/>
      <c r="G30" s="284"/>
      <c r="H30" s="173"/>
      <c r="I30" s="174"/>
      <c r="J30" s="175"/>
      <c r="K30" s="175"/>
      <c r="L30" s="175"/>
    </row>
    <row r="31" spans="2:12" ht="15.75">
      <c r="B31" s="176"/>
      <c r="C31" s="192" t="s">
        <v>142</v>
      </c>
      <c r="D31" s="323">
        <v>12168</v>
      </c>
      <c r="E31" s="323">
        <v>-13524</v>
      </c>
      <c r="F31" s="323">
        <v>80.99999999999272</v>
      </c>
      <c r="G31" s="323">
        <v>-3530</v>
      </c>
      <c r="H31" s="173"/>
      <c r="I31" s="174"/>
      <c r="J31" s="175"/>
      <c r="K31" s="175"/>
      <c r="L31" s="175"/>
    </row>
    <row r="32" spans="2:12" ht="15">
      <c r="B32" s="176"/>
      <c r="C32" s="194" t="s">
        <v>223</v>
      </c>
      <c r="D32" s="269">
        <v>0</v>
      </c>
      <c r="E32" s="269">
        <v>0</v>
      </c>
      <c r="F32" s="269">
        <v>0</v>
      </c>
      <c r="G32" s="269">
        <v>0</v>
      </c>
      <c r="H32" s="173"/>
      <c r="I32" s="174"/>
      <c r="J32" s="175"/>
      <c r="K32" s="175"/>
      <c r="L32" s="175"/>
    </row>
    <row r="33" spans="2:12" ht="15">
      <c r="B33" s="176"/>
      <c r="C33" s="194" t="s">
        <v>224</v>
      </c>
      <c r="D33" s="269">
        <v>12168</v>
      </c>
      <c r="E33" s="269">
        <v>-13524</v>
      </c>
      <c r="F33" s="269">
        <v>81</v>
      </c>
      <c r="G33" s="269">
        <v>-3530</v>
      </c>
      <c r="H33" s="173"/>
      <c r="I33" s="174"/>
      <c r="J33" s="175"/>
      <c r="K33" s="175"/>
      <c r="L33" s="175"/>
    </row>
    <row r="34" spans="2:12" ht="15">
      <c r="B34" s="176"/>
      <c r="C34" s="194" t="s">
        <v>225</v>
      </c>
      <c r="D34" s="269">
        <v>0</v>
      </c>
      <c r="E34" s="269">
        <v>0</v>
      </c>
      <c r="F34" s="269">
        <v>0</v>
      </c>
      <c r="G34" s="269">
        <v>0</v>
      </c>
      <c r="H34" s="173"/>
      <c r="I34" s="174"/>
      <c r="J34" s="175"/>
      <c r="K34" s="175"/>
      <c r="L34" s="175"/>
    </row>
    <row r="35" spans="2:12" ht="15">
      <c r="B35" s="176"/>
      <c r="C35" s="179"/>
      <c r="D35" s="281"/>
      <c r="E35" s="282"/>
      <c r="F35" s="283"/>
      <c r="G35" s="308"/>
      <c r="H35" s="173"/>
      <c r="I35" s="174"/>
      <c r="J35" s="175"/>
      <c r="K35" s="175"/>
      <c r="L35" s="175"/>
    </row>
    <row r="36" spans="2:12" ht="15">
      <c r="B36" s="176"/>
      <c r="C36" s="196" t="s">
        <v>227</v>
      </c>
      <c r="D36" s="269">
        <v>0</v>
      </c>
      <c r="E36" s="269">
        <v>0</v>
      </c>
      <c r="F36" s="269">
        <v>0</v>
      </c>
      <c r="G36" s="269">
        <v>0</v>
      </c>
      <c r="H36" s="180"/>
      <c r="I36" s="174"/>
      <c r="J36" s="175"/>
      <c r="K36" s="175"/>
      <c r="L36" s="175"/>
    </row>
    <row r="37" spans="2:12" ht="16.5">
      <c r="B37" s="176"/>
      <c r="C37" s="195" t="s">
        <v>226</v>
      </c>
      <c r="D37" s="269">
        <v>0</v>
      </c>
      <c r="E37" s="269">
        <v>0</v>
      </c>
      <c r="F37" s="269">
        <v>0</v>
      </c>
      <c r="G37" s="269">
        <v>0</v>
      </c>
      <c r="H37" s="173"/>
      <c r="I37" s="174"/>
      <c r="J37" s="175"/>
      <c r="K37" s="175"/>
      <c r="L37" s="175"/>
    </row>
    <row r="38" spans="2:12" ht="15">
      <c r="B38" s="176"/>
      <c r="C38" s="194" t="s">
        <v>228</v>
      </c>
      <c r="D38" s="269">
        <v>0</v>
      </c>
      <c r="E38" s="269">
        <v>0</v>
      </c>
      <c r="F38" s="269">
        <v>0</v>
      </c>
      <c r="G38" s="269">
        <v>0</v>
      </c>
      <c r="H38" s="173"/>
      <c r="I38" s="174"/>
      <c r="J38" s="175"/>
      <c r="K38" s="175"/>
      <c r="L38" s="175"/>
    </row>
    <row r="39" spans="2:12" ht="15">
      <c r="B39" s="176"/>
      <c r="C39" s="179"/>
      <c r="D39" s="281"/>
      <c r="E39" s="282"/>
      <c r="F39" s="282"/>
      <c r="G39" s="309"/>
      <c r="H39" s="173"/>
      <c r="I39" s="174"/>
      <c r="J39" s="175"/>
      <c r="K39" s="175"/>
      <c r="L39" s="175"/>
    </row>
    <row r="40" spans="2:12" ht="16.5">
      <c r="B40" s="176"/>
      <c r="C40" s="195" t="s">
        <v>229</v>
      </c>
      <c r="D40" s="269">
        <v>0</v>
      </c>
      <c r="E40" s="269">
        <v>0</v>
      </c>
      <c r="F40" s="269">
        <v>-7.275957614183426E-12</v>
      </c>
      <c r="G40" s="269">
        <v>0</v>
      </c>
      <c r="H40" s="173"/>
      <c r="I40" s="174"/>
      <c r="J40" s="175"/>
      <c r="K40" s="175"/>
      <c r="L40" s="175"/>
    </row>
    <row r="41" spans="2:12" ht="16.5">
      <c r="B41" s="176"/>
      <c r="C41" s="195" t="s">
        <v>230</v>
      </c>
      <c r="D41" s="269">
        <v>0</v>
      </c>
      <c r="E41" s="269">
        <v>0</v>
      </c>
      <c r="F41" s="269">
        <v>0</v>
      </c>
      <c r="G41" s="269">
        <v>0</v>
      </c>
      <c r="H41" s="173"/>
      <c r="I41" s="174"/>
      <c r="J41" s="175"/>
      <c r="K41" s="175"/>
      <c r="L41" s="175"/>
    </row>
    <row r="42" spans="2:12" ht="16.5">
      <c r="B42" s="176"/>
      <c r="C42" s="195" t="s">
        <v>231</v>
      </c>
      <c r="D42" s="269">
        <v>0</v>
      </c>
      <c r="E42" s="269">
        <v>0</v>
      </c>
      <c r="F42" s="269">
        <v>0</v>
      </c>
      <c r="G42" s="269">
        <v>0</v>
      </c>
      <c r="H42" s="173"/>
      <c r="I42" s="174"/>
      <c r="J42" s="175"/>
      <c r="K42" s="175"/>
      <c r="L42" s="175"/>
    </row>
    <row r="43" spans="2:12" ht="15">
      <c r="B43" s="176"/>
      <c r="C43" s="179"/>
      <c r="D43" s="285"/>
      <c r="E43" s="283"/>
      <c r="F43" s="283"/>
      <c r="G43" s="308"/>
      <c r="H43" s="173"/>
      <c r="I43" s="174"/>
      <c r="J43" s="175"/>
      <c r="K43" s="175"/>
      <c r="L43" s="175"/>
    </row>
    <row r="44" spans="2:12" ht="15.75">
      <c r="B44" s="176"/>
      <c r="C44" s="197" t="s">
        <v>85</v>
      </c>
      <c r="D44" s="268">
        <f>+D45</f>
        <v>50.000000000007276</v>
      </c>
      <c r="E44" s="268">
        <f>+E45</f>
        <v>5255.000000000004</v>
      </c>
      <c r="F44" s="268">
        <f>+F45</f>
        <v>3557</v>
      </c>
      <c r="G44" s="307">
        <f>+G45</f>
        <v>2331</v>
      </c>
      <c r="H44" s="173"/>
      <c r="I44" s="174"/>
      <c r="J44" s="175"/>
      <c r="K44" s="175"/>
      <c r="L44" s="175"/>
    </row>
    <row r="45" spans="2:12" ht="15">
      <c r="B45" s="176"/>
      <c r="C45" s="198" t="s">
        <v>214</v>
      </c>
      <c r="D45" s="268">
        <f>D48-(D10+D12+D32+D33+D36+D37+D38+D40)</f>
        <v>50.000000000007276</v>
      </c>
      <c r="E45" s="268">
        <f>E48-(E10+E12+E32+E33+E36+E37+E38+E40)</f>
        <v>5255.000000000004</v>
      </c>
      <c r="F45" s="268">
        <f>F48-(F10+F12+F32+F33+F36+F37+F38+F40)</f>
        <v>3557</v>
      </c>
      <c r="G45" s="307">
        <f>G48-(G10+G12+G32+G33+G36+G37+G38+G40)</f>
        <v>2331</v>
      </c>
      <c r="H45" s="173"/>
      <c r="I45" s="174"/>
      <c r="J45" s="175"/>
      <c r="K45" s="175"/>
      <c r="L45" s="175"/>
    </row>
    <row r="46" spans="2:12" ht="15">
      <c r="B46" s="176"/>
      <c r="C46" s="195" t="s">
        <v>156</v>
      </c>
      <c r="D46" s="269">
        <v>0</v>
      </c>
      <c r="E46" s="269">
        <v>0</v>
      </c>
      <c r="F46" s="269">
        <v>0</v>
      </c>
      <c r="G46" s="269">
        <v>0</v>
      </c>
      <c r="H46" s="173"/>
      <c r="I46" s="174"/>
      <c r="J46" s="175"/>
      <c r="K46" s="175"/>
      <c r="L46" s="175"/>
    </row>
    <row r="47" spans="2:12" ht="15.75" thickBot="1">
      <c r="B47" s="176"/>
      <c r="C47" s="178"/>
      <c r="D47" s="286"/>
      <c r="E47" s="287"/>
      <c r="F47" s="287"/>
      <c r="G47" s="310"/>
      <c r="H47" s="210"/>
      <c r="I47" s="174"/>
      <c r="J47" s="175"/>
      <c r="K47" s="175"/>
      <c r="L47" s="175"/>
    </row>
    <row r="48" spans="2:12" ht="18.75" thickBot="1" thickTop="1">
      <c r="B48" s="176"/>
      <c r="C48" s="231" t="s">
        <v>98</v>
      </c>
      <c r="D48" s="329">
        <v>-35254.99999999999</v>
      </c>
      <c r="E48" s="329">
        <v>-8504.999999999996</v>
      </c>
      <c r="F48" s="329">
        <v>27453.999999999993</v>
      </c>
      <c r="G48" s="329">
        <v>-111779</v>
      </c>
      <c r="H48" s="182"/>
      <c r="I48" s="174"/>
      <c r="J48" s="175"/>
      <c r="K48" s="175"/>
      <c r="L48" s="175"/>
    </row>
    <row r="49" spans="2:12" ht="17.25" thickBot="1" thickTop="1">
      <c r="B49" s="12"/>
      <c r="C49" s="183"/>
      <c r="D49" s="290"/>
      <c r="E49" s="290"/>
      <c r="F49" s="290"/>
      <c r="G49" s="290"/>
      <c r="H49" s="203"/>
      <c r="I49" s="85"/>
      <c r="J49" s="2"/>
      <c r="K49" s="2"/>
      <c r="L49" s="2"/>
    </row>
    <row r="50" spans="2:12" ht="17.25" thickBot="1" thickTop="1">
      <c r="B50" s="12"/>
      <c r="C50" s="204"/>
      <c r="D50" s="291"/>
      <c r="E50" s="292"/>
      <c r="F50" s="292"/>
      <c r="G50" s="292"/>
      <c r="H50" s="205"/>
      <c r="I50" s="85"/>
      <c r="J50" s="2"/>
      <c r="K50" s="2"/>
      <c r="L50" s="2"/>
    </row>
    <row r="51" spans="2:12" ht="17.25" thickBot="1" thickTop="1">
      <c r="B51" s="12"/>
      <c r="C51" s="232" t="s">
        <v>99</v>
      </c>
      <c r="D51" s="289">
        <v>89334</v>
      </c>
      <c r="E51" s="289">
        <v>83624</v>
      </c>
      <c r="F51" s="289">
        <v>119579</v>
      </c>
      <c r="G51" s="289">
        <v>9302</v>
      </c>
      <c r="H51" s="96"/>
      <c r="I51" s="85"/>
      <c r="J51" s="2"/>
      <c r="K51" s="2"/>
      <c r="L51" s="2"/>
    </row>
    <row r="52" spans="2:12" ht="17.25" thickTop="1">
      <c r="B52" s="12"/>
      <c r="C52" s="194" t="s">
        <v>161</v>
      </c>
      <c r="D52" s="269">
        <v>106125</v>
      </c>
      <c r="E52" s="269">
        <v>97620</v>
      </c>
      <c r="F52" s="269">
        <v>125074</v>
      </c>
      <c r="G52" s="269">
        <v>13295</v>
      </c>
      <c r="H52" s="90"/>
      <c r="I52" s="85"/>
      <c r="J52" s="2"/>
      <c r="K52" s="2"/>
      <c r="L52" s="2"/>
    </row>
    <row r="53" spans="2:12" ht="15">
      <c r="B53" s="12"/>
      <c r="C53" s="275" t="s">
        <v>162</v>
      </c>
      <c r="D53" s="269">
        <v>16791</v>
      </c>
      <c r="E53" s="269">
        <v>13996</v>
      </c>
      <c r="F53" s="269">
        <v>5495</v>
      </c>
      <c r="G53" s="269">
        <v>3993</v>
      </c>
      <c r="H53" s="206"/>
      <c r="I53" s="85"/>
      <c r="J53" s="2"/>
      <c r="K53" s="2"/>
      <c r="L53" s="2"/>
    </row>
    <row r="54" spans="2:12" ht="15.75" thickBot="1">
      <c r="B54" s="12"/>
      <c r="C54" s="178"/>
      <c r="D54" s="87"/>
      <c r="E54" s="87"/>
      <c r="F54" s="87"/>
      <c r="G54" s="87"/>
      <c r="H54" s="207"/>
      <c r="I54" s="85"/>
      <c r="J54" s="2"/>
      <c r="K54" s="2"/>
      <c r="L54" s="2"/>
    </row>
    <row r="55" spans="2:12" ht="20.25" thickBot="1" thickTop="1">
      <c r="B55" s="12"/>
      <c r="C55" s="199" t="s">
        <v>86</v>
      </c>
      <c r="D55" s="185"/>
      <c r="E55" s="185"/>
      <c r="F55" s="185"/>
      <c r="G55" s="185"/>
      <c r="H55" s="186"/>
      <c r="I55" s="85"/>
      <c r="J55" s="2"/>
      <c r="K55" s="5"/>
      <c r="L55" s="2"/>
    </row>
    <row r="56" spans="2:12" ht="18.75" thickTop="1">
      <c r="B56" s="12"/>
      <c r="C56" s="187"/>
      <c r="D56" s="188"/>
      <c r="E56" s="189"/>
      <c r="F56" s="189"/>
      <c r="G56" s="189"/>
      <c r="H56" s="189"/>
      <c r="I56" s="85"/>
      <c r="J56" s="2"/>
      <c r="K56" s="5"/>
      <c r="L56" s="2"/>
    </row>
    <row r="57" spans="2:12" ht="15.75">
      <c r="B57" s="12"/>
      <c r="C57" s="54" t="s">
        <v>163</v>
      </c>
      <c r="E57" s="1"/>
      <c r="F57" s="1"/>
      <c r="G57" s="5"/>
      <c r="H57" s="5" t="s">
        <v>145</v>
      </c>
      <c r="I57" s="85"/>
      <c r="J57" s="2"/>
      <c r="K57" s="5"/>
      <c r="L57" s="2"/>
    </row>
    <row r="58" spans="2:12" ht="15.75">
      <c r="B58" s="12"/>
      <c r="C58" s="98" t="s">
        <v>149</v>
      </c>
      <c r="E58" s="1"/>
      <c r="F58" s="1"/>
      <c r="H58" s="200" t="s">
        <v>147</v>
      </c>
      <c r="I58" s="85"/>
      <c r="J58" s="2"/>
      <c r="K58" s="5"/>
      <c r="L58" s="2"/>
    </row>
    <row r="59" spans="2:12" ht="15.75">
      <c r="B59" s="12"/>
      <c r="C59" s="98" t="s">
        <v>148</v>
      </c>
      <c r="E59" s="1"/>
      <c r="F59" s="1"/>
      <c r="H59" s="1"/>
      <c r="I59" s="85"/>
      <c r="J59" s="2"/>
      <c r="K59" s="5"/>
      <c r="L59" s="2"/>
    </row>
    <row r="60" spans="2:12" ht="16.5" thickBot="1">
      <c r="B60" s="118"/>
      <c r="C60" s="190"/>
      <c r="D60" s="208"/>
      <c r="E60" s="209"/>
      <c r="F60" s="209"/>
      <c r="G60" s="209"/>
      <c r="H60" s="209"/>
      <c r="I60" s="102"/>
      <c r="J60" s="2"/>
      <c r="K60" s="5"/>
      <c r="L60" s="2"/>
    </row>
    <row r="61" spans="2:12" ht="16.5" thickTop="1">
      <c r="B61" s="191"/>
      <c r="C61" s="98"/>
      <c r="D61" s="200"/>
      <c r="E61" s="200"/>
      <c r="F61" s="200"/>
      <c r="G61" s="200"/>
      <c r="H61" s="200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H7" sqref="H7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12" t="s">
        <v>111</v>
      </c>
      <c r="C2" s="2"/>
      <c r="D2" s="2"/>
      <c r="E2" s="21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5" t="s">
        <v>18</v>
      </c>
      <c r="D5" s="155"/>
      <c r="E5" s="2"/>
      <c r="F5" s="15" t="s">
        <v>65</v>
      </c>
      <c r="G5" s="16"/>
      <c r="H5" s="17"/>
      <c r="I5" s="16"/>
      <c r="J5" s="18"/>
      <c r="K5" s="19"/>
      <c r="L5" s="2"/>
    </row>
    <row r="6" spans="2:12" ht="15.75">
      <c r="B6" s="13"/>
      <c r="C6" s="155" t="s">
        <v>19</v>
      </c>
      <c r="D6" s="155"/>
      <c r="E6" s="214"/>
      <c r="F6" s="21">
        <v>2010</v>
      </c>
      <c r="G6" s="21">
        <v>2011</v>
      </c>
      <c r="H6" s="21">
        <v>2012</v>
      </c>
      <c r="I6" s="21">
        <v>2013</v>
      </c>
      <c r="J6" s="21">
        <v>2014</v>
      </c>
      <c r="K6" s="19"/>
      <c r="L6" s="2"/>
    </row>
    <row r="7" spans="2:12" ht="15.75">
      <c r="B7" s="13"/>
      <c r="C7" s="312" t="str">
        <f>+Fedőlap!$E$13</f>
        <v>Dátum: 2014.09.30.</v>
      </c>
      <c r="D7" s="312"/>
      <c r="E7" s="215"/>
      <c r="F7" s="22" t="s">
        <v>37</v>
      </c>
      <c r="G7" s="22" t="s">
        <v>37</v>
      </c>
      <c r="H7" s="22" t="s">
        <v>37</v>
      </c>
      <c r="I7" s="22" t="s">
        <v>122</v>
      </c>
      <c r="J7" s="22" t="s">
        <v>38</v>
      </c>
      <c r="K7" s="19"/>
      <c r="L7" s="2"/>
    </row>
    <row r="8" spans="2:12" ht="16.5" thickBot="1">
      <c r="B8" s="216" t="s">
        <v>100</v>
      </c>
      <c r="C8" s="42"/>
      <c r="D8" s="29"/>
      <c r="E8" s="45"/>
      <c r="F8" s="217"/>
      <c r="G8" s="217"/>
      <c r="H8" s="217"/>
      <c r="I8" s="217"/>
      <c r="J8" s="217"/>
      <c r="K8" s="19"/>
      <c r="L8" s="2"/>
    </row>
    <row r="9" spans="2:12" ht="15.75">
      <c r="B9" s="216" t="s">
        <v>101</v>
      </c>
      <c r="C9" s="37"/>
      <c r="D9" s="37"/>
      <c r="E9" s="37"/>
      <c r="F9" s="26"/>
      <c r="G9" s="26"/>
      <c r="H9" s="26"/>
      <c r="I9" s="26"/>
      <c r="J9" s="26"/>
      <c r="K9" s="19"/>
      <c r="L9" s="2"/>
    </row>
    <row r="10" spans="2:12" ht="15.75">
      <c r="B10" s="218">
        <v>2</v>
      </c>
      <c r="C10" s="219" t="s">
        <v>213</v>
      </c>
      <c r="D10" s="219"/>
      <c r="E10" s="219"/>
      <c r="F10" s="293">
        <v>380689</v>
      </c>
      <c r="G10" s="293">
        <v>388566</v>
      </c>
      <c r="H10" s="293">
        <v>435011</v>
      </c>
      <c r="I10" s="293">
        <v>454174</v>
      </c>
      <c r="J10" s="293" t="s">
        <v>232</v>
      </c>
      <c r="K10" s="19"/>
      <c r="L10" s="2"/>
    </row>
    <row r="11" spans="2:12" ht="16.5" thickBot="1">
      <c r="B11" s="21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8"/>
      <c r="C12" s="26"/>
      <c r="D12" s="26"/>
      <c r="E12" s="26"/>
      <c r="F12" s="37"/>
      <c r="G12" s="37"/>
      <c r="H12" s="37"/>
      <c r="I12" s="37"/>
      <c r="J12" s="37"/>
      <c r="K12" s="19"/>
      <c r="L12" s="2"/>
    </row>
    <row r="13" spans="2:12" ht="15.75">
      <c r="B13" s="218">
        <v>3</v>
      </c>
      <c r="C13" s="219" t="s">
        <v>102</v>
      </c>
      <c r="D13" s="219"/>
      <c r="E13" s="219"/>
      <c r="F13" s="5"/>
      <c r="G13" s="5"/>
      <c r="H13" s="5"/>
      <c r="I13" s="5"/>
      <c r="J13" s="5"/>
      <c r="K13" s="19"/>
      <c r="L13" s="2"/>
    </row>
    <row r="14" spans="2:12" ht="15">
      <c r="B14" s="21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8"/>
      <c r="C16" s="124" t="s">
        <v>103</v>
      </c>
      <c r="D16" s="124"/>
      <c r="E16" s="124"/>
      <c r="F16" s="293" t="s">
        <v>232</v>
      </c>
      <c r="G16" s="293" t="s">
        <v>232</v>
      </c>
      <c r="H16" s="293" t="s">
        <v>232</v>
      </c>
      <c r="I16" s="293" t="s">
        <v>232</v>
      </c>
      <c r="J16" s="293" t="s">
        <v>232</v>
      </c>
      <c r="K16" s="19"/>
      <c r="L16" s="2"/>
    </row>
    <row r="17" spans="2:12" ht="15">
      <c r="B17" s="21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8"/>
      <c r="C18" s="124" t="s">
        <v>104</v>
      </c>
      <c r="D18" s="124"/>
      <c r="E18" s="124"/>
      <c r="F18" s="220"/>
      <c r="G18" s="220"/>
      <c r="H18" s="220"/>
      <c r="I18" s="220"/>
      <c r="J18" s="220"/>
      <c r="K18" s="19"/>
      <c r="L18" s="2"/>
    </row>
    <row r="19" spans="2:12" ht="15.75">
      <c r="B19" s="218"/>
      <c r="C19" s="124"/>
      <c r="D19" s="124"/>
      <c r="E19" s="124"/>
      <c r="F19" s="220"/>
      <c r="G19" s="220"/>
      <c r="H19" s="220"/>
      <c r="I19" s="220"/>
      <c r="J19" s="220"/>
      <c r="K19" s="19"/>
      <c r="L19" s="2"/>
    </row>
    <row r="20" spans="2:12" ht="15.75">
      <c r="B20" s="218"/>
      <c r="C20" s="124"/>
      <c r="D20" s="124"/>
      <c r="E20" s="124"/>
      <c r="F20" s="220"/>
      <c r="G20" s="220"/>
      <c r="H20" s="220"/>
      <c r="I20" s="220"/>
      <c r="J20" s="220"/>
      <c r="K20" s="19"/>
      <c r="L20" s="2"/>
    </row>
    <row r="21" spans="2:12" ht="15.75">
      <c r="B21" s="218"/>
      <c r="C21" s="124"/>
      <c r="D21" s="124"/>
      <c r="E21" s="124"/>
      <c r="F21" s="220"/>
      <c r="G21" s="220"/>
      <c r="H21" s="220"/>
      <c r="I21" s="220"/>
      <c r="J21" s="220"/>
      <c r="K21" s="19"/>
      <c r="L21" s="2"/>
    </row>
    <row r="22" spans="2:12" ht="15.75">
      <c r="B22" s="218"/>
      <c r="C22" s="5"/>
      <c r="D22" s="5"/>
      <c r="E22" s="5"/>
      <c r="F22" s="220"/>
      <c r="G22" s="220"/>
      <c r="H22" s="220"/>
      <c r="I22" s="220"/>
      <c r="J22" s="220"/>
      <c r="K22" s="19"/>
      <c r="L22" s="2"/>
    </row>
    <row r="23" spans="2:12" ht="15.75">
      <c r="B23" s="218"/>
      <c r="C23" s="5"/>
      <c r="D23" s="5"/>
      <c r="E23" s="5"/>
      <c r="F23" s="220"/>
      <c r="G23" s="220"/>
      <c r="H23" s="220"/>
      <c r="I23" s="220"/>
      <c r="J23" s="220"/>
      <c r="K23" s="19"/>
      <c r="L23" s="2"/>
    </row>
    <row r="24" spans="2:12" ht="15.75">
      <c r="B24" s="218"/>
      <c r="C24" s="5"/>
      <c r="D24" s="5"/>
      <c r="E24" s="5"/>
      <c r="F24" s="220"/>
      <c r="G24" s="220"/>
      <c r="H24" s="220"/>
      <c r="I24" s="220"/>
      <c r="J24" s="220"/>
      <c r="K24" s="19"/>
      <c r="L24" s="2"/>
    </row>
    <row r="25" spans="2:12" ht="16.5" thickBot="1">
      <c r="B25" s="218"/>
      <c r="C25" s="2"/>
      <c r="D25" s="2"/>
      <c r="E25" s="2"/>
      <c r="F25" s="221"/>
      <c r="G25" s="221"/>
      <c r="H25" s="221"/>
      <c r="I25" s="221"/>
      <c r="J25" s="221"/>
      <c r="K25" s="19"/>
      <c r="L25" s="2"/>
    </row>
    <row r="26" spans="2:12" ht="15.75">
      <c r="B26" s="218"/>
      <c r="C26" s="26"/>
      <c r="D26" s="26"/>
      <c r="E26" s="26"/>
      <c r="F26" s="37"/>
      <c r="G26" s="37"/>
      <c r="H26" s="37"/>
      <c r="I26" s="37"/>
      <c r="J26" s="37"/>
      <c r="K26" s="19"/>
      <c r="L26" s="2"/>
    </row>
    <row r="27" spans="2:12" ht="15.75">
      <c r="B27" s="218">
        <v>4</v>
      </c>
      <c r="C27" s="219" t="s">
        <v>105</v>
      </c>
      <c r="D27" s="219"/>
      <c r="E27" s="219"/>
      <c r="F27" s="2"/>
      <c r="G27" s="2"/>
      <c r="H27" s="2"/>
      <c r="I27" s="2"/>
      <c r="J27" s="2"/>
      <c r="K27" s="19"/>
      <c r="L27" s="2"/>
    </row>
    <row r="28" spans="2:12" ht="15.75">
      <c r="B28" s="222"/>
      <c r="C28" s="219" t="s">
        <v>106</v>
      </c>
      <c r="D28" s="219"/>
      <c r="E28" s="219"/>
      <c r="F28" s="2"/>
      <c r="G28" s="2"/>
      <c r="H28" s="2"/>
      <c r="I28" s="2"/>
      <c r="J28" s="2"/>
      <c r="K28" s="19"/>
      <c r="L28" s="2"/>
    </row>
    <row r="29" spans="2:12" ht="15.75">
      <c r="B29" s="223"/>
      <c r="C29" s="5" t="s">
        <v>107</v>
      </c>
      <c r="D29" s="5"/>
      <c r="E29" s="2"/>
      <c r="F29" s="220"/>
      <c r="G29" s="220"/>
      <c r="H29" s="220"/>
      <c r="I29" s="220"/>
      <c r="J29" s="220"/>
      <c r="K29" s="19"/>
      <c r="L29" s="2"/>
    </row>
    <row r="30" spans="2:12" ht="15">
      <c r="B30" s="223"/>
      <c r="C30" s="2"/>
      <c r="D30" s="2"/>
      <c r="E30" s="2"/>
      <c r="F30" s="220"/>
      <c r="G30" s="220"/>
      <c r="H30" s="220"/>
      <c r="I30" s="220"/>
      <c r="J30" s="220"/>
      <c r="K30" s="19"/>
      <c r="L30" s="2"/>
    </row>
    <row r="31" spans="2:12" ht="15">
      <c r="B31" s="223"/>
      <c r="C31" s="2"/>
      <c r="D31" s="2"/>
      <c r="E31" s="2"/>
      <c r="F31" s="220"/>
      <c r="G31" s="220"/>
      <c r="H31" s="220"/>
      <c r="I31" s="220"/>
      <c r="J31" s="220"/>
      <c r="K31" s="19"/>
      <c r="L31" s="2"/>
    </row>
    <row r="32" spans="2:12" ht="15">
      <c r="B32" s="223"/>
      <c r="C32" s="2"/>
      <c r="D32" s="2"/>
      <c r="E32" s="2"/>
      <c r="F32" s="220"/>
      <c r="G32" s="220"/>
      <c r="H32" s="220"/>
      <c r="I32" s="220"/>
      <c r="J32" s="220"/>
      <c r="K32" s="19"/>
      <c r="L32" s="2"/>
    </row>
    <row r="33" spans="2:12" ht="15.75">
      <c r="B33" s="223"/>
      <c r="C33" s="5" t="s">
        <v>108</v>
      </c>
      <c r="D33" s="5"/>
      <c r="E33" s="5"/>
      <c r="F33" s="220"/>
      <c r="G33" s="220"/>
      <c r="H33" s="220"/>
      <c r="I33" s="220"/>
      <c r="J33" s="220"/>
      <c r="K33" s="19"/>
      <c r="L33" s="2"/>
    </row>
    <row r="34" spans="2:12" ht="15">
      <c r="B34" s="222"/>
      <c r="C34" s="2"/>
      <c r="D34" s="2"/>
      <c r="E34" s="2"/>
      <c r="F34" s="220"/>
      <c r="G34" s="220"/>
      <c r="H34" s="220"/>
      <c r="I34" s="220"/>
      <c r="J34" s="220"/>
      <c r="K34" s="19"/>
      <c r="L34" s="2"/>
    </row>
    <row r="35" spans="2:12" ht="15.75">
      <c r="B35" s="222"/>
      <c r="C35" s="219"/>
      <c r="D35" s="219"/>
      <c r="E35" s="219"/>
      <c r="F35" s="220"/>
      <c r="G35" s="220"/>
      <c r="H35" s="220"/>
      <c r="I35" s="220"/>
      <c r="J35" s="220"/>
      <c r="K35" s="19"/>
      <c r="L35" s="2"/>
    </row>
    <row r="36" spans="2:12" ht="15.75" thickBot="1">
      <c r="B36" s="223"/>
      <c r="C36" s="224"/>
      <c r="D36" s="224"/>
      <c r="E36" s="224"/>
      <c r="F36" s="225"/>
      <c r="G36" s="225"/>
      <c r="H36" s="225"/>
      <c r="I36" s="225"/>
      <c r="J36" s="225"/>
      <c r="K36" s="19"/>
      <c r="L36" s="2"/>
    </row>
    <row r="37" spans="2:12" ht="15.75">
      <c r="B37" s="22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8">
        <v>10</v>
      </c>
      <c r="C38" s="219" t="s">
        <v>109</v>
      </c>
      <c r="D38" s="219"/>
      <c r="E38" s="5"/>
      <c r="F38" s="293">
        <v>25688337</v>
      </c>
      <c r="G38" s="293">
        <v>26690052</v>
      </c>
      <c r="H38" s="293">
        <v>27331575</v>
      </c>
      <c r="I38" s="293">
        <v>28980627</v>
      </c>
      <c r="J38" s="293" t="s">
        <v>232</v>
      </c>
      <c r="K38" s="19"/>
      <c r="L38" s="2"/>
    </row>
    <row r="39" spans="2:12" ht="15">
      <c r="B39" s="53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3"/>
      <c r="C40" s="55" t="s">
        <v>123</v>
      </c>
      <c r="D40" s="55"/>
      <c r="E40" s="2"/>
      <c r="F40" s="2"/>
      <c r="G40" s="2"/>
      <c r="H40" s="2"/>
      <c r="I40" s="2"/>
      <c r="J40" s="2"/>
      <c r="K40" s="19"/>
      <c r="L40" s="2"/>
    </row>
    <row r="41" spans="2:12" ht="15.75">
      <c r="B41" s="222"/>
      <c r="C41" s="56" t="s">
        <v>110</v>
      </c>
      <c r="D41" s="56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26"/>
      <c r="C42" s="59"/>
      <c r="D42" s="59"/>
      <c r="E42" s="59"/>
      <c r="F42" s="60"/>
      <c r="G42" s="60"/>
      <c r="H42" s="60"/>
      <c r="I42" s="60"/>
      <c r="J42" s="60"/>
      <c r="K42" s="61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90" zoomScaleNormal="90" zoomScaleSheetLayoutView="70" zoomScalePageLayoutView="0" workbookViewId="0" topLeftCell="B1">
      <selection activeCell="I24" sqref="I24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27" t="s">
        <v>121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5" t="s">
        <v>18</v>
      </c>
      <c r="D4" s="14"/>
      <c r="E4" s="15" t="s">
        <v>65</v>
      </c>
      <c r="F4" s="16"/>
      <c r="G4" s="17"/>
      <c r="H4" s="16"/>
      <c r="I4" s="18"/>
      <c r="J4" s="19"/>
    </row>
    <row r="5" spans="2:10" ht="15.75">
      <c r="B5" s="13"/>
      <c r="C5" s="155" t="s">
        <v>19</v>
      </c>
      <c r="D5" s="20" t="s">
        <v>235</v>
      </c>
      <c r="E5" s="21">
        <v>2010</v>
      </c>
      <c r="F5" s="21">
        <v>2011</v>
      </c>
      <c r="G5" s="21">
        <v>2012</v>
      </c>
      <c r="H5" s="21">
        <v>2013</v>
      </c>
      <c r="I5" s="21">
        <v>2014</v>
      </c>
      <c r="J5" s="19"/>
    </row>
    <row r="6" spans="2:10" ht="15.75">
      <c r="B6" s="13"/>
      <c r="C6" s="312" t="str">
        <f>+Fedőlap!$E$13</f>
        <v>Dátum: 2014.09.30.</v>
      </c>
      <c r="D6" s="20" t="s">
        <v>36</v>
      </c>
      <c r="E6" s="304"/>
      <c r="F6" s="304"/>
      <c r="G6" s="304"/>
      <c r="H6" s="304"/>
      <c r="I6" s="304"/>
      <c r="J6" s="19"/>
    </row>
    <row r="7" spans="2:10" ht="16.5" thickBot="1">
      <c r="B7" s="13"/>
      <c r="C7" s="23"/>
      <c r="D7" s="24"/>
      <c r="E7" s="333"/>
      <c r="F7" s="333"/>
      <c r="G7" s="333"/>
      <c r="H7" s="333"/>
      <c r="I7" s="334"/>
      <c r="J7" s="19"/>
    </row>
    <row r="8" spans="2:10" ht="15.75">
      <c r="B8" s="13"/>
      <c r="C8" s="25"/>
      <c r="D8" s="37"/>
      <c r="E8" s="330" t="s">
        <v>37</v>
      </c>
      <c r="F8" s="330" t="s">
        <v>37</v>
      </c>
      <c r="G8" s="330" t="s">
        <v>37</v>
      </c>
      <c r="H8" s="331" t="s">
        <v>122</v>
      </c>
      <c r="I8" s="332" t="s">
        <v>38</v>
      </c>
      <c r="J8" s="19"/>
    </row>
    <row r="9" spans="2:10" ht="16.5" thickBot="1">
      <c r="B9" s="13"/>
      <c r="C9" s="156" t="s">
        <v>20</v>
      </c>
      <c r="D9" s="28" t="s">
        <v>234</v>
      </c>
      <c r="E9" s="14"/>
      <c r="F9" s="29"/>
      <c r="G9" s="29"/>
      <c r="H9" s="29"/>
      <c r="I9" s="30"/>
      <c r="J9" s="19"/>
    </row>
    <row r="10" spans="2:10" ht="17.25" thickBot="1" thickTop="1">
      <c r="B10" s="13"/>
      <c r="C10" s="157" t="s">
        <v>21</v>
      </c>
      <c r="D10" s="419" t="s">
        <v>0</v>
      </c>
      <c r="E10" s="337">
        <v>-1225286</v>
      </c>
      <c r="F10" s="338">
        <v>-1538356</v>
      </c>
      <c r="G10" s="338">
        <v>-662761</v>
      </c>
      <c r="H10" s="338">
        <v>-722105</v>
      </c>
      <c r="I10" s="395">
        <v>-926959.9538937159</v>
      </c>
      <c r="J10" s="19"/>
    </row>
    <row r="11" spans="2:10" ht="16.5" thickTop="1">
      <c r="B11" s="13"/>
      <c r="C11" s="157" t="s">
        <v>22</v>
      </c>
      <c r="D11" s="420" t="s">
        <v>1</v>
      </c>
      <c r="E11" s="32">
        <v>-1041822</v>
      </c>
      <c r="F11" s="32">
        <v>-1733050</v>
      </c>
      <c r="G11" s="32">
        <v>-798975</v>
      </c>
      <c r="H11" s="32">
        <v>-1615004</v>
      </c>
      <c r="I11" s="396">
        <v>-1588279.843231202</v>
      </c>
      <c r="J11" s="19"/>
    </row>
    <row r="12" spans="2:10" ht="15.75">
      <c r="B12" s="13"/>
      <c r="C12" s="157" t="s">
        <v>23</v>
      </c>
      <c r="D12" s="421" t="s">
        <v>2</v>
      </c>
      <c r="E12" s="33" t="s">
        <v>3</v>
      </c>
      <c r="F12" s="33" t="s">
        <v>3</v>
      </c>
      <c r="G12" s="33" t="s">
        <v>3</v>
      </c>
      <c r="H12" s="33" t="s">
        <v>3</v>
      </c>
      <c r="I12" s="397" t="s">
        <v>3</v>
      </c>
      <c r="J12" s="19"/>
    </row>
    <row r="13" spans="2:10" ht="15.75">
      <c r="B13" s="13"/>
      <c r="C13" s="157" t="s">
        <v>24</v>
      </c>
      <c r="D13" s="421" t="s">
        <v>4</v>
      </c>
      <c r="E13" s="32">
        <v>-230587</v>
      </c>
      <c r="F13" s="32">
        <v>169993</v>
      </c>
      <c r="G13" s="32">
        <v>139982</v>
      </c>
      <c r="H13" s="32">
        <v>754195</v>
      </c>
      <c r="I13" s="397">
        <v>477095.2</v>
      </c>
      <c r="J13" s="19"/>
    </row>
    <row r="14" spans="2:10" ht="15.75">
      <c r="B14" s="13"/>
      <c r="C14" s="157" t="s">
        <v>25</v>
      </c>
      <c r="D14" s="421" t="s">
        <v>5</v>
      </c>
      <c r="E14" s="32">
        <v>47123</v>
      </c>
      <c r="F14" s="32">
        <v>24701</v>
      </c>
      <c r="G14" s="32">
        <v>-3768</v>
      </c>
      <c r="H14" s="32">
        <v>138704</v>
      </c>
      <c r="I14" s="397">
        <v>184224.68933748628</v>
      </c>
      <c r="J14" s="19"/>
    </row>
    <row r="15" spans="2:10" ht="16.5" thickBot="1">
      <c r="B15" s="13"/>
      <c r="C15" s="34"/>
      <c r="D15" s="35"/>
      <c r="E15" s="335"/>
      <c r="F15" s="336"/>
      <c r="G15" s="336"/>
      <c r="H15" s="336"/>
      <c r="I15" s="398"/>
      <c r="J15" s="19"/>
    </row>
    <row r="16" spans="2:10" ht="15.75">
      <c r="B16" s="13"/>
      <c r="C16" s="36"/>
      <c r="D16" s="422"/>
      <c r="E16" s="330" t="s">
        <v>37</v>
      </c>
      <c r="F16" s="330" t="s">
        <v>37</v>
      </c>
      <c r="G16" s="330" t="s">
        <v>37</v>
      </c>
      <c r="H16" s="331" t="s">
        <v>122</v>
      </c>
      <c r="I16" s="332" t="s">
        <v>38</v>
      </c>
      <c r="J16" s="19"/>
    </row>
    <row r="17" spans="2:10" ht="16.5" thickBot="1">
      <c r="B17" s="13"/>
      <c r="C17" s="156" t="s">
        <v>26</v>
      </c>
      <c r="D17" s="39"/>
      <c r="E17" s="14"/>
      <c r="F17" s="29"/>
      <c r="G17" s="29"/>
      <c r="H17" s="29"/>
      <c r="I17" s="399"/>
      <c r="J17" s="19"/>
    </row>
    <row r="18" spans="2:10" ht="17.25" thickBot="1" thickTop="1">
      <c r="B18" s="13"/>
      <c r="C18" s="156" t="s">
        <v>27</v>
      </c>
      <c r="D18" s="423"/>
      <c r="E18" s="338">
        <v>21798751</v>
      </c>
      <c r="F18" s="338">
        <v>22720746</v>
      </c>
      <c r="G18" s="338">
        <v>22414051</v>
      </c>
      <c r="H18" s="338">
        <v>23085005</v>
      </c>
      <c r="I18" s="400">
        <v>24300371.321435947</v>
      </c>
      <c r="J18" s="19"/>
    </row>
    <row r="19" spans="2:10" ht="16.5" thickTop="1">
      <c r="B19" s="13"/>
      <c r="C19" s="158" t="s">
        <v>75</v>
      </c>
      <c r="D19" s="41"/>
      <c r="E19" s="411"/>
      <c r="F19" s="412"/>
      <c r="G19" s="412"/>
      <c r="H19" s="412"/>
      <c r="I19" s="401"/>
      <c r="J19" s="19"/>
    </row>
    <row r="20" spans="2:10" ht="15.75">
      <c r="B20" s="13"/>
      <c r="C20" s="157" t="s">
        <v>130</v>
      </c>
      <c r="D20" s="421" t="s">
        <v>6</v>
      </c>
      <c r="E20" s="256">
        <v>20204</v>
      </c>
      <c r="F20" s="256">
        <v>23280</v>
      </c>
      <c r="G20" s="256">
        <v>33404</v>
      </c>
      <c r="H20" s="256">
        <v>33469</v>
      </c>
      <c r="I20" s="402"/>
      <c r="J20" s="19"/>
    </row>
    <row r="21" spans="2:10" ht="15.75">
      <c r="B21" s="13"/>
      <c r="C21" s="157" t="s">
        <v>28</v>
      </c>
      <c r="D21" s="421" t="s">
        <v>236</v>
      </c>
      <c r="E21" s="256">
        <v>15822378</v>
      </c>
      <c r="F21" s="256">
        <v>16335070.999999998</v>
      </c>
      <c r="G21" s="256">
        <v>17277773</v>
      </c>
      <c r="H21" s="256">
        <v>18957004</v>
      </c>
      <c r="I21" s="401"/>
      <c r="J21" s="19"/>
    </row>
    <row r="22" spans="2:10" ht="15.75">
      <c r="B22" s="13"/>
      <c r="C22" s="159" t="s">
        <v>29</v>
      </c>
      <c r="D22" s="421" t="s">
        <v>237</v>
      </c>
      <c r="E22" s="256">
        <v>1898465</v>
      </c>
      <c r="F22" s="256">
        <v>1821034</v>
      </c>
      <c r="G22" s="256">
        <v>2611290</v>
      </c>
      <c r="H22" s="256">
        <v>3191955</v>
      </c>
      <c r="I22" s="402"/>
      <c r="J22" s="19"/>
    </row>
    <row r="23" spans="2:10" ht="15.75">
      <c r="B23" s="13"/>
      <c r="C23" s="159" t="s">
        <v>30</v>
      </c>
      <c r="D23" s="421" t="s">
        <v>238</v>
      </c>
      <c r="E23" s="256">
        <v>13923913</v>
      </c>
      <c r="F23" s="256">
        <v>14514037</v>
      </c>
      <c r="G23" s="256">
        <v>14666483</v>
      </c>
      <c r="H23" s="256">
        <v>15765049</v>
      </c>
      <c r="I23" s="402"/>
      <c r="J23" s="19"/>
    </row>
    <row r="24" spans="2:10" ht="15.75">
      <c r="B24" s="13"/>
      <c r="C24" s="157" t="s">
        <v>31</v>
      </c>
      <c r="D24" s="421" t="s">
        <v>7</v>
      </c>
      <c r="E24" s="256">
        <v>5956169.000000001</v>
      </c>
      <c r="F24" s="256">
        <v>6362395</v>
      </c>
      <c r="G24" s="256">
        <v>5102874</v>
      </c>
      <c r="H24" s="256">
        <v>4094532</v>
      </c>
      <c r="I24" s="401"/>
      <c r="J24" s="19"/>
    </row>
    <row r="25" spans="2:10" ht="15.75">
      <c r="B25" s="13"/>
      <c r="C25" s="159" t="s">
        <v>29</v>
      </c>
      <c r="D25" s="421" t="s">
        <v>8</v>
      </c>
      <c r="E25" s="256">
        <v>403774</v>
      </c>
      <c r="F25" s="256">
        <v>578744</v>
      </c>
      <c r="G25" s="256">
        <v>463994</v>
      </c>
      <c r="H25" s="256">
        <v>212008</v>
      </c>
      <c r="I25" s="402"/>
      <c r="J25" s="19"/>
    </row>
    <row r="26" spans="2:10" ht="15.75">
      <c r="B26" s="13"/>
      <c r="C26" s="159" t="s">
        <v>30</v>
      </c>
      <c r="D26" s="421" t="s">
        <v>9</v>
      </c>
      <c r="E26" s="256">
        <v>5552395</v>
      </c>
      <c r="F26" s="256">
        <v>5783651</v>
      </c>
      <c r="G26" s="256">
        <v>4638880</v>
      </c>
      <c r="H26" s="256">
        <v>3882524</v>
      </c>
      <c r="I26" s="402"/>
      <c r="J26" s="19"/>
    </row>
    <row r="27" spans="2:10" ht="15.75">
      <c r="B27" s="13"/>
      <c r="C27" s="408"/>
      <c r="D27" s="46"/>
      <c r="E27" s="409"/>
      <c r="F27" s="410"/>
      <c r="G27" s="410"/>
      <c r="H27" s="410"/>
      <c r="I27" s="401"/>
      <c r="J27" s="19"/>
    </row>
    <row r="28" spans="2:10" ht="16.5" thickBot="1">
      <c r="B28" s="13"/>
      <c r="C28" s="408"/>
      <c r="D28" s="44"/>
      <c r="E28" s="409"/>
      <c r="F28" s="410"/>
      <c r="G28" s="410"/>
      <c r="H28" s="410"/>
      <c r="I28" s="401"/>
      <c r="J28" s="19"/>
    </row>
    <row r="29" spans="2:10" ht="16.5" thickBot="1">
      <c r="B29" s="13"/>
      <c r="C29" s="43"/>
      <c r="D29" s="427"/>
      <c r="E29" s="425"/>
      <c r="F29" s="426"/>
      <c r="G29" s="426"/>
      <c r="H29" s="426"/>
      <c r="I29" s="401"/>
      <c r="J29" s="19"/>
    </row>
    <row r="30" spans="2:10" ht="15.75">
      <c r="B30" s="13"/>
      <c r="C30" s="156" t="s">
        <v>32</v>
      </c>
      <c r="D30" s="39"/>
      <c r="E30" s="413"/>
      <c r="F30" s="414"/>
      <c r="G30" s="414"/>
      <c r="H30" s="414"/>
      <c r="I30" s="401"/>
      <c r="J30" s="19"/>
    </row>
    <row r="31" spans="2:10" ht="15.75">
      <c r="B31" s="47"/>
      <c r="C31" s="156" t="s">
        <v>33</v>
      </c>
      <c r="D31" s="421" t="s">
        <v>239</v>
      </c>
      <c r="E31" s="48">
        <v>997692</v>
      </c>
      <c r="F31" s="48">
        <v>946834</v>
      </c>
      <c r="G31" s="48">
        <v>1066520</v>
      </c>
      <c r="H31" s="48">
        <v>1307753</v>
      </c>
      <c r="I31" s="403">
        <v>1267200</v>
      </c>
      <c r="J31" s="19"/>
    </row>
    <row r="32" spans="2:10" ht="15.75">
      <c r="B32" s="49"/>
      <c r="C32" s="156" t="s">
        <v>34</v>
      </c>
      <c r="D32" s="421" t="s">
        <v>39</v>
      </c>
      <c r="E32" s="48">
        <v>1115254</v>
      </c>
      <c r="F32" s="48">
        <v>1172418</v>
      </c>
      <c r="G32" s="48">
        <v>1314432</v>
      </c>
      <c r="H32" s="48">
        <v>1367848</v>
      </c>
      <c r="I32" s="403">
        <v>1302292.9319572758</v>
      </c>
      <c r="J32" s="50"/>
    </row>
    <row r="33" spans="2:10" ht="16.5" thickBot="1">
      <c r="B33" s="47"/>
      <c r="C33" s="51"/>
      <c r="D33" s="52"/>
      <c r="E33" s="415"/>
      <c r="F33" s="416"/>
      <c r="G33" s="416"/>
      <c r="H33" s="416"/>
      <c r="I33" s="404"/>
      <c r="J33" s="19"/>
    </row>
    <row r="34" spans="2:10" ht="16.5" thickBot="1">
      <c r="B34" s="47"/>
      <c r="C34" s="25"/>
      <c r="D34" s="38"/>
      <c r="E34" s="417"/>
      <c r="F34" s="418"/>
      <c r="G34" s="418"/>
      <c r="H34" s="418"/>
      <c r="I34" s="405"/>
      <c r="J34" s="19"/>
    </row>
    <row r="35" spans="2:10" ht="17.25" thickBot="1" thickTop="1">
      <c r="B35" s="47"/>
      <c r="C35" s="27" t="s">
        <v>35</v>
      </c>
      <c r="D35" s="424" t="s">
        <v>10</v>
      </c>
      <c r="E35" s="257">
        <v>26946030</v>
      </c>
      <c r="F35" s="257">
        <v>28035033</v>
      </c>
      <c r="G35" s="257">
        <v>28548800</v>
      </c>
      <c r="H35" s="257">
        <v>29846259</v>
      </c>
      <c r="I35" s="400">
        <v>31603237</v>
      </c>
      <c r="J35" s="19"/>
    </row>
    <row r="36" spans="2:10" ht="16.5" thickTop="1">
      <c r="B36" s="53"/>
      <c r="C36" s="54"/>
      <c r="D36" s="5"/>
      <c r="E36" s="2"/>
      <c r="F36" s="2"/>
      <c r="G36" s="2"/>
      <c r="H36" s="2"/>
      <c r="I36" s="2"/>
      <c r="J36" s="19"/>
    </row>
    <row r="37" spans="2:10" ht="15.75">
      <c r="B37" s="47"/>
      <c r="C37" s="55" t="s">
        <v>123</v>
      </c>
      <c r="D37" s="56"/>
      <c r="E37" s="2"/>
      <c r="F37" s="2"/>
      <c r="G37" s="2"/>
      <c r="H37" s="2"/>
      <c r="I37" s="2"/>
      <c r="J37" s="19"/>
    </row>
    <row r="38" spans="2:10" ht="16.5" thickBot="1">
      <c r="B38" s="57"/>
      <c r="C38" s="58"/>
      <c r="D38" s="59"/>
      <c r="E38" s="60"/>
      <c r="F38" s="60"/>
      <c r="G38" s="60"/>
      <c r="H38" s="60"/>
      <c r="I38" s="60"/>
      <c r="J38" s="61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8" sqref="C18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5" t="s">
        <v>120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3"/>
      <c r="C2" s="64"/>
      <c r="D2" s="65"/>
      <c r="E2" s="2"/>
      <c r="F2" s="2"/>
      <c r="G2" s="2"/>
      <c r="H2" s="2"/>
      <c r="I2" s="2"/>
      <c r="J2" s="2"/>
    </row>
    <row r="3" spans="2:10" ht="6" customHeight="1" thickTop="1">
      <c r="B3" s="66"/>
      <c r="C3" s="67"/>
      <c r="D3" s="68"/>
      <c r="E3" s="69"/>
      <c r="F3" s="69"/>
      <c r="G3" s="69"/>
      <c r="H3" s="69"/>
      <c r="I3" s="69"/>
      <c r="J3" s="70"/>
    </row>
    <row r="4" spans="2:10" ht="15">
      <c r="B4" s="71"/>
      <c r="C4" s="155" t="s">
        <v>18</v>
      </c>
      <c r="D4" s="239"/>
      <c r="E4" s="240"/>
      <c r="F4" s="240" t="s">
        <v>65</v>
      </c>
      <c r="G4" s="240"/>
      <c r="H4" s="241"/>
      <c r="I4" s="73"/>
      <c r="J4" s="75"/>
    </row>
    <row r="5" spans="2:10" ht="15.75">
      <c r="B5" s="71"/>
      <c r="C5" s="155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76"/>
      <c r="J5" s="75"/>
    </row>
    <row r="6" spans="2:10" ht="15.75">
      <c r="B6" s="71"/>
      <c r="C6" s="312" t="str">
        <f>+Fedőlap!$E$13</f>
        <v>Dátum: 2014.09.30.</v>
      </c>
      <c r="D6" s="304"/>
      <c r="E6" s="304"/>
      <c r="F6" s="304"/>
      <c r="G6" s="304"/>
      <c r="H6" s="304"/>
      <c r="I6" s="78"/>
      <c r="J6" s="75"/>
    </row>
    <row r="7" spans="2:10" ht="9.75" customHeight="1" thickBot="1">
      <c r="B7" s="71"/>
      <c r="C7" s="79"/>
      <c r="D7" s="80"/>
      <c r="E7" s="80"/>
      <c r="F7" s="80"/>
      <c r="G7" s="80"/>
      <c r="H7" s="77"/>
      <c r="I7" s="31"/>
      <c r="J7" s="75"/>
    </row>
    <row r="8" spans="2:10" ht="17.25" thickBot="1" thickTop="1">
      <c r="B8" s="71"/>
      <c r="C8" s="164" t="s">
        <v>40</v>
      </c>
      <c r="D8" s="258">
        <v>-794088</v>
      </c>
      <c r="E8" s="258">
        <v>-1657935</v>
      </c>
      <c r="F8" s="258">
        <v>-481082</v>
      </c>
      <c r="G8" s="258">
        <v>-933577</v>
      </c>
      <c r="H8" s="298">
        <v>-1123800.8999999992</v>
      </c>
      <c r="I8" s="81"/>
      <c r="J8" s="82"/>
    </row>
    <row r="9" spans="2:10" ht="16.5" thickTop="1">
      <c r="B9" s="71"/>
      <c r="C9" s="158" t="s">
        <v>131</v>
      </c>
      <c r="D9" s="270" t="s">
        <v>178</v>
      </c>
      <c r="E9" s="270" t="s">
        <v>178</v>
      </c>
      <c r="F9" s="270" t="s">
        <v>178</v>
      </c>
      <c r="G9" s="270" t="s">
        <v>190</v>
      </c>
      <c r="H9" s="270" t="s">
        <v>190</v>
      </c>
      <c r="I9" s="84"/>
      <c r="J9" s="85"/>
    </row>
    <row r="10" spans="2:10" ht="6" customHeight="1">
      <c r="B10" s="71"/>
      <c r="C10" s="83"/>
      <c r="D10" s="244"/>
      <c r="E10" s="245"/>
      <c r="F10" s="245"/>
      <c r="G10" s="245"/>
      <c r="H10" s="255"/>
      <c r="I10" s="88"/>
      <c r="J10" s="85"/>
    </row>
    <row r="11" spans="2:10" ht="15">
      <c r="B11" s="71"/>
      <c r="C11" s="235" t="s">
        <v>41</v>
      </c>
      <c r="D11" s="259">
        <f>SUM(D12:D17)</f>
        <v>-79858</v>
      </c>
      <c r="E11" s="259">
        <f>SUM(E12:E17)</f>
        <v>555101</v>
      </c>
      <c r="F11" s="259">
        <f>SUM(F12:F17)</f>
        <v>-18198</v>
      </c>
      <c r="G11" s="259">
        <f>SUM(G12:G17)</f>
        <v>9223</v>
      </c>
      <c r="H11" s="299">
        <f>SUM(H12:H17)</f>
        <v>91695.35907371437</v>
      </c>
      <c r="I11" s="90"/>
      <c r="J11" s="85"/>
    </row>
    <row r="12" spans="2:10" ht="15">
      <c r="B12" s="71"/>
      <c r="C12" s="236" t="s">
        <v>42</v>
      </c>
      <c r="D12" s="260">
        <v>19188</v>
      </c>
      <c r="E12" s="260">
        <v>25445</v>
      </c>
      <c r="F12" s="260">
        <v>4653</v>
      </c>
      <c r="G12" s="260">
        <v>19911</v>
      </c>
      <c r="H12" s="299">
        <v>11423.473382714366</v>
      </c>
      <c r="I12" s="90" t="s">
        <v>11</v>
      </c>
      <c r="J12" s="85"/>
    </row>
    <row r="13" spans="2:10" ht="15">
      <c r="B13" s="71"/>
      <c r="C13" s="236" t="s">
        <v>43</v>
      </c>
      <c r="D13" s="260">
        <v>-9128</v>
      </c>
      <c r="E13" s="260">
        <v>-8911</v>
      </c>
      <c r="F13" s="260">
        <v>-6214</v>
      </c>
      <c r="G13" s="260">
        <v>-12677</v>
      </c>
      <c r="H13" s="299">
        <v>-13224.3</v>
      </c>
      <c r="I13" s="90"/>
      <c r="J13" s="85"/>
    </row>
    <row r="14" spans="2:10" ht="38.25">
      <c r="B14" s="71"/>
      <c r="C14" s="236" t="s">
        <v>44</v>
      </c>
      <c r="D14" s="260">
        <v>1437</v>
      </c>
      <c r="E14" s="260">
        <v>557577</v>
      </c>
      <c r="F14" s="260">
        <v>9519</v>
      </c>
      <c r="G14" s="260">
        <v>113652</v>
      </c>
      <c r="H14" s="299">
        <v>202003.1</v>
      </c>
      <c r="I14" s="234" t="s">
        <v>210</v>
      </c>
      <c r="J14" s="85"/>
    </row>
    <row r="15" spans="2:10" ht="15">
      <c r="B15" s="71"/>
      <c r="C15" s="236" t="s">
        <v>45</v>
      </c>
      <c r="D15" s="260">
        <v>-1930</v>
      </c>
      <c r="E15" s="260">
        <v>-1195</v>
      </c>
      <c r="F15" s="260">
        <v>-76</v>
      </c>
      <c r="G15" s="260">
        <v>-25846</v>
      </c>
      <c r="H15" s="299">
        <v>-10000</v>
      </c>
      <c r="I15" s="357" t="s">
        <v>206</v>
      </c>
      <c r="J15" s="85"/>
    </row>
    <row r="16" spans="2:10" ht="15">
      <c r="B16" s="71"/>
      <c r="C16" s="236" t="s">
        <v>46</v>
      </c>
      <c r="D16" s="260">
        <v>-89425</v>
      </c>
      <c r="E16" s="260">
        <v>-17815</v>
      </c>
      <c r="F16" s="260">
        <v>-26080</v>
      </c>
      <c r="G16" s="260">
        <v>-85817</v>
      </c>
      <c r="H16" s="299">
        <v>-98506.914309</v>
      </c>
      <c r="I16" s="357"/>
      <c r="J16" s="85"/>
    </row>
    <row r="17" spans="2:10" ht="15">
      <c r="B17" s="71"/>
      <c r="C17" s="236" t="s">
        <v>132</v>
      </c>
      <c r="D17" s="260">
        <v>0</v>
      </c>
      <c r="E17" s="260">
        <v>0</v>
      </c>
      <c r="F17" s="260">
        <v>0</v>
      </c>
      <c r="G17" s="260">
        <v>0</v>
      </c>
      <c r="H17" s="260" t="s">
        <v>232</v>
      </c>
      <c r="I17" s="297"/>
      <c r="J17" s="85"/>
    </row>
    <row r="18" spans="2:10" ht="15">
      <c r="B18" s="71"/>
      <c r="C18" s="236" t="s">
        <v>217</v>
      </c>
      <c r="D18" s="260">
        <v>-20868</v>
      </c>
      <c r="E18" s="260">
        <v>-24526</v>
      </c>
      <c r="F18" s="260">
        <v>-26623</v>
      </c>
      <c r="G18" s="260">
        <v>-53970</v>
      </c>
      <c r="H18" s="260">
        <v>-83506.914309</v>
      </c>
      <c r="I18" s="361"/>
      <c r="J18" s="85"/>
    </row>
    <row r="19" spans="2:10" ht="25.5">
      <c r="B19" s="71"/>
      <c r="C19" s="352" t="s">
        <v>177</v>
      </c>
      <c r="D19" s="261">
        <v>-1587</v>
      </c>
      <c r="E19" s="261">
        <v>-428</v>
      </c>
      <c r="F19" s="261">
        <v>-46</v>
      </c>
      <c r="G19" s="261">
        <v>-229</v>
      </c>
      <c r="H19" s="261">
        <v>0</v>
      </c>
      <c r="I19" s="315"/>
      <c r="J19" s="85"/>
    </row>
    <row r="20" spans="2:10" ht="15">
      <c r="B20" s="71"/>
      <c r="C20" s="352" t="s">
        <v>172</v>
      </c>
      <c r="D20" s="261">
        <v>4039</v>
      </c>
      <c r="E20" s="261">
        <v>1070</v>
      </c>
      <c r="F20" s="261">
        <v>1070</v>
      </c>
      <c r="G20" s="261">
        <v>1070</v>
      </c>
      <c r="H20" s="261">
        <v>-15000</v>
      </c>
      <c r="I20" s="301"/>
      <c r="J20" s="85"/>
    </row>
    <row r="21" spans="2:10" s="341" customFormat="1" ht="15">
      <c r="B21" s="53"/>
      <c r="C21" s="91"/>
      <c r="D21" s="303"/>
      <c r="E21" s="303"/>
      <c r="F21" s="303"/>
      <c r="G21" s="303"/>
      <c r="H21" s="303"/>
      <c r="I21" s="340"/>
      <c r="J21" s="85"/>
    </row>
    <row r="22" spans="2:10" ht="15">
      <c r="B22" s="71"/>
      <c r="C22" s="89" t="s">
        <v>63</v>
      </c>
      <c r="D22" s="342">
        <v>0</v>
      </c>
      <c r="E22" s="342">
        <v>0</v>
      </c>
      <c r="F22" s="342">
        <v>0</v>
      </c>
      <c r="G22" s="342">
        <v>0</v>
      </c>
      <c r="H22" s="342" t="s">
        <v>3</v>
      </c>
      <c r="I22" s="313"/>
      <c r="J22" s="85"/>
    </row>
    <row r="23" spans="2:10" ht="15">
      <c r="B23" s="71"/>
      <c r="C23" s="91" t="s">
        <v>47</v>
      </c>
      <c r="D23" s="261">
        <v>0</v>
      </c>
      <c r="E23" s="261">
        <v>0</v>
      </c>
      <c r="F23" s="261">
        <v>0</v>
      </c>
      <c r="G23" s="261">
        <v>0</v>
      </c>
      <c r="H23" s="261">
        <v>0</v>
      </c>
      <c r="I23" s="301"/>
      <c r="J23" s="85"/>
    </row>
    <row r="24" spans="2:10" ht="15">
      <c r="B24" s="71"/>
      <c r="C24" s="91" t="s">
        <v>48</v>
      </c>
      <c r="D24" s="261">
        <v>0</v>
      </c>
      <c r="E24" s="261">
        <v>0</v>
      </c>
      <c r="F24" s="261">
        <v>0</v>
      </c>
      <c r="G24" s="261">
        <v>0</v>
      </c>
      <c r="H24" s="261">
        <v>0</v>
      </c>
      <c r="I24" s="301"/>
      <c r="J24" s="85"/>
    </row>
    <row r="25" spans="2:10" ht="15">
      <c r="B25" s="71"/>
      <c r="C25" s="262"/>
      <c r="D25" s="263"/>
      <c r="E25" s="264"/>
      <c r="F25" s="264"/>
      <c r="G25" s="264"/>
      <c r="H25" s="300"/>
      <c r="I25" s="316"/>
      <c r="J25" s="85"/>
    </row>
    <row r="26" spans="2:10" ht="15">
      <c r="B26" s="71"/>
      <c r="C26" s="237" t="s">
        <v>50</v>
      </c>
      <c r="D26" s="339">
        <v>-5065</v>
      </c>
      <c r="E26" s="339">
        <v>-30701</v>
      </c>
      <c r="F26" s="339">
        <v>-24532</v>
      </c>
      <c r="G26" s="339">
        <v>8559</v>
      </c>
      <c r="H26" s="339">
        <v>-68723.26043518918</v>
      </c>
      <c r="I26" s="313"/>
      <c r="J26" s="85"/>
    </row>
    <row r="27" spans="2:10" ht="15">
      <c r="B27" s="71"/>
      <c r="C27" s="89"/>
      <c r="D27" s="244"/>
      <c r="E27" s="245"/>
      <c r="F27" s="245"/>
      <c r="G27" s="245"/>
      <c r="H27" s="255"/>
      <c r="I27" s="313"/>
      <c r="J27" s="85"/>
    </row>
    <row r="28" spans="2:10" ht="15">
      <c r="B28" s="71"/>
      <c r="C28" s="237" t="s">
        <v>51</v>
      </c>
      <c r="D28" s="260">
        <v>19409</v>
      </c>
      <c r="E28" s="260">
        <v>28491</v>
      </c>
      <c r="F28" s="260">
        <v>-49208</v>
      </c>
      <c r="G28" s="260">
        <v>79530</v>
      </c>
      <c r="H28" s="260">
        <v>-48630.20000000001</v>
      </c>
      <c r="I28" s="313"/>
      <c r="J28" s="85"/>
    </row>
    <row r="29" spans="2:10" ht="15">
      <c r="B29" s="71"/>
      <c r="C29" s="236" t="s">
        <v>67</v>
      </c>
      <c r="D29" s="261">
        <v>9072</v>
      </c>
      <c r="E29" s="261">
        <v>-6397</v>
      </c>
      <c r="F29" s="261">
        <v>-990</v>
      </c>
      <c r="G29" s="261">
        <v>-1148</v>
      </c>
      <c r="H29" s="261">
        <v>0</v>
      </c>
      <c r="I29" s="301"/>
      <c r="J29" s="85"/>
    </row>
    <row r="30" spans="2:10" ht="15">
      <c r="B30" s="71"/>
      <c r="C30" s="236" t="s">
        <v>71</v>
      </c>
      <c r="D30" s="261">
        <v>-3556</v>
      </c>
      <c r="E30" s="261">
        <v>46057</v>
      </c>
      <c r="F30" s="261">
        <v>-7397</v>
      </c>
      <c r="G30" s="261">
        <v>71818</v>
      </c>
      <c r="H30" s="261">
        <v>-32824.40000000001</v>
      </c>
      <c r="I30" s="301"/>
      <c r="J30" s="85"/>
    </row>
    <row r="31" spans="2:10" ht="15">
      <c r="B31" s="71"/>
      <c r="C31" s="236" t="s">
        <v>169</v>
      </c>
      <c r="D31" s="261">
        <v>21814</v>
      </c>
      <c r="E31" s="261">
        <v>0</v>
      </c>
      <c r="F31" s="261">
        <v>0</v>
      </c>
      <c r="G31" s="261">
        <v>0</v>
      </c>
      <c r="H31" s="261">
        <v>0</v>
      </c>
      <c r="I31" s="301"/>
      <c r="J31" s="85"/>
    </row>
    <row r="32" spans="2:10" ht="15">
      <c r="B32" s="71"/>
      <c r="C32" s="236" t="s">
        <v>185</v>
      </c>
      <c r="D32" s="261">
        <v>12800</v>
      </c>
      <c r="E32" s="261">
        <v>800</v>
      </c>
      <c r="F32" s="261">
        <v>800</v>
      </c>
      <c r="G32" s="261">
        <v>800</v>
      </c>
      <c r="H32" s="261">
        <v>748</v>
      </c>
      <c r="I32" s="301"/>
      <c r="J32" s="85"/>
    </row>
    <row r="33" spans="2:10" ht="15">
      <c r="B33" s="71"/>
      <c r="C33" s="236" t="s">
        <v>174</v>
      </c>
      <c r="D33" s="261">
        <v>-39086</v>
      </c>
      <c r="E33" s="261">
        <v>-19104</v>
      </c>
      <c r="F33" s="261">
        <v>13253</v>
      </c>
      <c r="G33" s="261">
        <v>-2587</v>
      </c>
      <c r="H33" s="261">
        <v>6100</v>
      </c>
      <c r="I33" s="301"/>
      <c r="J33" s="85"/>
    </row>
    <row r="34" spans="2:10" ht="15">
      <c r="B34" s="71"/>
      <c r="C34" s="236" t="s">
        <v>202</v>
      </c>
      <c r="D34" s="261">
        <v>-5042</v>
      </c>
      <c r="E34" s="261">
        <v>1153</v>
      </c>
      <c r="F34" s="261">
        <v>-5676</v>
      </c>
      <c r="G34" s="261">
        <v>785</v>
      </c>
      <c r="H34" s="261">
        <v>300</v>
      </c>
      <c r="I34" s="301"/>
      <c r="J34" s="85"/>
    </row>
    <row r="35" spans="2:10" ht="15">
      <c r="B35" s="71"/>
      <c r="C35" s="236" t="s">
        <v>72</v>
      </c>
      <c r="D35" s="261">
        <v>21785</v>
      </c>
      <c r="E35" s="261">
        <v>20133</v>
      </c>
      <c r="F35" s="261">
        <v>-43260</v>
      </c>
      <c r="G35" s="261">
        <v>1469</v>
      </c>
      <c r="H35" s="261">
        <v>-22953.8</v>
      </c>
      <c r="I35" s="301"/>
      <c r="J35" s="85"/>
    </row>
    <row r="36" spans="2:10" ht="15">
      <c r="B36" s="71"/>
      <c r="C36" s="236" t="s">
        <v>179</v>
      </c>
      <c r="D36" s="261">
        <v>1622</v>
      </c>
      <c r="E36" s="261">
        <v>-14151</v>
      </c>
      <c r="F36" s="261">
        <v>-5938</v>
      </c>
      <c r="G36" s="261">
        <v>8393</v>
      </c>
      <c r="H36" s="261">
        <v>0</v>
      </c>
      <c r="I36" s="359" t="s">
        <v>205</v>
      </c>
      <c r="J36" s="85"/>
    </row>
    <row r="37" spans="2:10" ht="15">
      <c r="B37" s="71"/>
      <c r="C37" s="237" t="s">
        <v>52</v>
      </c>
      <c r="D37" s="260">
        <v>-33130</v>
      </c>
      <c r="E37" s="260">
        <v>-57068</v>
      </c>
      <c r="F37" s="260">
        <v>-148316</v>
      </c>
      <c r="G37" s="260">
        <v>-162851</v>
      </c>
      <c r="H37" s="260">
        <v>-42710.4</v>
      </c>
      <c r="I37" s="313"/>
      <c r="J37" s="85"/>
    </row>
    <row r="38" spans="2:10" ht="15">
      <c r="B38" s="71"/>
      <c r="C38" s="236" t="s">
        <v>180</v>
      </c>
      <c r="D38" s="261">
        <v>-28148</v>
      </c>
      <c r="E38" s="261">
        <v>11921</v>
      </c>
      <c r="F38" s="261">
        <v>-17104</v>
      </c>
      <c r="G38" s="261">
        <v>14226</v>
      </c>
      <c r="H38" s="261">
        <v>-10000</v>
      </c>
      <c r="I38" s="343"/>
      <c r="J38" s="85"/>
    </row>
    <row r="39" spans="2:10" ht="15">
      <c r="B39" s="71"/>
      <c r="C39" s="236" t="s">
        <v>181</v>
      </c>
      <c r="D39" s="261">
        <v>5097</v>
      </c>
      <c r="E39" s="261">
        <v>-4073</v>
      </c>
      <c r="F39" s="261">
        <v>-14842</v>
      </c>
      <c r="G39" s="261">
        <v>-62471</v>
      </c>
      <c r="H39" s="261">
        <v>-31000</v>
      </c>
      <c r="I39" s="343"/>
      <c r="J39" s="85"/>
    </row>
    <row r="40" spans="2:10" ht="15">
      <c r="B40" s="71"/>
      <c r="C40" s="236" t="s">
        <v>182</v>
      </c>
      <c r="D40" s="261">
        <v>-6348</v>
      </c>
      <c r="E40" s="261">
        <v>-81906</v>
      </c>
      <c r="F40" s="261">
        <v>-131022</v>
      </c>
      <c r="G40" s="261">
        <v>-150250</v>
      </c>
      <c r="H40" s="261">
        <v>0</v>
      </c>
      <c r="I40" s="343"/>
      <c r="J40" s="85"/>
    </row>
    <row r="41" spans="2:10" ht="15">
      <c r="B41" s="71"/>
      <c r="C41" s="236" t="s">
        <v>183</v>
      </c>
      <c r="D41" s="261">
        <v>-3299</v>
      </c>
      <c r="E41" s="261">
        <v>4249</v>
      </c>
      <c r="F41" s="261">
        <v>7644</v>
      </c>
      <c r="G41" s="261">
        <v>5116</v>
      </c>
      <c r="H41" s="261">
        <v>0</v>
      </c>
      <c r="I41" s="343"/>
      <c r="J41" s="85"/>
    </row>
    <row r="42" spans="2:10" ht="15">
      <c r="B42" s="71"/>
      <c r="C42" s="236" t="s">
        <v>184</v>
      </c>
      <c r="D42" s="261">
        <v>214</v>
      </c>
      <c r="E42" s="261">
        <v>13608</v>
      </c>
      <c r="F42" s="261">
        <v>10585</v>
      </c>
      <c r="G42" s="261">
        <v>33600</v>
      </c>
      <c r="H42" s="261">
        <v>-10000</v>
      </c>
      <c r="I42" s="343"/>
      <c r="J42" s="85"/>
    </row>
    <row r="43" spans="2:10" ht="15">
      <c r="B43" s="71"/>
      <c r="C43" s="236" t="s">
        <v>187</v>
      </c>
      <c r="D43" s="261">
        <v>-646</v>
      </c>
      <c r="E43" s="261">
        <v>-867</v>
      </c>
      <c r="F43" s="261">
        <v>-3577</v>
      </c>
      <c r="G43" s="261">
        <v>-3072</v>
      </c>
      <c r="H43" s="261">
        <v>8289.6</v>
      </c>
      <c r="I43" s="344"/>
      <c r="J43" s="85"/>
    </row>
    <row r="44" spans="2:10" ht="15">
      <c r="B44" s="71"/>
      <c r="C44" s="89"/>
      <c r="D44" s="251"/>
      <c r="E44" s="251"/>
      <c r="F44" s="251"/>
      <c r="G44" s="251"/>
      <c r="H44" s="246"/>
      <c r="I44" s="313"/>
      <c r="J44" s="85"/>
    </row>
    <row r="45" spans="2:10" ht="45">
      <c r="B45" s="71"/>
      <c r="C45" s="238" t="s">
        <v>53</v>
      </c>
      <c r="D45" s="339" t="s">
        <v>3</v>
      </c>
      <c r="E45" s="339" t="s">
        <v>3</v>
      </c>
      <c r="F45" s="339" t="s">
        <v>3</v>
      </c>
      <c r="G45" s="339" t="s">
        <v>3</v>
      </c>
      <c r="H45" s="339" t="s">
        <v>3</v>
      </c>
      <c r="I45" s="313"/>
      <c r="J45" s="85"/>
    </row>
    <row r="46" spans="2:10" ht="15">
      <c r="B46" s="71"/>
      <c r="C46" s="237" t="s">
        <v>54</v>
      </c>
      <c r="D46" s="295">
        <f>SUM(D47:D49)</f>
        <v>7668</v>
      </c>
      <c r="E46" s="295">
        <f>SUM(E47:E49)</f>
        <v>-393874</v>
      </c>
      <c r="F46" s="295">
        <f>SUM(F47:F49)</f>
        <v>-47241</v>
      </c>
      <c r="G46" s="295">
        <f>SUM(G47:G49)</f>
        <v>153727</v>
      </c>
      <c r="H46" s="295">
        <f>SUM(H47:H49)</f>
        <v>-18093.055130388588</v>
      </c>
      <c r="I46" s="313"/>
      <c r="J46" s="85"/>
    </row>
    <row r="47" spans="2:10" ht="15">
      <c r="B47" s="71"/>
      <c r="C47" s="236" t="s">
        <v>196</v>
      </c>
      <c r="D47" s="261">
        <v>0</v>
      </c>
      <c r="E47" s="261">
        <v>-436133</v>
      </c>
      <c r="F47" s="261">
        <v>18463</v>
      </c>
      <c r="G47" s="261">
        <v>7015</v>
      </c>
      <c r="H47" s="261">
        <v>162.17407</v>
      </c>
      <c r="I47" s="301"/>
      <c r="J47" s="85"/>
    </row>
    <row r="48" spans="2:10" ht="15">
      <c r="B48" s="71"/>
      <c r="C48" s="236" t="s">
        <v>197</v>
      </c>
      <c r="D48" s="261">
        <v>5558</v>
      </c>
      <c r="E48" s="261">
        <v>38163</v>
      </c>
      <c r="F48" s="261">
        <v>-62093</v>
      </c>
      <c r="G48" s="261">
        <v>154840</v>
      </c>
      <c r="H48" s="261">
        <v>-2261.2292003885877</v>
      </c>
      <c r="I48" s="360" t="s">
        <v>207</v>
      </c>
      <c r="J48" s="85"/>
    </row>
    <row r="49" spans="2:10" ht="15">
      <c r="B49" s="71"/>
      <c r="C49" s="236" t="s">
        <v>198</v>
      </c>
      <c r="D49" s="261">
        <v>2110</v>
      </c>
      <c r="E49" s="261">
        <v>4096</v>
      </c>
      <c r="F49" s="261">
        <v>-3611</v>
      </c>
      <c r="G49" s="261">
        <v>-8128</v>
      </c>
      <c r="H49" s="261">
        <v>-15994</v>
      </c>
      <c r="I49" s="301"/>
      <c r="J49" s="85"/>
    </row>
    <row r="50" spans="2:10" ht="15">
      <c r="B50" s="53"/>
      <c r="C50" s="91"/>
      <c r="D50" s="244"/>
      <c r="E50" s="245"/>
      <c r="F50" s="245"/>
      <c r="G50" s="245"/>
      <c r="H50" s="246"/>
      <c r="I50" s="313"/>
      <c r="J50" s="85"/>
    </row>
    <row r="51" spans="2:10" ht="15">
      <c r="B51" s="71"/>
      <c r="C51" s="237" t="s">
        <v>55</v>
      </c>
      <c r="D51" s="260">
        <f>SUM(D52:D65)</f>
        <v>-156758</v>
      </c>
      <c r="E51" s="260">
        <f>SUM(E52:E65)</f>
        <v>-177064</v>
      </c>
      <c r="F51" s="260">
        <f>SUM(F52:F65)</f>
        <v>-30398</v>
      </c>
      <c r="G51" s="260">
        <f>SUM(G52:G65)</f>
        <v>-769615</v>
      </c>
      <c r="H51" s="260">
        <f>SUM(H52:H65)</f>
        <v>-378017.3867393398</v>
      </c>
      <c r="I51" s="313"/>
      <c r="J51" s="85"/>
    </row>
    <row r="52" spans="2:10" ht="15">
      <c r="B52" s="71"/>
      <c r="C52" s="351" t="s">
        <v>73</v>
      </c>
      <c r="D52" s="261">
        <v>-156697</v>
      </c>
      <c r="E52" s="261">
        <v>-95386</v>
      </c>
      <c r="F52" s="261">
        <v>-83654</v>
      </c>
      <c r="G52" s="261">
        <v>-117562</v>
      </c>
      <c r="H52" s="261">
        <v>0</v>
      </c>
      <c r="I52" s="343"/>
      <c r="J52" s="85"/>
    </row>
    <row r="53" spans="2:10" s="230" customFormat="1" ht="15">
      <c r="B53" s="228"/>
      <c r="C53" s="351" t="s">
        <v>74</v>
      </c>
      <c r="D53" s="261">
        <v>-2518</v>
      </c>
      <c r="E53" s="261">
        <v>-3718</v>
      </c>
      <c r="F53" s="261">
        <v>-5171</v>
      </c>
      <c r="G53" s="261">
        <v>-5096</v>
      </c>
      <c r="H53" s="261">
        <v>-5415.186739339793</v>
      </c>
      <c r="I53" s="343"/>
      <c r="J53" s="229"/>
    </row>
    <row r="54" spans="2:10" ht="15">
      <c r="B54" s="71"/>
      <c r="C54" s="351" t="s">
        <v>170</v>
      </c>
      <c r="D54" s="261">
        <v>18800</v>
      </c>
      <c r="E54" s="261">
        <v>0</v>
      </c>
      <c r="F54" s="261">
        <v>0</v>
      </c>
      <c r="G54" s="261">
        <v>0</v>
      </c>
      <c r="H54" s="261">
        <v>0</v>
      </c>
      <c r="I54" s="343"/>
      <c r="J54" s="85"/>
    </row>
    <row r="55" spans="2:10" ht="30" customHeight="1">
      <c r="B55" s="71"/>
      <c r="C55" s="356" t="s">
        <v>188</v>
      </c>
      <c r="D55" s="261">
        <v>0</v>
      </c>
      <c r="E55" s="261">
        <v>0</v>
      </c>
      <c r="F55" s="261">
        <v>-21632</v>
      </c>
      <c r="G55" s="261">
        <v>0</v>
      </c>
      <c r="H55" s="261">
        <v>21632</v>
      </c>
      <c r="I55" s="343"/>
      <c r="J55" s="85"/>
    </row>
    <row r="56" spans="2:10" ht="15">
      <c r="B56" s="71"/>
      <c r="C56" s="351" t="s">
        <v>171</v>
      </c>
      <c r="D56" s="261">
        <v>-7332</v>
      </c>
      <c r="E56" s="261">
        <v>0</v>
      </c>
      <c r="F56" s="261">
        <v>0</v>
      </c>
      <c r="G56" s="261">
        <v>0</v>
      </c>
      <c r="H56" s="261">
        <v>0</v>
      </c>
      <c r="I56" s="343"/>
      <c r="J56" s="85"/>
    </row>
    <row r="57" spans="2:10" ht="15">
      <c r="B57" s="71"/>
      <c r="C57" s="351" t="s">
        <v>186</v>
      </c>
      <c r="D57" s="261">
        <v>-9011</v>
      </c>
      <c r="E57" s="261">
        <v>5779</v>
      </c>
      <c r="F57" s="261">
        <v>0</v>
      </c>
      <c r="G57" s="261">
        <v>0</v>
      </c>
      <c r="H57" s="261">
        <v>0</v>
      </c>
      <c r="I57" s="343"/>
      <c r="J57" s="85"/>
    </row>
    <row r="58" spans="2:10" ht="15">
      <c r="B58" s="71"/>
      <c r="C58" s="351" t="s">
        <v>175</v>
      </c>
      <c r="D58" s="261">
        <v>0</v>
      </c>
      <c r="E58" s="261">
        <v>-35000</v>
      </c>
      <c r="F58" s="261">
        <v>0</v>
      </c>
      <c r="G58" s="261">
        <v>0</v>
      </c>
      <c r="H58" s="261">
        <v>0</v>
      </c>
      <c r="I58" s="343"/>
      <c r="J58" s="85"/>
    </row>
    <row r="59" spans="2:10" ht="15">
      <c r="B59" s="71"/>
      <c r="C59" s="351" t="s">
        <v>176</v>
      </c>
      <c r="D59" s="261">
        <v>0</v>
      </c>
      <c r="E59" s="261">
        <v>-48739</v>
      </c>
      <c r="F59" s="261">
        <v>-54907</v>
      </c>
      <c r="G59" s="261">
        <v>0</v>
      </c>
      <c r="H59" s="261">
        <v>0</v>
      </c>
      <c r="I59" s="343"/>
      <c r="J59" s="85"/>
    </row>
    <row r="60" spans="2:10" ht="15">
      <c r="B60" s="71"/>
      <c r="C60" s="351" t="s">
        <v>193</v>
      </c>
      <c r="D60" s="261">
        <v>0</v>
      </c>
      <c r="E60" s="261">
        <v>0</v>
      </c>
      <c r="F60" s="261">
        <v>101090</v>
      </c>
      <c r="G60" s="261">
        <v>838</v>
      </c>
      <c r="H60" s="261">
        <v>0</v>
      </c>
      <c r="I60" s="343"/>
      <c r="J60" s="85"/>
    </row>
    <row r="61" spans="2:10" ht="15">
      <c r="B61" s="71"/>
      <c r="C61" s="351" t="s">
        <v>195</v>
      </c>
      <c r="D61" s="261">
        <v>0</v>
      </c>
      <c r="E61" s="261">
        <v>0</v>
      </c>
      <c r="F61" s="261">
        <v>33876</v>
      </c>
      <c r="G61" s="261">
        <v>-33876</v>
      </c>
      <c r="H61" s="261">
        <v>0</v>
      </c>
      <c r="I61" s="343"/>
      <c r="J61" s="85"/>
    </row>
    <row r="62" spans="2:10" ht="15">
      <c r="B62" s="71"/>
      <c r="C62" s="354" t="s">
        <v>200</v>
      </c>
      <c r="D62" s="261">
        <v>0</v>
      </c>
      <c r="E62" s="261">
        <v>0</v>
      </c>
      <c r="F62" s="261">
        <v>0</v>
      </c>
      <c r="G62" s="261">
        <v>-592564</v>
      </c>
      <c r="H62" s="261">
        <v>-403589.2</v>
      </c>
      <c r="I62" s="343"/>
      <c r="J62" s="85"/>
    </row>
    <row r="63" spans="2:10" ht="15">
      <c r="B63" s="71"/>
      <c r="C63" s="354" t="s">
        <v>201</v>
      </c>
      <c r="D63" s="261">
        <v>0</v>
      </c>
      <c r="E63" s="261">
        <v>0</v>
      </c>
      <c r="F63" s="261">
        <v>0</v>
      </c>
      <c r="G63" s="261">
        <v>-43921</v>
      </c>
      <c r="H63" s="261">
        <v>43921</v>
      </c>
      <c r="I63" s="343"/>
      <c r="J63" s="85"/>
    </row>
    <row r="64" spans="2:10" ht="15">
      <c r="B64" s="71"/>
      <c r="C64" s="358" t="s">
        <v>204</v>
      </c>
      <c r="D64" s="261">
        <v>0</v>
      </c>
      <c r="E64" s="261">
        <v>0</v>
      </c>
      <c r="F64" s="261">
        <v>0</v>
      </c>
      <c r="G64" s="261">
        <v>34566</v>
      </c>
      <c r="H64" s="261">
        <v>-34566</v>
      </c>
      <c r="I64" s="343"/>
      <c r="J64" s="85"/>
    </row>
    <row r="65" spans="2:10" ht="15">
      <c r="B65" s="71"/>
      <c r="C65" s="358" t="s">
        <v>216</v>
      </c>
      <c r="D65" s="261">
        <v>0</v>
      </c>
      <c r="E65" s="261">
        <v>0</v>
      </c>
      <c r="F65" s="261">
        <v>0</v>
      </c>
      <c r="G65" s="261">
        <v>-12000</v>
      </c>
      <c r="H65" s="261">
        <v>0</v>
      </c>
      <c r="I65" s="350"/>
      <c r="J65" s="85"/>
    </row>
    <row r="66" spans="2:10" ht="15.75" thickBot="1">
      <c r="B66" s="71"/>
      <c r="D66" s="249"/>
      <c r="E66" s="250"/>
      <c r="F66" s="250"/>
      <c r="G66" s="250"/>
      <c r="H66" s="252"/>
      <c r="I66" s="90"/>
      <c r="J66" s="85"/>
    </row>
    <row r="67" spans="2:10" ht="17.25" thickBot="1" thickTop="1">
      <c r="B67" s="71"/>
      <c r="C67" s="162" t="s">
        <v>56</v>
      </c>
      <c r="D67" s="258">
        <f>+D8+D11+D26+D28+D37+D46+D51</f>
        <v>-1041822</v>
      </c>
      <c r="E67" s="258">
        <f>+E8+E11+E26+E28+E37+E46+E51</f>
        <v>-1733050</v>
      </c>
      <c r="F67" s="258">
        <f>+F8+F11+F26+F28+F37+F46+F51</f>
        <v>-798975</v>
      </c>
      <c r="G67" s="258">
        <f>+G8+G11+G26+G28+G37+G46+G51</f>
        <v>-1615004</v>
      </c>
      <c r="H67" s="267">
        <f>+H8+H11+H26+H28+H37+H46+H51</f>
        <v>-1588279.843231202</v>
      </c>
      <c r="I67" s="96"/>
      <c r="J67" s="85"/>
    </row>
    <row r="68" spans="2:10" ht="16.5" thickTop="1">
      <c r="B68" s="71"/>
      <c r="C68" s="163" t="s">
        <v>57</v>
      </c>
      <c r="D68" s="1"/>
      <c r="E68" s="1"/>
      <c r="F68" s="1"/>
      <c r="G68" s="62"/>
      <c r="H68" s="1"/>
      <c r="I68" s="1"/>
      <c r="J68" s="85"/>
    </row>
    <row r="69" spans="2:10" ht="15.75">
      <c r="B69" s="71"/>
      <c r="C69" s="54" t="s">
        <v>191</v>
      </c>
      <c r="D69" s="1"/>
      <c r="E69" s="1"/>
      <c r="F69" s="1"/>
      <c r="G69" s="1"/>
      <c r="H69" s="1"/>
      <c r="I69" s="1"/>
      <c r="J69" s="85"/>
    </row>
    <row r="70" spans="2:10" ht="15.75">
      <c r="B70" s="71"/>
      <c r="C70" s="98" t="s">
        <v>58</v>
      </c>
      <c r="D70" s="1"/>
      <c r="E70" s="1"/>
      <c r="F70" s="1"/>
      <c r="G70" s="1"/>
      <c r="H70" s="1"/>
      <c r="I70" s="1"/>
      <c r="J70" s="82"/>
    </row>
    <row r="71" spans="2:10" ht="15.75" thickBot="1">
      <c r="B71" s="71"/>
      <c r="C71" s="100"/>
      <c r="D71" s="1"/>
      <c r="E71" s="1"/>
      <c r="F71" s="1"/>
      <c r="G71" s="1"/>
      <c r="H71" s="1"/>
      <c r="I71" s="1"/>
      <c r="J71" s="85"/>
    </row>
    <row r="72" spans="2:10" ht="1.5" customHeight="1" thickBot="1" thickTop="1">
      <c r="B72" s="71"/>
      <c r="C72" s="103"/>
      <c r="D72" s="101"/>
      <c r="E72" s="101"/>
      <c r="F72" s="101"/>
      <c r="G72" s="101"/>
      <c r="H72" s="101"/>
      <c r="I72" s="101"/>
      <c r="J72" s="85"/>
    </row>
    <row r="73" spans="2:10" ht="15.75" thickTop="1">
      <c r="B73" s="71"/>
      <c r="D73" s="2"/>
      <c r="E73" s="2"/>
      <c r="F73" s="2"/>
      <c r="G73" s="2"/>
      <c r="H73" s="2"/>
      <c r="I73" s="2"/>
      <c r="J73" s="85"/>
    </row>
    <row r="74" spans="2:10" ht="15">
      <c r="B74" s="71"/>
      <c r="J74" s="85"/>
    </row>
    <row r="75" spans="2:10" ht="3.75" customHeight="1" thickBot="1">
      <c r="B75" s="99"/>
      <c r="J75" s="102"/>
    </row>
    <row r="76" spans="2:10" ht="15.75" thickTop="1">
      <c r="B76" s="63"/>
      <c r="J76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C22" sqref="C2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5" t="s">
        <v>119</v>
      </c>
      <c r="D1" s="3"/>
      <c r="E1" s="2"/>
      <c r="F1" s="2"/>
      <c r="G1" s="2"/>
      <c r="H1" s="2"/>
      <c r="I1" s="2"/>
      <c r="J1" s="2"/>
    </row>
    <row r="2" spans="2:10" ht="32.25" thickBot="1">
      <c r="B2" s="104"/>
      <c r="C2" s="64"/>
      <c r="D2" s="65"/>
      <c r="E2" s="2"/>
      <c r="F2" s="2"/>
      <c r="G2" s="2"/>
      <c r="H2" s="2"/>
      <c r="I2" s="2"/>
      <c r="J2" s="2"/>
    </row>
    <row r="3" spans="2:10" ht="15.75" thickTop="1">
      <c r="B3" s="105"/>
      <c r="C3" s="67"/>
      <c r="D3" s="68"/>
      <c r="E3" s="69"/>
      <c r="F3" s="69"/>
      <c r="G3" s="69"/>
      <c r="H3" s="69"/>
      <c r="I3" s="69"/>
      <c r="J3" s="70"/>
    </row>
    <row r="4" spans="2:10" ht="15">
      <c r="B4" s="12"/>
      <c r="C4" s="155" t="s">
        <v>18</v>
      </c>
      <c r="D4" s="72"/>
      <c r="E4" s="73"/>
      <c r="F4" s="73" t="s">
        <v>65</v>
      </c>
      <c r="G4" s="73"/>
      <c r="H4" s="73"/>
      <c r="I4" s="106"/>
      <c r="J4" s="75"/>
    </row>
    <row r="5" spans="2:10" ht="15.75">
      <c r="B5" s="12"/>
      <c r="C5" s="155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7"/>
      <c r="J5" s="75"/>
    </row>
    <row r="6" spans="2:10" ht="15.75">
      <c r="B6" s="12"/>
      <c r="C6" s="312" t="str">
        <f>+Fedőlap!$E$13</f>
        <v>Dátum: 2014.09.30.</v>
      </c>
      <c r="D6" s="304"/>
      <c r="E6" s="304"/>
      <c r="F6" s="304"/>
      <c r="G6" s="304"/>
      <c r="H6" s="305"/>
      <c r="I6" s="78"/>
      <c r="J6" s="75"/>
    </row>
    <row r="7" spans="2:10" ht="16.5" thickBot="1">
      <c r="B7" s="12"/>
      <c r="C7" s="108"/>
      <c r="D7" s="80"/>
      <c r="E7" s="80"/>
      <c r="F7" s="80"/>
      <c r="G7" s="80"/>
      <c r="H7" s="272"/>
      <c r="I7" s="31"/>
      <c r="J7" s="75"/>
    </row>
    <row r="8" spans="2:10" ht="17.25" thickBot="1" thickTop="1">
      <c r="B8" s="12"/>
      <c r="C8" s="164" t="s">
        <v>59</v>
      </c>
      <c r="D8" s="110" t="s">
        <v>3</v>
      </c>
      <c r="E8" s="110" t="s">
        <v>3</v>
      </c>
      <c r="F8" s="110" t="s">
        <v>3</v>
      </c>
      <c r="G8" s="110" t="s">
        <v>3</v>
      </c>
      <c r="H8" s="110" t="s">
        <v>3</v>
      </c>
      <c r="I8" s="111"/>
      <c r="J8" s="82"/>
    </row>
    <row r="9" spans="2:10" ht="15.75" thickTop="1">
      <c r="B9" s="12"/>
      <c r="C9" s="271" t="s">
        <v>131</v>
      </c>
      <c r="D9" s="270" t="s">
        <v>3</v>
      </c>
      <c r="E9" s="270" t="s">
        <v>3</v>
      </c>
      <c r="F9" s="270" t="s">
        <v>3</v>
      </c>
      <c r="G9" s="270" t="s">
        <v>3</v>
      </c>
      <c r="H9" s="270" t="s">
        <v>3</v>
      </c>
      <c r="I9" s="242"/>
      <c r="J9" s="85"/>
    </row>
    <row r="10" spans="2:10" ht="15.75">
      <c r="B10" s="12"/>
      <c r="C10" s="83"/>
      <c r="D10" s="86"/>
      <c r="E10" s="87"/>
      <c r="F10" s="87"/>
      <c r="G10" s="87"/>
      <c r="H10" s="87"/>
      <c r="I10" s="88"/>
      <c r="J10" s="85"/>
    </row>
    <row r="11" spans="2:10" ht="15">
      <c r="B11" s="112"/>
      <c r="C11" s="160" t="s">
        <v>41</v>
      </c>
      <c r="D11" s="95" t="s">
        <v>3</v>
      </c>
      <c r="E11" s="95" t="s">
        <v>3</v>
      </c>
      <c r="F11" s="95" t="s">
        <v>3</v>
      </c>
      <c r="G11" s="95" t="s">
        <v>3</v>
      </c>
      <c r="H11" s="95" t="s">
        <v>3</v>
      </c>
      <c r="I11" s="90"/>
      <c r="J11" s="85"/>
    </row>
    <row r="12" spans="2:10" ht="15">
      <c r="B12" s="12"/>
      <c r="C12" s="89" t="s">
        <v>60</v>
      </c>
      <c r="D12" s="95" t="s">
        <v>3</v>
      </c>
      <c r="E12" s="95" t="s">
        <v>3</v>
      </c>
      <c r="F12" s="95" t="s">
        <v>3</v>
      </c>
      <c r="G12" s="95" t="s">
        <v>3</v>
      </c>
      <c r="H12" s="95" t="s">
        <v>3</v>
      </c>
      <c r="I12" s="90"/>
      <c r="J12" s="85"/>
    </row>
    <row r="13" spans="2:10" ht="15">
      <c r="B13" s="12"/>
      <c r="C13" s="89" t="s">
        <v>61</v>
      </c>
      <c r="D13" s="95" t="s">
        <v>3</v>
      </c>
      <c r="E13" s="95" t="s">
        <v>3</v>
      </c>
      <c r="F13" s="95" t="s">
        <v>3</v>
      </c>
      <c r="G13" s="95" t="s">
        <v>3</v>
      </c>
      <c r="H13" s="95" t="s">
        <v>3</v>
      </c>
      <c r="I13" s="90"/>
      <c r="J13" s="85"/>
    </row>
    <row r="14" spans="2:10" ht="15">
      <c r="B14" s="12"/>
      <c r="C14" s="89" t="s">
        <v>62</v>
      </c>
      <c r="D14" s="95" t="s">
        <v>3</v>
      </c>
      <c r="E14" s="95" t="s">
        <v>3</v>
      </c>
      <c r="F14" s="95" t="s">
        <v>3</v>
      </c>
      <c r="G14" s="95" t="s">
        <v>3</v>
      </c>
      <c r="H14" s="95" t="s">
        <v>3</v>
      </c>
      <c r="I14" s="90"/>
      <c r="J14" s="85"/>
    </row>
    <row r="15" spans="2:10" ht="15">
      <c r="B15" s="12"/>
      <c r="C15" s="236" t="s">
        <v>132</v>
      </c>
      <c r="D15" s="95"/>
      <c r="E15" s="95"/>
      <c r="F15" s="95"/>
      <c r="G15" s="95"/>
      <c r="H15" s="95"/>
      <c r="I15" s="90"/>
      <c r="J15" s="85"/>
    </row>
    <row r="16" spans="2:10" ht="15">
      <c r="B16" s="12"/>
      <c r="C16" s="236" t="s">
        <v>217</v>
      </c>
      <c r="D16" s="95"/>
      <c r="E16" s="95"/>
      <c r="F16" s="95"/>
      <c r="G16" s="95"/>
      <c r="H16" s="95"/>
      <c r="I16" s="362"/>
      <c r="J16" s="85"/>
    </row>
    <row r="17" spans="2:10" ht="15">
      <c r="B17" s="12"/>
      <c r="C17" s="91" t="s">
        <v>47</v>
      </c>
      <c r="D17" s="261"/>
      <c r="E17" s="261"/>
      <c r="F17" s="261"/>
      <c r="G17" s="261"/>
      <c r="H17" s="261"/>
      <c r="I17" s="296"/>
      <c r="J17" s="85"/>
    </row>
    <row r="18" spans="2:10" ht="15">
      <c r="B18" s="12"/>
      <c r="C18" s="91" t="s">
        <v>48</v>
      </c>
      <c r="D18" s="261"/>
      <c r="E18" s="261"/>
      <c r="F18" s="261"/>
      <c r="G18" s="261"/>
      <c r="H18" s="261"/>
      <c r="I18" s="296"/>
      <c r="J18" s="85"/>
    </row>
    <row r="19" spans="2:10" ht="15">
      <c r="B19" s="12"/>
      <c r="C19" s="113"/>
      <c r="D19" s="92"/>
      <c r="E19" s="93"/>
      <c r="F19" s="93"/>
      <c r="G19" s="93"/>
      <c r="H19" s="93"/>
      <c r="I19" s="90"/>
      <c r="J19" s="85"/>
    </row>
    <row r="20" spans="2:10" ht="15">
      <c r="B20" s="12"/>
      <c r="C20" s="89" t="s">
        <v>63</v>
      </c>
      <c r="D20" s="114" t="s">
        <v>3</v>
      </c>
      <c r="E20" s="114" t="s">
        <v>3</v>
      </c>
      <c r="F20" s="114" t="s">
        <v>3</v>
      </c>
      <c r="G20" s="114" t="s">
        <v>3</v>
      </c>
      <c r="H20" s="114" t="s">
        <v>3</v>
      </c>
      <c r="I20" s="90"/>
      <c r="J20" s="85"/>
    </row>
    <row r="21" spans="2:10" ht="15">
      <c r="B21" s="12"/>
      <c r="C21" s="91" t="s">
        <v>47</v>
      </c>
      <c r="D21" s="261"/>
      <c r="E21" s="261"/>
      <c r="F21" s="261"/>
      <c r="G21" s="261"/>
      <c r="H21" s="261"/>
      <c r="I21" s="296"/>
      <c r="J21" s="85"/>
    </row>
    <row r="22" spans="2:10" ht="15">
      <c r="B22" s="12"/>
      <c r="C22" s="91" t="s">
        <v>48</v>
      </c>
      <c r="D22" s="261"/>
      <c r="E22" s="261"/>
      <c r="F22" s="261"/>
      <c r="G22" s="261"/>
      <c r="H22" s="261"/>
      <c r="I22" s="296"/>
      <c r="J22" s="85"/>
    </row>
    <row r="23" spans="2:10" ht="15">
      <c r="B23" s="12"/>
      <c r="C23" s="113"/>
      <c r="D23" s="92"/>
      <c r="E23" s="93"/>
      <c r="F23" s="93"/>
      <c r="G23" s="93"/>
      <c r="H23" s="93"/>
      <c r="I23" s="90"/>
      <c r="J23" s="85"/>
    </row>
    <row r="24" spans="2:10" ht="15">
      <c r="B24" s="112"/>
      <c r="C24" s="161" t="s">
        <v>50</v>
      </c>
      <c r="D24" s="114" t="s">
        <v>3</v>
      </c>
      <c r="E24" s="114" t="s">
        <v>3</v>
      </c>
      <c r="F24" s="114" t="s">
        <v>3</v>
      </c>
      <c r="G24" s="114" t="s">
        <v>3</v>
      </c>
      <c r="H24" s="114" t="s">
        <v>3</v>
      </c>
      <c r="I24" s="90"/>
      <c r="J24" s="85"/>
    </row>
    <row r="25" spans="2:10" ht="15">
      <c r="B25" s="12"/>
      <c r="C25" s="113"/>
      <c r="D25" s="92"/>
      <c r="E25" s="93"/>
      <c r="F25" s="93"/>
      <c r="G25" s="93"/>
      <c r="H25" s="93"/>
      <c r="I25" s="90"/>
      <c r="J25" s="85"/>
    </row>
    <row r="26" spans="2:10" ht="15">
      <c r="B26" s="112"/>
      <c r="C26" s="161" t="s">
        <v>51</v>
      </c>
      <c r="D26" s="114" t="s">
        <v>3</v>
      </c>
      <c r="E26" s="114" t="s">
        <v>3</v>
      </c>
      <c r="F26" s="114" t="s">
        <v>3</v>
      </c>
      <c r="G26" s="114" t="s">
        <v>3</v>
      </c>
      <c r="H26" s="114" t="s">
        <v>3</v>
      </c>
      <c r="I26" s="90"/>
      <c r="J26" s="85"/>
    </row>
    <row r="27" spans="2:10" ht="15">
      <c r="B27" s="112"/>
      <c r="C27" s="91" t="s">
        <v>47</v>
      </c>
      <c r="D27" s="261"/>
      <c r="E27" s="261"/>
      <c r="F27" s="261"/>
      <c r="G27" s="261"/>
      <c r="H27" s="261"/>
      <c r="I27" s="296"/>
      <c r="J27" s="85"/>
    </row>
    <row r="28" spans="2:10" ht="15">
      <c r="B28" s="112"/>
      <c r="C28" s="91" t="s">
        <v>48</v>
      </c>
      <c r="D28" s="261"/>
      <c r="E28" s="261"/>
      <c r="F28" s="261"/>
      <c r="G28" s="261"/>
      <c r="H28" s="261"/>
      <c r="I28" s="296"/>
      <c r="J28" s="85"/>
    </row>
    <row r="29" spans="2:10" ht="15">
      <c r="B29" s="112"/>
      <c r="C29" s="161" t="s">
        <v>52</v>
      </c>
      <c r="D29" s="114" t="s">
        <v>3</v>
      </c>
      <c r="E29" s="114" t="s">
        <v>3</v>
      </c>
      <c r="F29" s="114" t="s">
        <v>3</v>
      </c>
      <c r="G29" s="114" t="s">
        <v>3</v>
      </c>
      <c r="H29" s="114" t="s">
        <v>3</v>
      </c>
      <c r="I29" s="90"/>
      <c r="J29" s="85"/>
    </row>
    <row r="30" spans="2:10" ht="15">
      <c r="B30" s="112"/>
      <c r="C30" s="91" t="s">
        <v>47</v>
      </c>
      <c r="D30" s="261"/>
      <c r="E30" s="261"/>
      <c r="F30" s="261"/>
      <c r="G30" s="261"/>
      <c r="H30" s="261"/>
      <c r="I30" s="296"/>
      <c r="J30" s="85"/>
    </row>
    <row r="31" spans="2:10" ht="15">
      <c r="B31" s="112"/>
      <c r="C31" s="91" t="s">
        <v>48</v>
      </c>
      <c r="D31" s="261"/>
      <c r="E31" s="261"/>
      <c r="F31" s="261"/>
      <c r="G31" s="261"/>
      <c r="H31" s="261"/>
      <c r="I31" s="296"/>
      <c r="J31" s="85"/>
    </row>
    <row r="32" spans="2:10" ht="15">
      <c r="B32" s="112"/>
      <c r="C32" s="89"/>
      <c r="D32" s="92"/>
      <c r="E32" s="93"/>
      <c r="F32" s="93"/>
      <c r="G32" s="93"/>
      <c r="H32" s="93"/>
      <c r="I32" s="90"/>
      <c r="J32" s="85"/>
    </row>
    <row r="33" spans="2:10" ht="30">
      <c r="B33" s="112"/>
      <c r="C33" s="238" t="s">
        <v>133</v>
      </c>
      <c r="D33" s="114" t="s">
        <v>3</v>
      </c>
      <c r="E33" s="114" t="s">
        <v>3</v>
      </c>
      <c r="F33" s="114" t="s">
        <v>3</v>
      </c>
      <c r="G33" s="114" t="s">
        <v>3</v>
      </c>
      <c r="H33" s="114" t="s">
        <v>3</v>
      </c>
      <c r="I33" s="90"/>
      <c r="J33" s="85"/>
    </row>
    <row r="34" spans="2:10" ht="30">
      <c r="B34" s="112"/>
      <c r="C34" s="238" t="s">
        <v>134</v>
      </c>
      <c r="D34" s="114" t="s">
        <v>3</v>
      </c>
      <c r="E34" s="114" t="s">
        <v>3</v>
      </c>
      <c r="F34" s="114" t="s">
        <v>3</v>
      </c>
      <c r="G34" s="114" t="s">
        <v>3</v>
      </c>
      <c r="H34" s="114" t="s">
        <v>3</v>
      </c>
      <c r="I34" s="90"/>
      <c r="J34" s="85"/>
    </row>
    <row r="35" spans="2:10" ht="15">
      <c r="B35" s="112"/>
      <c r="C35" s="91" t="s">
        <v>47</v>
      </c>
      <c r="D35" s="261"/>
      <c r="E35" s="261"/>
      <c r="F35" s="261"/>
      <c r="G35" s="261"/>
      <c r="H35" s="261"/>
      <c r="I35" s="296"/>
      <c r="J35" s="85"/>
    </row>
    <row r="36" spans="2:10" ht="15">
      <c r="B36" s="112"/>
      <c r="C36" s="91" t="s">
        <v>48</v>
      </c>
      <c r="D36" s="261"/>
      <c r="E36" s="261"/>
      <c r="F36" s="261"/>
      <c r="G36" s="261"/>
      <c r="H36" s="261"/>
      <c r="I36" s="296"/>
      <c r="J36" s="85"/>
    </row>
    <row r="37" spans="2:10" ht="15">
      <c r="B37" s="12"/>
      <c r="C37" s="89"/>
      <c r="D37" s="92"/>
      <c r="E37" s="93"/>
      <c r="F37" s="93"/>
      <c r="G37" s="93"/>
      <c r="H37" s="93"/>
      <c r="I37" s="90"/>
      <c r="J37" s="85"/>
    </row>
    <row r="38" spans="2:10" ht="15">
      <c r="B38" s="12"/>
      <c r="C38" s="161" t="s">
        <v>55</v>
      </c>
      <c r="D38" s="114" t="s">
        <v>3</v>
      </c>
      <c r="E38" s="114" t="s">
        <v>3</v>
      </c>
      <c r="F38" s="114" t="s">
        <v>3</v>
      </c>
      <c r="G38" s="114" t="s">
        <v>3</v>
      </c>
      <c r="H38" s="114" t="s">
        <v>3</v>
      </c>
      <c r="I38" s="90"/>
      <c r="J38" s="85"/>
    </row>
    <row r="39" spans="2:10" ht="15">
      <c r="B39" s="12"/>
      <c r="C39" s="91" t="s">
        <v>47</v>
      </c>
      <c r="D39" s="261"/>
      <c r="E39" s="261"/>
      <c r="F39" s="261"/>
      <c r="G39" s="261"/>
      <c r="H39" s="261"/>
      <c r="I39" s="296"/>
      <c r="J39" s="85"/>
    </row>
    <row r="40" spans="2:10" ht="15">
      <c r="B40" s="12"/>
      <c r="C40" s="91" t="s">
        <v>48</v>
      </c>
      <c r="D40" s="261"/>
      <c r="E40" s="261"/>
      <c r="F40" s="261"/>
      <c r="G40" s="261"/>
      <c r="H40" s="261"/>
      <c r="I40" s="296"/>
      <c r="J40" s="85"/>
    </row>
    <row r="41" spans="2:10" ht="15">
      <c r="B41" s="12"/>
      <c r="C41" s="91" t="s">
        <v>49</v>
      </c>
      <c r="D41" s="261"/>
      <c r="E41" s="261"/>
      <c r="F41" s="261"/>
      <c r="G41" s="261"/>
      <c r="H41" s="261"/>
      <c r="I41" s="296"/>
      <c r="J41" s="85"/>
    </row>
    <row r="42" spans="2:10" ht="15.75" thickBot="1">
      <c r="B42" s="12"/>
      <c r="C42" s="89"/>
      <c r="D42" s="86"/>
      <c r="E42" s="87"/>
      <c r="F42" s="87"/>
      <c r="G42" s="87"/>
      <c r="H42" s="87"/>
      <c r="I42" s="90"/>
      <c r="J42" s="85"/>
    </row>
    <row r="43" spans="2:10" ht="17.25" thickBot="1" thickTop="1">
      <c r="B43" s="12"/>
      <c r="C43" s="162" t="s">
        <v>64</v>
      </c>
      <c r="D43" s="294" t="s">
        <v>3</v>
      </c>
      <c r="E43" s="294" t="s">
        <v>3</v>
      </c>
      <c r="F43" s="294" t="s">
        <v>3</v>
      </c>
      <c r="G43" s="294" t="s">
        <v>3</v>
      </c>
      <c r="H43" s="294" t="s">
        <v>3</v>
      </c>
      <c r="I43" s="96"/>
      <c r="J43" s="82"/>
    </row>
    <row r="44" spans="2:10" ht="16.5" thickTop="1">
      <c r="B44" s="12"/>
      <c r="C44" s="163" t="s">
        <v>57</v>
      </c>
      <c r="D44" s="40"/>
      <c r="E44" s="115"/>
      <c r="F44" s="115"/>
      <c r="G44" s="94"/>
      <c r="H44" s="94"/>
      <c r="I44" s="115"/>
      <c r="J44" s="85"/>
    </row>
    <row r="45" spans="2:10" ht="15.75">
      <c r="B45" s="12"/>
      <c r="C45" s="116"/>
      <c r="D45" s="117"/>
      <c r="E45" s="115"/>
      <c r="F45" s="115"/>
      <c r="G45" s="115"/>
      <c r="H45" s="115"/>
      <c r="I45" s="115"/>
      <c r="J45" s="85"/>
    </row>
    <row r="46" spans="2:10" ht="15.75">
      <c r="B46" s="12"/>
      <c r="C46" s="54" t="s">
        <v>135</v>
      </c>
      <c r="D46" s="29"/>
      <c r="E46" s="115"/>
      <c r="F46" s="115"/>
      <c r="G46" s="115"/>
      <c r="H46" s="115"/>
      <c r="I46" s="115"/>
      <c r="J46" s="85"/>
    </row>
    <row r="47" spans="2:10" ht="15.75">
      <c r="B47" s="12"/>
      <c r="C47" s="98" t="s">
        <v>58</v>
      </c>
      <c r="D47" s="29"/>
      <c r="E47" s="115"/>
      <c r="F47" s="115"/>
      <c r="G47" s="115"/>
      <c r="H47" s="115"/>
      <c r="I47" s="115"/>
      <c r="J47" s="85"/>
    </row>
    <row r="48" spans="2:10" ht="15.75" thickBot="1">
      <c r="B48" s="118"/>
      <c r="C48" s="100"/>
      <c r="D48" s="101"/>
      <c r="E48" s="101"/>
      <c r="F48" s="101"/>
      <c r="G48" s="101"/>
      <c r="H48" s="101"/>
      <c r="I48" s="101"/>
      <c r="J48" s="102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1">
      <selection activeCell="C16" sqref="C16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5" t="s">
        <v>118</v>
      </c>
      <c r="D1" s="3"/>
      <c r="E1" s="2"/>
      <c r="F1" s="2"/>
      <c r="G1" s="2"/>
      <c r="H1" s="2"/>
      <c r="I1" s="2"/>
      <c r="J1" s="2"/>
    </row>
    <row r="2" spans="2:10" ht="32.25" thickBot="1">
      <c r="B2" s="104"/>
      <c r="C2" s="64"/>
      <c r="D2" s="65"/>
      <c r="E2" s="2"/>
      <c r="F2" s="2"/>
      <c r="G2" s="2"/>
      <c r="H2" s="2"/>
      <c r="I2" s="2"/>
      <c r="J2" s="2"/>
    </row>
    <row r="3" spans="2:10" ht="15.75" thickTop="1">
      <c r="B3" s="105"/>
      <c r="C3" s="67"/>
      <c r="D3" s="68"/>
      <c r="E3" s="69"/>
      <c r="F3" s="69"/>
      <c r="G3" s="69"/>
      <c r="H3" s="69"/>
      <c r="I3" s="69"/>
      <c r="J3" s="70"/>
    </row>
    <row r="4" spans="2:10" ht="15">
      <c r="B4" s="12"/>
      <c r="C4" s="155" t="s">
        <v>18</v>
      </c>
      <c r="D4" s="72"/>
      <c r="E4" s="73"/>
      <c r="F4" s="73" t="s">
        <v>65</v>
      </c>
      <c r="G4" s="73"/>
      <c r="H4" s="73"/>
      <c r="I4" s="106"/>
      <c r="J4" s="75"/>
    </row>
    <row r="5" spans="2:10" ht="15.75">
      <c r="B5" s="12"/>
      <c r="C5" s="155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7"/>
      <c r="J5" s="75"/>
    </row>
    <row r="6" spans="2:10" ht="15.75">
      <c r="B6" s="12"/>
      <c r="C6" s="312" t="str">
        <f>+Fedőlap!$E$13</f>
        <v>Dátum: 2014.09.30.</v>
      </c>
      <c r="D6" s="304"/>
      <c r="E6" s="304"/>
      <c r="F6" s="304"/>
      <c r="G6" s="304"/>
      <c r="H6" s="304"/>
      <c r="I6" s="78"/>
      <c r="J6" s="75"/>
    </row>
    <row r="7" spans="2:10" ht="16.5" thickBot="1">
      <c r="B7" s="12"/>
      <c r="C7" s="108"/>
      <c r="D7" s="80"/>
      <c r="E7" s="80"/>
      <c r="F7" s="80"/>
      <c r="G7" s="80"/>
      <c r="H7" s="109"/>
      <c r="I7" s="31"/>
      <c r="J7" s="75"/>
    </row>
    <row r="8" spans="2:10" ht="17.25" thickBot="1" thickTop="1">
      <c r="B8" s="12"/>
      <c r="C8" s="164" t="s">
        <v>66</v>
      </c>
      <c r="D8" s="258">
        <v>-231989</v>
      </c>
      <c r="E8" s="258">
        <v>141614</v>
      </c>
      <c r="F8" s="258">
        <v>90339</v>
      </c>
      <c r="G8" s="258">
        <v>114817</v>
      </c>
      <c r="H8" s="267">
        <v>115000</v>
      </c>
      <c r="I8" s="111"/>
      <c r="J8" s="82"/>
    </row>
    <row r="9" spans="2:10" ht="16.5" thickTop="1">
      <c r="B9" s="12"/>
      <c r="C9" s="158" t="s">
        <v>131</v>
      </c>
      <c r="D9" s="270" t="s">
        <v>178</v>
      </c>
      <c r="E9" s="270" t="s">
        <v>178</v>
      </c>
      <c r="F9" s="270" t="s">
        <v>178</v>
      </c>
      <c r="G9" s="270" t="s">
        <v>190</v>
      </c>
      <c r="H9" s="270" t="s">
        <v>190</v>
      </c>
      <c r="I9" s="242"/>
      <c r="J9" s="85"/>
    </row>
    <row r="10" spans="2:10" ht="15.75">
      <c r="B10" s="12"/>
      <c r="C10" s="83"/>
      <c r="D10" s="244"/>
      <c r="E10" s="245"/>
      <c r="F10" s="245"/>
      <c r="G10" s="250"/>
      <c r="H10" s="345"/>
      <c r="I10" s="88"/>
      <c r="J10" s="85"/>
    </row>
    <row r="11" spans="2:10" ht="15">
      <c r="B11" s="112"/>
      <c r="C11" s="160" t="s">
        <v>41</v>
      </c>
      <c r="D11" s="259">
        <f>SUM(D12:D14)</f>
        <v>621</v>
      </c>
      <c r="E11" s="259">
        <f>SUM(E12:E14)</f>
        <v>-26302</v>
      </c>
      <c r="F11" s="259">
        <f>SUM(F12:F14)</f>
        <v>25125</v>
      </c>
      <c r="G11" s="259">
        <f>SUM(G12:G14)</f>
        <v>8411</v>
      </c>
      <c r="H11" s="259">
        <f>SUM(H12:H14)</f>
        <v>-39050</v>
      </c>
      <c r="I11" s="90"/>
      <c r="J11" s="85"/>
    </row>
    <row r="12" spans="2:10" ht="15">
      <c r="B12" s="12"/>
      <c r="C12" s="89" t="s">
        <v>60</v>
      </c>
      <c r="D12" s="260">
        <v>-1982</v>
      </c>
      <c r="E12" s="260">
        <v>-3140</v>
      </c>
      <c r="F12" s="260">
        <v>12039</v>
      </c>
      <c r="G12" s="260">
        <v>-1710</v>
      </c>
      <c r="H12" s="259">
        <v>-650</v>
      </c>
      <c r="I12" s="90"/>
      <c r="J12" s="85"/>
    </row>
    <row r="13" spans="2:10" ht="15">
      <c r="B13" s="12"/>
      <c r="C13" s="89" t="s">
        <v>61</v>
      </c>
      <c r="D13" s="260">
        <v>1476</v>
      </c>
      <c r="E13" s="260">
        <v>2360</v>
      </c>
      <c r="F13" s="260">
        <v>4669</v>
      </c>
      <c r="G13" s="260">
        <v>8119</v>
      </c>
      <c r="H13" s="259">
        <v>-38400</v>
      </c>
      <c r="I13" s="90"/>
      <c r="J13" s="85"/>
    </row>
    <row r="14" spans="2:10" ht="15">
      <c r="B14" s="12"/>
      <c r="C14" s="89" t="s">
        <v>62</v>
      </c>
      <c r="D14" s="260">
        <v>1127</v>
      </c>
      <c r="E14" s="260">
        <v>-25522</v>
      </c>
      <c r="F14" s="260">
        <v>8417</v>
      </c>
      <c r="G14" s="260">
        <v>2002</v>
      </c>
      <c r="H14" s="259">
        <v>0</v>
      </c>
      <c r="I14" s="90"/>
      <c r="J14" s="85"/>
    </row>
    <row r="15" spans="2:10" ht="15">
      <c r="B15" s="12"/>
      <c r="C15" s="236" t="s">
        <v>132</v>
      </c>
      <c r="D15" s="260">
        <v>0</v>
      </c>
      <c r="E15" s="260">
        <v>0</v>
      </c>
      <c r="F15" s="260">
        <v>0</v>
      </c>
      <c r="G15" s="260">
        <v>0</v>
      </c>
      <c r="H15" s="260" t="s">
        <v>232</v>
      </c>
      <c r="I15" s="90"/>
      <c r="J15" s="85"/>
    </row>
    <row r="16" spans="2:10" ht="15">
      <c r="B16" s="12"/>
      <c r="C16" s="236" t="s">
        <v>217</v>
      </c>
      <c r="D16" s="260">
        <v>0</v>
      </c>
      <c r="E16" s="260">
        <v>0</v>
      </c>
      <c r="F16" s="260">
        <v>0</v>
      </c>
      <c r="G16" s="260">
        <v>0</v>
      </c>
      <c r="H16" s="260"/>
      <c r="I16" s="362"/>
      <c r="J16" s="85"/>
    </row>
    <row r="17" spans="2:10" ht="15">
      <c r="B17" s="12"/>
      <c r="C17" s="91" t="s">
        <v>47</v>
      </c>
      <c r="D17" s="261"/>
      <c r="E17" s="261"/>
      <c r="F17" s="261"/>
      <c r="G17" s="261"/>
      <c r="H17" s="261"/>
      <c r="I17" s="306"/>
      <c r="J17" s="85"/>
    </row>
    <row r="18" spans="2:10" ht="15">
      <c r="B18" s="12"/>
      <c r="C18" s="91" t="s">
        <v>48</v>
      </c>
      <c r="D18" s="265"/>
      <c r="E18" s="265"/>
      <c r="F18" s="265"/>
      <c r="G18" s="265"/>
      <c r="H18" s="346"/>
      <c r="I18" s="306"/>
      <c r="J18" s="85"/>
    </row>
    <row r="19" spans="2:10" ht="15">
      <c r="B19" s="12"/>
      <c r="C19" s="113"/>
      <c r="D19" s="249"/>
      <c r="E19" s="250"/>
      <c r="F19" s="250"/>
      <c r="G19" s="250"/>
      <c r="H19" s="345"/>
      <c r="I19" s="90"/>
      <c r="J19" s="85"/>
    </row>
    <row r="20" spans="2:10" ht="15">
      <c r="B20" s="12"/>
      <c r="C20" s="89" t="s">
        <v>63</v>
      </c>
      <c r="D20" s="260" t="s">
        <v>3</v>
      </c>
      <c r="E20" s="260" t="s">
        <v>3</v>
      </c>
      <c r="F20" s="260" t="s">
        <v>3</v>
      </c>
      <c r="G20" s="260" t="s">
        <v>3</v>
      </c>
      <c r="H20" s="260" t="s">
        <v>3</v>
      </c>
      <c r="I20" s="90"/>
      <c r="J20" s="85"/>
    </row>
    <row r="21" spans="2:10" ht="15">
      <c r="B21" s="112"/>
      <c r="C21" s="91" t="s">
        <v>47</v>
      </c>
      <c r="D21" s="261"/>
      <c r="E21" s="261"/>
      <c r="F21" s="261"/>
      <c r="G21" s="261"/>
      <c r="H21" s="261"/>
      <c r="I21" s="306"/>
      <c r="J21" s="85"/>
    </row>
    <row r="22" spans="2:10" ht="15">
      <c r="B22" s="112"/>
      <c r="C22" s="91" t="s">
        <v>48</v>
      </c>
      <c r="D22" s="265"/>
      <c r="E22" s="265"/>
      <c r="F22" s="265"/>
      <c r="G22" s="265"/>
      <c r="H22" s="346"/>
      <c r="I22" s="306"/>
      <c r="J22" s="85"/>
    </row>
    <row r="23" spans="2:10" ht="15">
      <c r="B23" s="112"/>
      <c r="C23" s="113"/>
      <c r="D23" s="249"/>
      <c r="E23" s="250"/>
      <c r="F23" s="250"/>
      <c r="G23" s="250"/>
      <c r="H23" s="345"/>
      <c r="I23" s="90"/>
      <c r="J23" s="85"/>
    </row>
    <row r="24" spans="2:10" ht="15">
      <c r="B24" s="112"/>
      <c r="C24" s="161" t="s">
        <v>50</v>
      </c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90"/>
      <c r="J24" s="85"/>
    </row>
    <row r="25" spans="2:10" ht="15">
      <c r="B25" s="112"/>
      <c r="C25" s="113"/>
      <c r="D25" s="249"/>
      <c r="E25" s="250"/>
      <c r="F25" s="250"/>
      <c r="G25" s="250"/>
      <c r="H25" s="345"/>
      <c r="I25" s="90"/>
      <c r="J25" s="85"/>
    </row>
    <row r="26" spans="2:10" ht="15">
      <c r="B26" s="112"/>
      <c r="C26" s="161" t="s">
        <v>51</v>
      </c>
      <c r="D26" s="260">
        <f>+D27+D28</f>
        <v>5423</v>
      </c>
      <c r="E26" s="260">
        <f>+E27+E28</f>
        <v>4667</v>
      </c>
      <c r="F26" s="260">
        <f>+F27+F28</f>
        <v>2870</v>
      </c>
      <c r="G26" s="260">
        <f>+G27+G28</f>
        <v>3810</v>
      </c>
      <c r="H26" s="259">
        <f>+H27+H28</f>
        <v>0</v>
      </c>
      <c r="I26" s="90"/>
      <c r="J26" s="85"/>
    </row>
    <row r="27" spans="2:10" ht="15">
      <c r="B27" s="112"/>
      <c r="C27" s="236" t="s">
        <v>67</v>
      </c>
      <c r="D27" s="261">
        <v>2702</v>
      </c>
      <c r="E27" s="261">
        <v>-902</v>
      </c>
      <c r="F27" s="261">
        <v>1712</v>
      </c>
      <c r="G27" s="261">
        <v>2811</v>
      </c>
      <c r="H27" s="261">
        <v>0</v>
      </c>
      <c r="I27" s="349"/>
      <c r="J27" s="85"/>
    </row>
    <row r="28" spans="2:10" ht="15">
      <c r="B28" s="112"/>
      <c r="C28" s="236" t="s">
        <v>179</v>
      </c>
      <c r="D28" s="261">
        <v>2721</v>
      </c>
      <c r="E28" s="261">
        <v>5569</v>
      </c>
      <c r="F28" s="261">
        <v>1158</v>
      </c>
      <c r="G28" s="261">
        <v>999</v>
      </c>
      <c r="H28" s="261">
        <v>0</v>
      </c>
      <c r="I28" s="359" t="s">
        <v>205</v>
      </c>
      <c r="J28" s="85"/>
    </row>
    <row r="29" spans="2:10" ht="15">
      <c r="B29" s="12"/>
      <c r="C29" s="161" t="s">
        <v>52</v>
      </c>
      <c r="D29" s="260">
        <v>-13259</v>
      </c>
      <c r="E29" s="260">
        <v>-10456</v>
      </c>
      <c r="F29" s="260">
        <v>31521</v>
      </c>
      <c r="G29" s="260">
        <v>30389</v>
      </c>
      <c r="H29" s="260">
        <v>-5000</v>
      </c>
      <c r="I29" s="316"/>
      <c r="J29" s="85"/>
    </row>
    <row r="30" spans="2:10" ht="15">
      <c r="B30" s="12"/>
      <c r="C30" s="236" t="s">
        <v>180</v>
      </c>
      <c r="D30" s="261">
        <v>-11047</v>
      </c>
      <c r="E30" s="261">
        <v>-3836</v>
      </c>
      <c r="F30" s="261">
        <v>15065</v>
      </c>
      <c r="G30" s="261">
        <v>1312</v>
      </c>
      <c r="H30" s="261">
        <v>0</v>
      </c>
      <c r="I30" s="349"/>
      <c r="J30" s="85"/>
    </row>
    <row r="31" spans="2:10" ht="15">
      <c r="B31" s="12"/>
      <c r="C31" s="236" t="s">
        <v>181</v>
      </c>
      <c r="D31" s="261">
        <v>14</v>
      </c>
      <c r="E31" s="261">
        <v>-2608</v>
      </c>
      <c r="F31" s="261">
        <v>20837</v>
      </c>
      <c r="G31" s="261">
        <v>26377</v>
      </c>
      <c r="H31" s="261">
        <v>-5000</v>
      </c>
      <c r="I31" s="349"/>
      <c r="J31" s="85"/>
    </row>
    <row r="32" spans="2:10" ht="15">
      <c r="B32" s="12"/>
      <c r="C32" s="236" t="s">
        <v>203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350"/>
      <c r="J32" s="85"/>
    </row>
    <row r="33" spans="2:10" ht="15">
      <c r="B33" s="12"/>
      <c r="C33" s="236" t="s">
        <v>184</v>
      </c>
      <c r="D33" s="261">
        <v>-2226</v>
      </c>
      <c r="E33" s="261">
        <v>-4012</v>
      </c>
      <c r="F33" s="261">
        <v>-4381</v>
      </c>
      <c r="G33" s="261">
        <v>2700</v>
      </c>
      <c r="H33" s="261">
        <v>0</v>
      </c>
      <c r="I33" s="350"/>
      <c r="J33" s="85"/>
    </row>
    <row r="34" spans="2:10" ht="15">
      <c r="B34" s="112"/>
      <c r="C34" s="89"/>
      <c r="D34" s="249"/>
      <c r="E34" s="250"/>
      <c r="F34" s="250"/>
      <c r="G34" s="250"/>
      <c r="H34" s="345"/>
      <c r="I34" s="90"/>
      <c r="J34" s="85"/>
    </row>
    <row r="35" spans="2:10" ht="15" customHeight="1">
      <c r="B35" s="112"/>
      <c r="C35" s="238" t="s">
        <v>136</v>
      </c>
      <c r="D35" s="260" t="s">
        <v>3</v>
      </c>
      <c r="E35" s="260" t="s">
        <v>3</v>
      </c>
      <c r="F35" s="260" t="s">
        <v>3</v>
      </c>
      <c r="G35" s="260" t="s">
        <v>3</v>
      </c>
      <c r="H35" s="260" t="s">
        <v>3</v>
      </c>
      <c r="I35" s="90"/>
      <c r="J35" s="85"/>
    </row>
    <row r="36" spans="2:10" ht="15" customHeight="1">
      <c r="B36" s="12"/>
      <c r="C36" s="238" t="s">
        <v>137</v>
      </c>
      <c r="D36" s="260">
        <f>D37+D38</f>
        <v>5426</v>
      </c>
      <c r="E36" s="260">
        <f>E37+E38</f>
        <v>124</v>
      </c>
      <c r="F36" s="260">
        <f>F37+F38</f>
        <v>-11017</v>
      </c>
      <c r="G36" s="260">
        <f>G37+G38</f>
        <v>2414</v>
      </c>
      <c r="H36" s="259">
        <f>H37+H38</f>
        <v>2556</v>
      </c>
      <c r="I36" s="90"/>
      <c r="J36" s="85"/>
    </row>
    <row r="37" spans="2:10" ht="15">
      <c r="B37" s="112"/>
      <c r="C37" s="236" t="s">
        <v>124</v>
      </c>
      <c r="D37" s="261">
        <v>-189</v>
      </c>
      <c r="E37" s="261">
        <v>40</v>
      </c>
      <c r="F37" s="261">
        <v>271</v>
      </c>
      <c r="G37" s="261">
        <v>-369</v>
      </c>
      <c r="H37" s="261">
        <v>-86</v>
      </c>
      <c r="I37" s="314"/>
      <c r="J37" s="85"/>
    </row>
    <row r="38" spans="2:10" ht="15">
      <c r="B38" s="112"/>
      <c r="C38" s="236" t="s">
        <v>126</v>
      </c>
      <c r="D38" s="261">
        <v>5615</v>
      </c>
      <c r="E38" s="261">
        <v>84</v>
      </c>
      <c r="F38" s="261">
        <v>-11288</v>
      </c>
      <c r="G38" s="261">
        <v>2783</v>
      </c>
      <c r="H38" s="261">
        <v>2642</v>
      </c>
      <c r="I38" s="314"/>
      <c r="J38" s="85"/>
    </row>
    <row r="39" spans="2:10" ht="15">
      <c r="B39" s="119"/>
      <c r="C39" s="89"/>
      <c r="D39" s="249"/>
      <c r="E39" s="250"/>
      <c r="F39" s="250"/>
      <c r="G39" s="250"/>
      <c r="H39" s="345"/>
      <c r="I39" s="313"/>
      <c r="J39" s="85"/>
    </row>
    <row r="40" spans="2:10" ht="15">
      <c r="B40" s="12"/>
      <c r="C40" s="161" t="s">
        <v>55</v>
      </c>
      <c r="D40" s="260">
        <f>SUM(D41:D42)</f>
        <v>3191</v>
      </c>
      <c r="E40" s="260">
        <f>SUM(E41:E42)</f>
        <v>60346</v>
      </c>
      <c r="F40" s="260">
        <f>SUM(F41:F42)</f>
        <v>1144</v>
      </c>
      <c r="G40" s="260">
        <f>SUM(G41:G42)</f>
        <v>594354</v>
      </c>
      <c r="H40" s="260">
        <f>SUM(H41:H42)</f>
        <v>403589.2</v>
      </c>
      <c r="I40" s="313"/>
      <c r="J40" s="85"/>
    </row>
    <row r="41" spans="2:10" ht="15">
      <c r="B41" s="12"/>
      <c r="C41" s="236" t="s">
        <v>194</v>
      </c>
      <c r="D41" s="261">
        <v>3191</v>
      </c>
      <c r="E41" s="261">
        <v>1329</v>
      </c>
      <c r="F41" s="261">
        <v>1144</v>
      </c>
      <c r="G41" s="261">
        <v>1790</v>
      </c>
      <c r="H41" s="261">
        <v>0</v>
      </c>
      <c r="I41" s="314"/>
      <c r="J41" s="85"/>
    </row>
    <row r="42" spans="2:10" ht="15">
      <c r="B42" s="12"/>
      <c r="C42" s="355" t="s">
        <v>208</v>
      </c>
      <c r="D42" s="261">
        <v>0</v>
      </c>
      <c r="E42" s="261">
        <v>59017</v>
      </c>
      <c r="F42" s="261">
        <v>0</v>
      </c>
      <c r="G42" s="261">
        <v>592564</v>
      </c>
      <c r="H42" s="261">
        <v>403589.2</v>
      </c>
      <c r="I42" s="314"/>
      <c r="J42" s="85"/>
    </row>
    <row r="43" spans="2:10" ht="15.75" thickBot="1">
      <c r="B43" s="12"/>
      <c r="C43" s="89"/>
      <c r="D43" s="253"/>
      <c r="E43" s="254"/>
      <c r="F43" s="254"/>
      <c r="G43" s="254"/>
      <c r="H43" s="347"/>
      <c r="I43" s="88"/>
      <c r="J43" s="85"/>
    </row>
    <row r="44" spans="2:10" ht="17.25" thickBot="1" thickTop="1">
      <c r="B44" s="12"/>
      <c r="C44" s="162" t="s">
        <v>68</v>
      </c>
      <c r="D44" s="243">
        <f>D8+D11+D24+D26+D29+D36+D40</f>
        <v>-230587</v>
      </c>
      <c r="E44" s="243">
        <f>E8+E11+E24+E26+E29+E40+E36</f>
        <v>169993</v>
      </c>
      <c r="F44" s="243">
        <f>F8+F11+F24+F26+F29+F36+F40</f>
        <v>139982</v>
      </c>
      <c r="G44" s="243">
        <f>G8+G11+G24+G26+G29+G36+G40</f>
        <v>754195</v>
      </c>
      <c r="H44" s="348">
        <f>H8+H11+H24+H26+H29+H36+H40</f>
        <v>477095.2</v>
      </c>
      <c r="I44" s="96"/>
      <c r="J44" s="82"/>
    </row>
    <row r="45" spans="2:10" ht="16.5" thickTop="1">
      <c r="B45" s="12"/>
      <c r="C45" s="163" t="s">
        <v>57</v>
      </c>
      <c r="D45" s="40"/>
      <c r="E45" s="115"/>
      <c r="F45" s="115"/>
      <c r="G45" s="94"/>
      <c r="H45" s="94"/>
      <c r="I45" s="115"/>
      <c r="J45" s="85"/>
    </row>
    <row r="46" spans="2:10" ht="15.75">
      <c r="B46" s="12"/>
      <c r="C46" s="116"/>
      <c r="D46" s="117"/>
      <c r="E46" s="115"/>
      <c r="F46" s="115"/>
      <c r="G46" s="115"/>
      <c r="H46" s="115"/>
      <c r="I46" s="115"/>
      <c r="J46" s="85"/>
    </row>
    <row r="47" spans="2:10" ht="15.75">
      <c r="B47" s="12"/>
      <c r="C47" s="54" t="s">
        <v>191</v>
      </c>
      <c r="D47" s="29"/>
      <c r="E47" s="115"/>
      <c r="F47" s="115"/>
      <c r="G47" s="115"/>
      <c r="H47" s="115"/>
      <c r="I47" s="115"/>
      <c r="J47" s="85"/>
    </row>
    <row r="48" spans="2:10" ht="15.75">
      <c r="B48" s="12"/>
      <c r="C48" s="98" t="s">
        <v>58</v>
      </c>
      <c r="D48" s="29"/>
      <c r="E48" s="115"/>
      <c r="F48" s="115"/>
      <c r="G48" s="115"/>
      <c r="H48" s="115"/>
      <c r="I48" s="115"/>
      <c r="J48" s="85"/>
    </row>
    <row r="49" spans="2:10" ht="15.75" thickBot="1">
      <c r="B49" s="118"/>
      <c r="C49" s="100"/>
      <c r="D49" s="101"/>
      <c r="E49" s="101"/>
      <c r="F49" s="101"/>
      <c r="G49" s="101"/>
      <c r="H49" s="101"/>
      <c r="I49" s="101"/>
      <c r="J49" s="102"/>
    </row>
    <row r="50" spans="2:10" ht="15.75" thickTop="1">
      <c r="B50" s="104"/>
      <c r="C50" s="103"/>
      <c r="D50" s="2"/>
      <c r="E50" s="2"/>
      <c r="F50" s="2"/>
      <c r="G50" s="2"/>
      <c r="H50" s="2"/>
      <c r="I50" s="2"/>
      <c r="J50" s="2"/>
    </row>
    <row r="52" ht="15">
      <c r="C52" s="353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6">
      <selection activeCell="H8" sqref="H8:H44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4"/>
      <c r="C2" s="64"/>
      <c r="D2" s="65"/>
      <c r="E2" s="2"/>
      <c r="F2" s="2"/>
      <c r="G2" s="2"/>
      <c r="H2" s="2"/>
      <c r="I2" s="2"/>
      <c r="J2" s="2"/>
    </row>
    <row r="3" spans="2:10" ht="15.75" thickTop="1">
      <c r="B3" s="105"/>
      <c r="C3" s="67"/>
      <c r="D3" s="68"/>
      <c r="E3" s="69"/>
      <c r="F3" s="69"/>
      <c r="G3" s="69"/>
      <c r="H3" s="69"/>
      <c r="I3" s="120"/>
      <c r="J3" s="70"/>
    </row>
    <row r="4" spans="2:10" ht="15">
      <c r="B4" s="12"/>
      <c r="C4" s="155" t="s">
        <v>18</v>
      </c>
      <c r="D4" s="72"/>
      <c r="E4" s="73"/>
      <c r="F4" s="73" t="s">
        <v>65</v>
      </c>
      <c r="G4" s="73"/>
      <c r="H4" s="73"/>
      <c r="I4" s="106"/>
      <c r="J4" s="121"/>
    </row>
    <row r="5" spans="2:10" ht="15.75">
      <c r="B5" s="12"/>
      <c r="C5" s="155" t="s">
        <v>19</v>
      </c>
      <c r="D5" s="21">
        <v>2010</v>
      </c>
      <c r="E5" s="21">
        <v>2011</v>
      </c>
      <c r="F5" s="21">
        <v>2012</v>
      </c>
      <c r="G5" s="21">
        <v>2013</v>
      </c>
      <c r="H5" s="21">
        <v>2014</v>
      </c>
      <c r="I5" s="107"/>
      <c r="J5" s="121"/>
    </row>
    <row r="6" spans="2:10" ht="15.75">
      <c r="B6" s="12"/>
      <c r="C6" s="312" t="str">
        <f>+Fedőlap!$E$13</f>
        <v>Dátum: 2014.09.30.</v>
      </c>
      <c r="D6" s="304"/>
      <c r="E6" s="304"/>
      <c r="F6" s="304"/>
      <c r="G6" s="304"/>
      <c r="H6" s="304"/>
      <c r="I6" s="107"/>
      <c r="J6" s="121"/>
    </row>
    <row r="7" spans="2:10" ht="16.5" thickBot="1">
      <c r="B7" s="12"/>
      <c r="C7" s="108"/>
      <c r="D7" s="80"/>
      <c r="E7" s="80"/>
      <c r="F7" s="80"/>
      <c r="G7" s="80"/>
      <c r="H7" s="109"/>
      <c r="I7" s="28"/>
      <c r="J7" s="121"/>
    </row>
    <row r="8" spans="2:10" ht="17.25" thickBot="1" thickTop="1">
      <c r="B8" s="12"/>
      <c r="C8" s="164" t="s">
        <v>69</v>
      </c>
      <c r="D8" s="258">
        <v>-95386</v>
      </c>
      <c r="E8" s="258">
        <v>-83653</v>
      </c>
      <c r="F8" s="258">
        <v>-117563</v>
      </c>
      <c r="G8" s="258">
        <v>787</v>
      </c>
      <c r="H8" s="387">
        <v>168005.60000000056</v>
      </c>
      <c r="I8" s="122"/>
      <c r="J8" s="82"/>
    </row>
    <row r="9" spans="2:10" ht="16.5" thickTop="1">
      <c r="B9" s="12"/>
      <c r="C9" s="158" t="s">
        <v>131</v>
      </c>
      <c r="D9" s="270" t="s">
        <v>178</v>
      </c>
      <c r="E9" s="270" t="s">
        <v>178</v>
      </c>
      <c r="F9" s="270" t="s">
        <v>178</v>
      </c>
      <c r="G9" s="270" t="s">
        <v>190</v>
      </c>
      <c r="H9" s="388" t="s">
        <v>233</v>
      </c>
      <c r="I9" s="242"/>
      <c r="J9" s="85"/>
    </row>
    <row r="10" spans="2:10" ht="15.75">
      <c r="B10" s="12"/>
      <c r="C10" s="83"/>
      <c r="D10" s="244"/>
      <c r="E10" s="245"/>
      <c r="F10" s="245"/>
      <c r="G10" s="245"/>
      <c r="H10" s="263"/>
      <c r="I10" s="88"/>
      <c r="J10" s="85"/>
    </row>
    <row r="11" spans="2:10" ht="15">
      <c r="B11" s="112"/>
      <c r="C11" s="160" t="s">
        <v>41</v>
      </c>
      <c r="D11" s="259">
        <f>SUM(D12:D15)</f>
        <v>-656</v>
      </c>
      <c r="E11" s="259">
        <f>SUM(E12:E15)</f>
        <v>-6</v>
      </c>
      <c r="F11" s="259">
        <f>SUM(F12:F15)</f>
        <v>20</v>
      </c>
      <c r="G11" s="259">
        <f>SUM(G12:G15)</f>
        <v>-302</v>
      </c>
      <c r="H11" s="389">
        <v>0</v>
      </c>
      <c r="I11" s="90"/>
      <c r="J11" s="85"/>
    </row>
    <row r="12" spans="2:10" ht="15">
      <c r="B12" s="12"/>
      <c r="C12" s="89" t="s">
        <v>60</v>
      </c>
      <c r="D12" s="266">
        <v>-654</v>
      </c>
      <c r="E12" s="266">
        <v>-5</v>
      </c>
      <c r="F12" s="266">
        <v>20</v>
      </c>
      <c r="G12" s="266">
        <v>-291</v>
      </c>
      <c r="H12" s="389">
        <v>0</v>
      </c>
      <c r="I12" s="90"/>
      <c r="J12" s="85"/>
    </row>
    <row r="13" spans="2:10" ht="15">
      <c r="B13" s="12"/>
      <c r="C13" s="89" t="s">
        <v>61</v>
      </c>
      <c r="D13" s="266">
        <v>-2</v>
      </c>
      <c r="E13" s="266">
        <v>-1</v>
      </c>
      <c r="F13" s="266">
        <v>0</v>
      </c>
      <c r="G13" s="266">
        <v>0</v>
      </c>
      <c r="H13" s="389">
        <v>0</v>
      </c>
      <c r="I13" s="90"/>
      <c r="J13" s="85"/>
    </row>
    <row r="14" spans="2:10" ht="15">
      <c r="B14" s="12"/>
      <c r="C14" s="89" t="s">
        <v>62</v>
      </c>
      <c r="D14" s="266" t="s">
        <v>3</v>
      </c>
      <c r="E14" s="266" t="s">
        <v>3</v>
      </c>
      <c r="F14" s="266" t="s">
        <v>3</v>
      </c>
      <c r="G14" s="266">
        <v>-11</v>
      </c>
      <c r="H14" s="389" t="s">
        <v>3</v>
      </c>
      <c r="I14" s="90"/>
      <c r="J14" s="85"/>
    </row>
    <row r="15" spans="2:10" ht="15">
      <c r="B15" s="12"/>
      <c r="C15" s="236" t="s">
        <v>132</v>
      </c>
      <c r="D15" s="266" t="s">
        <v>3</v>
      </c>
      <c r="E15" s="266" t="s">
        <v>3</v>
      </c>
      <c r="F15" s="266" t="s">
        <v>3</v>
      </c>
      <c r="G15" s="266" t="s">
        <v>3</v>
      </c>
      <c r="H15" s="389" t="s">
        <v>3</v>
      </c>
      <c r="I15" s="90"/>
      <c r="J15" s="85"/>
    </row>
    <row r="16" spans="2:10" ht="15">
      <c r="B16" s="12"/>
      <c r="C16" s="236" t="s">
        <v>217</v>
      </c>
      <c r="D16" s="266">
        <v>0</v>
      </c>
      <c r="E16" s="266">
        <v>0</v>
      </c>
      <c r="F16" s="266">
        <v>0</v>
      </c>
      <c r="G16" s="266">
        <v>0</v>
      </c>
      <c r="H16" s="389"/>
      <c r="I16" s="362"/>
      <c r="J16" s="85"/>
    </row>
    <row r="17" spans="2:10" ht="15">
      <c r="B17" s="12"/>
      <c r="C17" s="91" t="s">
        <v>48</v>
      </c>
      <c r="D17" s="261">
        <v>0</v>
      </c>
      <c r="E17" s="261">
        <v>0</v>
      </c>
      <c r="F17" s="261">
        <v>0</v>
      </c>
      <c r="G17" s="261">
        <v>0</v>
      </c>
      <c r="H17" s="390"/>
      <c r="I17" s="306"/>
      <c r="J17" s="85"/>
    </row>
    <row r="18" spans="2:10" ht="15">
      <c r="B18" s="12"/>
      <c r="C18" s="91" t="s">
        <v>48</v>
      </c>
      <c r="D18" s="261">
        <v>0</v>
      </c>
      <c r="E18" s="261">
        <v>0</v>
      </c>
      <c r="F18" s="261">
        <v>0</v>
      </c>
      <c r="G18" s="261">
        <v>0</v>
      </c>
      <c r="H18" s="390"/>
      <c r="I18" s="306"/>
      <c r="J18" s="85"/>
    </row>
    <row r="19" spans="2:10" ht="15">
      <c r="B19" s="12"/>
      <c r="C19" s="113"/>
      <c r="D19" s="247"/>
      <c r="E19" s="248"/>
      <c r="F19" s="248"/>
      <c r="G19" s="248"/>
      <c r="H19" s="391"/>
      <c r="I19" s="90"/>
      <c r="J19" s="85"/>
    </row>
    <row r="20" spans="2:10" ht="15">
      <c r="B20" s="12"/>
      <c r="C20" s="89" t="s">
        <v>63</v>
      </c>
      <c r="D20" s="266" t="s">
        <v>3</v>
      </c>
      <c r="E20" s="266" t="s">
        <v>3</v>
      </c>
      <c r="F20" s="266" t="s">
        <v>3</v>
      </c>
      <c r="G20" s="266" t="s">
        <v>3</v>
      </c>
      <c r="H20" s="392" t="s">
        <v>3</v>
      </c>
      <c r="I20" s="90"/>
      <c r="J20" s="85"/>
    </row>
    <row r="21" spans="2:10" ht="15">
      <c r="B21" s="112"/>
      <c r="C21" s="91" t="s">
        <v>47</v>
      </c>
      <c r="D21" s="261">
        <v>0</v>
      </c>
      <c r="E21" s="261">
        <v>0</v>
      </c>
      <c r="F21" s="261">
        <v>0</v>
      </c>
      <c r="G21" s="261">
        <v>0</v>
      </c>
      <c r="H21" s="390"/>
      <c r="I21" s="306"/>
      <c r="J21" s="85"/>
    </row>
    <row r="22" spans="2:10" ht="15">
      <c r="B22" s="112"/>
      <c r="C22" s="91" t="s">
        <v>48</v>
      </c>
      <c r="D22" s="261">
        <v>0</v>
      </c>
      <c r="E22" s="261">
        <v>0</v>
      </c>
      <c r="F22" s="261">
        <v>0</v>
      </c>
      <c r="G22" s="261">
        <v>0</v>
      </c>
      <c r="H22" s="390"/>
      <c r="I22" s="306"/>
      <c r="J22" s="85"/>
    </row>
    <row r="23" spans="2:10" ht="15">
      <c r="B23" s="112"/>
      <c r="C23" s="113"/>
      <c r="D23" s="247"/>
      <c r="E23" s="248"/>
      <c r="F23" s="248"/>
      <c r="G23" s="248"/>
      <c r="H23" s="391"/>
      <c r="I23" s="90"/>
      <c r="J23" s="85"/>
    </row>
    <row r="24" spans="2:10" ht="15">
      <c r="B24" s="112"/>
      <c r="C24" s="161" t="s">
        <v>50</v>
      </c>
      <c r="D24" s="266">
        <v>0</v>
      </c>
      <c r="E24" s="266">
        <v>0</v>
      </c>
      <c r="F24" s="266">
        <v>0</v>
      </c>
      <c r="G24" s="266">
        <v>0</v>
      </c>
      <c r="H24" s="392">
        <v>0</v>
      </c>
      <c r="I24" s="90"/>
      <c r="J24" s="85"/>
    </row>
    <row r="25" spans="2:10" ht="15">
      <c r="B25" s="112"/>
      <c r="C25" s="113"/>
      <c r="D25" s="247"/>
      <c r="E25" s="248"/>
      <c r="F25" s="248"/>
      <c r="G25" s="248"/>
      <c r="H25" s="391"/>
      <c r="I25" s="90"/>
      <c r="J25" s="85"/>
    </row>
    <row r="26" spans="2:10" ht="15">
      <c r="B26" s="112"/>
      <c r="C26" s="161" t="s">
        <v>51</v>
      </c>
      <c r="D26" s="260">
        <f>SUM(D27:D30)</f>
        <v>964</v>
      </c>
      <c r="E26" s="260">
        <f>SUM(E27:E30)</f>
        <v>24314</v>
      </c>
      <c r="F26" s="260">
        <f>SUM(F27:F30)</f>
        <v>30028</v>
      </c>
      <c r="G26" s="260">
        <f>SUM(G27:G30)</f>
        <v>23536</v>
      </c>
      <c r="H26" s="392">
        <v>12700</v>
      </c>
      <c r="I26" s="90"/>
      <c r="J26" s="85"/>
    </row>
    <row r="27" spans="2:10" ht="15">
      <c r="B27" s="112"/>
      <c r="C27" s="236" t="s">
        <v>67</v>
      </c>
      <c r="D27" s="261">
        <v>5</v>
      </c>
      <c r="E27" s="261">
        <v>-36</v>
      </c>
      <c r="F27" s="261">
        <v>-17</v>
      </c>
      <c r="G27" s="261">
        <v>-12</v>
      </c>
      <c r="H27" s="390">
        <v>0</v>
      </c>
      <c r="I27" s="314"/>
      <c r="J27" s="85"/>
    </row>
    <row r="28" spans="2:10" ht="15">
      <c r="B28" s="112"/>
      <c r="C28" s="236" t="s">
        <v>173</v>
      </c>
      <c r="D28" s="261">
        <v>-911</v>
      </c>
      <c r="E28" s="261">
        <v>6371</v>
      </c>
      <c r="F28" s="261">
        <v>-1595</v>
      </c>
      <c r="G28" s="261">
        <v>-579</v>
      </c>
      <c r="H28" s="390">
        <v>0</v>
      </c>
      <c r="I28" s="314"/>
      <c r="J28" s="85"/>
    </row>
    <row r="29" spans="2:10" ht="15">
      <c r="B29" s="112"/>
      <c r="C29" s="236" t="s">
        <v>189</v>
      </c>
      <c r="D29" s="261">
        <v>3654</v>
      </c>
      <c r="E29" s="261">
        <v>19700</v>
      </c>
      <c r="F29" s="261">
        <v>34005</v>
      </c>
      <c r="G29" s="261">
        <v>27839</v>
      </c>
      <c r="H29" s="393">
        <v>12700</v>
      </c>
      <c r="I29" s="349"/>
      <c r="J29" s="85"/>
    </row>
    <row r="30" spans="2:10" ht="15">
      <c r="B30" s="112"/>
      <c r="C30" s="236" t="s">
        <v>179</v>
      </c>
      <c r="D30" s="261">
        <v>-1784</v>
      </c>
      <c r="E30" s="261">
        <v>-1721</v>
      </c>
      <c r="F30" s="261">
        <v>-2365</v>
      </c>
      <c r="G30" s="261">
        <v>-3712</v>
      </c>
      <c r="H30" s="393">
        <v>0</v>
      </c>
      <c r="I30" s="359" t="s">
        <v>205</v>
      </c>
      <c r="J30" s="85"/>
    </row>
    <row r="31" spans="2:10" ht="15">
      <c r="B31" s="12"/>
      <c r="C31" s="161" t="s">
        <v>52</v>
      </c>
      <c r="D31" s="260">
        <f>SUM(D32:D33)</f>
        <v>12985</v>
      </c>
      <c r="E31" s="260">
        <f>SUM(E32:E33)</f>
        <v>-11340</v>
      </c>
      <c r="F31" s="260">
        <f>SUM(F32:F33)</f>
        <v>-224</v>
      </c>
      <c r="G31" s="260">
        <f>SUM(G32:G33)</f>
        <v>-4066</v>
      </c>
      <c r="H31" s="392">
        <v>0</v>
      </c>
      <c r="I31" s="313"/>
      <c r="J31" s="85"/>
    </row>
    <row r="32" spans="2:10" ht="15">
      <c r="B32" s="12"/>
      <c r="C32" s="236" t="s">
        <v>192</v>
      </c>
      <c r="D32" s="261">
        <v>12631</v>
      </c>
      <c r="E32" s="261">
        <v>-12465</v>
      </c>
      <c r="F32" s="261">
        <v>-306</v>
      </c>
      <c r="G32" s="261">
        <v>-4626</v>
      </c>
      <c r="H32" s="390">
        <v>0</v>
      </c>
      <c r="I32" s="349"/>
      <c r="J32" s="85"/>
    </row>
    <row r="33" spans="2:10" ht="15">
      <c r="B33" s="12"/>
      <c r="C33" s="236" t="s">
        <v>199</v>
      </c>
      <c r="D33" s="261">
        <v>354</v>
      </c>
      <c r="E33" s="261">
        <v>1125</v>
      </c>
      <c r="F33" s="261">
        <v>82</v>
      </c>
      <c r="G33" s="261">
        <v>560</v>
      </c>
      <c r="H33" s="390">
        <v>0</v>
      </c>
      <c r="I33" s="349"/>
      <c r="J33" s="85"/>
    </row>
    <row r="34" spans="2:10" ht="15">
      <c r="B34" s="112"/>
      <c r="C34" s="89"/>
      <c r="D34" s="249"/>
      <c r="E34" s="250"/>
      <c r="F34" s="250"/>
      <c r="G34" s="250"/>
      <c r="H34" s="391"/>
      <c r="I34" s="313"/>
      <c r="J34" s="85"/>
    </row>
    <row r="35" spans="2:10" ht="15" customHeight="1">
      <c r="B35" s="112"/>
      <c r="C35" s="238" t="s">
        <v>138</v>
      </c>
      <c r="D35" s="260" t="s">
        <v>3</v>
      </c>
      <c r="E35" s="260" t="s">
        <v>3</v>
      </c>
      <c r="F35" s="260" t="s">
        <v>3</v>
      </c>
      <c r="G35" s="260" t="s">
        <v>3</v>
      </c>
      <c r="H35" s="392" t="s">
        <v>3</v>
      </c>
      <c r="I35" s="313"/>
      <c r="J35" s="85"/>
    </row>
    <row r="36" spans="2:10" ht="15" customHeight="1">
      <c r="B36" s="12"/>
      <c r="C36" s="238" t="s">
        <v>139</v>
      </c>
      <c r="D36" s="260" t="s">
        <v>3</v>
      </c>
      <c r="E36" s="260" t="s">
        <v>3</v>
      </c>
      <c r="F36" s="260" t="s">
        <v>3</v>
      </c>
      <c r="G36" s="260" t="s">
        <v>3</v>
      </c>
      <c r="H36" s="392" t="s">
        <v>3</v>
      </c>
      <c r="I36" s="313"/>
      <c r="J36" s="85"/>
    </row>
    <row r="37" spans="2:10" ht="15">
      <c r="B37" s="112"/>
      <c r="C37" s="91" t="s">
        <v>47</v>
      </c>
      <c r="D37" s="261">
        <v>0</v>
      </c>
      <c r="E37" s="261">
        <v>0</v>
      </c>
      <c r="F37" s="261">
        <v>0</v>
      </c>
      <c r="G37" s="261">
        <v>0</v>
      </c>
      <c r="H37" s="390"/>
      <c r="I37" s="314"/>
      <c r="J37" s="85"/>
    </row>
    <row r="38" spans="2:10" ht="15">
      <c r="B38" s="112"/>
      <c r="C38" s="91" t="s">
        <v>48</v>
      </c>
      <c r="D38" s="261">
        <v>0</v>
      </c>
      <c r="E38" s="261">
        <v>0</v>
      </c>
      <c r="F38" s="261">
        <v>0</v>
      </c>
      <c r="G38" s="261">
        <v>0</v>
      </c>
      <c r="H38" s="390"/>
      <c r="I38" s="314"/>
      <c r="J38" s="85"/>
    </row>
    <row r="39" spans="2:10" ht="15">
      <c r="B39" s="119"/>
      <c r="C39" s="89"/>
      <c r="D39" s="249"/>
      <c r="E39" s="250"/>
      <c r="F39" s="250"/>
      <c r="G39" s="250"/>
      <c r="H39" s="391"/>
      <c r="I39" s="313"/>
      <c r="J39" s="85"/>
    </row>
    <row r="40" spans="2:10" ht="15">
      <c r="B40" s="12"/>
      <c r="C40" s="161" t="s">
        <v>55</v>
      </c>
      <c r="D40" s="260">
        <f>SUM(D41:D42)</f>
        <v>129216</v>
      </c>
      <c r="E40" s="260">
        <f>SUM(E41:E42)</f>
        <v>95386</v>
      </c>
      <c r="F40" s="260">
        <f>SUM(F41:F42)</f>
        <v>83971</v>
      </c>
      <c r="G40" s="260">
        <f>SUM(G41:G42)</f>
        <v>118749</v>
      </c>
      <c r="H40" s="392">
        <v>3519.089337485726</v>
      </c>
      <c r="I40" s="313"/>
      <c r="J40" s="85"/>
    </row>
    <row r="41" spans="2:10" ht="15">
      <c r="B41" s="12"/>
      <c r="C41" s="236" t="s">
        <v>127</v>
      </c>
      <c r="D41" s="261">
        <v>156697</v>
      </c>
      <c r="E41" s="261">
        <v>95386</v>
      </c>
      <c r="F41" s="261">
        <v>83654</v>
      </c>
      <c r="G41" s="261">
        <v>117562</v>
      </c>
      <c r="H41" s="390">
        <v>0</v>
      </c>
      <c r="I41" s="314"/>
      <c r="J41" s="85"/>
    </row>
    <row r="42" spans="2:10" ht="15">
      <c r="B42" s="12"/>
      <c r="C42" s="236" t="s">
        <v>219</v>
      </c>
      <c r="D42" s="261">
        <v>-27481</v>
      </c>
      <c r="E42" s="261">
        <v>0</v>
      </c>
      <c r="F42" s="261">
        <v>317</v>
      </c>
      <c r="G42" s="261">
        <v>1187</v>
      </c>
      <c r="H42" s="390">
        <v>3519.089337485726</v>
      </c>
      <c r="I42" s="314" t="s">
        <v>218</v>
      </c>
      <c r="J42" s="85"/>
    </row>
    <row r="43" spans="2:10" ht="15.75" thickBot="1">
      <c r="B43" s="112"/>
      <c r="C43" s="89"/>
      <c r="D43" s="249"/>
      <c r="E43" s="250"/>
      <c r="F43" s="250"/>
      <c r="G43" s="250"/>
      <c r="H43" s="394"/>
      <c r="I43" s="90"/>
      <c r="J43" s="85"/>
    </row>
    <row r="44" spans="2:10" ht="17.25" thickBot="1" thickTop="1">
      <c r="B44" s="118"/>
      <c r="C44" s="162" t="s">
        <v>70</v>
      </c>
      <c r="D44" s="243">
        <f>+D8+D11+D24+D26+D31+D40</f>
        <v>47123</v>
      </c>
      <c r="E44" s="243">
        <f>+E8+E11+E24+E26+E31+E40</f>
        <v>24701</v>
      </c>
      <c r="F44" s="243">
        <f>+F8+F11+F24+F26+F31+F40</f>
        <v>-3768</v>
      </c>
      <c r="G44" s="243">
        <f>+G8+G11+G24+G26+G31+G40</f>
        <v>138704</v>
      </c>
      <c r="H44" s="370">
        <v>184224.68933748628</v>
      </c>
      <c r="I44" s="123"/>
      <c r="J44" s="82"/>
    </row>
    <row r="45" spans="2:10" ht="16.5" thickTop="1">
      <c r="B45" s="12"/>
      <c r="C45" s="163" t="s">
        <v>57</v>
      </c>
      <c r="D45" s="124"/>
      <c r="E45" s="1"/>
      <c r="F45" s="1"/>
      <c r="G45" s="62"/>
      <c r="H45" s="62"/>
      <c r="I45" s="1"/>
      <c r="J45" s="85"/>
    </row>
    <row r="46" spans="2:10" ht="15.75">
      <c r="B46" s="12"/>
      <c r="C46" s="116"/>
      <c r="D46" s="125"/>
      <c r="E46" s="1"/>
      <c r="F46" s="1"/>
      <c r="G46" s="1"/>
      <c r="H46" s="1"/>
      <c r="I46" s="1"/>
      <c r="J46" s="85"/>
    </row>
    <row r="47" spans="2:10" ht="15.75">
      <c r="B47" s="12"/>
      <c r="C47" s="54" t="s">
        <v>191</v>
      </c>
      <c r="D47" s="5"/>
      <c r="E47" s="1"/>
      <c r="F47" s="1"/>
      <c r="G47" s="1"/>
      <c r="H47" s="1"/>
      <c r="I47" s="1"/>
      <c r="J47" s="85"/>
    </row>
    <row r="48" spans="2:10" ht="15.75">
      <c r="B48" s="12"/>
      <c r="C48" s="98" t="s">
        <v>58</v>
      </c>
      <c r="D48" s="5"/>
      <c r="E48" s="1"/>
      <c r="F48" s="1"/>
      <c r="G48" s="1"/>
      <c r="H48" s="1"/>
      <c r="I48" s="1"/>
      <c r="J48" s="85"/>
    </row>
    <row r="49" spans="2:10" ht="15.75" thickBot="1">
      <c r="B49" s="118"/>
      <c r="C49" s="100"/>
      <c r="D49" s="101"/>
      <c r="E49" s="101"/>
      <c r="F49" s="101"/>
      <c r="G49" s="101"/>
      <c r="H49" s="101"/>
      <c r="I49" s="101"/>
      <c r="J49" s="102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6">
      <selection activeCell="C45" sqref="C45:C46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4"/>
      <c r="C1" s="167"/>
      <c r="D1" s="168"/>
      <c r="E1" s="115"/>
      <c r="F1" s="115"/>
      <c r="G1" s="115"/>
      <c r="H1" s="115"/>
      <c r="I1" s="115"/>
      <c r="J1" s="2"/>
    </row>
    <row r="2" spans="2:10" ht="15">
      <c r="B2" s="94"/>
      <c r="C2" s="167"/>
      <c r="D2" s="168"/>
      <c r="E2" s="115"/>
      <c r="F2" s="115"/>
      <c r="G2" s="115"/>
      <c r="H2" s="115"/>
      <c r="I2" s="115"/>
      <c r="J2" s="2"/>
    </row>
    <row r="3" spans="2:10" ht="18">
      <c r="B3" s="104" t="s">
        <v>11</v>
      </c>
      <c r="C3" s="169" t="s">
        <v>116</v>
      </c>
      <c r="D3" s="3"/>
      <c r="E3" s="2"/>
      <c r="F3" s="2"/>
      <c r="G3" s="2"/>
      <c r="H3" s="2"/>
      <c r="I3" s="2"/>
      <c r="J3" s="2"/>
    </row>
    <row r="4" spans="2:10" ht="15.75" thickBot="1">
      <c r="B4" s="104"/>
      <c r="C4" s="103"/>
      <c r="D4" s="2"/>
      <c r="E4" s="2"/>
      <c r="F4" s="2"/>
      <c r="G4" s="2"/>
      <c r="H4" s="2"/>
      <c r="I4" s="2"/>
      <c r="J4" s="2"/>
    </row>
    <row r="5" spans="2:10" ht="15.75" thickTop="1">
      <c r="B5" s="105"/>
      <c r="C5" s="67"/>
      <c r="D5" s="68"/>
      <c r="E5" s="68"/>
      <c r="F5" s="68"/>
      <c r="G5" s="69"/>
      <c r="H5" s="69"/>
      <c r="I5" s="70"/>
      <c r="J5" s="2"/>
    </row>
    <row r="6" spans="2:10" ht="15">
      <c r="B6" s="12"/>
      <c r="C6" s="155" t="s">
        <v>18</v>
      </c>
      <c r="D6" s="72"/>
      <c r="E6" s="407" t="s">
        <v>65</v>
      </c>
      <c r="F6" s="407"/>
      <c r="G6" s="74"/>
      <c r="H6" s="74"/>
      <c r="I6" s="85"/>
      <c r="J6" s="2"/>
    </row>
    <row r="7" spans="2:10" ht="15.75">
      <c r="B7" s="12"/>
      <c r="C7" s="155" t="s">
        <v>19</v>
      </c>
      <c r="D7" s="21">
        <v>2010</v>
      </c>
      <c r="E7" s="21">
        <v>2011</v>
      </c>
      <c r="F7" s="21">
        <v>2012</v>
      </c>
      <c r="G7" s="21">
        <v>2013</v>
      </c>
      <c r="H7" s="21"/>
      <c r="I7" s="85"/>
      <c r="J7" s="2"/>
    </row>
    <row r="8" spans="2:10" ht="15.75">
      <c r="B8" s="12"/>
      <c r="C8" s="312" t="str">
        <f>+Fedőlap!$E$13</f>
        <v>Dátum: 2014.09.30.</v>
      </c>
      <c r="D8" s="304"/>
      <c r="E8" s="304"/>
      <c r="F8" s="304"/>
      <c r="G8" s="304"/>
      <c r="H8" s="21"/>
      <c r="I8" s="85"/>
      <c r="J8" s="2"/>
    </row>
    <row r="9" spans="2:10" ht="16.5" thickBot="1">
      <c r="B9" s="12"/>
      <c r="C9" s="79"/>
      <c r="D9" s="20"/>
      <c r="E9" s="20"/>
      <c r="F9" s="20"/>
      <c r="G9" s="170"/>
      <c r="H9" s="171"/>
      <c r="I9" s="85"/>
      <c r="J9" s="2"/>
    </row>
    <row r="10" spans="2:13" ht="17.25" thickBot="1" thickTop="1">
      <c r="B10" s="12"/>
      <c r="C10" s="162" t="s">
        <v>76</v>
      </c>
      <c r="D10" s="258">
        <f>-'1. Tábla'!E10</f>
        <v>1225286</v>
      </c>
      <c r="E10" s="258">
        <f>-'1. Tábla'!F10</f>
        <v>1538356</v>
      </c>
      <c r="F10" s="258">
        <f>-'1. Tábla'!G10</f>
        <v>662761</v>
      </c>
      <c r="G10" s="298">
        <f>-'1. Tábla'!H10</f>
        <v>722105</v>
      </c>
      <c r="H10" s="96"/>
      <c r="I10" s="85"/>
      <c r="J10" s="365"/>
      <c r="K10" s="365"/>
      <c r="L10" s="365"/>
      <c r="M10" s="365"/>
    </row>
    <row r="11" spans="2:13" ht="15.75" thickTop="1">
      <c r="B11" s="12"/>
      <c r="C11" s="113"/>
      <c r="D11" s="319"/>
      <c r="E11" s="264"/>
      <c r="F11" s="264"/>
      <c r="G11" s="320"/>
      <c r="H11" s="88"/>
      <c r="I11" s="85"/>
      <c r="J11" s="365"/>
      <c r="K11" s="365"/>
      <c r="L11" s="365"/>
      <c r="M11" s="365"/>
    </row>
    <row r="12" spans="2:13" ht="17.25">
      <c r="B12" s="172"/>
      <c r="C12" s="192" t="s">
        <v>220</v>
      </c>
      <c r="D12" s="321">
        <v>-417395</v>
      </c>
      <c r="E12" s="321">
        <v>1157853</v>
      </c>
      <c r="F12" s="321">
        <v>-347793</v>
      </c>
      <c r="G12" s="321">
        <v>-275799</v>
      </c>
      <c r="H12" s="173"/>
      <c r="I12" s="174"/>
      <c r="J12" s="365"/>
      <c r="K12" s="365"/>
      <c r="L12" s="365"/>
      <c r="M12" s="365"/>
    </row>
    <row r="13" spans="2:13" ht="15">
      <c r="B13" s="176"/>
      <c r="C13" s="193" t="s">
        <v>77</v>
      </c>
      <c r="D13" s="269">
        <v>-203965</v>
      </c>
      <c r="E13" s="269">
        <v>130687.99999999999</v>
      </c>
      <c r="F13" s="269">
        <v>102963</v>
      </c>
      <c r="G13" s="307">
        <v>-429849</v>
      </c>
      <c r="H13" s="173"/>
      <c r="I13" s="174"/>
      <c r="J13" s="365"/>
      <c r="K13" s="365"/>
      <c r="L13" s="365"/>
      <c r="M13" s="365"/>
    </row>
    <row r="14" spans="2:13" ht="15">
      <c r="B14" s="176"/>
      <c r="C14" s="193" t="s">
        <v>78</v>
      </c>
      <c r="D14" s="269">
        <v>9129</v>
      </c>
      <c r="E14" s="269">
        <v>48995.00000000001</v>
      </c>
      <c r="F14" s="269">
        <v>32990</v>
      </c>
      <c r="G14" s="307">
        <v>68438</v>
      </c>
      <c r="H14" s="173"/>
      <c r="I14" s="174"/>
      <c r="J14" s="365"/>
      <c r="K14" s="365"/>
      <c r="L14" s="365"/>
      <c r="M14" s="365"/>
    </row>
    <row r="15" spans="2:13" ht="15">
      <c r="B15" s="176"/>
      <c r="C15" s="193" t="s">
        <v>79</v>
      </c>
      <c r="D15" s="269">
        <v>-190578</v>
      </c>
      <c r="E15" s="269">
        <v>-141019</v>
      </c>
      <c r="F15" s="269">
        <v>-125361</v>
      </c>
      <c r="G15" s="307">
        <v>5430</v>
      </c>
      <c r="H15" s="173"/>
      <c r="I15" s="174"/>
      <c r="J15" s="365"/>
      <c r="K15" s="365"/>
      <c r="L15" s="365"/>
      <c r="M15" s="365"/>
    </row>
    <row r="16" spans="2:13" ht="15">
      <c r="B16" s="176"/>
      <c r="C16" s="194" t="s">
        <v>80</v>
      </c>
      <c r="D16" s="317">
        <v>24777.904954000012</v>
      </c>
      <c r="E16" s="317">
        <v>13380.4</v>
      </c>
      <c r="F16" s="317">
        <v>31005.327256999997</v>
      </c>
      <c r="G16" s="318">
        <v>23413.058234000007</v>
      </c>
      <c r="H16" s="173"/>
      <c r="I16" s="174"/>
      <c r="J16" s="365"/>
      <c r="K16" s="365"/>
      <c r="L16" s="365"/>
      <c r="M16" s="365"/>
    </row>
    <row r="17" spans="2:13" ht="15">
      <c r="B17" s="176"/>
      <c r="C17" s="193" t="s">
        <v>81</v>
      </c>
      <c r="D17" s="317">
        <v>-215355.90495400003</v>
      </c>
      <c r="E17" s="317">
        <v>-154399.4</v>
      </c>
      <c r="F17" s="317">
        <v>-156366.327257</v>
      </c>
      <c r="G17" s="318">
        <v>-17983.058234000007</v>
      </c>
      <c r="H17" s="173"/>
      <c r="I17" s="174"/>
      <c r="J17" s="365"/>
      <c r="K17" s="365"/>
      <c r="L17" s="365"/>
      <c r="M17" s="365"/>
    </row>
    <row r="18" spans="2:13" ht="15">
      <c r="B18" s="176"/>
      <c r="C18" s="193" t="s">
        <v>128</v>
      </c>
      <c r="D18" s="269">
        <v>0</v>
      </c>
      <c r="E18" s="269">
        <v>0</v>
      </c>
      <c r="F18" s="269">
        <v>0</v>
      </c>
      <c r="G18" s="307">
        <v>0</v>
      </c>
      <c r="H18" s="173"/>
      <c r="I18" s="174"/>
      <c r="J18" s="365"/>
      <c r="K18" s="365"/>
      <c r="L18" s="365"/>
      <c r="M18" s="365"/>
    </row>
    <row r="19" spans="2:13" ht="15">
      <c r="B19" s="176"/>
      <c r="C19" s="193" t="s">
        <v>129</v>
      </c>
      <c r="D19" s="269">
        <v>-190578</v>
      </c>
      <c r="E19" s="269">
        <v>-141019</v>
      </c>
      <c r="F19" s="269">
        <v>-125361</v>
      </c>
      <c r="G19" s="307">
        <v>5430</v>
      </c>
      <c r="H19" s="173"/>
      <c r="I19" s="174"/>
      <c r="J19" s="365"/>
      <c r="K19" s="365"/>
      <c r="L19" s="365"/>
      <c r="M19" s="365"/>
    </row>
    <row r="20" spans="2:13" ht="15">
      <c r="B20" s="176"/>
      <c r="C20" s="194" t="s">
        <v>80</v>
      </c>
      <c r="D20" s="317">
        <v>24777.904954000012</v>
      </c>
      <c r="E20" s="317">
        <v>13380.4</v>
      </c>
      <c r="F20" s="317">
        <v>31005.327256999997</v>
      </c>
      <c r="G20" s="318">
        <v>23413.058234000007</v>
      </c>
      <c r="H20" s="173"/>
      <c r="I20" s="174"/>
      <c r="J20" s="365"/>
      <c r="K20" s="365"/>
      <c r="L20" s="365"/>
      <c r="M20" s="365"/>
    </row>
    <row r="21" spans="2:13" ht="15">
      <c r="B21" s="176"/>
      <c r="C21" s="193" t="s">
        <v>81</v>
      </c>
      <c r="D21" s="317">
        <v>-215355.90495400003</v>
      </c>
      <c r="E21" s="317">
        <v>-154399.4</v>
      </c>
      <c r="F21" s="317">
        <v>-156366.327257</v>
      </c>
      <c r="G21" s="318">
        <v>-17983.058234000007</v>
      </c>
      <c r="H21" s="173"/>
      <c r="I21" s="174"/>
      <c r="J21" s="365"/>
      <c r="K21" s="365"/>
      <c r="L21" s="365"/>
      <c r="M21" s="365"/>
    </row>
    <row r="22" spans="2:13" ht="15">
      <c r="B22" s="176"/>
      <c r="C22" s="194" t="s">
        <v>82</v>
      </c>
      <c r="D22" s="269">
        <v>-1789</v>
      </c>
      <c r="E22" s="269">
        <v>1211450</v>
      </c>
      <c r="F22" s="269">
        <v>-208781</v>
      </c>
      <c r="G22" s="307">
        <v>-125495</v>
      </c>
      <c r="H22" s="173"/>
      <c r="I22" s="174"/>
      <c r="J22" s="365"/>
      <c r="K22" s="365"/>
      <c r="L22" s="365"/>
      <c r="M22" s="365"/>
    </row>
    <row r="23" spans="2:13" ht="16.5">
      <c r="B23" s="176"/>
      <c r="C23" s="194" t="s">
        <v>140</v>
      </c>
      <c r="D23" s="269">
        <v>-1541</v>
      </c>
      <c r="E23" s="269">
        <v>691015</v>
      </c>
      <c r="F23" s="269">
        <v>-191954</v>
      </c>
      <c r="G23" s="307">
        <v>-259148</v>
      </c>
      <c r="H23" s="173"/>
      <c r="I23" s="174"/>
      <c r="J23" s="365"/>
      <c r="K23" s="365"/>
      <c r="L23" s="365"/>
      <c r="M23" s="365"/>
    </row>
    <row r="24" spans="2:13" ht="15">
      <c r="B24" s="176"/>
      <c r="C24" s="194" t="s">
        <v>141</v>
      </c>
      <c r="D24" s="269">
        <v>-248</v>
      </c>
      <c r="E24" s="269">
        <v>520435</v>
      </c>
      <c r="F24" s="269">
        <v>-16827</v>
      </c>
      <c r="G24" s="307">
        <v>133653</v>
      </c>
      <c r="H24" s="173"/>
      <c r="I24" s="174"/>
      <c r="J24" s="365"/>
      <c r="K24" s="365"/>
      <c r="L24" s="365"/>
      <c r="M24" s="365"/>
    </row>
    <row r="25" spans="2:13" ht="15">
      <c r="B25" s="176"/>
      <c r="C25" s="194" t="s">
        <v>83</v>
      </c>
      <c r="D25" s="317">
        <v>38693.43361</v>
      </c>
      <c r="E25" s="317">
        <v>559433.65711</v>
      </c>
      <c r="F25" s="317">
        <v>33153.27384</v>
      </c>
      <c r="G25" s="318">
        <v>169549.81787</v>
      </c>
      <c r="H25" s="173"/>
      <c r="I25" s="174"/>
      <c r="J25" s="365"/>
      <c r="K25" s="365"/>
      <c r="L25" s="365"/>
      <c r="M25" s="365"/>
    </row>
    <row r="26" spans="2:13" ht="15">
      <c r="B26" s="176"/>
      <c r="C26" s="193" t="s">
        <v>84</v>
      </c>
      <c r="D26" s="317">
        <v>-38941.43361</v>
      </c>
      <c r="E26" s="317">
        <v>-38998.65711</v>
      </c>
      <c r="F26" s="317">
        <v>-49980.27384</v>
      </c>
      <c r="G26" s="318">
        <v>-35896.81787</v>
      </c>
      <c r="H26" s="173"/>
      <c r="I26" s="174"/>
      <c r="J26" s="365"/>
      <c r="K26" s="365"/>
      <c r="L26" s="365"/>
      <c r="M26" s="365"/>
    </row>
    <row r="27" spans="2:13" ht="15">
      <c r="B27" s="176"/>
      <c r="C27" s="194" t="s">
        <v>212</v>
      </c>
      <c r="D27" s="269">
        <v>-84947</v>
      </c>
      <c r="E27" s="269">
        <v>-74437</v>
      </c>
      <c r="F27" s="269">
        <v>-130548</v>
      </c>
      <c r="G27" s="269">
        <v>-114080</v>
      </c>
      <c r="H27" s="173"/>
      <c r="I27" s="174"/>
      <c r="J27" s="365"/>
      <c r="K27" s="365"/>
      <c r="L27" s="365"/>
      <c r="M27" s="365"/>
    </row>
    <row r="28" spans="2:13" ht="15">
      <c r="B28" s="176"/>
      <c r="C28" s="194" t="s">
        <v>222</v>
      </c>
      <c r="D28" s="269">
        <v>54903</v>
      </c>
      <c r="E28" s="269">
        <v>-17752</v>
      </c>
      <c r="F28" s="269">
        <v>-19246</v>
      </c>
      <c r="G28" s="269">
        <v>320167</v>
      </c>
      <c r="H28" s="173"/>
      <c r="I28" s="174"/>
      <c r="J28" s="365"/>
      <c r="K28" s="365"/>
      <c r="L28" s="365"/>
      <c r="M28" s="365"/>
    </row>
    <row r="29" spans="2:13" ht="15">
      <c r="B29" s="176"/>
      <c r="C29" s="194" t="s">
        <v>211</v>
      </c>
      <c r="D29" s="269">
        <v>-148</v>
      </c>
      <c r="E29" s="269">
        <v>-72</v>
      </c>
      <c r="F29" s="269">
        <v>190</v>
      </c>
      <c r="G29" s="269">
        <v>-410</v>
      </c>
      <c r="H29" s="173"/>
      <c r="I29" s="174"/>
      <c r="J29" s="365"/>
      <c r="K29" s="365"/>
      <c r="L29" s="365"/>
      <c r="M29" s="365"/>
    </row>
    <row r="30" spans="2:13" ht="15">
      <c r="B30" s="176"/>
      <c r="C30" s="177"/>
      <c r="D30" s="285"/>
      <c r="E30" s="283"/>
      <c r="F30" s="283"/>
      <c r="G30" s="284"/>
      <c r="H30" s="173"/>
      <c r="I30" s="174"/>
      <c r="J30" s="365"/>
      <c r="K30" s="365"/>
      <c r="L30" s="365"/>
      <c r="M30" s="365"/>
    </row>
    <row r="31" spans="2:13" ht="15.75">
      <c r="B31" s="176"/>
      <c r="C31" s="192" t="s">
        <v>142</v>
      </c>
      <c r="D31" s="364">
        <v>509088.0000000019</v>
      </c>
      <c r="E31" s="364">
        <v>-1809953.000000001</v>
      </c>
      <c r="F31" s="364">
        <v>-577261.9999999997</v>
      </c>
      <c r="G31" s="364">
        <v>204982.0000000015</v>
      </c>
      <c r="H31" s="173"/>
      <c r="I31" s="174"/>
      <c r="J31" s="365"/>
      <c r="K31" s="365"/>
      <c r="L31" s="365"/>
      <c r="M31" s="365"/>
    </row>
    <row r="32" spans="2:13" ht="15">
      <c r="B32" s="176"/>
      <c r="C32" s="194" t="s">
        <v>223</v>
      </c>
      <c r="D32" s="269">
        <v>25457</v>
      </c>
      <c r="E32" s="269">
        <v>27850</v>
      </c>
      <c r="F32" s="269">
        <v>18485</v>
      </c>
      <c r="G32" s="269">
        <v>32366</v>
      </c>
      <c r="H32" s="173"/>
      <c r="I32" s="174"/>
      <c r="J32" s="365"/>
      <c r="K32" s="365"/>
      <c r="L32" s="365"/>
      <c r="M32" s="365"/>
    </row>
    <row r="33" spans="2:13" ht="15">
      <c r="B33" s="176"/>
      <c r="C33" s="194" t="s">
        <v>224</v>
      </c>
      <c r="D33" s="269">
        <v>12615</v>
      </c>
      <c r="E33" s="269">
        <v>-3195077</v>
      </c>
      <c r="F33" s="269">
        <v>94413</v>
      </c>
      <c r="G33" s="269">
        <v>-38694</v>
      </c>
      <c r="H33" s="173"/>
      <c r="I33" s="174"/>
      <c r="J33" s="365"/>
      <c r="K33" s="365"/>
      <c r="L33" s="365"/>
      <c r="M33" s="365"/>
    </row>
    <row r="34" spans="2:13" ht="15">
      <c r="B34" s="176"/>
      <c r="C34" s="194" t="s">
        <v>225</v>
      </c>
      <c r="D34" s="269">
        <v>6491</v>
      </c>
      <c r="E34" s="269">
        <v>1010.9999999999999</v>
      </c>
      <c r="F34" s="269">
        <v>3214</v>
      </c>
      <c r="G34" s="269">
        <v>7047</v>
      </c>
      <c r="H34" s="173"/>
      <c r="I34" s="174"/>
      <c r="J34" s="365"/>
      <c r="K34" s="365"/>
      <c r="L34" s="365"/>
      <c r="M34" s="365"/>
    </row>
    <row r="35" spans="2:13" ht="15">
      <c r="B35" s="176"/>
      <c r="C35" s="179"/>
      <c r="D35" s="281"/>
      <c r="E35" s="282"/>
      <c r="F35" s="283"/>
      <c r="G35" s="308"/>
      <c r="H35" s="173"/>
      <c r="I35" s="174"/>
      <c r="J35" s="365"/>
      <c r="K35" s="365"/>
      <c r="L35" s="365"/>
      <c r="M35" s="365"/>
    </row>
    <row r="36" spans="2:13" ht="15">
      <c r="B36" s="176"/>
      <c r="C36" s="196" t="s">
        <v>227</v>
      </c>
      <c r="D36" s="269">
        <v>-24306.20265527432</v>
      </c>
      <c r="E36" s="269">
        <v>2122.000000001208</v>
      </c>
      <c r="F36" s="269">
        <v>18800.999999999476</v>
      </c>
      <c r="G36" s="269">
        <v>-50567.00000000001</v>
      </c>
      <c r="H36" s="180"/>
      <c r="I36" s="174"/>
      <c r="J36" s="365"/>
      <c r="K36" s="365"/>
      <c r="L36" s="365"/>
      <c r="M36" s="365"/>
    </row>
    <row r="37" spans="2:13" ht="16.5">
      <c r="B37" s="176"/>
      <c r="C37" s="195" t="s">
        <v>226</v>
      </c>
      <c r="D37" s="269">
        <v>-16920.79885919509</v>
      </c>
      <c r="E37" s="269">
        <v>1009.2339321779582</v>
      </c>
      <c r="F37" s="269">
        <v>-32701.283632487473</v>
      </c>
      <c r="G37" s="269">
        <v>17466.371883613814</v>
      </c>
      <c r="H37" s="173"/>
      <c r="I37" s="174"/>
      <c r="J37" s="365"/>
      <c r="K37" s="365"/>
      <c r="L37" s="365"/>
      <c r="M37" s="365"/>
    </row>
    <row r="38" spans="2:13" ht="15">
      <c r="B38" s="176"/>
      <c r="C38" s="194" t="s">
        <v>228</v>
      </c>
      <c r="D38" s="269">
        <v>2282.842351</v>
      </c>
      <c r="E38" s="269">
        <v>2641.719939</v>
      </c>
      <c r="F38" s="269">
        <v>-316.825401</v>
      </c>
      <c r="G38" s="269">
        <v>18299.852351</v>
      </c>
      <c r="H38" s="173"/>
      <c r="I38" s="174"/>
      <c r="J38" s="365"/>
      <c r="K38" s="365"/>
      <c r="L38" s="365"/>
      <c r="M38" s="365"/>
    </row>
    <row r="39" spans="2:13" ht="15">
      <c r="B39" s="176"/>
      <c r="C39" s="179"/>
      <c r="D39" s="281"/>
      <c r="E39" s="282"/>
      <c r="F39" s="282"/>
      <c r="G39" s="309"/>
      <c r="H39" s="173"/>
      <c r="I39" s="174"/>
      <c r="J39" s="365"/>
      <c r="K39" s="365"/>
      <c r="L39" s="365"/>
      <c r="M39" s="365"/>
    </row>
    <row r="40" spans="2:13" ht="16.5">
      <c r="B40" s="176"/>
      <c r="C40" s="195" t="s">
        <v>229</v>
      </c>
      <c r="D40" s="269">
        <v>494040.1591634713</v>
      </c>
      <c r="E40" s="269">
        <v>1350490.0461288197</v>
      </c>
      <c r="F40" s="269">
        <v>-684886.8909665117</v>
      </c>
      <c r="G40" s="269">
        <v>219063.7757653877</v>
      </c>
      <c r="H40" s="173"/>
      <c r="I40" s="174"/>
      <c r="J40" s="365"/>
      <c r="K40" s="365"/>
      <c r="L40" s="365"/>
      <c r="M40" s="365"/>
    </row>
    <row r="41" spans="2:13" ht="16.5">
      <c r="B41" s="176"/>
      <c r="C41" s="195" t="s">
        <v>230</v>
      </c>
      <c r="D41" s="269">
        <v>9429</v>
      </c>
      <c r="E41" s="269">
        <v>0</v>
      </c>
      <c r="F41" s="269">
        <v>5730.000000000001</v>
      </c>
      <c r="G41" s="269">
        <v>0</v>
      </c>
      <c r="H41" s="173"/>
      <c r="I41" s="174"/>
      <c r="J41" s="365"/>
      <c r="K41" s="365"/>
      <c r="L41" s="365"/>
      <c r="M41" s="365"/>
    </row>
    <row r="42" spans="2:13" ht="16.5">
      <c r="B42" s="176"/>
      <c r="C42" s="195" t="s">
        <v>231</v>
      </c>
      <c r="D42" s="269">
        <v>0</v>
      </c>
      <c r="E42" s="269">
        <v>0</v>
      </c>
      <c r="F42" s="269">
        <v>0</v>
      </c>
      <c r="G42" s="269">
        <v>0</v>
      </c>
      <c r="H42" s="173"/>
      <c r="I42" s="174"/>
      <c r="J42" s="365"/>
      <c r="K42" s="365"/>
      <c r="L42" s="365"/>
      <c r="M42" s="365"/>
    </row>
    <row r="43" spans="2:13" ht="15">
      <c r="B43" s="176"/>
      <c r="C43" s="179"/>
      <c r="D43" s="285"/>
      <c r="E43" s="283"/>
      <c r="F43" s="283"/>
      <c r="G43" s="284"/>
      <c r="H43" s="173"/>
      <c r="I43" s="174"/>
      <c r="J43" s="365"/>
      <c r="K43" s="365"/>
      <c r="L43" s="365"/>
      <c r="M43" s="365"/>
    </row>
    <row r="44" spans="2:13" ht="15.75">
      <c r="B44" s="176"/>
      <c r="C44" s="197" t="s">
        <v>85</v>
      </c>
      <c r="D44" s="268">
        <f>+D45</f>
        <v>10887</v>
      </c>
      <c r="E44" s="268">
        <f>+E45</f>
        <v>35739.00000000012</v>
      </c>
      <c r="F44" s="268">
        <f>+F45</f>
        <v>-44401.00000000006</v>
      </c>
      <c r="G44" s="268">
        <f>+G45</f>
        <v>19666</v>
      </c>
      <c r="H44" s="173"/>
      <c r="I44" s="174"/>
      <c r="J44" s="365"/>
      <c r="K44" s="365"/>
      <c r="L44" s="365"/>
      <c r="M44" s="365"/>
    </row>
    <row r="45" spans="2:13" ht="15">
      <c r="B45" s="176"/>
      <c r="C45" s="198" t="s">
        <v>214</v>
      </c>
      <c r="D45" s="363">
        <f>+D48-(D10+D12+D32+D33+D34+D36+D37+D38+D40+D41)</f>
        <v>10887</v>
      </c>
      <c r="E45" s="363">
        <f>+E48-(E10+E12+E32+E33+E34+E36+E37+E38+E40+E41)</f>
        <v>35739.00000000012</v>
      </c>
      <c r="F45" s="363">
        <f>+F48-(F10+F12+F32+F33+F34+F36+F37+F38+F40+F41)</f>
        <v>-44401.00000000006</v>
      </c>
      <c r="G45" s="363">
        <f>+G48-(G10+G12+G32+G33+G34+G36+G37+G38+G40+G41)</f>
        <v>19666</v>
      </c>
      <c r="H45" s="173"/>
      <c r="I45" s="174"/>
      <c r="J45" s="365"/>
      <c r="K45" s="365"/>
      <c r="L45" s="365"/>
      <c r="M45" s="365"/>
    </row>
    <row r="46" spans="2:13" ht="15">
      <c r="B46" s="176"/>
      <c r="C46" s="195" t="s">
        <v>156</v>
      </c>
      <c r="D46" s="269">
        <v>0</v>
      </c>
      <c r="E46" s="269">
        <v>0</v>
      </c>
      <c r="F46" s="269">
        <v>0</v>
      </c>
      <c r="G46" s="269">
        <v>0</v>
      </c>
      <c r="H46" s="173"/>
      <c r="I46" s="174"/>
      <c r="J46" s="365"/>
      <c r="K46" s="365"/>
      <c r="L46" s="365"/>
      <c r="M46" s="365"/>
    </row>
    <row r="47" spans="2:13" ht="15.75" thickBot="1">
      <c r="B47" s="176"/>
      <c r="C47" s="177"/>
      <c r="D47" s="286"/>
      <c r="E47" s="287"/>
      <c r="F47" s="287"/>
      <c r="G47" s="288"/>
      <c r="H47" s="181"/>
      <c r="I47" s="174"/>
      <c r="J47" s="365"/>
      <c r="K47" s="365"/>
      <c r="L47" s="365"/>
      <c r="M47" s="365"/>
    </row>
    <row r="48" spans="2:13" ht="18.75" thickBot="1" thickTop="1">
      <c r="B48" s="176"/>
      <c r="C48" s="162" t="s">
        <v>143</v>
      </c>
      <c r="D48" s="258">
        <v>1327866.0000000019</v>
      </c>
      <c r="E48" s="258">
        <v>921994.999999999</v>
      </c>
      <c r="F48" s="258">
        <v>-306694.9999999997</v>
      </c>
      <c r="G48" s="258">
        <v>670954.0000000015</v>
      </c>
      <c r="H48" s="182"/>
      <c r="I48" s="174"/>
      <c r="J48" s="365"/>
      <c r="K48" s="365"/>
      <c r="L48" s="365"/>
      <c r="M48" s="365"/>
    </row>
    <row r="49" spans="2:10" ht="17.25" thickBot="1" thickTop="1">
      <c r="B49" s="176"/>
      <c r="C49" s="183"/>
      <c r="D49" s="184"/>
      <c r="E49" s="184"/>
      <c r="F49" s="184"/>
      <c r="G49" s="184"/>
      <c r="H49" s="184"/>
      <c r="I49" s="174"/>
      <c r="J49" s="175"/>
    </row>
    <row r="50" spans="2:10" ht="20.25" thickBot="1" thickTop="1">
      <c r="B50" s="12"/>
      <c r="C50" s="199" t="s">
        <v>86</v>
      </c>
      <c r="D50" s="185"/>
      <c r="E50" s="185"/>
      <c r="F50" s="185"/>
      <c r="G50" s="185"/>
      <c r="H50" s="186"/>
      <c r="I50" s="85"/>
      <c r="J50" s="2"/>
    </row>
    <row r="51" spans="2:10" ht="18.75" thickTop="1">
      <c r="B51" s="12"/>
      <c r="C51" s="187"/>
      <c r="D51" s="188"/>
      <c r="E51" s="189"/>
      <c r="F51" s="189"/>
      <c r="G51" s="189"/>
      <c r="H51" s="189"/>
      <c r="I51" s="85"/>
      <c r="J51" s="2"/>
    </row>
    <row r="52" spans="2:10" ht="15.75">
      <c r="B52" s="12"/>
      <c r="C52" s="54" t="s">
        <v>144</v>
      </c>
      <c r="E52" s="1"/>
      <c r="F52" s="1"/>
      <c r="G52" s="5"/>
      <c r="H52" s="5" t="s">
        <v>145</v>
      </c>
      <c r="I52" s="85"/>
      <c r="J52" s="2"/>
    </row>
    <row r="53" spans="2:10" ht="15.75">
      <c r="B53" s="12"/>
      <c r="C53" s="98" t="s">
        <v>146</v>
      </c>
      <c r="E53" s="1"/>
      <c r="F53" s="1"/>
      <c r="H53" s="200" t="s">
        <v>147</v>
      </c>
      <c r="I53" s="85"/>
      <c r="J53" s="2"/>
    </row>
    <row r="54" spans="2:10" ht="15.75">
      <c r="B54" s="12"/>
      <c r="C54" s="98" t="s">
        <v>148</v>
      </c>
      <c r="E54" s="1"/>
      <c r="F54" s="1"/>
      <c r="H54" s="1"/>
      <c r="I54" s="85"/>
      <c r="J54" s="2"/>
    </row>
    <row r="55" spans="2:10" ht="15.75" thickBot="1">
      <c r="B55" s="118"/>
      <c r="C55" s="190"/>
      <c r="D55" s="60"/>
      <c r="E55" s="101"/>
      <c r="F55" s="101"/>
      <c r="G55" s="101"/>
      <c r="H55" s="101"/>
      <c r="I55" s="102"/>
      <c r="J55" s="2"/>
    </row>
    <row r="56" spans="2:10" ht="16.5" thickTop="1">
      <c r="B56" s="191"/>
      <c r="C56" s="98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1">
      <selection activeCell="C45" sqref="C45:C46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4" t="s">
        <v>11</v>
      </c>
      <c r="C2" s="169" t="s">
        <v>115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4"/>
      <c r="C3" s="169" t="s">
        <v>87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4"/>
      <c r="C4" s="97"/>
      <c r="D4" s="12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5"/>
      <c r="C5" s="67"/>
      <c r="D5" s="68"/>
      <c r="E5" s="68"/>
      <c r="F5" s="68"/>
      <c r="G5" s="69"/>
      <c r="H5" s="69"/>
      <c r="I5" s="70"/>
      <c r="J5" s="2"/>
      <c r="K5" s="5"/>
      <c r="L5" s="2"/>
    </row>
    <row r="6" spans="2:12" ht="15">
      <c r="B6" s="12"/>
      <c r="C6" s="155" t="s">
        <v>18</v>
      </c>
      <c r="D6" s="72"/>
      <c r="E6" s="407" t="s">
        <v>65</v>
      </c>
      <c r="F6" s="407"/>
      <c r="G6" s="74"/>
      <c r="H6" s="74"/>
      <c r="I6" s="85"/>
      <c r="J6" s="2"/>
      <c r="K6" s="2"/>
      <c r="L6" s="2"/>
    </row>
    <row r="7" spans="2:12" ht="15.75">
      <c r="B7" s="12"/>
      <c r="C7" s="155" t="s">
        <v>19</v>
      </c>
      <c r="D7" s="21">
        <v>2010</v>
      </c>
      <c r="E7" s="21">
        <v>2011</v>
      </c>
      <c r="F7" s="21">
        <v>2012</v>
      </c>
      <c r="G7" s="21">
        <v>2013</v>
      </c>
      <c r="H7" s="76"/>
      <c r="I7" s="85"/>
      <c r="J7" s="2"/>
      <c r="K7" s="2"/>
      <c r="L7" s="2"/>
    </row>
    <row r="8" spans="2:12" ht="15.75">
      <c r="B8" s="12"/>
      <c r="C8" s="312" t="str">
        <f>+Fedőlap!$E$13</f>
        <v>Dátum: 2014.09.30.</v>
      </c>
      <c r="D8" s="304"/>
      <c r="E8" s="304"/>
      <c r="F8" s="304"/>
      <c r="G8" s="304"/>
      <c r="H8" s="107"/>
      <c r="I8" s="85"/>
      <c r="J8" s="2"/>
      <c r="K8" s="2"/>
      <c r="L8" s="2"/>
    </row>
    <row r="9" spans="2:12" ht="16.5" thickBot="1">
      <c r="B9" s="12"/>
      <c r="C9" s="79"/>
      <c r="D9" s="20"/>
      <c r="E9" s="20"/>
      <c r="F9" s="20"/>
      <c r="G9" s="201"/>
      <c r="H9" s="171"/>
      <c r="I9" s="85"/>
      <c r="J9" s="2"/>
      <c r="K9" s="2"/>
      <c r="L9" s="2"/>
    </row>
    <row r="10" spans="2:12" ht="17.25" thickBot="1" thickTop="1">
      <c r="B10" s="12"/>
      <c r="C10" s="231" t="s">
        <v>88</v>
      </c>
      <c r="D10" s="258">
        <f>-'1. Tábla'!E11</f>
        <v>1041822</v>
      </c>
      <c r="E10" s="258">
        <f>-'1. Tábla'!F11</f>
        <v>1733050</v>
      </c>
      <c r="F10" s="258">
        <f>-'1. Tábla'!G11</f>
        <v>798975</v>
      </c>
      <c r="G10" s="298">
        <f>-'1. Tábla'!H11</f>
        <v>1615004</v>
      </c>
      <c r="H10" s="96"/>
      <c r="I10" s="85"/>
      <c r="J10" s="2"/>
      <c r="K10" s="2"/>
      <c r="L10" s="2"/>
    </row>
    <row r="11" spans="2:12" ht="15.75" thickTop="1">
      <c r="B11" s="12"/>
      <c r="C11" s="91"/>
      <c r="D11" s="319"/>
      <c r="E11" s="264"/>
      <c r="F11" s="264"/>
      <c r="G11" s="324"/>
      <c r="H11" s="88"/>
      <c r="I11" s="85"/>
      <c r="J11" s="2"/>
      <c r="K11" s="2"/>
      <c r="L11" s="2"/>
    </row>
    <row r="12" spans="2:12" ht="17.25">
      <c r="B12" s="172"/>
      <c r="C12" s="274" t="s">
        <v>220</v>
      </c>
      <c r="D12" s="321">
        <v>-372880</v>
      </c>
      <c r="E12" s="321">
        <v>1124534</v>
      </c>
      <c r="F12" s="321">
        <v>-360752</v>
      </c>
      <c r="G12" s="321">
        <v>-546142</v>
      </c>
      <c r="H12" s="173"/>
      <c r="I12" s="174"/>
      <c r="J12" s="175"/>
      <c r="K12" s="175"/>
      <c r="L12" s="175"/>
    </row>
    <row r="13" spans="2:12" ht="15">
      <c r="B13" s="176"/>
      <c r="C13" s="193" t="s">
        <v>150</v>
      </c>
      <c r="D13" s="269">
        <v>-48027</v>
      </c>
      <c r="E13" s="269">
        <v>132969</v>
      </c>
      <c r="F13" s="269">
        <v>98104</v>
      </c>
      <c r="G13" s="269">
        <v>-520687</v>
      </c>
      <c r="H13" s="173"/>
      <c r="I13" s="174"/>
      <c r="J13" s="175"/>
      <c r="K13" s="175"/>
      <c r="L13" s="175"/>
    </row>
    <row r="14" spans="2:12" ht="15">
      <c r="B14" s="176"/>
      <c r="C14" s="193" t="s">
        <v>151</v>
      </c>
      <c r="D14" s="269">
        <v>8346</v>
      </c>
      <c r="E14" s="269">
        <v>48326</v>
      </c>
      <c r="F14" s="269">
        <v>32601.999999999996</v>
      </c>
      <c r="G14" s="269">
        <v>68245</v>
      </c>
      <c r="H14" s="173"/>
      <c r="I14" s="174"/>
      <c r="J14" s="175"/>
      <c r="K14" s="175"/>
      <c r="L14" s="175"/>
    </row>
    <row r="15" spans="2:12" ht="15">
      <c r="B15" s="176"/>
      <c r="C15" s="193" t="s">
        <v>152</v>
      </c>
      <c r="D15" s="269">
        <v>-282870</v>
      </c>
      <c r="E15" s="269">
        <v>-147386</v>
      </c>
      <c r="F15" s="269">
        <v>-110981</v>
      </c>
      <c r="G15" s="269">
        <v>-112509</v>
      </c>
      <c r="H15" s="173"/>
      <c r="I15" s="174"/>
      <c r="J15" s="175"/>
      <c r="K15" s="175"/>
      <c r="L15" s="175"/>
    </row>
    <row r="16" spans="2:12" ht="15">
      <c r="B16" s="176"/>
      <c r="C16" s="194" t="s">
        <v>80</v>
      </c>
      <c r="D16" s="317">
        <v>2188730.089954</v>
      </c>
      <c r="E16" s="317">
        <v>3424617.461</v>
      </c>
      <c r="F16" s="317">
        <v>3988306.569257</v>
      </c>
      <c r="G16" s="318">
        <v>3271468.2254515598</v>
      </c>
      <c r="H16" s="173"/>
      <c r="I16" s="174"/>
      <c r="J16" s="175"/>
      <c r="K16" s="175"/>
      <c r="L16" s="175"/>
    </row>
    <row r="17" spans="2:12" ht="15">
      <c r="B17" s="176"/>
      <c r="C17" s="193" t="s">
        <v>81</v>
      </c>
      <c r="D17" s="317">
        <v>-2471600.089954</v>
      </c>
      <c r="E17" s="317">
        <v>-3572003.461</v>
      </c>
      <c r="F17" s="317">
        <v>-4099287.569257</v>
      </c>
      <c r="G17" s="318">
        <v>-3383977.2254515598</v>
      </c>
      <c r="H17" s="173"/>
      <c r="I17" s="174"/>
      <c r="J17" s="175"/>
      <c r="K17" s="175"/>
      <c r="L17" s="175"/>
    </row>
    <row r="18" spans="2:12" ht="15">
      <c r="B18" s="176"/>
      <c r="C18" s="194" t="s">
        <v>153</v>
      </c>
      <c r="D18" s="269">
        <v>-93361</v>
      </c>
      <c r="E18" s="269">
        <v>-8397</v>
      </c>
      <c r="F18" s="269">
        <v>27541</v>
      </c>
      <c r="G18" s="307">
        <v>-111768</v>
      </c>
      <c r="H18" s="173"/>
      <c r="I18" s="174"/>
      <c r="J18" s="175"/>
      <c r="K18" s="175"/>
      <c r="L18" s="175"/>
    </row>
    <row r="19" spans="2:12" ht="15">
      <c r="B19" s="176"/>
      <c r="C19" s="194" t="s">
        <v>154</v>
      </c>
      <c r="D19" s="269">
        <v>-189509</v>
      </c>
      <c r="E19" s="269">
        <v>-138989</v>
      </c>
      <c r="F19" s="269">
        <v>-138522</v>
      </c>
      <c r="G19" s="307">
        <v>-741</v>
      </c>
      <c r="H19" s="173"/>
      <c r="I19" s="174"/>
      <c r="J19" s="175"/>
      <c r="K19" s="175"/>
      <c r="L19" s="175"/>
    </row>
    <row r="20" spans="2:12" ht="15">
      <c r="B20" s="176"/>
      <c r="C20" s="194" t="s">
        <v>80</v>
      </c>
      <c r="D20" s="317">
        <v>14661.30495400001</v>
      </c>
      <c r="E20" s="317">
        <v>3261</v>
      </c>
      <c r="F20" s="317">
        <v>6082.1272569999965</v>
      </c>
      <c r="G20" s="318">
        <v>6599.058234000007</v>
      </c>
      <c r="H20" s="173"/>
      <c r="I20" s="174"/>
      <c r="J20" s="175"/>
      <c r="K20" s="175"/>
      <c r="L20" s="175"/>
    </row>
    <row r="21" spans="2:12" ht="15">
      <c r="B21" s="176"/>
      <c r="C21" s="194" t="s">
        <v>81</v>
      </c>
      <c r="D21" s="317">
        <v>-204170.30495400002</v>
      </c>
      <c r="E21" s="317">
        <v>-142250</v>
      </c>
      <c r="F21" s="317">
        <v>-144604.127257</v>
      </c>
      <c r="G21" s="318">
        <v>-7340.058234000007</v>
      </c>
      <c r="H21" s="173"/>
      <c r="I21" s="174"/>
      <c r="J21" s="175"/>
      <c r="K21" s="175"/>
      <c r="L21" s="175"/>
    </row>
    <row r="22" spans="2:12" ht="15">
      <c r="B22" s="176"/>
      <c r="C22" s="194" t="s">
        <v>155</v>
      </c>
      <c r="D22" s="269">
        <v>-1769</v>
      </c>
      <c r="E22" s="269">
        <v>1211193</v>
      </c>
      <c r="F22" s="269">
        <v>-213586</v>
      </c>
      <c r="G22" s="307">
        <v>-135416</v>
      </c>
      <c r="H22" s="173"/>
      <c r="I22" s="174"/>
      <c r="J22" s="175"/>
      <c r="K22" s="175"/>
      <c r="L22" s="175"/>
    </row>
    <row r="23" spans="2:12" ht="16.5">
      <c r="B23" s="176"/>
      <c r="C23" s="194" t="s">
        <v>140</v>
      </c>
      <c r="D23" s="269">
        <v>2</v>
      </c>
      <c r="E23" s="269">
        <v>693365</v>
      </c>
      <c r="F23" s="269">
        <v>-192118</v>
      </c>
      <c r="G23" s="307">
        <v>-260756</v>
      </c>
      <c r="H23" s="173"/>
      <c r="I23" s="174"/>
      <c r="J23" s="175"/>
      <c r="K23" s="175"/>
      <c r="L23" s="175"/>
    </row>
    <row r="24" spans="2:12" ht="15">
      <c r="B24" s="176"/>
      <c r="C24" s="273" t="s">
        <v>141</v>
      </c>
      <c r="D24" s="269">
        <v>-1771</v>
      </c>
      <c r="E24" s="269">
        <v>517828</v>
      </c>
      <c r="F24" s="269">
        <v>-21468</v>
      </c>
      <c r="G24" s="307">
        <v>125340</v>
      </c>
      <c r="H24" s="173"/>
      <c r="I24" s="174"/>
      <c r="J24" s="175"/>
      <c r="K24" s="175"/>
      <c r="L24" s="175"/>
    </row>
    <row r="25" spans="2:12" ht="15">
      <c r="B25" s="176"/>
      <c r="C25" s="194" t="s">
        <v>83</v>
      </c>
      <c r="D25" s="317">
        <v>30194.2</v>
      </c>
      <c r="E25" s="317">
        <v>554466.613</v>
      </c>
      <c r="F25" s="317">
        <v>26895</v>
      </c>
      <c r="G25" s="318">
        <v>159623</v>
      </c>
      <c r="H25" s="173"/>
      <c r="I25" s="174"/>
      <c r="J25" s="175"/>
      <c r="K25" s="175"/>
      <c r="L25" s="175"/>
    </row>
    <row r="26" spans="2:12" ht="15">
      <c r="B26" s="176"/>
      <c r="C26" s="193" t="s">
        <v>84</v>
      </c>
      <c r="D26" s="317">
        <v>-31965.2</v>
      </c>
      <c r="E26" s="317">
        <v>-36638.613</v>
      </c>
      <c r="F26" s="317">
        <v>-48363</v>
      </c>
      <c r="G26" s="318">
        <v>-34283</v>
      </c>
      <c r="H26" s="173"/>
      <c r="I26" s="174"/>
      <c r="J26" s="175"/>
      <c r="K26" s="175"/>
      <c r="L26" s="175"/>
    </row>
    <row r="27" spans="2:12" ht="15">
      <c r="B27" s="176"/>
      <c r="C27" s="194" t="s">
        <v>212</v>
      </c>
      <c r="D27" s="269">
        <v>-84947</v>
      </c>
      <c r="E27" s="269">
        <v>-74437</v>
      </c>
      <c r="F27" s="269">
        <v>-130548</v>
      </c>
      <c r="G27" s="269">
        <v>-114080</v>
      </c>
      <c r="H27" s="173"/>
      <c r="I27" s="174"/>
      <c r="J27" s="175"/>
      <c r="K27" s="175"/>
      <c r="L27" s="175"/>
    </row>
    <row r="28" spans="2:12" ht="15">
      <c r="B28" s="176"/>
      <c r="C28" s="194" t="s">
        <v>222</v>
      </c>
      <c r="D28" s="269">
        <v>36461</v>
      </c>
      <c r="E28" s="269">
        <v>-46095</v>
      </c>
      <c r="F28" s="269">
        <v>-36438</v>
      </c>
      <c r="G28" s="269">
        <v>268510</v>
      </c>
      <c r="H28" s="173"/>
      <c r="I28" s="174"/>
      <c r="J28" s="175"/>
      <c r="K28" s="175"/>
      <c r="L28" s="175"/>
    </row>
    <row r="29" spans="2:12" ht="15">
      <c r="B29" s="176"/>
      <c r="C29" s="194" t="s">
        <v>211</v>
      </c>
      <c r="D29" s="269">
        <v>-74</v>
      </c>
      <c r="E29" s="269">
        <v>-36</v>
      </c>
      <c r="F29" s="269">
        <v>95</v>
      </c>
      <c r="G29" s="269">
        <v>-205</v>
      </c>
      <c r="H29" s="173"/>
      <c r="I29" s="174"/>
      <c r="J29" s="175"/>
      <c r="K29" s="175"/>
      <c r="L29" s="175"/>
    </row>
    <row r="30" spans="2:12" ht="15">
      <c r="B30" s="176"/>
      <c r="C30" s="177"/>
      <c r="D30" s="285"/>
      <c r="E30" s="283"/>
      <c r="F30" s="283"/>
      <c r="G30" s="284"/>
      <c r="H30" s="173"/>
      <c r="I30" s="174"/>
      <c r="J30" s="175"/>
      <c r="K30" s="175"/>
      <c r="L30" s="175"/>
    </row>
    <row r="31" spans="2:12" ht="15.75">
      <c r="B31" s="176"/>
      <c r="C31" s="192" t="s">
        <v>142</v>
      </c>
      <c r="D31" s="323">
        <v>409194.0000000012</v>
      </c>
      <c r="E31" s="323">
        <v>-1879437.0000000014</v>
      </c>
      <c r="F31" s="323">
        <v>-565499.9999999994</v>
      </c>
      <c r="G31" s="323">
        <v>161419.999999999</v>
      </c>
      <c r="H31" s="173"/>
      <c r="I31" s="174"/>
      <c r="J31" s="175"/>
      <c r="K31" s="175"/>
      <c r="L31" s="175"/>
    </row>
    <row r="32" spans="2:12" ht="15">
      <c r="B32" s="176"/>
      <c r="C32" s="194" t="s">
        <v>223</v>
      </c>
      <c r="D32" s="269">
        <v>25457</v>
      </c>
      <c r="E32" s="269">
        <v>27850</v>
      </c>
      <c r="F32" s="269">
        <v>18485</v>
      </c>
      <c r="G32" s="269">
        <v>32366</v>
      </c>
      <c r="H32" s="173"/>
      <c r="I32" s="174"/>
      <c r="J32" s="175"/>
      <c r="K32" s="175"/>
      <c r="L32" s="175"/>
    </row>
    <row r="33" spans="2:12" ht="15">
      <c r="B33" s="176"/>
      <c r="C33" s="194" t="s">
        <v>224</v>
      </c>
      <c r="D33" s="269">
        <v>23481</v>
      </c>
      <c r="E33" s="269">
        <v>-3163135</v>
      </c>
      <c r="F33" s="269">
        <v>59921</v>
      </c>
      <c r="G33" s="269">
        <v>-72920</v>
      </c>
      <c r="H33" s="173"/>
      <c r="I33" s="174"/>
      <c r="J33" s="175"/>
      <c r="K33" s="175"/>
      <c r="L33" s="175"/>
    </row>
    <row r="34" spans="2:12" ht="15">
      <c r="B34" s="176"/>
      <c r="C34" s="194" t="s">
        <v>225</v>
      </c>
      <c r="D34" s="269">
        <v>6491</v>
      </c>
      <c r="E34" s="269">
        <v>1010.9999999999999</v>
      </c>
      <c r="F34" s="269">
        <v>3214</v>
      </c>
      <c r="G34" s="269">
        <v>7047</v>
      </c>
      <c r="H34" s="173"/>
      <c r="I34" s="174"/>
      <c r="J34" s="175"/>
      <c r="K34" s="175"/>
      <c r="L34" s="175"/>
    </row>
    <row r="35" spans="2:12" ht="15">
      <c r="B35" s="176"/>
      <c r="C35" s="179"/>
      <c r="D35" s="281"/>
      <c r="E35" s="282"/>
      <c r="F35" s="283"/>
      <c r="G35" s="308"/>
      <c r="H35" s="173"/>
      <c r="I35" s="174"/>
      <c r="J35" s="175"/>
      <c r="K35" s="175"/>
      <c r="L35" s="175"/>
    </row>
    <row r="36" spans="2:12" ht="15">
      <c r="B36" s="176"/>
      <c r="C36" s="196" t="s">
        <v>227</v>
      </c>
      <c r="D36" s="269">
        <v>-24956.447158111587</v>
      </c>
      <c r="E36" s="269">
        <v>2470.000000001164</v>
      </c>
      <c r="F36" s="269">
        <v>18629.000000000815</v>
      </c>
      <c r="G36" s="269">
        <v>-50436.00000000333</v>
      </c>
      <c r="H36" s="180"/>
      <c r="I36" s="174"/>
      <c r="J36" s="175"/>
      <c r="K36" s="175"/>
      <c r="L36" s="175"/>
    </row>
    <row r="37" spans="2:12" ht="16.5">
      <c r="B37" s="176"/>
      <c r="C37" s="195" t="s">
        <v>226</v>
      </c>
      <c r="D37" s="269">
        <v>-16626.798859195107</v>
      </c>
      <c r="E37" s="269">
        <v>2022.233932177991</v>
      </c>
      <c r="F37" s="269">
        <v>-32793.283632487575</v>
      </c>
      <c r="G37" s="269">
        <v>14239.371883613829</v>
      </c>
      <c r="H37" s="173"/>
      <c r="I37" s="174"/>
      <c r="J37" s="175"/>
      <c r="K37" s="175"/>
      <c r="L37" s="175"/>
    </row>
    <row r="38" spans="2:12" ht="15">
      <c r="B38" s="176"/>
      <c r="C38" s="194" t="s">
        <v>228</v>
      </c>
      <c r="D38" s="269">
        <v>2282.842351</v>
      </c>
      <c r="E38" s="269">
        <v>2641.719939</v>
      </c>
      <c r="F38" s="269">
        <v>-316.825401</v>
      </c>
      <c r="G38" s="269">
        <v>18299.852351</v>
      </c>
      <c r="H38" s="173"/>
      <c r="I38" s="174"/>
      <c r="J38" s="175"/>
      <c r="K38" s="175"/>
      <c r="L38" s="175"/>
    </row>
    <row r="39" spans="2:12" ht="15">
      <c r="B39" s="176"/>
      <c r="C39" s="179"/>
      <c r="D39" s="281"/>
      <c r="E39" s="282"/>
      <c r="F39" s="282"/>
      <c r="G39" s="309"/>
      <c r="H39" s="173"/>
      <c r="I39" s="174"/>
      <c r="J39" s="175"/>
      <c r="K39" s="175"/>
      <c r="L39" s="175"/>
    </row>
    <row r="40" spans="2:12" ht="16.5">
      <c r="B40" s="176"/>
      <c r="C40" s="195" t="s">
        <v>229</v>
      </c>
      <c r="D40" s="269">
        <v>382272.4036663079</v>
      </c>
      <c r="E40" s="269">
        <v>1247703.0461288192</v>
      </c>
      <c r="F40" s="269">
        <v>-638368.8909665126</v>
      </c>
      <c r="G40" s="269">
        <v>212823.7757653885</v>
      </c>
      <c r="H40" s="173"/>
      <c r="I40" s="174"/>
      <c r="J40" s="175"/>
      <c r="K40" s="175"/>
      <c r="L40" s="175"/>
    </row>
    <row r="41" spans="2:12" ht="16.5">
      <c r="B41" s="176"/>
      <c r="C41" s="195" t="s">
        <v>230</v>
      </c>
      <c r="D41" s="269">
        <v>10793</v>
      </c>
      <c r="E41" s="269">
        <v>0</v>
      </c>
      <c r="F41" s="269">
        <v>5730.000000000001</v>
      </c>
      <c r="G41" s="269">
        <v>0</v>
      </c>
      <c r="H41" s="173"/>
      <c r="I41" s="174"/>
      <c r="J41" s="175"/>
      <c r="K41" s="175"/>
      <c r="L41" s="175"/>
    </row>
    <row r="42" spans="2:12" ht="16.5">
      <c r="B42" s="176"/>
      <c r="C42" s="195" t="s">
        <v>231</v>
      </c>
      <c r="D42" s="269">
        <v>0</v>
      </c>
      <c r="E42" s="269">
        <v>0</v>
      </c>
      <c r="F42" s="269">
        <v>0</v>
      </c>
      <c r="G42" s="269">
        <v>0</v>
      </c>
      <c r="H42" s="173"/>
      <c r="I42" s="174"/>
      <c r="J42" s="175"/>
      <c r="K42" s="175"/>
      <c r="L42" s="175"/>
    </row>
    <row r="43" spans="2:12" ht="15">
      <c r="B43" s="176"/>
      <c r="C43" s="179"/>
      <c r="D43" s="285"/>
      <c r="E43" s="283"/>
      <c r="F43" s="283"/>
      <c r="G43" s="308"/>
      <c r="H43" s="173"/>
      <c r="I43" s="174"/>
      <c r="J43" s="175"/>
      <c r="K43" s="175"/>
      <c r="L43" s="175"/>
    </row>
    <row r="44" spans="2:12" ht="15.75">
      <c r="B44" s="176"/>
      <c r="C44" s="197" t="s">
        <v>85</v>
      </c>
      <c r="D44" s="363">
        <f>+D45</f>
        <v>-4879</v>
      </c>
      <c r="E44" s="363">
        <f>+E45</f>
        <v>3272.9999999998836</v>
      </c>
      <c r="F44" s="363">
        <f>+F45</f>
        <v>-50095.00000000003</v>
      </c>
      <c r="G44" s="363">
        <f>+G45</f>
        <v>38428</v>
      </c>
      <c r="H44" s="173"/>
      <c r="I44" s="174"/>
      <c r="J44" s="175"/>
      <c r="K44" s="175"/>
      <c r="L44" s="175"/>
    </row>
    <row r="45" spans="2:12" ht="15">
      <c r="B45" s="176"/>
      <c r="C45" s="198" t="s">
        <v>214</v>
      </c>
      <c r="D45" s="363">
        <f>+D48-(D10+D12+D32+D33+D34+D36+D37+D38+D40+D41)</f>
        <v>-4879</v>
      </c>
      <c r="E45" s="363">
        <f>+E48-(E10+E12+E32+E33+E34+E36+E37+E38+E40+E41)</f>
        <v>3272.9999999998836</v>
      </c>
      <c r="F45" s="363">
        <f>+F48-(F10+F12+F32+F33+F34+F36+F37+F38+F40+F41)</f>
        <v>-50095.00000000003</v>
      </c>
      <c r="G45" s="363">
        <f>+G48-(G10+G12+G32+G33+G34+G36+G37+G38+G40+G41)</f>
        <v>38428</v>
      </c>
      <c r="H45" s="173"/>
      <c r="I45" s="174"/>
      <c r="J45" s="175"/>
      <c r="K45" s="175"/>
      <c r="L45" s="175"/>
    </row>
    <row r="46" spans="2:12" ht="15">
      <c r="B46" s="176"/>
      <c r="C46" s="195" t="s">
        <v>156</v>
      </c>
      <c r="D46" s="363">
        <v>0</v>
      </c>
      <c r="E46" s="363">
        <v>0</v>
      </c>
      <c r="F46" s="363">
        <v>0</v>
      </c>
      <c r="G46" s="363">
        <v>0</v>
      </c>
      <c r="H46" s="173"/>
      <c r="I46" s="174"/>
      <c r="J46" s="175"/>
      <c r="K46" s="175"/>
      <c r="L46" s="175"/>
    </row>
    <row r="47" spans="2:12" ht="15.75" thickBot="1">
      <c r="B47" s="176"/>
      <c r="C47" s="178"/>
      <c r="D47" s="286"/>
      <c r="E47" s="287"/>
      <c r="F47" s="287"/>
      <c r="G47" s="310"/>
      <c r="H47" s="202"/>
      <c r="I47" s="174"/>
      <c r="J47" s="175"/>
      <c r="K47" s="175"/>
      <c r="L47" s="175"/>
    </row>
    <row r="48" spans="2:12" ht="18.75" thickBot="1" thickTop="1">
      <c r="B48" s="176"/>
      <c r="C48" s="231" t="s">
        <v>89</v>
      </c>
      <c r="D48" s="366">
        <v>1073257.0000000014</v>
      </c>
      <c r="E48" s="366">
        <v>981419.9999999983</v>
      </c>
      <c r="F48" s="366">
        <v>-177371.9999999994</v>
      </c>
      <c r="G48" s="366">
        <v>1268709.999999999</v>
      </c>
      <c r="H48" s="182"/>
      <c r="I48" s="174"/>
      <c r="J48" s="175"/>
      <c r="K48" s="175"/>
      <c r="L48" s="175"/>
    </row>
    <row r="49" spans="2:12" ht="17.25" thickBot="1" thickTop="1">
      <c r="B49" s="12"/>
      <c r="C49" s="183"/>
      <c r="D49" s="367"/>
      <c r="E49" s="367"/>
      <c r="F49" s="367"/>
      <c r="G49" s="367"/>
      <c r="H49" s="203"/>
      <c r="I49" s="85"/>
      <c r="J49" s="2"/>
      <c r="K49" s="2"/>
      <c r="L49" s="2"/>
    </row>
    <row r="50" spans="2:12" ht="17.25" thickBot="1" thickTop="1">
      <c r="B50" s="12"/>
      <c r="C50" s="204"/>
      <c r="D50" s="368"/>
      <c r="E50" s="369"/>
      <c r="F50" s="369"/>
      <c r="G50" s="369"/>
      <c r="H50" s="325"/>
      <c r="I50" s="85"/>
      <c r="J50" s="2"/>
      <c r="K50" s="2"/>
      <c r="L50" s="2"/>
    </row>
    <row r="51" spans="2:12" ht="17.25" thickBot="1" thickTop="1">
      <c r="B51" s="12"/>
      <c r="C51" s="232" t="s">
        <v>90</v>
      </c>
      <c r="D51" s="370">
        <v>20474900</v>
      </c>
      <c r="E51" s="370">
        <v>21464825</v>
      </c>
      <c r="F51" s="370">
        <v>21259999</v>
      </c>
      <c r="G51" s="370">
        <v>22640477</v>
      </c>
      <c r="H51" s="326"/>
      <c r="I51" s="85"/>
      <c r="J51" s="2"/>
      <c r="K51" s="2"/>
      <c r="L51" s="2"/>
    </row>
    <row r="52" spans="2:12" ht="17.25" thickTop="1">
      <c r="B52" s="12"/>
      <c r="C52" s="194" t="s">
        <v>157</v>
      </c>
      <c r="D52" s="363">
        <v>20581025</v>
      </c>
      <c r="E52" s="363">
        <v>21562445</v>
      </c>
      <c r="F52" s="363">
        <v>21385073</v>
      </c>
      <c r="G52" s="363">
        <v>22653783</v>
      </c>
      <c r="H52" s="327"/>
      <c r="I52" s="85"/>
      <c r="J52" s="2"/>
      <c r="K52" s="2"/>
      <c r="L52" s="2"/>
    </row>
    <row r="53" spans="2:12" ht="16.5" customHeight="1">
      <c r="B53" s="12"/>
      <c r="C53" s="233" t="s">
        <v>158</v>
      </c>
      <c r="D53" s="363">
        <v>106125</v>
      </c>
      <c r="E53" s="363">
        <v>97620</v>
      </c>
      <c r="F53" s="363">
        <v>125074</v>
      </c>
      <c r="G53" s="363">
        <v>13306</v>
      </c>
      <c r="H53" s="328"/>
      <c r="I53" s="85"/>
      <c r="J53" s="2"/>
      <c r="K53" s="2"/>
      <c r="L53" s="2"/>
    </row>
    <row r="54" spans="2:12" ht="15.75" thickBot="1">
      <c r="B54" s="12"/>
      <c r="C54" s="178"/>
      <c r="D54" s="87"/>
      <c r="E54" s="87"/>
      <c r="F54" s="87"/>
      <c r="G54" s="87"/>
      <c r="H54" s="207"/>
      <c r="I54" s="85"/>
      <c r="J54" s="2"/>
      <c r="K54" s="2"/>
      <c r="L54" s="2"/>
    </row>
    <row r="55" spans="2:12" ht="20.25" thickBot="1" thickTop="1">
      <c r="B55" s="12"/>
      <c r="C55" s="199" t="s">
        <v>86</v>
      </c>
      <c r="D55" s="185"/>
      <c r="E55" s="185"/>
      <c r="F55" s="185"/>
      <c r="G55" s="185"/>
      <c r="H55" s="186"/>
      <c r="I55" s="85"/>
      <c r="J55" s="2"/>
      <c r="K55" s="5"/>
      <c r="L55" s="2"/>
    </row>
    <row r="56" spans="2:12" ht="18.75" thickTop="1">
      <c r="B56" s="12"/>
      <c r="C56" s="187"/>
      <c r="D56" s="188"/>
      <c r="E56" s="189"/>
      <c r="F56" s="189"/>
      <c r="G56" s="189"/>
      <c r="H56" s="189"/>
      <c r="I56" s="85"/>
      <c r="J56" s="2"/>
      <c r="K56" s="5"/>
      <c r="L56" s="2"/>
    </row>
    <row r="57" spans="2:12" ht="15.75">
      <c r="B57" s="12"/>
      <c r="C57" s="54" t="s">
        <v>144</v>
      </c>
      <c r="E57" s="1"/>
      <c r="F57" s="1"/>
      <c r="G57" s="5"/>
      <c r="H57" s="5" t="s">
        <v>145</v>
      </c>
      <c r="I57" s="85"/>
      <c r="J57" s="2"/>
      <c r="K57" s="5"/>
      <c r="L57" s="2"/>
    </row>
    <row r="58" spans="2:12" ht="15.75">
      <c r="B58" s="12"/>
      <c r="C58" s="98" t="s">
        <v>149</v>
      </c>
      <c r="E58" s="1"/>
      <c r="F58" s="1"/>
      <c r="H58" s="200" t="s">
        <v>147</v>
      </c>
      <c r="I58" s="85"/>
      <c r="J58" s="2"/>
      <c r="K58" s="5"/>
      <c r="L58" s="2"/>
    </row>
    <row r="59" spans="2:12" ht="15.75">
      <c r="B59" s="12"/>
      <c r="C59" s="98" t="s">
        <v>148</v>
      </c>
      <c r="E59" s="1"/>
      <c r="F59" s="1"/>
      <c r="H59" s="1"/>
      <c r="I59" s="85"/>
      <c r="J59" s="2"/>
      <c r="K59" s="5"/>
      <c r="L59" s="2"/>
    </row>
    <row r="60" spans="2:12" ht="16.5" thickBot="1">
      <c r="B60" s="118"/>
      <c r="C60" s="190"/>
      <c r="D60" s="208"/>
      <c r="E60" s="209"/>
      <c r="F60" s="209"/>
      <c r="G60" s="209"/>
      <c r="H60" s="209"/>
      <c r="I60" s="102"/>
      <c r="J60" s="2"/>
      <c r="K60" s="5"/>
      <c r="L60" s="2"/>
    </row>
    <row r="61" spans="2:12" ht="16.5" thickTop="1">
      <c r="B61" s="191"/>
      <c r="C61" s="98"/>
      <c r="D61" s="200"/>
      <c r="E61" s="200"/>
      <c r="F61" s="200"/>
      <c r="G61" s="200"/>
      <c r="H61" s="200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C45" sqref="C45:C46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3"/>
      <c r="D1" s="2"/>
      <c r="E1" s="2"/>
      <c r="F1" s="2"/>
      <c r="G1" s="2"/>
      <c r="H1" s="2"/>
      <c r="I1" s="2"/>
    </row>
    <row r="2" spans="2:9" ht="18">
      <c r="B2" s="104" t="s">
        <v>11</v>
      </c>
      <c r="C2" s="169" t="s">
        <v>114</v>
      </c>
      <c r="D2" s="3"/>
      <c r="E2" s="2"/>
      <c r="F2" s="2"/>
      <c r="G2" s="2"/>
      <c r="H2" s="2"/>
      <c r="I2" s="2"/>
    </row>
    <row r="3" spans="2:9" ht="18">
      <c r="B3" s="104"/>
      <c r="C3" s="169" t="s">
        <v>91</v>
      </c>
      <c r="D3" s="3"/>
      <c r="E3" s="2"/>
      <c r="F3" s="2"/>
      <c r="G3" s="2"/>
      <c r="H3" s="2"/>
      <c r="I3" s="2"/>
    </row>
    <row r="4" spans="2:9" ht="16.5" thickBot="1">
      <c r="B4" s="104"/>
      <c r="C4" s="97"/>
      <c r="D4" s="125"/>
      <c r="E4" s="2"/>
      <c r="F4" s="2"/>
      <c r="G4" s="2"/>
      <c r="H4" s="2"/>
      <c r="I4" s="2"/>
    </row>
    <row r="5" spans="2:9" ht="15.75" thickTop="1">
      <c r="B5" s="105"/>
      <c r="C5" s="67"/>
      <c r="D5" s="68"/>
      <c r="E5" s="68"/>
      <c r="F5" s="68"/>
      <c r="G5" s="69"/>
      <c r="H5" s="69"/>
      <c r="I5" s="70"/>
    </row>
    <row r="6" spans="2:9" ht="15">
      <c r="B6" s="12"/>
      <c r="C6" s="155" t="s">
        <v>18</v>
      </c>
      <c r="D6" s="72"/>
      <c r="E6" s="407" t="s">
        <v>65</v>
      </c>
      <c r="F6" s="407"/>
      <c r="G6" s="74"/>
      <c r="H6" s="74"/>
      <c r="I6" s="85"/>
    </row>
    <row r="7" spans="2:9" ht="15.75">
      <c r="B7" s="12"/>
      <c r="C7" s="155" t="s">
        <v>19</v>
      </c>
      <c r="D7" s="21">
        <v>2010</v>
      </c>
      <c r="E7" s="21">
        <v>2011</v>
      </c>
      <c r="F7" s="21">
        <v>2012</v>
      </c>
      <c r="G7" s="21">
        <v>2013</v>
      </c>
      <c r="H7" s="76"/>
      <c r="I7" s="85"/>
    </row>
    <row r="8" spans="2:9" ht="15.75">
      <c r="B8" s="12"/>
      <c r="C8" s="312" t="str">
        <f>+Fedőlap!$E$13</f>
        <v>Dátum: 2014.09.30.</v>
      </c>
      <c r="D8" s="304"/>
      <c r="E8" s="304"/>
      <c r="F8" s="304"/>
      <c r="G8" s="304"/>
      <c r="H8" s="107"/>
      <c r="I8" s="85"/>
    </row>
    <row r="9" spans="2:9" ht="16.5" thickBot="1">
      <c r="B9" s="12"/>
      <c r="C9" s="79"/>
      <c r="D9" s="20"/>
      <c r="E9" s="20"/>
      <c r="F9" s="20"/>
      <c r="G9" s="170"/>
      <c r="H9" s="171"/>
      <c r="I9" s="85"/>
    </row>
    <row r="10" spans="2:9" ht="17.25" thickBot="1" thickTop="1">
      <c r="B10" s="12"/>
      <c r="C10" s="231" t="s">
        <v>88</v>
      </c>
      <c r="D10" s="372" t="s">
        <v>3</v>
      </c>
      <c r="E10" s="372" t="s">
        <v>3</v>
      </c>
      <c r="F10" s="372" t="s">
        <v>3</v>
      </c>
      <c r="G10" s="372" t="s">
        <v>3</v>
      </c>
      <c r="H10" s="96"/>
      <c r="I10" s="85"/>
    </row>
    <row r="11" spans="2:9" ht="15.75" thickTop="1">
      <c r="B11" s="12"/>
      <c r="C11" s="91"/>
      <c r="D11" s="373"/>
      <c r="E11" s="373"/>
      <c r="F11" s="373"/>
      <c r="G11" s="374"/>
      <c r="H11" s="88"/>
      <c r="I11" s="85"/>
    </row>
    <row r="12" spans="2:9" ht="17.25">
      <c r="B12" s="172"/>
      <c r="C12" s="274" t="s">
        <v>220</v>
      </c>
      <c r="D12" s="375" t="s">
        <v>3</v>
      </c>
      <c r="E12" s="375" t="s">
        <v>3</v>
      </c>
      <c r="F12" s="375" t="s">
        <v>3</v>
      </c>
      <c r="G12" s="375" t="s">
        <v>3</v>
      </c>
      <c r="H12" s="173"/>
      <c r="I12" s="174"/>
    </row>
    <row r="13" spans="2:9" ht="15">
      <c r="B13" s="176"/>
      <c r="C13" s="193" t="s">
        <v>150</v>
      </c>
      <c r="D13" s="376" t="s">
        <v>3</v>
      </c>
      <c r="E13" s="376" t="s">
        <v>3</v>
      </c>
      <c r="F13" s="376" t="s">
        <v>3</v>
      </c>
      <c r="G13" s="376" t="s">
        <v>3</v>
      </c>
      <c r="H13" s="173"/>
      <c r="I13" s="174"/>
    </row>
    <row r="14" spans="2:9" ht="15">
      <c r="B14" s="176"/>
      <c r="C14" s="193" t="s">
        <v>151</v>
      </c>
      <c r="D14" s="376" t="s">
        <v>3</v>
      </c>
      <c r="E14" s="376" t="s">
        <v>3</v>
      </c>
      <c r="F14" s="376" t="s">
        <v>3</v>
      </c>
      <c r="G14" s="376" t="s">
        <v>3</v>
      </c>
      <c r="H14" s="173"/>
      <c r="I14" s="174"/>
    </row>
    <row r="15" spans="2:9" ht="15">
      <c r="B15" s="176"/>
      <c r="C15" s="193" t="s">
        <v>152</v>
      </c>
      <c r="D15" s="376" t="s">
        <v>3</v>
      </c>
      <c r="E15" s="376" t="s">
        <v>3</v>
      </c>
      <c r="F15" s="376" t="s">
        <v>3</v>
      </c>
      <c r="G15" s="376" t="s">
        <v>3</v>
      </c>
      <c r="H15" s="173"/>
      <c r="I15" s="174"/>
    </row>
    <row r="16" spans="2:9" ht="15">
      <c r="B16" s="176"/>
      <c r="C16" s="194" t="s">
        <v>80</v>
      </c>
      <c r="D16" s="377" t="s">
        <v>3</v>
      </c>
      <c r="E16" s="377" t="s">
        <v>3</v>
      </c>
      <c r="F16" s="377" t="s">
        <v>3</v>
      </c>
      <c r="G16" s="377" t="s">
        <v>3</v>
      </c>
      <c r="H16" s="173"/>
      <c r="I16" s="174"/>
    </row>
    <row r="17" spans="2:9" ht="15">
      <c r="B17" s="176"/>
      <c r="C17" s="193" t="s">
        <v>81</v>
      </c>
      <c r="D17" s="377" t="s">
        <v>3</v>
      </c>
      <c r="E17" s="377" t="s">
        <v>3</v>
      </c>
      <c r="F17" s="377" t="s">
        <v>3</v>
      </c>
      <c r="G17" s="377" t="s">
        <v>3</v>
      </c>
      <c r="H17" s="173"/>
      <c r="I17" s="174"/>
    </row>
    <row r="18" spans="2:9" ht="15">
      <c r="B18" s="176"/>
      <c r="C18" s="194" t="s">
        <v>153</v>
      </c>
      <c r="D18" s="376" t="s">
        <v>3</v>
      </c>
      <c r="E18" s="376" t="s">
        <v>3</v>
      </c>
      <c r="F18" s="376" t="s">
        <v>3</v>
      </c>
      <c r="G18" s="376" t="s">
        <v>3</v>
      </c>
      <c r="H18" s="173"/>
      <c r="I18" s="174"/>
    </row>
    <row r="19" spans="2:9" ht="15">
      <c r="B19" s="176"/>
      <c r="C19" s="194" t="s">
        <v>154</v>
      </c>
      <c r="D19" s="376" t="s">
        <v>3</v>
      </c>
      <c r="E19" s="376" t="s">
        <v>3</v>
      </c>
      <c r="F19" s="376" t="s">
        <v>3</v>
      </c>
      <c r="G19" s="376" t="s">
        <v>3</v>
      </c>
      <c r="H19" s="173"/>
      <c r="I19" s="174"/>
    </row>
    <row r="20" spans="2:9" ht="15">
      <c r="B20" s="176"/>
      <c r="C20" s="194" t="s">
        <v>80</v>
      </c>
      <c r="D20" s="377" t="s">
        <v>3</v>
      </c>
      <c r="E20" s="377" t="s">
        <v>3</v>
      </c>
      <c r="F20" s="377" t="s">
        <v>3</v>
      </c>
      <c r="G20" s="377" t="s">
        <v>3</v>
      </c>
      <c r="H20" s="173"/>
      <c r="I20" s="174"/>
    </row>
    <row r="21" spans="2:9" ht="15">
      <c r="B21" s="176"/>
      <c r="C21" s="194" t="s">
        <v>81</v>
      </c>
      <c r="D21" s="377" t="s">
        <v>3</v>
      </c>
      <c r="E21" s="377" t="s">
        <v>3</v>
      </c>
      <c r="F21" s="377" t="s">
        <v>3</v>
      </c>
      <c r="G21" s="377" t="s">
        <v>3</v>
      </c>
      <c r="H21" s="173"/>
      <c r="I21" s="174"/>
    </row>
    <row r="22" spans="2:9" ht="15">
      <c r="B22" s="176"/>
      <c r="C22" s="194" t="s">
        <v>155</v>
      </c>
      <c r="D22" s="376" t="s">
        <v>3</v>
      </c>
      <c r="E22" s="376" t="s">
        <v>3</v>
      </c>
      <c r="F22" s="376" t="s">
        <v>3</v>
      </c>
      <c r="G22" s="376" t="s">
        <v>3</v>
      </c>
      <c r="H22" s="173"/>
      <c r="I22" s="174"/>
    </row>
    <row r="23" spans="2:9" ht="16.5">
      <c r="B23" s="176"/>
      <c r="C23" s="194" t="s">
        <v>140</v>
      </c>
      <c r="D23" s="376" t="s">
        <v>3</v>
      </c>
      <c r="E23" s="376" t="s">
        <v>3</v>
      </c>
      <c r="F23" s="376" t="s">
        <v>3</v>
      </c>
      <c r="G23" s="376" t="s">
        <v>3</v>
      </c>
      <c r="H23" s="173"/>
      <c r="I23" s="174"/>
    </row>
    <row r="24" spans="2:9" ht="15">
      <c r="B24" s="176"/>
      <c r="C24" s="273" t="s">
        <v>141</v>
      </c>
      <c r="D24" s="376" t="s">
        <v>3</v>
      </c>
      <c r="E24" s="376" t="s">
        <v>3</v>
      </c>
      <c r="F24" s="376" t="s">
        <v>3</v>
      </c>
      <c r="G24" s="376" t="s">
        <v>3</v>
      </c>
      <c r="H24" s="173"/>
      <c r="I24" s="174"/>
    </row>
    <row r="25" spans="2:9" ht="15">
      <c r="B25" s="176"/>
      <c r="C25" s="194" t="s">
        <v>83</v>
      </c>
      <c r="D25" s="377" t="s">
        <v>3</v>
      </c>
      <c r="E25" s="377" t="s">
        <v>3</v>
      </c>
      <c r="F25" s="377" t="s">
        <v>3</v>
      </c>
      <c r="G25" s="377" t="s">
        <v>3</v>
      </c>
      <c r="H25" s="173"/>
      <c r="I25" s="174"/>
    </row>
    <row r="26" spans="2:9" ht="15">
      <c r="B26" s="176"/>
      <c r="C26" s="193" t="s">
        <v>84</v>
      </c>
      <c r="D26" s="377" t="s">
        <v>3</v>
      </c>
      <c r="E26" s="377" t="s">
        <v>3</v>
      </c>
      <c r="F26" s="377" t="s">
        <v>3</v>
      </c>
      <c r="G26" s="377" t="s">
        <v>3</v>
      </c>
      <c r="H26" s="173"/>
      <c r="I26" s="174"/>
    </row>
    <row r="27" spans="2:9" ht="15">
      <c r="B27" s="176"/>
      <c r="C27" s="194" t="s">
        <v>212</v>
      </c>
      <c r="D27" s="376" t="s">
        <v>3</v>
      </c>
      <c r="E27" s="376" t="s">
        <v>3</v>
      </c>
      <c r="F27" s="376" t="s">
        <v>3</v>
      </c>
      <c r="G27" s="376" t="s">
        <v>3</v>
      </c>
      <c r="H27" s="173"/>
      <c r="I27" s="174"/>
    </row>
    <row r="28" spans="2:9" ht="15">
      <c r="B28" s="176"/>
      <c r="C28" s="194" t="s">
        <v>222</v>
      </c>
      <c r="D28" s="376" t="s">
        <v>3</v>
      </c>
      <c r="E28" s="376" t="s">
        <v>3</v>
      </c>
      <c r="F28" s="376" t="s">
        <v>3</v>
      </c>
      <c r="G28" s="376" t="s">
        <v>3</v>
      </c>
      <c r="H28" s="173"/>
      <c r="I28" s="174"/>
    </row>
    <row r="29" spans="2:9" ht="15">
      <c r="B29" s="176"/>
      <c r="C29" s="194" t="s">
        <v>211</v>
      </c>
      <c r="D29" s="376" t="s">
        <v>3</v>
      </c>
      <c r="E29" s="376" t="s">
        <v>3</v>
      </c>
      <c r="F29" s="376" t="s">
        <v>3</v>
      </c>
      <c r="G29" s="376" t="s">
        <v>3</v>
      </c>
      <c r="H29" s="173"/>
      <c r="I29" s="174"/>
    </row>
    <row r="30" spans="2:9" ht="15">
      <c r="B30" s="176"/>
      <c r="C30" s="177"/>
      <c r="D30" s="378"/>
      <c r="E30" s="379"/>
      <c r="F30" s="379"/>
      <c r="G30" s="380"/>
      <c r="H30" s="173"/>
      <c r="I30" s="174"/>
    </row>
    <row r="31" spans="2:9" ht="15.75">
      <c r="B31" s="176"/>
      <c r="C31" s="192" t="s">
        <v>142</v>
      </c>
      <c r="D31" s="375" t="s">
        <v>3</v>
      </c>
      <c r="E31" s="375" t="s">
        <v>3</v>
      </c>
      <c r="F31" s="375" t="s">
        <v>3</v>
      </c>
      <c r="G31" s="375" t="s">
        <v>3</v>
      </c>
      <c r="H31" s="173"/>
      <c r="I31" s="174"/>
    </row>
    <row r="32" spans="2:9" ht="15">
      <c r="B32" s="176"/>
      <c r="C32" s="194" t="s">
        <v>223</v>
      </c>
      <c r="D32" s="376" t="s">
        <v>3</v>
      </c>
      <c r="E32" s="376" t="s">
        <v>3</v>
      </c>
      <c r="F32" s="376" t="s">
        <v>3</v>
      </c>
      <c r="G32" s="376" t="s">
        <v>3</v>
      </c>
      <c r="H32" s="173"/>
      <c r="I32" s="174"/>
    </row>
    <row r="33" spans="2:9" ht="15">
      <c r="B33" s="176"/>
      <c r="C33" s="194" t="s">
        <v>224</v>
      </c>
      <c r="D33" s="376" t="s">
        <v>3</v>
      </c>
      <c r="E33" s="376" t="s">
        <v>3</v>
      </c>
      <c r="F33" s="376" t="s">
        <v>3</v>
      </c>
      <c r="G33" s="376" t="s">
        <v>3</v>
      </c>
      <c r="H33" s="173"/>
      <c r="I33" s="174"/>
    </row>
    <row r="34" spans="2:9" ht="15">
      <c r="B34" s="176"/>
      <c r="C34" s="194" t="s">
        <v>225</v>
      </c>
      <c r="D34" s="376" t="s">
        <v>3</v>
      </c>
      <c r="E34" s="376" t="s">
        <v>3</v>
      </c>
      <c r="F34" s="376" t="s">
        <v>3</v>
      </c>
      <c r="G34" s="376" t="s">
        <v>3</v>
      </c>
      <c r="H34" s="173"/>
      <c r="I34" s="174"/>
    </row>
    <row r="35" spans="2:9" ht="15">
      <c r="B35" s="176"/>
      <c r="C35" s="179"/>
      <c r="D35" s="381"/>
      <c r="E35" s="382"/>
      <c r="F35" s="382"/>
      <c r="G35" s="383"/>
      <c r="H35" s="173"/>
      <c r="I35" s="174"/>
    </row>
    <row r="36" spans="2:9" ht="15">
      <c r="B36" s="176"/>
      <c r="C36" s="196" t="s">
        <v>227</v>
      </c>
      <c r="D36" s="376" t="s">
        <v>3</v>
      </c>
      <c r="E36" s="376" t="s">
        <v>3</v>
      </c>
      <c r="F36" s="376" t="s">
        <v>3</v>
      </c>
      <c r="G36" s="376" t="s">
        <v>3</v>
      </c>
      <c r="H36" s="180"/>
      <c r="I36" s="174"/>
    </row>
    <row r="37" spans="2:9" ht="16.5">
      <c r="B37" s="176"/>
      <c r="C37" s="195" t="s">
        <v>226</v>
      </c>
      <c r="D37" s="376" t="s">
        <v>3</v>
      </c>
      <c r="E37" s="376" t="s">
        <v>3</v>
      </c>
      <c r="F37" s="376" t="s">
        <v>3</v>
      </c>
      <c r="G37" s="376" t="s">
        <v>3</v>
      </c>
      <c r="H37" s="173"/>
      <c r="I37" s="174"/>
    </row>
    <row r="38" spans="2:9" ht="15">
      <c r="B38" s="176"/>
      <c r="C38" s="194" t="s">
        <v>228</v>
      </c>
      <c r="D38" s="376" t="s">
        <v>3</v>
      </c>
      <c r="E38" s="376" t="s">
        <v>3</v>
      </c>
      <c r="F38" s="376" t="s">
        <v>3</v>
      </c>
      <c r="G38" s="376" t="s">
        <v>3</v>
      </c>
      <c r="H38" s="173"/>
      <c r="I38" s="174"/>
    </row>
    <row r="39" spans="2:9" ht="15">
      <c r="B39" s="176"/>
      <c r="C39" s="179"/>
      <c r="D39" s="381"/>
      <c r="E39" s="382"/>
      <c r="F39" s="382"/>
      <c r="G39" s="383"/>
      <c r="H39" s="173"/>
      <c r="I39" s="174"/>
    </row>
    <row r="40" spans="2:9" ht="16.5">
      <c r="B40" s="176"/>
      <c r="C40" s="195" t="s">
        <v>229</v>
      </c>
      <c r="D40" s="376" t="s">
        <v>3</v>
      </c>
      <c r="E40" s="376" t="s">
        <v>3</v>
      </c>
      <c r="F40" s="376" t="s">
        <v>3</v>
      </c>
      <c r="G40" s="376" t="s">
        <v>3</v>
      </c>
      <c r="H40" s="173"/>
      <c r="I40" s="174"/>
    </row>
    <row r="41" spans="2:9" ht="16.5">
      <c r="B41" s="176"/>
      <c r="C41" s="195" t="s">
        <v>230</v>
      </c>
      <c r="D41" s="376" t="s">
        <v>3</v>
      </c>
      <c r="E41" s="376" t="s">
        <v>3</v>
      </c>
      <c r="F41" s="376" t="s">
        <v>3</v>
      </c>
      <c r="G41" s="376" t="s">
        <v>3</v>
      </c>
      <c r="H41" s="173"/>
      <c r="I41" s="174"/>
    </row>
    <row r="42" spans="2:9" ht="16.5">
      <c r="B42" s="176"/>
      <c r="C42" s="195" t="s">
        <v>231</v>
      </c>
      <c r="D42" s="376" t="s">
        <v>3</v>
      </c>
      <c r="E42" s="376" t="s">
        <v>3</v>
      </c>
      <c r="F42" s="376" t="s">
        <v>3</v>
      </c>
      <c r="G42" s="376" t="s">
        <v>3</v>
      </c>
      <c r="H42" s="173"/>
      <c r="I42" s="174"/>
    </row>
    <row r="43" spans="2:9" ht="15">
      <c r="B43" s="176"/>
      <c r="C43" s="179"/>
      <c r="D43" s="381"/>
      <c r="E43" s="382"/>
      <c r="F43" s="382"/>
      <c r="G43" s="383"/>
      <c r="H43" s="173"/>
      <c r="I43" s="174"/>
    </row>
    <row r="44" spans="2:9" ht="15.75">
      <c r="B44" s="176"/>
      <c r="C44" s="197" t="s">
        <v>85</v>
      </c>
      <c r="D44" s="376" t="s">
        <v>3</v>
      </c>
      <c r="E44" s="376" t="s">
        <v>3</v>
      </c>
      <c r="F44" s="376" t="s">
        <v>3</v>
      </c>
      <c r="G44" s="376" t="s">
        <v>3</v>
      </c>
      <c r="H44" s="173"/>
      <c r="I44" s="174"/>
    </row>
    <row r="45" spans="2:9" ht="15">
      <c r="B45" s="176"/>
      <c r="C45" s="198" t="s">
        <v>214</v>
      </c>
      <c r="D45" s="376" t="s">
        <v>3</v>
      </c>
      <c r="E45" s="376" t="s">
        <v>3</v>
      </c>
      <c r="F45" s="376" t="s">
        <v>3</v>
      </c>
      <c r="G45" s="376" t="s">
        <v>3</v>
      </c>
      <c r="H45" s="173"/>
      <c r="I45" s="174"/>
    </row>
    <row r="46" spans="2:9" ht="15">
      <c r="B46" s="176"/>
      <c r="C46" s="195" t="s">
        <v>156</v>
      </c>
      <c r="D46" s="376" t="s">
        <v>3</v>
      </c>
      <c r="E46" s="376" t="s">
        <v>3</v>
      </c>
      <c r="F46" s="376" t="s">
        <v>3</v>
      </c>
      <c r="G46" s="376" t="s">
        <v>3</v>
      </c>
      <c r="H46" s="173"/>
      <c r="I46" s="174"/>
    </row>
    <row r="47" spans="2:9" ht="15.75" thickBot="1">
      <c r="B47" s="12"/>
      <c r="C47" s="178"/>
      <c r="D47" s="384"/>
      <c r="E47" s="385"/>
      <c r="F47" s="385"/>
      <c r="G47" s="386"/>
      <c r="H47" s="202"/>
      <c r="I47" s="85"/>
    </row>
    <row r="48" spans="2:9" ht="18.75" thickBot="1" thickTop="1">
      <c r="B48" s="12"/>
      <c r="C48" s="231" t="s">
        <v>89</v>
      </c>
      <c r="D48" s="376" t="s">
        <v>3</v>
      </c>
      <c r="E48" s="376" t="s">
        <v>3</v>
      </c>
      <c r="F48" s="376" t="s">
        <v>3</v>
      </c>
      <c r="G48" s="376" t="s">
        <v>3</v>
      </c>
      <c r="H48" s="182"/>
      <c r="I48" s="85"/>
    </row>
    <row r="49" spans="2:9" ht="17.25" thickBot="1" thickTop="1">
      <c r="B49" s="12"/>
      <c r="C49" s="183"/>
      <c r="D49" s="367"/>
      <c r="E49" s="367"/>
      <c r="F49" s="367"/>
      <c r="G49" s="367"/>
      <c r="H49" s="203"/>
      <c r="I49" s="85"/>
    </row>
    <row r="50" spans="2:9" ht="17.25" thickBot="1" thickTop="1">
      <c r="B50" s="12"/>
      <c r="C50" s="204"/>
      <c r="D50" s="368"/>
      <c r="E50" s="369"/>
      <c r="F50" s="369"/>
      <c r="G50" s="369"/>
      <c r="H50" s="325"/>
      <c r="I50" s="85"/>
    </row>
    <row r="51" spans="2:9" ht="17.25" thickBot="1" thickTop="1">
      <c r="B51" s="12"/>
      <c r="C51" s="232" t="s">
        <v>90</v>
      </c>
      <c r="D51" s="376" t="s">
        <v>3</v>
      </c>
      <c r="E51" s="376" t="s">
        <v>3</v>
      </c>
      <c r="F51" s="376" t="s">
        <v>3</v>
      </c>
      <c r="G51" s="376" t="s">
        <v>3</v>
      </c>
      <c r="H51" s="326"/>
      <c r="I51" s="85"/>
    </row>
    <row r="52" spans="2:9" ht="17.25" thickTop="1">
      <c r="B52" s="12"/>
      <c r="C52" s="194" t="s">
        <v>157</v>
      </c>
      <c r="D52" s="376" t="s">
        <v>3</v>
      </c>
      <c r="E52" s="376" t="s">
        <v>3</v>
      </c>
      <c r="F52" s="376" t="s">
        <v>3</v>
      </c>
      <c r="G52" s="376" t="s">
        <v>3</v>
      </c>
      <c r="H52" s="327"/>
      <c r="I52" s="85"/>
    </row>
    <row r="53" spans="2:9" ht="16.5">
      <c r="B53" s="12"/>
      <c r="C53" s="233" t="s">
        <v>158</v>
      </c>
      <c r="D53" s="376" t="s">
        <v>3</v>
      </c>
      <c r="E53" s="376" t="s">
        <v>3</v>
      </c>
      <c r="F53" s="376" t="s">
        <v>3</v>
      </c>
      <c r="G53" s="376" t="s">
        <v>3</v>
      </c>
      <c r="H53" s="328"/>
      <c r="I53" s="85"/>
    </row>
    <row r="54" spans="2:9" ht="15.75" thickBot="1">
      <c r="B54" s="12"/>
      <c r="C54" s="178"/>
      <c r="D54" s="87"/>
      <c r="E54" s="87"/>
      <c r="F54" s="87"/>
      <c r="G54" s="87"/>
      <c r="H54" s="207"/>
      <c r="I54" s="85"/>
    </row>
    <row r="55" spans="2:9" ht="20.25" thickBot="1" thickTop="1">
      <c r="B55" s="12"/>
      <c r="C55" s="199" t="s">
        <v>86</v>
      </c>
      <c r="D55" s="185"/>
      <c r="E55" s="185"/>
      <c r="F55" s="185"/>
      <c r="G55" s="185"/>
      <c r="H55" s="186"/>
      <c r="I55" s="85"/>
    </row>
    <row r="56" spans="2:9" ht="18.75" thickTop="1">
      <c r="B56" s="12"/>
      <c r="C56" s="187"/>
      <c r="D56" s="188"/>
      <c r="E56" s="189"/>
      <c r="F56" s="189"/>
      <c r="G56" s="189"/>
      <c r="H56" s="189"/>
      <c r="I56" s="85"/>
    </row>
    <row r="57" spans="2:9" ht="15.75">
      <c r="B57" s="12"/>
      <c r="C57" s="54" t="s">
        <v>144</v>
      </c>
      <c r="E57" s="1"/>
      <c r="F57" s="1"/>
      <c r="G57" s="5"/>
      <c r="H57" s="5" t="s">
        <v>145</v>
      </c>
      <c r="I57" s="85"/>
    </row>
    <row r="58" spans="2:9" ht="16.5" thickBot="1">
      <c r="B58" s="118"/>
      <c r="C58" s="98" t="s">
        <v>149</v>
      </c>
      <c r="E58" s="1"/>
      <c r="F58" s="1"/>
      <c r="H58" s="200" t="s">
        <v>147</v>
      </c>
      <c r="I58" s="102"/>
    </row>
    <row r="59" spans="2:9" ht="16.5" thickTop="1">
      <c r="B59" s="191"/>
      <c r="C59" s="98" t="s">
        <v>148</v>
      </c>
      <c r="E59" s="1"/>
      <c r="F59" s="1"/>
      <c r="H59" s="1"/>
      <c r="I59" s="5"/>
    </row>
    <row r="60" spans="3:8" ht="15.75" thickBot="1">
      <c r="C60" s="190"/>
      <c r="D60" s="208"/>
      <c r="E60" s="209"/>
      <c r="F60" s="209"/>
      <c r="G60" s="209"/>
      <c r="H60" s="209"/>
    </row>
    <row r="61" spans="3:8" ht="16.5" thickTop="1">
      <c r="C61" s="98"/>
      <c r="D61" s="200"/>
      <c r="E61" s="200"/>
      <c r="F61" s="200"/>
      <c r="G61" s="200"/>
      <c r="H61" s="200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vn05274</cp:lastModifiedBy>
  <cp:lastPrinted>2013-09-30T11:38:41Z</cp:lastPrinted>
  <dcterms:created xsi:type="dcterms:W3CDTF">2008-10-08T08:00:27Z</dcterms:created>
  <dcterms:modified xsi:type="dcterms:W3CDTF">2014-10-01T12:15:37Z</dcterms:modified>
  <cp:category/>
  <cp:version/>
  <cp:contentType/>
  <cp:contentStatus/>
</cp:coreProperties>
</file>