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717" activeTab="0"/>
  </bookViews>
  <sheets>
    <sheet name="Face" sheetId="1" r:id="rId1"/>
    <sheet name="14701602" sheetId="2" r:id="rId2"/>
    <sheet name="14701603" sheetId="3" r:id="rId3"/>
  </sheets>
  <definedNames>
    <definedName name="asz_azon1">'Face'!$F$21</definedName>
    <definedName name="EBOPS">'Face'!$AT$2:$AT$66</definedName>
    <definedName name="mho">'Face'!$D$91</definedName>
    <definedName name="_xlnm.Print_Area" localSheetId="1">'14701602'!$A$1:$AE$50</definedName>
    <definedName name="_xlnm.Print_Area" localSheetId="2">'14701603'!$A$1:$AD$50</definedName>
    <definedName name="_xlnm.Print_Area" localSheetId="0">'Face'!$A$1:$AS$117</definedName>
    <definedName name="országkódok">'Face'!$A$120:$A$454</definedName>
    <definedName name="telep">'Face'!#REF!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Y49" authorId="0">
      <text>
        <r>
          <rPr>
            <b/>
            <sz val="8"/>
            <rFont val="Tahoma"/>
            <family val="2"/>
          </rPr>
          <t>Format:
1/123-1234
23/123-123
30/123-1234
or
1/123-1234/12345</t>
        </r>
      </text>
    </comment>
    <comment ref="O53" authorId="0">
      <text>
        <r>
          <rPr>
            <b/>
            <sz val="8"/>
            <rFont val="Tahoma"/>
            <family val="2"/>
          </rPr>
          <t>Format:
1/123-1234
23/123-123
30/123-1234
or
1/123-1234/12345</t>
        </r>
      </text>
    </comment>
    <comment ref="T53" authorId="0">
      <text>
        <r>
          <rPr>
            <b/>
            <sz val="8"/>
            <rFont val="Tahoma"/>
            <family val="2"/>
          </rPr>
          <t>Format:
1/123-1234
23/123-123
or
1/123-1234/12345</t>
        </r>
      </text>
    </comment>
  </commentList>
</comments>
</file>

<file path=xl/comments2.xml><?xml version="1.0" encoding="utf-8"?>
<comments xmlns="http://schemas.openxmlformats.org/spreadsheetml/2006/main">
  <authors>
    <author>Vir?nyi ?va</author>
  </authors>
  <commentList>
    <comment ref="AC2" authorId="0">
      <text>
        <r>
          <rPr>
            <sz val="8"/>
            <rFont val="Tahoma"/>
            <family val="2"/>
          </rPr>
          <t xml:space="preserve">If needed, worksheets can be duplicated!
</t>
        </r>
      </text>
    </comment>
  </commentList>
</comments>
</file>

<file path=xl/comments3.xml><?xml version="1.0" encoding="utf-8"?>
<comments xmlns="http://schemas.openxmlformats.org/spreadsheetml/2006/main">
  <authors>
    <author>Vir?nyi ?va</author>
  </authors>
  <commentList>
    <comment ref="AC2" authorId="0">
      <text>
        <r>
          <rPr>
            <sz val="8"/>
            <rFont val="Tahoma"/>
            <family val="2"/>
          </rPr>
          <t>If needed, worksheets can be duplicated!</t>
        </r>
      </text>
    </comment>
  </commentList>
</comments>
</file>

<file path=xl/sharedStrings.xml><?xml version="1.0" encoding="utf-8"?>
<sst xmlns="http://schemas.openxmlformats.org/spreadsheetml/2006/main" count="903" uniqueCount="852">
  <si>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</si>
  <si>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</si>
  <si>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</si>
  <si>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</si>
  <si>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</si>
  <si>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</si>
  <si>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</si>
  <si>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</si>
  <si>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</si>
  <si>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</si>
  <si>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</si>
  <si>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</si>
  <si>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</si>
  <si>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</si>
  <si>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</si>
  <si>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</si>
  <si>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</si>
  <si>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</si>
  <si>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</si>
  <si>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</si>
  <si>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</si>
  <si>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</si>
  <si>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</si>
  <si>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</si>
  <si>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</si>
  <si>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</si>
  <si>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</si>
  <si>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</si>
  <si>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</si>
  <si>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</si>
  <si>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</si>
  <si>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</si>
  <si>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Törzsszám:</t>
  </si>
  <si>
    <t>001</t>
  </si>
  <si>
    <t>E-mail: szolgkulker@kdiv.hu</t>
  </si>
  <si>
    <t>https://szolgkulker.ksh.gov.hu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</si>
  <si>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</si>
  <si>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</si>
  <si>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</si>
  <si>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</si>
  <si>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</si>
  <si>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</si>
  <si>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</si>
  <si>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</si>
  <si>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</si>
  <si>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002</t>
  </si>
  <si>
    <t>003</t>
  </si>
  <si>
    <t>1470/08</t>
  </si>
  <si>
    <t>v1</t>
  </si>
  <si>
    <t>4F</t>
  </si>
  <si>
    <t>6G</t>
  </si>
  <si>
    <t>6C</t>
  </si>
  <si>
    <t>4G</t>
  </si>
  <si>
    <t>4C</t>
  </si>
  <si>
    <t>4D</t>
  </si>
  <si>
    <t>4E</t>
  </si>
  <si>
    <t>4B</t>
  </si>
  <si>
    <t>6F</t>
  </si>
  <si>
    <t>4H</t>
  </si>
  <si>
    <t>6E</t>
  </si>
  <si>
    <t>5A</t>
  </si>
  <si>
    <t>1D</t>
  </si>
  <si>
    <t>6B</t>
  </si>
  <si>
    <t>1F</t>
  </si>
  <si>
    <t>1E</t>
  </si>
  <si>
    <t>1C</t>
  </si>
  <si>
    <t>6D</t>
  </si>
  <si>
    <t>5Q</t>
  </si>
  <si>
    <t>5D</t>
  </si>
  <si>
    <t>5G</t>
  </si>
  <si>
    <t>5C</t>
  </si>
  <si>
    <t>5U</t>
  </si>
  <si>
    <t>5N</t>
  </si>
  <si>
    <t>5M</t>
  </si>
  <si>
    <t>5R</t>
  </si>
  <si>
    <t>5E</t>
  </si>
  <si>
    <t>1Z</t>
  </si>
  <si>
    <t>5Z</t>
  </si>
  <si>
    <t>6Z</t>
  </si>
  <si>
    <t>5S</t>
  </si>
  <si>
    <t>1Q</t>
  </si>
  <si>
    <t>1J</t>
  </si>
  <si>
    <t>1P</t>
  </si>
  <si>
    <t>5H</t>
  </si>
  <si>
    <t>4Z</t>
  </si>
  <si>
    <t>4I</t>
  </si>
  <si>
    <t>4R</t>
  </si>
  <si>
    <t>6S</t>
  </si>
  <si>
    <t>4V</t>
  </si>
  <si>
    <t>4K</t>
  </si>
  <si>
    <t>6U</t>
  </si>
  <si>
    <t>4M</t>
  </si>
  <si>
    <t>6M</t>
  </si>
  <si>
    <t>4P</t>
  </si>
  <si>
    <t>6N</t>
  </si>
  <si>
    <t>6O</t>
  </si>
  <si>
    <t>6H</t>
  </si>
  <si>
    <t>6K</t>
  </si>
  <si>
    <t>6P</t>
  </si>
  <si>
    <t>4N</t>
  </si>
  <si>
    <t>4O</t>
  </si>
  <si>
    <t>5F</t>
  </si>
  <si>
    <t>4L</t>
  </si>
  <si>
    <t>8A</t>
  </si>
  <si>
    <t>6T</t>
  </si>
  <si>
    <t>6R</t>
  </si>
  <si>
    <t>5L</t>
  </si>
  <si>
    <t>5I</t>
  </si>
  <si>
    <t>5Y</t>
  </si>
  <si>
    <t>5W</t>
  </si>
  <si>
    <t>5P</t>
  </si>
  <si>
    <t>5X</t>
  </si>
  <si>
    <t>5T</t>
  </si>
  <si>
    <t>6L</t>
  </si>
  <si>
    <t>1N</t>
  </si>
  <si>
    <t>1R</t>
  </si>
  <si>
    <t>5K</t>
  </si>
  <si>
    <t>5B</t>
  </si>
  <si>
    <t>5J</t>
  </si>
  <si>
    <t>1L</t>
  </si>
  <si>
    <t>6Q</t>
  </si>
  <si>
    <t>1S</t>
  </si>
  <si>
    <t>6J</t>
  </si>
  <si>
    <t>1M</t>
  </si>
  <si>
    <t>1T</t>
  </si>
  <si>
    <t>5O</t>
  </si>
  <si>
    <t>6I</t>
  </si>
  <si>
    <t>4Q</t>
  </si>
  <si>
    <t>1H</t>
  </si>
  <si>
    <t>1O</t>
  </si>
  <si>
    <t>1K</t>
  </si>
  <si>
    <t>AX</t>
  </si>
  <si>
    <t>AF</t>
  </si>
  <si>
    <t>AL</t>
  </si>
  <si>
    <t>DZ</t>
  </si>
  <si>
    <t>AS</t>
  </si>
  <si>
    <t>VI</t>
  </si>
  <si>
    <t>Andorra</t>
  </si>
  <si>
    <t>AD</t>
  </si>
  <si>
    <t>Angola</t>
  </si>
  <si>
    <t>AO</t>
  </si>
  <si>
    <t>Anguilla</t>
  </si>
  <si>
    <t>AI</t>
  </si>
  <si>
    <t>AQ</t>
  </si>
  <si>
    <t>AG</t>
  </si>
  <si>
    <t>AE</t>
  </si>
  <si>
    <t>AR</t>
  </si>
  <si>
    <t>Aruba</t>
  </si>
  <si>
    <t>AW</t>
  </si>
  <si>
    <t>AU</t>
  </si>
  <si>
    <t>AT</t>
  </si>
  <si>
    <t>AZ</t>
  </si>
  <si>
    <t>BS</t>
  </si>
  <si>
    <t>BH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</si>
  <si>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</si>
  <si>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</si>
  <si>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</si>
  <si>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</si>
  <si>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</si>
  <si>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</si>
  <si>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</si>
  <si>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</si>
  <si>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</si>
  <si>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</si>
  <si>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</si>
  <si>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BT</t>
  </si>
  <si>
    <t>GW</t>
  </si>
  <si>
    <t>BO</t>
  </si>
  <si>
    <t>BA</t>
  </si>
  <si>
    <t>Botswana</t>
  </si>
  <si>
    <t>BW</t>
  </si>
  <si>
    <t>BV</t>
  </si>
  <si>
    <t>BR</t>
  </si>
  <si>
    <t>VG</t>
  </si>
  <si>
    <t>IO</t>
  </si>
  <si>
    <t>BN</t>
  </si>
  <si>
    <t>BG</t>
  </si>
  <si>
    <t>Burkina Faso</t>
  </si>
  <si>
    <t>BF</t>
  </si>
  <si>
    <t>Burundi</t>
  </si>
  <si>
    <t>BI</t>
  </si>
  <si>
    <t>Chile</t>
  </si>
  <si>
    <t>CL</t>
  </si>
  <si>
    <t>CY</t>
  </si>
  <si>
    <t>KM</t>
  </si>
  <si>
    <t>CK</t>
  </si>
  <si>
    <t>Costa Rica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</si>
  <si>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</si>
  <si>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</si>
  <si>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</si>
  <si>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</si>
  <si>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</si>
  <si>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</si>
  <si>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</si>
  <si>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</si>
  <si>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</si>
  <si>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Ecuador</t>
  </si>
  <si>
    <t>EC</t>
  </si>
  <si>
    <t>GQ</t>
  </si>
  <si>
    <t>US</t>
  </si>
  <si>
    <t>UM</t>
  </si>
  <si>
    <t>EG</t>
  </si>
  <si>
    <t>CI</t>
  </si>
  <si>
    <t>Eritrea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</si>
  <si>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</si>
  <si>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</si>
  <si>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</si>
  <si>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</si>
  <si>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</si>
  <si>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</si>
  <si>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</si>
  <si>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</si>
  <si>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</si>
  <si>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</si>
  <si>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</si>
  <si>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PF</t>
  </si>
  <si>
    <t>FR</t>
  </si>
  <si>
    <t>PH</t>
  </si>
  <si>
    <t>Gabon</t>
  </si>
  <si>
    <t>GA</t>
  </si>
  <si>
    <t>Gambia</t>
  </si>
  <si>
    <t>GM</t>
  </si>
  <si>
    <t>GH</t>
  </si>
  <si>
    <t>GI</t>
  </si>
  <si>
    <t>GR</t>
  </si>
  <si>
    <t>Grenada</t>
  </si>
  <si>
    <t>GD</t>
  </si>
  <si>
    <t>GL</t>
  </si>
  <si>
    <t>GE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</si>
  <si>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</si>
  <si>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</si>
  <si>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</si>
  <si>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</si>
  <si>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</si>
  <si>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</si>
  <si>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</si>
  <si>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</si>
  <si>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</si>
  <si>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</si>
  <si>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Guyana</t>
  </si>
  <si>
    <t>GY</t>
  </si>
  <si>
    <t>Haiti</t>
  </si>
  <si>
    <t>HT</t>
  </si>
  <si>
    <t>HM</t>
  </si>
  <si>
    <t>NL</t>
  </si>
  <si>
    <t>Honduras</t>
  </si>
  <si>
    <t>HN</t>
  </si>
  <si>
    <t>HK</t>
  </si>
  <si>
    <t>HR</t>
  </si>
  <si>
    <t>India</t>
  </si>
  <si>
    <t>IN</t>
  </si>
  <si>
    <t>ID</t>
  </si>
  <si>
    <t>IQ</t>
  </si>
  <si>
    <t>IR</t>
  </si>
  <si>
    <t>IE</t>
  </si>
  <si>
    <t>IS</t>
  </si>
  <si>
    <t>IL</t>
  </si>
  <si>
    <t>Jamaica</t>
  </si>
  <si>
    <t>JM</t>
  </si>
  <si>
    <t>JP</t>
  </si>
  <si>
    <t>YE</t>
  </si>
  <si>
    <t>Jersey</t>
  </si>
  <si>
    <t>JE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</si>
  <si>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</si>
  <si>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</si>
  <si>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</si>
  <si>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</si>
  <si>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</si>
  <si>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</si>
  <si>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</si>
  <si>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</si>
  <si>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</si>
  <si>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Kenya</t>
  </si>
  <si>
    <t>KE</t>
  </si>
  <si>
    <t>CN</t>
  </si>
  <si>
    <t>KG</t>
  </si>
  <si>
    <t>Kiribati</t>
  </si>
  <si>
    <t>KI</t>
  </si>
  <si>
    <t>CC</t>
  </si>
  <si>
    <t>CO</t>
  </si>
  <si>
    <t>CG</t>
  </si>
  <si>
    <t>CD</t>
  </si>
  <si>
    <t>KR</t>
  </si>
  <si>
    <t>KP</t>
  </si>
  <si>
    <t>XK</t>
  </si>
  <si>
    <t>CF</t>
  </si>
  <si>
    <t>CU</t>
  </si>
  <si>
    <t>KW</t>
  </si>
  <si>
    <t>LA</t>
  </si>
  <si>
    <t>PL</t>
  </si>
  <si>
    <t>Lesotho</t>
  </si>
  <si>
    <t>LS</t>
  </si>
  <si>
    <t>LV</t>
  </si>
  <si>
    <t>LB</t>
  </si>
  <si>
    <t>LR</t>
  </si>
  <si>
    <t>LY</t>
  </si>
  <si>
    <t>Liechtenstein</t>
  </si>
  <si>
    <t>LI</t>
  </si>
  <si>
    <t>LT</t>
  </si>
  <si>
    <t>LU</t>
  </si>
  <si>
    <t>MK</t>
  </si>
  <si>
    <t>MG</t>
  </si>
  <si>
    <t>MO</t>
  </si>
  <si>
    <t>MY</t>
  </si>
  <si>
    <t>Malawi</t>
  </si>
  <si>
    <t>MW</t>
  </si>
  <si>
    <t>MV</t>
  </si>
  <si>
    <t>Mali</t>
  </si>
  <si>
    <t>ML</t>
  </si>
  <si>
    <t>MT</t>
  </si>
  <si>
    <t>IM</t>
  </si>
  <si>
    <t>MA</t>
  </si>
  <si>
    <t>MH</t>
  </si>
  <si>
    <t>Martinique</t>
  </si>
  <si>
    <t>MQ</t>
  </si>
  <si>
    <t>MR</t>
  </si>
  <si>
    <t>Mauritius</t>
  </si>
  <si>
    <t>MU</t>
  </si>
  <si>
    <t>Mayotte</t>
  </si>
  <si>
    <t>YT</t>
  </si>
  <si>
    <t>MX</t>
  </si>
  <si>
    <t>MM</t>
  </si>
  <si>
    <t>FM</t>
  </si>
  <si>
    <t>Moldova</t>
  </si>
  <si>
    <t>MD</t>
  </si>
  <si>
    <t>Monaco</t>
  </si>
  <si>
    <t>MC</t>
  </si>
  <si>
    <t>MN</t>
  </si>
  <si>
    <t>ME</t>
  </si>
  <si>
    <t>Montserrat</t>
  </si>
  <si>
    <t>MS</t>
  </si>
  <si>
    <t>MZ</t>
  </si>
  <si>
    <t>GB</t>
  </si>
  <si>
    <t>NA</t>
  </si>
  <si>
    <t>Nauru</t>
  </si>
  <si>
    <t>NR</t>
  </si>
  <si>
    <t>DE</t>
  </si>
  <si>
    <t>NP</t>
  </si>
  <si>
    <t>Nicaragua</t>
  </si>
  <si>
    <t>NI</t>
  </si>
  <si>
    <t>Niger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</si>
  <si>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</si>
  <si>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</si>
  <si>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</si>
  <si>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</si>
  <si>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</si>
  <si>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</si>
  <si>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</si>
  <si>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</si>
  <si>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</si>
  <si>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NB</t>
  </si>
  <si>
    <t>AM</t>
  </si>
  <si>
    <t>PK</t>
  </si>
  <si>
    <t>Palau</t>
  </si>
  <si>
    <t>PW</t>
  </si>
  <si>
    <t>PS</t>
  </si>
  <si>
    <t>Panama</t>
  </si>
  <si>
    <t>PA</t>
  </si>
  <si>
    <t>PG</t>
  </si>
  <si>
    <t>Paraguay</t>
  </si>
  <si>
    <t>PY</t>
  </si>
  <si>
    <t>Peru</t>
  </si>
  <si>
    <t>PE</t>
  </si>
  <si>
    <t>PN</t>
  </si>
  <si>
    <t>PT</t>
  </si>
  <si>
    <t>Puerto Rico</t>
  </si>
  <si>
    <t>PR</t>
  </si>
  <si>
    <t>Réunion</t>
  </si>
  <si>
    <t>RE</t>
  </si>
  <si>
    <t>RO</t>
  </si>
  <si>
    <t>RW</t>
  </si>
  <si>
    <t>KN</t>
  </si>
  <si>
    <t>Saint Lucia</t>
  </si>
  <si>
    <t>LC</t>
  </si>
  <si>
    <t>PM</t>
  </si>
  <si>
    <t>VC</t>
  </si>
  <si>
    <t>BL</t>
  </si>
  <si>
    <t>MF</t>
  </si>
  <si>
    <t>SB</t>
  </si>
  <si>
    <t>SV</t>
  </si>
  <si>
    <t>San Marino</t>
  </si>
  <si>
    <t>SM</t>
  </si>
  <si>
    <t>ST</t>
  </si>
  <si>
    <t>SC</t>
  </si>
  <si>
    <t>Sierra Leone</t>
  </si>
  <si>
    <t>SL</t>
  </si>
  <si>
    <t>ES</t>
  </si>
  <si>
    <t>LK</t>
  </si>
  <si>
    <t>Suriname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</si>
  <si>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</si>
  <si>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</si>
  <si>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</si>
  <si>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</si>
  <si>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</si>
  <si>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</si>
  <si>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</si>
  <si>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</si>
  <si>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</si>
  <si>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</si>
  <si>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</si>
  <si>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</si>
  <si>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</si>
  <si>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</si>
  <si>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</si>
  <si>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</si>
  <si>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</si>
  <si>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</si>
  <si>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</si>
  <si>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</si>
  <si>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Togo</t>
  </si>
  <si>
    <t>TG</t>
  </si>
  <si>
    <t>Tokelau</t>
  </si>
  <si>
    <t>TK</t>
  </si>
  <si>
    <t>Tonga</t>
  </si>
  <si>
    <t>TO</t>
  </si>
  <si>
    <t>TR</t>
  </si>
  <si>
    <t>TT</t>
  </si>
  <si>
    <t>TN</t>
  </si>
  <si>
    <t>TC</t>
  </si>
  <si>
    <t>Tuvalu</t>
  </si>
  <si>
    <t>TV</t>
  </si>
  <si>
    <t>TM</t>
  </si>
  <si>
    <t>Uganda</t>
  </si>
  <si>
    <t>UG</t>
  </si>
  <si>
    <t>NC</t>
  </si>
  <si>
    <t>NZ</t>
  </si>
  <si>
    <t>UA</t>
  </si>
  <si>
    <t>Uruguay</t>
  </si>
  <si>
    <t>UY</t>
  </si>
  <si>
    <t>UZ</t>
  </si>
  <si>
    <t>Vanuatu</t>
  </si>
  <si>
    <t>VU</t>
  </si>
  <si>
    <t>VA</t>
  </si>
  <si>
    <t>Venezuela</t>
  </si>
  <si>
    <t>VE</t>
  </si>
  <si>
    <t>VN</t>
  </si>
  <si>
    <t>WF</t>
  </si>
  <si>
    <t>Zambia</t>
  </si>
  <si>
    <t>ZM</t>
  </si>
  <si>
    <t>Zimbabwe</t>
  </si>
  <si>
    <t>ZW</t>
  </si>
  <si>
    <t>CV</t>
  </si>
  <si>
    <t>HUNGARIAN CENTRAL STATISTICAL OFFICE</t>
  </si>
  <si>
    <t>Phone number: 00 36 1 345 6000</t>
  </si>
  <si>
    <r>
      <t xml:space="preserve">Registration number: 
</t>
    </r>
    <r>
      <rPr>
        <b/>
        <sz val="22"/>
        <rFont val="Arial"/>
        <family val="2"/>
      </rPr>
      <t>1470</t>
    </r>
  </si>
  <si>
    <t>Data reporting is for statistical purposes. 
Reporting false data, non-response or delayed reporting may result in legal proceeding.</t>
  </si>
  <si>
    <r>
      <t>INTERNATIONAL TRADE IN SERVICES</t>
    </r>
    <r>
      <rPr>
        <b/>
        <sz val="14"/>
        <rFont val="Arial"/>
        <family val="2"/>
      </rPr>
      <t xml:space="preserve"> </t>
    </r>
  </si>
  <si>
    <t>quarter</t>
  </si>
  <si>
    <t>SERVICES AND MERCHANTING TRANSACTED WITHIN EU AND NON-EU COUNTRIES</t>
  </si>
  <si>
    <t>VAT no.:</t>
  </si>
  <si>
    <t>Main statistical activity:</t>
  </si>
  <si>
    <t>County:</t>
  </si>
  <si>
    <t>Name:</t>
  </si>
  <si>
    <t>Postal code:</t>
  </si>
  <si>
    <t>city</t>
  </si>
  <si>
    <t>street</t>
  </si>
  <si>
    <t>No</t>
  </si>
  <si>
    <r>
      <t xml:space="preserve"> Deadline:      </t>
    </r>
    <r>
      <rPr>
        <sz val="8"/>
        <rFont val="Arial CE"/>
        <family val="0"/>
      </rPr>
      <t>15th day after reference period</t>
    </r>
  </si>
  <si>
    <t>No. of additional pages for Exports:</t>
  </si>
  <si>
    <t>No. of additional pages for Imports:</t>
  </si>
  <si>
    <t>y</t>
  </si>
  <si>
    <t>m</t>
  </si>
  <si>
    <t>d</t>
  </si>
  <si>
    <t>Ls.</t>
  </si>
  <si>
    <t>Executive's signature</t>
  </si>
  <si>
    <t>Data of executive</t>
  </si>
  <si>
    <t>Name</t>
  </si>
  <si>
    <t>status</t>
  </si>
  <si>
    <t>Phone Number</t>
  </si>
  <si>
    <t>e-mail</t>
  </si>
  <si>
    <t>Data of contact person</t>
  </si>
  <si>
    <t>Fax number</t>
  </si>
  <si>
    <t>E-mail</t>
  </si>
  <si>
    <t>VAT number*</t>
  </si>
  <si>
    <t>* If the questionnaire is filled in by a bookkeeping company, please write here the VAT number !</t>
  </si>
  <si>
    <t xml:space="preserve">Please write here your comments concerning the data reporting: </t>
  </si>
  <si>
    <t>Comments</t>
  </si>
  <si>
    <t>Reason for negative answer</t>
  </si>
  <si>
    <t>In case of negative answer please specify the reason by choosing the right code:</t>
  </si>
  <si>
    <t>The organisation has no activity concerning this data collection (201);  The organisation has ceased the activity concerning this data collection (202);  
The organisation has no activity concerning the data collecton in the reference period (203);  Other reasons (204)</t>
  </si>
  <si>
    <t xml:space="preserve">  minutes</t>
  </si>
  <si>
    <t>Thank you for your cooperation!</t>
  </si>
  <si>
    <t>Notes :</t>
  </si>
  <si>
    <t>VAT number</t>
  </si>
  <si>
    <t>main statistical activity</t>
  </si>
  <si>
    <t>county</t>
  </si>
  <si>
    <r>
      <t xml:space="preserve">    Registration no.: </t>
    </r>
    <r>
      <rPr>
        <b/>
        <sz val="8"/>
        <rFont val="Arial CE"/>
        <family val="2"/>
      </rPr>
      <t>1470</t>
    </r>
  </si>
  <si>
    <t xml:space="preserve"> REPORT ON EXPORTS</t>
  </si>
  <si>
    <t>No. of page:</t>
  </si>
  <si>
    <t>c) No. of related parties</t>
  </si>
  <si>
    <t>a) Denomination of services:</t>
  </si>
  <si>
    <t xml:space="preserve">b) EBOPS-code: </t>
  </si>
  <si>
    <t>If the no. of related parties is higher than 30 please use additional pages then total at the end!</t>
  </si>
  <si>
    <t>d) Partner country-code:</t>
  </si>
  <si>
    <t>e) Partner country</t>
  </si>
  <si>
    <t>f) Value of EXP. (excl. VAT) / thou HUF</t>
  </si>
  <si>
    <t>Total:</t>
  </si>
  <si>
    <t xml:space="preserve">  Registration No.: 1470</t>
  </si>
  <si>
    <t>REPORT ON IMPORTS</t>
  </si>
  <si>
    <t>Active reinsurance</t>
  </si>
  <si>
    <t>Agricultural and mining services</t>
  </si>
  <si>
    <t>Audiovisual and related services</t>
  </si>
  <si>
    <t>Bunker fuel</t>
  </si>
  <si>
    <t>Business and management consulting and public relations services</t>
  </si>
  <si>
    <t>Claims related to other direct insurance</t>
  </si>
  <si>
    <t>Computer services</t>
  </si>
  <si>
    <t>Construction abroad</t>
  </si>
  <si>
    <t>Education services</t>
  </si>
  <si>
    <t>Financial services</t>
  </si>
  <si>
    <t>Freight insurance</t>
  </si>
  <si>
    <t>Health services</t>
  </si>
  <si>
    <t>Legal services</t>
  </si>
  <si>
    <t>Merchanting</t>
  </si>
  <si>
    <t>News agency services</t>
  </si>
  <si>
    <t>Other direct insurance</t>
  </si>
  <si>
    <t>Passive reinsurance</t>
  </si>
  <si>
    <t>Space transport</t>
  </si>
  <si>
    <t>Telecommunications services</t>
  </si>
  <si>
    <t>W1</t>
  </si>
  <si>
    <t>IMF (International Monetary Fund)</t>
  </si>
  <si>
    <t>WTO (World Trade Organisation)</t>
  </si>
  <si>
    <t>IDA (International Development Association)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</si>
  <si>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</si>
  <si>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</si>
  <si>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</si>
  <si>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</si>
  <si>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</si>
  <si>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</si>
  <si>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</si>
  <si>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</si>
  <si>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</si>
  <si>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</si>
  <si>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</si>
  <si>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</si>
  <si>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EMS (European Monetary System)</t>
  </si>
  <si>
    <t>EIB (European Investment Bank)</t>
  </si>
  <si>
    <t>European Comission</t>
  </si>
  <si>
    <t>EDF (European Development Fund)</t>
  </si>
  <si>
    <t>ECB (European Central Bank)</t>
  </si>
  <si>
    <t>EIF (European Investment Fund)</t>
  </si>
  <si>
    <t>Neighbourhood Investment Facility</t>
  </si>
  <si>
    <t>European Parliament</t>
  </si>
  <si>
    <t>Council of the European Union</t>
  </si>
  <si>
    <t>Court of Justice</t>
  </si>
  <si>
    <t>Court of Auditors</t>
  </si>
  <si>
    <t>European Council</t>
  </si>
  <si>
    <t>EESC (Economic and Social Committee)</t>
  </si>
  <si>
    <t>EU-Africa Infrastructure Trust Fund</t>
  </si>
  <si>
    <t>Other small European Union Institutions (Ombudsman, Data Protection Supervisor etc.)</t>
  </si>
  <si>
    <t>OECD (Organisation for Economic Co-operation and Development)</t>
  </si>
  <si>
    <t>Bank for International Settlements (BIS)</t>
  </si>
  <si>
    <t>Inter-American Development Bank (IADB)</t>
  </si>
  <si>
    <t>African Development Bank (AfDB)</t>
  </si>
  <si>
    <t>Asian Development Bank (AsDB)</t>
  </si>
  <si>
    <t>EBRD (European Bank for Reconstruction and Development)</t>
  </si>
  <si>
    <t>Inter-American Investment Corporation (IIC)</t>
  </si>
  <si>
    <t>Nordic Investment Bank (NIB)</t>
  </si>
  <si>
    <t>Eastern Caribbean Central Bank (ECCB)</t>
  </si>
  <si>
    <t>International Bank for Economic Co-operation (IBEC)</t>
  </si>
  <si>
    <t>International Investment Bank (IIB)</t>
  </si>
  <si>
    <t>Caribbean Development Bank (CDB)</t>
  </si>
  <si>
    <t>Arab Monetary Fund (AMF)</t>
  </si>
  <si>
    <t>Banque arabe pour le développement économique en Afrique (BADEA)</t>
  </si>
  <si>
    <t>African Development Fund</t>
  </si>
  <si>
    <t>Asian Development Fund</t>
  </si>
  <si>
    <t>Fonds spécial unifié de développement</t>
  </si>
  <si>
    <t>Central American Bank for Economic Integration (CABEI)</t>
  </si>
  <si>
    <t>Andean Development Corporation (ADC)</t>
  </si>
  <si>
    <t>Eastern Caribbean Currency Union (ECCU)</t>
  </si>
  <si>
    <t>Other International Financial Organisations n.i.e.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</si>
  <si>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</si>
  <si>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</si>
  <si>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</si>
  <si>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</si>
  <si>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</si>
  <si>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</si>
  <si>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European Telecommunications Satellite Organisation (EUTELSAT)</t>
  </si>
  <si>
    <t>West African Economic and Monetary Union (WAEMU)</t>
  </si>
  <si>
    <t>International Telecommunications Satellite Organisation (INTELSAT)</t>
  </si>
  <si>
    <t>European Broadcasting Union/Union européenne de radio-télévision (EBU/UER)</t>
  </si>
  <si>
    <t>European Organisation for the Exploitation of Meteorological Satellites (EUMETSAT)</t>
  </si>
  <si>
    <t>European Southern Observatory (ESO)</t>
  </si>
  <si>
    <t>European Centre for Medium-Range Weather Forecasts (ECMWF)</t>
  </si>
  <si>
    <t>European Molecular Biology Laboratory (EMBL)</t>
  </si>
  <si>
    <t>European Organisation for Nuclear Research (CERN)</t>
  </si>
  <si>
    <t>International Organisation for Migration (IOM)</t>
  </si>
  <si>
    <t>Islamic Development Bank (IDB)</t>
  </si>
  <si>
    <t>Eurasian Development Bank (EDB)</t>
  </si>
  <si>
    <t>Paris Club Creditor Institutions</t>
  </si>
  <si>
    <t>Council of Europe Development Bank (CEB)</t>
  </si>
  <si>
    <t>Other International Non-Financial Organisations n.i.e.</t>
  </si>
  <si>
    <t>International Union of Credit and Investment Insurers</t>
  </si>
  <si>
    <t>United Arab Emirates</t>
  </si>
  <si>
    <t>Afghanistan</t>
  </si>
  <si>
    <t>Antigua and Barbuda</t>
  </si>
  <si>
    <t>Albania</t>
  </si>
  <si>
    <t>Armenia</t>
  </si>
  <si>
    <t>Antarctica</t>
  </si>
  <si>
    <t>Argentina</t>
  </si>
  <si>
    <t>American Samoa</t>
  </si>
  <si>
    <t>Austria</t>
  </si>
  <si>
    <t>Australia</t>
  </si>
  <si>
    <t>Aaland Islands</t>
  </si>
  <si>
    <t>Azerbaijan</t>
  </si>
  <si>
    <t>Bosnia and Herzegovina</t>
  </si>
  <si>
    <t>Bangladesh</t>
  </si>
  <si>
    <t>Bulgaria</t>
  </si>
  <si>
    <t>Bahrain</t>
  </si>
  <si>
    <t>Bolivia</t>
  </si>
  <si>
    <t>Brazil</t>
  </si>
  <si>
    <t>Bahamas</t>
  </si>
  <si>
    <t>Bhutan</t>
  </si>
  <si>
    <t>Bouvet Island</t>
  </si>
  <si>
    <t>Belarus</t>
  </si>
  <si>
    <t>Canada</t>
  </si>
  <si>
    <t>Cocos (Keeling) Islands</t>
  </si>
  <si>
    <t>Congo</t>
  </si>
  <si>
    <t>Switzerland</t>
  </si>
  <si>
    <t>Cook Islands</t>
  </si>
  <si>
    <t>Cameroon</t>
  </si>
  <si>
    <t>China</t>
  </si>
  <si>
    <t>Colombia</t>
  </si>
  <si>
    <t>Cuba</t>
  </si>
  <si>
    <t>Cape Verde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</si>
  <si>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</si>
  <si>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</si>
  <si>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</si>
  <si>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</si>
  <si>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</si>
  <si>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</si>
  <si>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</si>
  <si>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</si>
  <si>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</si>
  <si>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Estonia</t>
  </si>
  <si>
    <t>Egypt</t>
  </si>
  <si>
    <t>Western Sahara</t>
  </si>
  <si>
    <t>Spain</t>
  </si>
  <si>
    <t>Ethiopia</t>
  </si>
  <si>
    <t>Finland</t>
  </si>
  <si>
    <t>Fiji</t>
  </si>
  <si>
    <t>Faroe Islands</t>
  </si>
  <si>
    <t>France</t>
  </si>
  <si>
    <t>United Kingdom</t>
  </si>
  <si>
    <t>Georgia</t>
  </si>
  <si>
    <t>Ghana</t>
  </si>
  <si>
    <t>Gibraltar</t>
  </si>
  <si>
    <t>Greenland</t>
  </si>
  <si>
    <t>Equatorial Guinea</t>
  </si>
  <si>
    <t>Greece</t>
  </si>
  <si>
    <t>Guinea-Bissau</t>
  </si>
  <si>
    <t>Hong Kong</t>
  </si>
  <si>
    <t>Croatia</t>
  </si>
  <si>
    <t>Indonesia</t>
  </si>
  <si>
    <t>Ireland</t>
  </si>
  <si>
    <t>Israel</t>
  </si>
  <si>
    <t>Isle of Man</t>
  </si>
  <si>
    <t>Iraq</t>
  </si>
  <si>
    <t>Iran</t>
  </si>
  <si>
    <t>Iceland</t>
  </si>
  <si>
    <t>Italy</t>
  </si>
  <si>
    <t>Jordan</t>
  </si>
  <si>
    <t>Japan</t>
  </si>
  <si>
    <t>Cambodia</t>
  </si>
  <si>
    <t>Comoros</t>
  </si>
  <si>
    <t>Saint Kitts and Nevis</t>
  </si>
  <si>
    <t>Kuwait</t>
  </si>
  <si>
    <t>Cayman Islands</t>
  </si>
  <si>
    <t>Kazakhstan</t>
  </si>
  <si>
    <t>Lebanon</t>
  </si>
  <si>
    <t>Sri Lanka</t>
  </si>
  <si>
    <t>Liberia</t>
  </si>
  <si>
    <t>Lithuania</t>
  </si>
  <si>
    <t>Luxembourg</t>
  </si>
  <si>
    <t>Latvia</t>
  </si>
  <si>
    <t>Morocco</t>
  </si>
  <si>
    <t>Montenegro</t>
  </si>
  <si>
    <t>Saint Martin</t>
  </si>
  <si>
    <t>Madagascar</t>
  </si>
  <si>
    <t>Marshall Islands</t>
  </si>
  <si>
    <t>Mongolia</t>
  </si>
  <si>
    <t>Macao</t>
  </si>
  <si>
    <t>Northern Mariana Islands</t>
  </si>
  <si>
    <t>Mauritania</t>
  </si>
  <si>
    <t>Malta</t>
  </si>
  <si>
    <t>Maldives</t>
  </si>
  <si>
    <t>Mexico</t>
  </si>
  <si>
    <t>Malaysia</t>
  </si>
  <si>
    <t>Mozambique</t>
  </si>
  <si>
    <t>Namibia</t>
  </si>
  <si>
    <t>New Caledonia</t>
  </si>
  <si>
    <t>Norfolk Island</t>
  </si>
  <si>
    <t>Nigeria</t>
  </si>
  <si>
    <t>Netherlands</t>
  </si>
  <si>
    <t>Norway</t>
  </si>
  <si>
    <t>Nepal</t>
  </si>
  <si>
    <t>New Zealand</t>
  </si>
  <si>
    <t>Oman</t>
  </si>
  <si>
    <t>French Polynesia</t>
  </si>
  <si>
    <t>Papua New Guinea</t>
  </si>
  <si>
    <t>Philippines</t>
  </si>
  <si>
    <t>Pakistan</t>
  </si>
  <si>
    <t>Poland</t>
  </si>
  <si>
    <t>Saint Pierre and Miquelon</t>
  </si>
  <si>
    <t>Portugal</t>
  </si>
  <si>
    <t>Qatar</t>
  </si>
  <si>
    <t>Romania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</si>
  <si>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</si>
  <si>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</si>
  <si>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</si>
  <si>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</si>
  <si>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</si>
  <si>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</si>
  <si>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</si>
  <si>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Slovenia</t>
  </si>
  <si>
    <t>Svalbard and Jan Mayen</t>
  </si>
  <si>
    <t>Slovakia</t>
  </si>
  <si>
    <t>Senegal</t>
  </si>
  <si>
    <t>Somalia</t>
  </si>
  <si>
    <t>Sao Tome and Principe</t>
  </si>
  <si>
    <t>El Salvador</t>
  </si>
  <si>
    <t>Syria</t>
  </si>
  <si>
    <t>Swaziland</t>
  </si>
  <si>
    <t>Turks and Caicos Islands</t>
  </si>
  <si>
    <t>Chad</t>
  </si>
  <si>
    <t>French Southern Territories</t>
  </si>
  <si>
    <t>Thailand</t>
  </si>
  <si>
    <t>Tajikistan</t>
  </si>
  <si>
    <t>Turkmenistan</t>
  </si>
  <si>
    <t>Tunisia</t>
  </si>
  <si>
    <t>Turkey</t>
  </si>
  <si>
    <t>Trinidad and Tobago</t>
  </si>
  <si>
    <t>Ukraine</t>
  </si>
  <si>
    <t>Uzbekistan</t>
  </si>
  <si>
    <t>Wallis and Futuna</t>
  </si>
  <si>
    <t>Kosovo</t>
  </si>
  <si>
    <t>Yemen</t>
  </si>
  <si>
    <t>Internet: www.ksh.hu</t>
  </si>
  <si>
    <t>Phone</t>
  </si>
  <si>
    <t>British Indian Ocean Territory</t>
  </si>
  <si>
    <t xml:space="preserve">Data reporting is compulsory based             
on the Act XLVI. of 1993. on Statistics,      8. § (2) </t>
  </si>
  <si>
    <t>Data providers: enterprises, governmental authorities and organisations that supplies/acquires services to/from non-residents (including agencies)</t>
  </si>
  <si>
    <t>Please note the accurate and complete filling of the front page brackets!</t>
  </si>
  <si>
    <t>Time spent with filling in the questionnaire (Optional)</t>
  </si>
  <si>
    <t>BQ</t>
  </si>
  <si>
    <t>Bonaire, Sint Eustatius and Saba</t>
  </si>
  <si>
    <t>CW</t>
  </si>
  <si>
    <t>Curaçao</t>
  </si>
  <si>
    <t>SS</t>
  </si>
  <si>
    <t>South Sudan</t>
  </si>
  <si>
    <t>SX</t>
  </si>
  <si>
    <t>Sint Maarten</t>
  </si>
  <si>
    <t>4S</t>
  </si>
  <si>
    <t>4T</t>
  </si>
  <si>
    <t>ESM (European Stability Mechanism)</t>
  </si>
  <si>
    <t>ESAs (Joint Committe of the European Supervisory Authorities)</t>
  </si>
  <si>
    <t>Maintenance and repair  services n.i.e.</t>
  </si>
  <si>
    <t>Sea transport - Passenger</t>
  </si>
  <si>
    <t>Sea transport - Freight</t>
  </si>
  <si>
    <t>Sea transport - Other</t>
  </si>
  <si>
    <t>Air transport - Passenger</t>
  </si>
  <si>
    <t>Air transport - Freight</t>
  </si>
  <si>
    <t>Air transport - Other</t>
  </si>
  <si>
    <t>Rail transport - Passenger</t>
  </si>
  <si>
    <t>Rail transport - Freight</t>
  </si>
  <si>
    <t>Rail transport - Other</t>
  </si>
  <si>
    <t>Road transport - Passenger</t>
  </si>
  <si>
    <t>Road transport - Freight</t>
  </si>
  <si>
    <t>Road transport - Other</t>
  </si>
  <si>
    <t>Inland waterway transport - Passenger</t>
  </si>
  <si>
    <t>Inland waterway transport - Freight</t>
  </si>
  <si>
    <t>Inland waterway transport - Other</t>
  </si>
  <si>
    <t>Other supporting and auxiliary services</t>
  </si>
  <si>
    <t>Pipeline transport</t>
  </si>
  <si>
    <t>Electricity transmission</t>
  </si>
  <si>
    <t>Postal services</t>
  </si>
  <si>
    <t>Courier services</t>
  </si>
  <si>
    <t>Construction in the reporting economy</t>
  </si>
  <si>
    <t>Life insurance</t>
  </si>
  <si>
    <t>Pension services</t>
  </si>
  <si>
    <t>Standardized guarantee services</t>
  </si>
  <si>
    <t>Auxiliary insurance services</t>
  </si>
  <si>
    <t>Charges for the use of intellectual property n.i.e.</t>
  </si>
  <si>
    <t>Other information services</t>
  </si>
  <si>
    <t>Other trade-related services</t>
  </si>
  <si>
    <t>Operating leasing services</t>
  </si>
  <si>
    <t>Accounting; auditing; bookkeeping; and tax consulting services</t>
  </si>
  <si>
    <t>Advertising; market research; and public opinion polling</t>
  </si>
  <si>
    <t>Waste treatment and de-pollution</t>
  </si>
  <si>
    <t>Other business services n.i.e.</t>
  </si>
  <si>
    <t>Provision of customized and non-customized research and development services</t>
  </si>
  <si>
    <t>Other research and development services</t>
  </si>
  <si>
    <t>Architectural services</t>
  </si>
  <si>
    <t>Engineering services</t>
  </si>
  <si>
    <t>Scientific and other technical services</t>
  </si>
  <si>
    <t>Other personal services</t>
  </si>
  <si>
    <t>Heritage and recreational services</t>
  </si>
  <si>
    <t>Off-site processing</t>
  </si>
  <si>
    <t>Claims related to cargo insurance</t>
  </si>
  <si>
    <t>EBOPS</t>
  </si>
  <si>
    <t>NAMe</t>
  </si>
  <si>
    <t>Phone: (1) 880-8960</t>
  </si>
  <si>
    <t>Diplomatic services</t>
  </si>
  <si>
    <t>Military services</t>
  </si>
  <si>
    <t>Other government goods and services, n.i.e.</t>
  </si>
  <si>
    <t>Banque Centrale des États de l?Afrique de l?Ouest (BCEAO)</t>
  </si>
  <si>
    <t>Banque des États de l?Afrique centrale (BEAC)</t>
  </si>
  <si>
    <t>British Virgin Islands</t>
  </si>
  <si>
    <t>Brunei Darussalam</t>
  </si>
  <si>
    <t>Burma/Myanmar</t>
  </si>
  <si>
    <t>Central African Rep.</t>
  </si>
  <si>
    <t>Central African States? Development Bank (CASDB)</t>
  </si>
  <si>
    <t>Committee of the Regions</t>
  </si>
  <si>
    <t>Communauté Économique et Monétaire de l?Afrique Centrale (CEMAC)</t>
  </si>
  <si>
    <t>Congo, the Democratic Republic of the</t>
  </si>
  <si>
    <t>Democratic Republic of Timor-Leste</t>
  </si>
  <si>
    <t>ECSC (European Coal and Steel Community)</t>
  </si>
  <si>
    <t>Facility for Euro-Mediterranean Investment and Partnership (FEMIP)</t>
  </si>
  <si>
    <t>Falkland Islands</t>
  </si>
  <si>
    <t>French Guyana</t>
  </si>
  <si>
    <t>Gaza and Jericho</t>
  </si>
  <si>
    <t>Heard Island and McDonald Islands</t>
  </si>
  <si>
    <t>IBRD (International Bank for Reconstruction and Development)</t>
  </si>
  <si>
    <t>Ivory Coast</t>
  </si>
  <si>
    <t>Kyrgizstan</t>
  </si>
  <si>
    <t>Laos</t>
  </si>
  <si>
    <t>Libya</t>
  </si>
  <si>
    <t>Macedonia, the Former Yugoslav Republic of</t>
  </si>
  <si>
    <t>Micronesia, Federal States of</t>
  </si>
  <si>
    <t>North Korea</t>
  </si>
  <si>
    <t>Not allocated</t>
  </si>
  <si>
    <t>Palestinian Territory</t>
  </si>
  <si>
    <t>Pitcairn Islands</t>
  </si>
  <si>
    <t>Republic of Niue</t>
  </si>
  <si>
    <t>Republic of Serbia</t>
  </si>
  <si>
    <t>Republic of South Africa</t>
  </si>
  <si>
    <t>Russian Federation</t>
  </si>
  <si>
    <t>Saint Barthélémy</t>
  </si>
  <si>
    <t>Saint Vincent and the Grenadines</t>
  </si>
  <si>
    <t>South Georgia and the South Sandwich Islands</t>
  </si>
  <si>
    <t>South Korea</t>
  </si>
  <si>
    <t>St Helena, Ascension and Tristan da Cunha</t>
  </si>
  <si>
    <t>Taiwan</t>
  </si>
  <si>
    <t>Tanzania</t>
  </si>
  <si>
    <t>UNICEF (United Nations Children?s Fund)</t>
  </si>
  <si>
    <t>United States Minor Outlyng Islands</t>
  </si>
  <si>
    <t>United States of America</t>
  </si>
  <si>
    <t>Vatican City State</t>
  </si>
  <si>
    <t>Vietnam</t>
  </si>
  <si>
    <t>Virgin Islands of the United States</t>
  </si>
  <si>
    <t>Western Samoa</t>
  </si>
  <si>
    <t>Data reporting is based on the National Statistical Data Collection Programme issued in accordance with the Statistics Act also considering 184/2005/EK, 707/2009/EK, 555/2012/EU regulations.</t>
  </si>
  <si>
    <t xml:space="preserve">Questionnaire can be sent only via the online data collection system!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</si>
</sst>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#,##0;[Red]\-#,##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_)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&quot;H-&quot;0000"/>
    <numFmt numFmtId="179" formatCode="##&quot;/ˇ&quot;###&quot;-&quot;####&quot;/&quot;#####"/>
    <numFmt numFmtId="180" formatCode="##&quot;/&quot;###&quot;-&quot;####&quot;/&quot;#####"/>
  </numFmts>
  <fonts count="8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.25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i/>
      <sz val="6"/>
      <name val="Arial CE"/>
      <family val="0"/>
    </font>
    <font>
      <b/>
      <sz val="9"/>
      <name val="Arial CE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 CE"/>
      <family val="2"/>
    </font>
    <font>
      <sz val="8"/>
      <name val="Tahoma"/>
      <family val="2"/>
    </font>
    <font>
      <b/>
      <sz val="11"/>
      <color indexed="12"/>
      <name val="Arial CE"/>
      <family val="0"/>
    </font>
    <font>
      <b/>
      <sz val="9"/>
      <color indexed="10"/>
      <name val="Arial CE"/>
      <family val="0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0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9"/>
      <name val="MS Sans Serif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b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8" fillId="0" borderId="12" xfId="58" applyBorder="1" applyProtection="1">
      <alignment/>
      <protection/>
    </xf>
    <xf numFmtId="0" fontId="8" fillId="0" borderId="0" xfId="58" applyProtection="1">
      <alignment/>
      <protection/>
    </xf>
    <xf numFmtId="0" fontId="8" fillId="0" borderId="17" xfId="58" applyBorder="1" applyProtection="1">
      <alignment/>
      <protection/>
    </xf>
    <xf numFmtId="0" fontId="8" fillId="0" borderId="0" xfId="58" applyBorder="1" applyProtection="1">
      <alignment/>
      <protection/>
    </xf>
    <xf numFmtId="0" fontId="8" fillId="0" borderId="16" xfId="58" applyBorder="1" applyProtection="1">
      <alignment/>
      <protection/>
    </xf>
    <xf numFmtId="0" fontId="8" fillId="0" borderId="10" xfId="58" applyBorder="1" applyProtection="1">
      <alignment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top" wrapText="1"/>
      <protection/>
    </xf>
    <xf numFmtId="0" fontId="8" fillId="0" borderId="0" xfId="58" applyBorder="1" applyAlignment="1" applyProtection="1">
      <alignment vertical="center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6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18" xfId="58" applyFont="1" applyBorder="1" applyAlignment="1" applyProtection="1">
      <alignment horizontal="center" vertical="center" wrapText="1"/>
      <protection/>
    </xf>
    <xf numFmtId="0" fontId="8" fillId="0" borderId="0" xfId="58" applyFo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57" applyProtection="1">
      <alignment/>
      <protection/>
    </xf>
    <xf numFmtId="0" fontId="13" fillId="0" borderId="0" xfId="61" applyFont="1" applyAlignment="1" applyProtection="1">
      <alignment vertical="center"/>
      <protection/>
    </xf>
    <xf numFmtId="0" fontId="13" fillId="0" borderId="0" xfId="61" applyFont="1" applyProtection="1">
      <alignment/>
      <protection/>
    </xf>
    <xf numFmtId="0" fontId="13" fillId="33" borderId="11" xfId="57" applyFont="1" applyFill="1" applyBorder="1" applyProtection="1">
      <alignment/>
      <protection/>
    </xf>
    <xf numFmtId="0" fontId="13" fillId="33" borderId="12" xfId="57" applyFont="1" applyFill="1" applyBorder="1" applyProtection="1">
      <alignment/>
      <protection/>
    </xf>
    <xf numFmtId="0" fontId="8" fillId="33" borderId="12" xfId="57" applyFill="1" applyBorder="1" applyProtection="1">
      <alignment/>
      <protection/>
    </xf>
    <xf numFmtId="0" fontId="8" fillId="33" borderId="13" xfId="57" applyFill="1" applyBorder="1" applyProtection="1">
      <alignment/>
      <protection/>
    </xf>
    <xf numFmtId="0" fontId="12" fillId="33" borderId="0" xfId="57" applyFont="1" applyFill="1" applyBorder="1" applyAlignment="1" applyProtection="1">
      <alignment horizontal="left"/>
      <protection/>
    </xf>
    <xf numFmtId="0" fontId="8" fillId="33" borderId="0" xfId="57" applyFill="1" applyBorder="1" applyProtection="1">
      <alignment/>
      <protection/>
    </xf>
    <xf numFmtId="0" fontId="8" fillId="33" borderId="19" xfId="57" applyFill="1" applyBorder="1" applyProtection="1">
      <alignment/>
      <protection/>
    </xf>
    <xf numFmtId="0" fontId="12" fillId="33" borderId="16" xfId="57" applyFont="1" applyFill="1" applyBorder="1" applyAlignment="1" applyProtection="1">
      <alignment horizontal="left" wrapText="1"/>
      <protection/>
    </xf>
    <xf numFmtId="0" fontId="12" fillId="33" borderId="10" xfId="57" applyFont="1" applyFill="1" applyBorder="1" applyAlignment="1" applyProtection="1">
      <alignment horizontal="left" wrapText="1"/>
      <protection/>
    </xf>
    <xf numFmtId="0" fontId="8" fillId="33" borderId="10" xfId="57" applyFill="1" applyBorder="1" applyProtection="1">
      <alignment/>
      <protection/>
    </xf>
    <xf numFmtId="0" fontId="5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8" fillId="0" borderId="17" xfId="58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0" fontId="8" fillId="0" borderId="0" xfId="58" applyFill="1" applyBorder="1" applyProtection="1">
      <alignment/>
      <protection/>
    </xf>
    <xf numFmtId="0" fontId="12" fillId="0" borderId="0" xfId="58" applyFont="1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8" fillId="0" borderId="19" xfId="58" applyFill="1" applyBorder="1" applyProtection="1">
      <alignment/>
      <protection/>
    </xf>
    <xf numFmtId="49" fontId="24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8" fillId="0" borderId="19" xfId="59" applyFill="1" applyBorder="1" applyProtection="1">
      <alignment/>
      <protection/>
    </xf>
    <xf numFmtId="0" fontId="8" fillId="0" borderId="17" xfId="59" applyFill="1" applyBorder="1" applyProtection="1">
      <alignment/>
      <protection/>
    </xf>
    <xf numFmtId="0" fontId="8" fillId="0" borderId="0" xfId="59" applyFill="1" applyBorder="1" applyProtection="1">
      <alignment/>
      <protection/>
    </xf>
    <xf numFmtId="49" fontId="14" fillId="0" borderId="0" xfId="59" applyNumberFormat="1" applyFont="1" applyFill="1" applyBorder="1" applyAlignment="1" applyProtection="1">
      <alignment horizontal="center" vertical="center"/>
      <protection/>
    </xf>
    <xf numFmtId="0" fontId="14" fillId="0" borderId="0" xfId="59" applyFont="1" applyFill="1" applyBorder="1" applyAlignment="1" applyProtection="1">
      <alignment/>
      <protection/>
    </xf>
    <xf numFmtId="0" fontId="14" fillId="0" borderId="0" xfId="59" applyFont="1" applyFill="1" applyBorder="1" applyProtection="1">
      <alignment/>
      <protection/>
    </xf>
    <xf numFmtId="0" fontId="13" fillId="0" borderId="0" xfId="59" applyFont="1" applyFill="1" applyBorder="1" applyAlignment="1" applyProtection="1">
      <alignment horizontal="left" vertical="top"/>
      <protection/>
    </xf>
    <xf numFmtId="0" fontId="12" fillId="0" borderId="0" xfId="59" applyFont="1" applyFill="1" applyBorder="1" applyAlignment="1" applyProtection="1">
      <alignment horizontal="left" vertical="center"/>
      <protection/>
    </xf>
    <xf numFmtId="0" fontId="14" fillId="0" borderId="0" xfId="59" applyFont="1" applyFill="1" applyBorder="1" applyAlignment="1" applyProtection="1">
      <alignment horizontal="left" vertical="top"/>
      <protection/>
    </xf>
    <xf numFmtId="0" fontId="14" fillId="0" borderId="0" xfId="59" applyFont="1" applyFill="1" applyBorder="1" applyProtection="1">
      <alignment/>
      <protection/>
    </xf>
    <xf numFmtId="0" fontId="14" fillId="0" borderId="0" xfId="59" applyFont="1" applyFill="1" applyBorder="1" applyAlignment="1" applyProtection="1">
      <alignment horizontal="left" vertical="center"/>
      <protection/>
    </xf>
    <xf numFmtId="0" fontId="16" fillId="0" borderId="0" xfId="59" applyFont="1" applyFill="1" applyBorder="1" applyAlignment="1" applyProtection="1">
      <alignment horizontal="left" vertical="top" wrapText="1"/>
      <protection/>
    </xf>
    <xf numFmtId="0" fontId="0" fillId="0" borderId="0" xfId="59" applyFont="1" applyFill="1" applyBorder="1" applyAlignment="1" applyProtection="1">
      <alignment horizontal="left" vertical="top" wrapText="1"/>
      <protection/>
    </xf>
    <xf numFmtId="0" fontId="2" fillId="0" borderId="0" xfId="59" applyFont="1" applyFill="1" applyBorder="1" applyAlignment="1" applyProtection="1">
      <alignment horizontal="left" vertical="top" wrapText="1"/>
      <protection/>
    </xf>
    <xf numFmtId="0" fontId="2" fillId="0" borderId="0" xfId="58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9" xfId="0" applyFont="1" applyFill="1" applyBorder="1" applyAlignment="1" applyProtection="1">
      <alignment horizontal="left" vertical="top" wrapText="1"/>
      <protection/>
    </xf>
    <xf numFmtId="0" fontId="8" fillId="0" borderId="16" xfId="59" applyFill="1" applyBorder="1" applyProtection="1">
      <alignment/>
      <protection/>
    </xf>
    <xf numFmtId="0" fontId="12" fillId="0" borderId="10" xfId="59" applyFont="1" applyFill="1" applyBorder="1" applyProtection="1">
      <alignment/>
      <protection/>
    </xf>
    <xf numFmtId="0" fontId="12" fillId="0" borderId="10" xfId="59" applyFont="1" applyFill="1" applyBorder="1" applyAlignment="1" applyProtection="1">
      <alignment horizontal="right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8" fillId="0" borderId="10" xfId="59" applyFill="1" applyBorder="1" applyProtection="1">
      <alignment/>
      <protection/>
    </xf>
    <xf numFmtId="0" fontId="8" fillId="0" borderId="18" xfId="59" applyFill="1" applyBorder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8" fillId="0" borderId="0" xfId="57" applyFill="1" applyProtection="1">
      <alignment/>
      <protection/>
    </xf>
    <xf numFmtId="0" fontId="8" fillId="0" borderId="0" xfId="57" applyFill="1" applyBorder="1" applyProtection="1">
      <alignment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13" fillId="0" borderId="0" xfId="57" applyFont="1" applyFill="1" applyBorder="1" applyProtection="1">
      <alignment/>
      <protection/>
    </xf>
    <xf numFmtId="0" fontId="8" fillId="0" borderId="0" xfId="58" applyFill="1" applyProtection="1">
      <alignment/>
      <protection/>
    </xf>
    <xf numFmtId="0" fontId="8" fillId="33" borderId="14" xfId="57" applyFill="1" applyBorder="1" applyProtection="1">
      <alignment/>
      <protection/>
    </xf>
    <xf numFmtId="0" fontId="21" fillId="0" borderId="0" xfId="58" applyFont="1" applyFill="1" applyAlignment="1" applyProtection="1">
      <alignment horizontal="left"/>
      <protection/>
    </xf>
    <xf numFmtId="0" fontId="8" fillId="0" borderId="0" xfId="58" applyFill="1" applyBorder="1" applyAlignment="1" applyProtection="1">
      <alignment horizontal="right" vertical="center"/>
      <protection/>
    </xf>
    <xf numFmtId="0" fontId="3" fillId="0" borderId="0" xfId="58" applyFont="1" applyFill="1" applyBorder="1" applyAlignment="1" applyProtection="1">
      <alignment horizontal="center" vertical="center"/>
      <protection/>
    </xf>
    <xf numFmtId="0" fontId="8" fillId="0" borderId="11" xfId="58" applyFill="1" applyBorder="1" applyProtection="1">
      <alignment/>
      <protection/>
    </xf>
    <xf numFmtId="0" fontId="8" fillId="0" borderId="12" xfId="58" applyFill="1" applyBorder="1" applyProtection="1">
      <alignment/>
      <protection/>
    </xf>
    <xf numFmtId="0" fontId="8" fillId="0" borderId="12" xfId="58" applyFill="1" applyBorder="1" applyAlignment="1" applyProtection="1">
      <alignment horizontal="right" vertical="center"/>
      <protection/>
    </xf>
    <xf numFmtId="0" fontId="3" fillId="0" borderId="12" xfId="58" applyFont="1" applyFill="1" applyBorder="1" applyAlignment="1" applyProtection="1">
      <alignment horizontal="center" vertical="center"/>
      <protection/>
    </xf>
    <xf numFmtId="0" fontId="8" fillId="0" borderId="13" xfId="58" applyFill="1" applyBorder="1" applyProtection="1">
      <alignment/>
      <protection/>
    </xf>
    <xf numFmtId="0" fontId="2" fillId="0" borderId="0" xfId="62" applyFont="1" applyFill="1" applyBorder="1" applyAlignment="1" applyProtection="1">
      <alignment vertical="center"/>
      <protection/>
    </xf>
    <xf numFmtId="0" fontId="1" fillId="0" borderId="0" xfId="62" applyFont="1" applyFill="1" applyBorder="1" applyAlignment="1" applyProtection="1">
      <alignment vertical="center"/>
      <protection/>
    </xf>
    <xf numFmtId="0" fontId="31" fillId="0" borderId="0" xfId="62" applyFont="1" applyFill="1" applyBorder="1" applyAlignment="1" applyProtection="1">
      <alignment vertical="center"/>
      <protection/>
    </xf>
    <xf numFmtId="0" fontId="8" fillId="0" borderId="16" xfId="58" applyFill="1" applyBorder="1" applyProtection="1">
      <alignment/>
      <protection/>
    </xf>
    <xf numFmtId="0" fontId="8" fillId="0" borderId="10" xfId="58" applyFill="1" applyBorder="1" applyProtection="1">
      <alignment/>
      <protection/>
    </xf>
    <xf numFmtId="0" fontId="8" fillId="0" borderId="10" xfId="58" applyFill="1" applyBorder="1" applyAlignment="1" applyProtection="1">
      <alignment horizontal="right" vertical="center"/>
      <protection/>
    </xf>
    <xf numFmtId="0" fontId="3" fillId="0" borderId="10" xfId="58" applyFont="1" applyFill="1" applyBorder="1" applyAlignment="1" applyProtection="1">
      <alignment horizontal="center" vertical="center"/>
      <protection/>
    </xf>
    <xf numFmtId="0" fontId="8" fillId="0" borderId="18" xfId="58" applyFill="1" applyBorder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3" fontId="25" fillId="0" borderId="2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top"/>
    </xf>
    <xf numFmtId="0" fontId="33" fillId="0" borderId="0" xfId="62" applyFont="1" applyFill="1" applyBorder="1" applyAlignment="1" applyProtection="1">
      <alignment vertical="center"/>
      <protection/>
    </xf>
    <xf numFmtId="0" fontId="34" fillId="0" borderId="0" xfId="62" applyFont="1" applyFill="1" applyBorder="1" applyAlignment="1" applyProtection="1">
      <alignment vertical="center"/>
      <protection/>
    </xf>
    <xf numFmtId="0" fontId="29" fillId="0" borderId="12" xfId="58" applyFont="1" applyBorder="1" applyProtection="1">
      <alignment/>
      <protection/>
    </xf>
    <xf numFmtId="49" fontId="29" fillId="0" borderId="11" xfId="58" applyNumberFormat="1" applyFont="1" applyBorder="1" applyProtection="1">
      <alignment/>
      <protection/>
    </xf>
    <xf numFmtId="49" fontId="29" fillId="0" borderId="17" xfId="58" applyNumberFormat="1" applyFont="1" applyBorder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8" fillId="0" borderId="14" xfId="57" applyBorder="1">
      <alignment/>
      <protection/>
    </xf>
    <xf numFmtId="0" fontId="14" fillId="0" borderId="14" xfId="57" applyFont="1" applyBorder="1" applyAlignment="1">
      <alignment horizontal="center" vertical="center"/>
      <protection/>
    </xf>
    <xf numFmtId="0" fontId="8" fillId="0" borderId="14" xfId="57" applyBorder="1" applyAlignment="1">
      <alignment horizontal="left"/>
      <protection/>
    </xf>
    <xf numFmtId="0" fontId="8" fillId="0" borderId="10" xfId="57" applyBorder="1" applyAlignment="1">
      <alignment horizontal="left"/>
      <protection/>
    </xf>
    <xf numFmtId="0" fontId="11" fillId="0" borderId="10" xfId="57" applyFont="1" applyBorder="1" applyAlignment="1">
      <alignment horizontal="left" vertical="top" wrapText="1"/>
      <protection/>
    </xf>
    <xf numFmtId="0" fontId="8" fillId="0" borderId="0" xfId="57">
      <alignment/>
      <protection/>
    </xf>
    <xf numFmtId="0" fontId="13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0" fontId="8" fillId="34" borderId="0" xfId="58" applyFont="1" applyFill="1" applyBorder="1" applyProtection="1">
      <alignment/>
      <protection/>
    </xf>
    <xf numFmtId="0" fontId="8" fillId="0" borderId="0" xfId="58" applyFont="1" applyFill="1" applyBorder="1" applyProtection="1">
      <alignment/>
      <protection/>
    </xf>
    <xf numFmtId="0" fontId="8" fillId="0" borderId="21" xfId="58" applyFont="1" applyFill="1" applyBorder="1" applyProtection="1">
      <alignment/>
      <protection/>
    </xf>
    <xf numFmtId="0" fontId="13" fillId="0" borderId="21" xfId="58" applyFont="1" applyBorder="1" applyProtection="1">
      <alignment/>
      <protection/>
    </xf>
    <xf numFmtId="0" fontId="12" fillId="33" borderId="10" xfId="57" applyFont="1" applyFill="1" applyBorder="1" applyAlignment="1" applyProtection="1">
      <alignment horizontal="right" vertical="center"/>
      <protection/>
    </xf>
    <xf numFmtId="0" fontId="12" fillId="33" borderId="18" xfId="57" applyFont="1" applyFill="1" applyBorder="1" applyAlignment="1" applyProtection="1">
      <alignment horizontal="right" vertical="center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9" fillId="0" borderId="0" xfId="57" applyFont="1" applyFill="1" applyBorder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/>
    </xf>
    <xf numFmtId="49" fontId="29" fillId="0" borderId="0" xfId="0" applyNumberFormat="1" applyFont="1" applyBorder="1" applyAlignment="1">
      <alignment horizontal="justify" vertical="top" wrapText="1"/>
    </xf>
    <xf numFmtId="0" fontId="38" fillId="0" borderId="0" xfId="56" applyFont="1" applyFill="1" applyBorder="1" applyAlignment="1">
      <alignment horizontal="justify" vertical="center" wrapText="1"/>
      <protection/>
    </xf>
    <xf numFmtId="0" fontId="39" fillId="0" borderId="0" xfId="56" applyFont="1" applyFill="1" applyBorder="1" applyAlignment="1">
      <alignment horizontal="center" vertical="center" wrapText="1"/>
      <protection/>
    </xf>
    <xf numFmtId="0" fontId="38" fillId="0" borderId="0" xfId="56" applyFont="1" applyFill="1" applyBorder="1" applyAlignment="1">
      <alignment vertical="center"/>
      <protection/>
    </xf>
    <xf numFmtId="0" fontId="39" fillId="0" borderId="0" xfId="56" applyFont="1" applyFill="1" applyBorder="1" applyAlignment="1">
      <alignment horizontal="center" vertical="center"/>
      <protection/>
    </xf>
    <xf numFmtId="0" fontId="40" fillId="0" borderId="0" xfId="56" applyFont="1" applyFill="1" applyBorder="1">
      <alignment/>
      <protection/>
    </xf>
    <xf numFmtId="0" fontId="41" fillId="0" borderId="0" xfId="56" applyFont="1" applyFill="1" applyBorder="1" applyAlignment="1">
      <alignment horizontal="center" vertical="center"/>
      <protection/>
    </xf>
    <xf numFmtId="49" fontId="38" fillId="0" borderId="0" xfId="56" applyNumberFormat="1" applyFont="1" applyFill="1" applyBorder="1" applyAlignment="1">
      <alignment horizontal="justify" vertical="center"/>
      <protection/>
    </xf>
    <xf numFmtId="0" fontId="29" fillId="0" borderId="0" xfId="58" applyFont="1" applyProtection="1">
      <alignment/>
      <protection/>
    </xf>
    <xf numFmtId="0" fontId="28" fillId="0" borderId="0" xfId="0" applyFont="1" applyAlignment="1" applyProtection="1">
      <alignment/>
      <protection/>
    </xf>
    <xf numFmtId="0" fontId="8" fillId="0" borderId="0" xfId="57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0" xfId="58" applyFont="1" applyFill="1" applyProtection="1">
      <alignment/>
      <protection/>
    </xf>
    <xf numFmtId="0" fontId="8" fillId="0" borderId="0" xfId="57" applyFont="1" applyProtection="1">
      <alignment/>
      <protection/>
    </xf>
    <xf numFmtId="0" fontId="13" fillId="0" borderId="0" xfId="61" applyFont="1" applyAlignment="1" applyProtection="1">
      <alignment vertical="center"/>
      <protection/>
    </xf>
    <xf numFmtId="0" fontId="13" fillId="0" borderId="0" xfId="61" applyFont="1" applyProtection="1">
      <alignment/>
      <protection/>
    </xf>
    <xf numFmtId="0" fontId="8" fillId="0" borderId="0" xfId="57" applyFont="1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29" fillId="0" borderId="0" xfId="57" applyFont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0" borderId="0" xfId="58" applyFont="1" applyFill="1" applyProtection="1">
      <alignment/>
      <protection/>
    </xf>
    <xf numFmtId="0" fontId="29" fillId="0" borderId="0" xfId="58" applyFont="1" applyProtection="1">
      <alignment/>
      <protection/>
    </xf>
    <xf numFmtId="0" fontId="29" fillId="0" borderId="0" xfId="57" applyFont="1" applyProtection="1">
      <alignment/>
      <protection/>
    </xf>
    <xf numFmtId="0" fontId="42" fillId="0" borderId="0" xfId="61" applyFont="1" applyAlignment="1" applyProtection="1">
      <alignment vertical="center"/>
      <protection/>
    </xf>
    <xf numFmtId="0" fontId="42" fillId="0" borderId="0" xfId="61" applyFont="1" applyProtection="1">
      <alignment/>
      <protection/>
    </xf>
    <xf numFmtId="0" fontId="29" fillId="0" borderId="0" xfId="57" applyFont="1" applyFill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NumberFormat="1" applyFont="1" applyBorder="1" applyAlignment="1" applyProtection="1">
      <alignment/>
      <protection/>
    </xf>
    <xf numFmtId="0" fontId="80" fillId="0" borderId="0" xfId="0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 applyProtection="1">
      <alignment horizontal="left"/>
      <protection/>
    </xf>
    <xf numFmtId="49" fontId="81" fillId="0" borderId="0" xfId="0" applyNumberFormat="1" applyFont="1" applyFill="1" applyBorder="1" applyAlignment="1" applyProtection="1">
      <alignment horizontal="left"/>
      <protection/>
    </xf>
    <xf numFmtId="49" fontId="81" fillId="0" borderId="0" xfId="0" applyNumberFormat="1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 horizontal="center"/>
      <protection/>
    </xf>
    <xf numFmtId="0" fontId="82" fillId="0" borderId="0" xfId="0" applyNumberFormat="1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/>
      <protection/>
    </xf>
    <xf numFmtId="0" fontId="81" fillId="0" borderId="0" xfId="58" applyFont="1" applyProtection="1">
      <alignment/>
      <protection/>
    </xf>
    <xf numFmtId="0" fontId="79" fillId="0" borderId="0" xfId="0" applyFont="1" applyAlignment="1">
      <alignment/>
    </xf>
    <xf numFmtId="0" fontId="24" fillId="35" borderId="11" xfId="58" applyFont="1" applyFill="1" applyBorder="1" applyAlignment="1" applyProtection="1">
      <alignment horizontal="center" vertical="center"/>
      <protection locked="0"/>
    </xf>
    <xf numFmtId="0" fontId="24" fillId="35" borderId="12" xfId="58" applyFont="1" applyFill="1" applyBorder="1" applyAlignment="1" applyProtection="1">
      <alignment horizontal="center" vertical="center"/>
      <protection locked="0"/>
    </xf>
    <xf numFmtId="0" fontId="24" fillId="35" borderId="13" xfId="58" applyFont="1" applyFill="1" applyBorder="1" applyAlignment="1" applyProtection="1">
      <alignment horizontal="center" vertical="center"/>
      <protection locked="0"/>
    </xf>
    <xf numFmtId="0" fontId="24" fillId="35" borderId="16" xfId="58" applyFont="1" applyFill="1" applyBorder="1" applyAlignment="1" applyProtection="1">
      <alignment horizontal="center" vertical="center"/>
      <protection locked="0"/>
    </xf>
    <xf numFmtId="0" fontId="24" fillId="35" borderId="10" xfId="58" applyFont="1" applyFill="1" applyBorder="1" applyAlignment="1" applyProtection="1">
      <alignment horizontal="center" vertical="center"/>
      <protection locked="0"/>
    </xf>
    <xf numFmtId="0" fontId="24" fillId="35" borderId="18" xfId="58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/>
      <protection/>
    </xf>
    <xf numFmtId="0" fontId="19" fillId="0" borderId="22" xfId="61" applyFont="1" applyFill="1" applyBorder="1" applyAlignment="1" applyProtection="1">
      <alignment horizontal="center" vertical="center"/>
      <protection/>
    </xf>
    <xf numFmtId="49" fontId="24" fillId="35" borderId="15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20" xfId="57" applyNumberFormat="1" applyFont="1" applyFill="1" applyBorder="1" applyAlignment="1" applyProtection="1">
      <alignment horizontal="center" vertical="center" wrapText="1"/>
      <protection locked="0"/>
    </xf>
    <xf numFmtId="49" fontId="24" fillId="35" borderId="15" xfId="61" applyNumberFormat="1" applyFont="1" applyFill="1" applyBorder="1" applyAlignment="1" applyProtection="1">
      <alignment horizontal="center" vertical="center" wrapText="1"/>
      <protection locked="0"/>
    </xf>
    <xf numFmtId="49" fontId="24" fillId="35" borderId="14" xfId="61" applyNumberFormat="1" applyFont="1" applyFill="1" applyBorder="1" applyAlignment="1" applyProtection="1">
      <alignment horizontal="center" vertical="center" wrapText="1"/>
      <protection locked="0"/>
    </xf>
    <xf numFmtId="49" fontId="24" fillId="35" borderId="20" xfId="61" applyNumberFormat="1" applyFont="1" applyFill="1" applyBorder="1" applyAlignment="1" applyProtection="1">
      <alignment horizontal="center" vertical="center" wrapText="1"/>
      <protection locked="0"/>
    </xf>
    <xf numFmtId="0" fontId="15" fillId="35" borderId="15" xfId="0" applyFont="1" applyFill="1" applyBorder="1" applyAlignment="1" applyProtection="1">
      <alignment horizontal="center"/>
      <protection locked="0"/>
    </xf>
    <xf numFmtId="0" fontId="15" fillId="35" borderId="14" xfId="0" applyFont="1" applyFill="1" applyBorder="1" applyAlignment="1" applyProtection="1">
      <alignment horizontal="center"/>
      <protection locked="0"/>
    </xf>
    <xf numFmtId="0" fontId="15" fillId="35" borderId="20" xfId="0" applyFont="1" applyFill="1" applyBorder="1" applyAlignment="1" applyProtection="1">
      <alignment horizontal="center"/>
      <protection locked="0"/>
    </xf>
    <xf numFmtId="0" fontId="19" fillId="0" borderId="15" xfId="61" applyFont="1" applyBorder="1" applyAlignment="1" applyProtection="1">
      <alignment horizontal="center" vertical="center"/>
      <protection/>
    </xf>
    <xf numFmtId="0" fontId="19" fillId="0" borderId="14" xfId="61" applyFont="1" applyBorder="1" applyAlignment="1" applyProtection="1">
      <alignment horizontal="center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49" fontId="24" fillId="35" borderId="22" xfId="58" applyNumberFormat="1" applyFont="1" applyFill="1" applyBorder="1" applyAlignment="1" applyProtection="1">
      <alignment horizontal="center" vertical="center" wrapText="1"/>
      <protection locked="0"/>
    </xf>
    <xf numFmtId="180" fontId="24" fillId="35" borderId="15" xfId="61" applyNumberFormat="1" applyFont="1" applyFill="1" applyBorder="1" applyAlignment="1" applyProtection="1">
      <alignment horizontal="center" vertical="center" wrapText="1"/>
      <protection locked="0"/>
    </xf>
    <xf numFmtId="180" fontId="24" fillId="35" borderId="14" xfId="61" applyNumberFormat="1" applyFont="1" applyFill="1" applyBorder="1" applyAlignment="1" applyProtection="1">
      <alignment horizontal="center" vertical="center" wrapText="1"/>
      <protection locked="0"/>
    </xf>
    <xf numFmtId="180" fontId="24" fillId="35" borderId="2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58" applyFont="1" applyBorder="1" applyAlignment="1" applyProtection="1">
      <alignment horizontal="center" vertical="center"/>
      <protection/>
    </xf>
    <xf numFmtId="0" fontId="24" fillId="0" borderId="13" xfId="58" applyFont="1" applyBorder="1" applyAlignment="1" applyProtection="1">
      <alignment horizontal="center"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24" fillId="0" borderId="19" xfId="58" applyFont="1" applyBorder="1" applyAlignment="1" applyProtection="1">
      <alignment horizontal="center" vertical="center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12" xfId="58" applyFont="1" applyBorder="1" applyAlignment="1" applyProtection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center" wrapText="1"/>
      <protection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6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3" fillId="0" borderId="10" xfId="58" applyFont="1" applyFill="1" applyBorder="1" applyAlignment="1" applyProtection="1">
      <alignment horizontal="center" vertical="center"/>
      <protection/>
    </xf>
    <xf numFmtId="49" fontId="12" fillId="0" borderId="11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13" xfId="58" applyNumberFormat="1" applyFont="1" applyFill="1" applyBorder="1" applyAlignment="1">
      <alignment horizontal="center" vertical="center" wrapText="1"/>
      <protection/>
    </xf>
    <xf numFmtId="49" fontId="12" fillId="0" borderId="17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2" fillId="0" borderId="19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49" fontId="12" fillId="0" borderId="18" xfId="58" applyNumberFormat="1" applyFont="1" applyFill="1" applyBorder="1" applyAlignment="1">
      <alignment horizontal="center" vertical="center"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13" xfId="58" applyFont="1" applyBorder="1" applyAlignment="1" applyProtection="1">
      <alignment horizontal="center" vertical="center" wrapText="1"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horizontal="center" vertical="center" wrapText="1"/>
      <protection/>
    </xf>
    <xf numFmtId="49" fontId="24" fillId="35" borderId="15" xfId="58" applyNumberFormat="1" applyFont="1" applyFill="1" applyBorder="1" applyAlignment="1" applyProtection="1">
      <alignment horizontal="center" vertical="center"/>
      <protection locked="0"/>
    </xf>
    <xf numFmtId="49" fontId="24" fillId="35" borderId="20" xfId="58" applyNumberFormat="1" applyFont="1" applyFill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 wrapText="1"/>
      <protection/>
    </xf>
    <xf numFmtId="0" fontId="4" fillId="0" borderId="12" xfId="60" applyFont="1" applyBorder="1" applyAlignment="1" applyProtection="1">
      <alignment horizontal="center" vertical="center" wrapText="1"/>
      <protection/>
    </xf>
    <xf numFmtId="0" fontId="4" fillId="0" borderId="13" xfId="60" applyFont="1" applyBorder="1" applyAlignment="1" applyProtection="1">
      <alignment horizontal="center" vertical="center" wrapText="1"/>
      <protection/>
    </xf>
    <xf numFmtId="0" fontId="4" fillId="0" borderId="17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horizontal="center" vertical="center" wrapText="1"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0" fontId="4" fillId="0" borderId="16" xfId="60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0" fontId="11" fillId="0" borderId="12" xfId="58" applyFont="1" applyFill="1" applyBorder="1" applyAlignment="1" applyProtection="1">
      <alignment horizontal="center" vertical="center" wrapText="1"/>
      <protection/>
    </xf>
    <xf numFmtId="0" fontId="11" fillId="0" borderId="13" xfId="58" applyFont="1" applyFill="1" applyBorder="1" applyAlignment="1" applyProtection="1">
      <alignment horizontal="center" vertical="center" wrapText="1"/>
      <protection/>
    </xf>
    <xf numFmtId="0" fontId="11" fillId="0" borderId="17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19" xfId="58" applyFont="1" applyFill="1" applyBorder="1" applyAlignment="1" applyProtection="1">
      <alignment horizontal="center" vertical="center" wrapText="1"/>
      <protection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0" fontId="30" fillId="0" borderId="0" xfId="59" applyFont="1" applyFill="1" applyBorder="1" applyAlignment="1" applyProtection="1">
      <alignment horizontal="center" vertical="center" wrapText="1"/>
      <protection/>
    </xf>
    <xf numFmtId="0" fontId="12" fillId="0" borderId="15" xfId="57" applyNumberFormat="1" applyFont="1" applyFill="1" applyBorder="1" applyAlignment="1">
      <alignment horizontal="left" vertical="center" wrapText="1" indent="1"/>
      <protection/>
    </xf>
    <xf numFmtId="0" fontId="12" fillId="0" borderId="14" xfId="57" applyNumberFormat="1" applyFont="1" applyFill="1" applyBorder="1" applyAlignment="1">
      <alignment horizontal="left" vertical="center" wrapText="1" indent="1"/>
      <protection/>
    </xf>
    <xf numFmtId="0" fontId="12" fillId="0" borderId="20" xfId="57" applyNumberFormat="1" applyFont="1" applyFill="1" applyBorder="1" applyAlignment="1">
      <alignment horizontal="left" vertical="center" wrapText="1" indent="1"/>
      <protection/>
    </xf>
    <xf numFmtId="1" fontId="24" fillId="35" borderId="15" xfId="58" applyNumberFormat="1" applyFont="1" applyFill="1" applyBorder="1" applyAlignment="1" applyProtection="1">
      <alignment horizontal="center" vertical="center"/>
      <protection locked="0"/>
    </xf>
    <xf numFmtId="1" fontId="24" fillId="35" borderId="14" xfId="58" applyNumberFormat="1" applyFont="1" applyFill="1" applyBorder="1" applyAlignment="1" applyProtection="1">
      <alignment horizontal="center" vertical="center"/>
      <protection locked="0"/>
    </xf>
    <xf numFmtId="1" fontId="24" fillId="35" borderId="20" xfId="58" applyNumberFormat="1" applyFont="1" applyFill="1" applyBorder="1" applyAlignment="1" applyProtection="1">
      <alignment horizontal="center" vertical="center"/>
      <protection locked="0"/>
    </xf>
    <xf numFmtId="49" fontId="24" fillId="35" borderId="14" xfId="58" applyNumberFormat="1" applyFont="1" applyFill="1" applyBorder="1" applyAlignment="1" applyProtection="1">
      <alignment horizontal="center" vertical="center"/>
      <protection locked="0"/>
    </xf>
    <xf numFmtId="0" fontId="15" fillId="0" borderId="15" xfId="58" applyFont="1" applyBorder="1" applyAlignment="1" applyProtection="1">
      <alignment horizontal="center" vertical="center" wrapText="1"/>
      <protection/>
    </xf>
    <xf numFmtId="0" fontId="15" fillId="0" borderId="14" xfId="58" applyFont="1" applyBorder="1" applyAlignment="1" applyProtection="1">
      <alignment horizontal="center" vertical="center" wrapText="1"/>
      <protection/>
    </xf>
    <xf numFmtId="0" fontId="15" fillId="0" borderId="20" xfId="58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49" fontId="24" fillId="35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3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6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8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8" applyFont="1" applyFill="1" applyAlignment="1" applyProtection="1">
      <alignment horizontal="left"/>
      <protection/>
    </xf>
    <xf numFmtId="0" fontId="14" fillId="0" borderId="0" xfId="58" applyFont="1" applyFill="1" applyAlignment="1" applyProtection="1">
      <alignment horizontal="right"/>
      <protection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0" fontId="18" fillId="33" borderId="15" xfId="59" applyFont="1" applyFill="1" applyBorder="1" applyAlignment="1" applyProtection="1">
      <alignment horizontal="center" vertical="center" wrapText="1"/>
      <protection/>
    </xf>
    <xf numFmtId="0" fontId="18" fillId="33" borderId="14" xfId="59" applyFont="1" applyFill="1" applyBorder="1" applyAlignment="1" applyProtection="1">
      <alignment horizontal="center" vertical="center" wrapText="1"/>
      <protection/>
    </xf>
    <xf numFmtId="0" fontId="18" fillId="33" borderId="20" xfId="59" applyFont="1" applyFill="1" applyBorder="1" applyAlignment="1" applyProtection="1">
      <alignment horizontal="center" vertical="center" wrapText="1"/>
      <protection/>
    </xf>
    <xf numFmtId="0" fontId="24" fillId="35" borderId="23" xfId="58" applyFont="1" applyFill="1" applyBorder="1" applyAlignment="1" applyProtection="1">
      <alignment horizontal="center" vertical="center"/>
      <protection locked="0"/>
    </xf>
    <xf numFmtId="0" fontId="24" fillId="35" borderId="24" xfId="58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wrapText="1"/>
      <protection/>
    </xf>
    <xf numFmtId="49" fontId="24" fillId="35" borderId="11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2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3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7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0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9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6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0" xfId="0" applyNumberFormat="1" applyFont="1" applyFill="1" applyBorder="1" applyAlignment="1" applyProtection="1">
      <alignment horizontal="justify" vertical="top" wrapText="1"/>
      <protection locked="0"/>
    </xf>
    <xf numFmtId="49" fontId="24" fillId="35" borderId="18" xfId="0" applyNumberFormat="1" applyFont="1" applyFill="1" applyBorder="1" applyAlignment="1" applyProtection="1">
      <alignment horizontal="justify" vertical="top" wrapText="1"/>
      <protection locked="0"/>
    </xf>
    <xf numFmtId="0" fontId="36" fillId="0" borderId="0" xfId="57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Border="1" applyAlignment="1" applyProtection="1">
      <alignment horizontal="center"/>
      <protection/>
    </xf>
    <xf numFmtId="0" fontId="18" fillId="33" borderId="15" xfId="57" applyFont="1" applyFill="1" applyBorder="1" applyAlignment="1" applyProtection="1">
      <alignment horizontal="center" wrapText="1"/>
      <protection/>
    </xf>
    <xf numFmtId="0" fontId="18" fillId="33" borderId="14" xfId="57" applyFont="1" applyFill="1" applyBorder="1" applyAlignment="1" applyProtection="1">
      <alignment horizontal="center" wrapText="1"/>
      <protection/>
    </xf>
    <xf numFmtId="0" fontId="18" fillId="33" borderId="20" xfId="57" applyFont="1" applyFill="1" applyBorder="1" applyAlignment="1" applyProtection="1">
      <alignment horizontal="center" wrapText="1"/>
      <protection/>
    </xf>
    <xf numFmtId="1" fontId="81" fillId="0" borderId="0" xfId="0" applyNumberFormat="1" applyFont="1" applyBorder="1" applyAlignment="1" applyProtection="1">
      <alignment horizontal="center"/>
      <protection/>
    </xf>
    <xf numFmtId="0" fontId="81" fillId="0" borderId="0" xfId="0" applyNumberFormat="1" applyFont="1" applyBorder="1" applyAlignment="1" applyProtection="1">
      <alignment horizontal="center"/>
      <protection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83" fillId="0" borderId="0" xfId="6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12" fillId="33" borderId="17" xfId="57" applyFont="1" applyFill="1" applyBorder="1" applyAlignment="1" applyProtection="1">
      <alignment horizontal="center" vertical="center" wrapText="1"/>
      <protection/>
    </xf>
    <xf numFmtId="0" fontId="12" fillId="33" borderId="0" xfId="57" applyFont="1" applyFill="1" applyBorder="1" applyAlignment="1" applyProtection="1">
      <alignment horizontal="center" vertical="center" wrapText="1"/>
      <protection/>
    </xf>
    <xf numFmtId="0" fontId="12" fillId="33" borderId="19" xfId="57" applyFont="1" applyFill="1" applyBorder="1" applyAlignment="1" applyProtection="1">
      <alignment horizontal="center" vertical="center" wrapText="1"/>
      <protection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5" borderId="14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3" fontId="24" fillId="35" borderId="15" xfId="57" applyNumberFormat="1" applyFont="1" applyFill="1" applyBorder="1" applyAlignment="1" applyProtection="1">
      <alignment horizontal="center" vertical="center"/>
      <protection locked="0"/>
    </xf>
    <xf numFmtId="3" fontId="24" fillId="35" borderId="14" xfId="57" applyNumberFormat="1" applyFont="1" applyFill="1" applyBorder="1" applyAlignment="1" applyProtection="1">
      <alignment horizontal="center" vertical="center"/>
      <protection locked="0"/>
    </xf>
    <xf numFmtId="3" fontId="24" fillId="35" borderId="20" xfId="57" applyNumberFormat="1" applyFont="1" applyFill="1" applyBorder="1" applyAlignment="1" applyProtection="1">
      <alignment horizontal="center" vertical="center"/>
      <protection locked="0"/>
    </xf>
    <xf numFmtId="0" fontId="12" fillId="33" borderId="0" xfId="57" applyFont="1" applyFill="1" applyBorder="1" applyAlignment="1" applyProtection="1">
      <alignment horizontal="left" vertical="center"/>
      <protection/>
    </xf>
    <xf numFmtId="0" fontId="24" fillId="36" borderId="15" xfId="0" applyNumberFormat="1" applyFont="1" applyFill="1" applyBorder="1" applyAlignment="1" applyProtection="1">
      <alignment horizontal="center" vertical="center"/>
      <protection/>
    </xf>
    <xf numFmtId="0" fontId="24" fillId="36" borderId="14" xfId="0" applyNumberFormat="1" applyFont="1" applyFill="1" applyBorder="1" applyAlignment="1" applyProtection="1">
      <alignment horizontal="center" vertical="center"/>
      <protection/>
    </xf>
    <xf numFmtId="0" fontId="24" fillId="36" borderId="20" xfId="0" applyNumberFormat="1" applyFont="1" applyFill="1" applyBorder="1" applyAlignment="1" applyProtection="1">
      <alignment horizontal="center" vertical="center"/>
      <protection/>
    </xf>
    <xf numFmtId="3" fontId="24" fillId="35" borderId="22" xfId="0" applyNumberFormat="1" applyFont="1" applyFill="1" applyBorder="1" applyAlignment="1" applyProtection="1">
      <alignment horizontal="right" vertical="center"/>
      <protection locked="0"/>
    </xf>
    <xf numFmtId="0" fontId="12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4" fillId="35" borderId="15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5" fillId="35" borderId="15" xfId="0" applyFont="1" applyFill="1" applyBorder="1" applyAlignment="1" applyProtection="1">
      <alignment horizontal="right"/>
      <protection locked="0"/>
    </xf>
    <xf numFmtId="0" fontId="15" fillId="35" borderId="20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9" xfId="0" applyFont="1" applyBorder="1" applyAlignment="1">
      <alignment horizontal="right"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4" fillId="35" borderId="14" xfId="0" applyFont="1" applyFill="1" applyBorder="1" applyAlignment="1" applyProtection="1">
      <alignment horizontal="left" vertical="center"/>
      <protection locked="0"/>
    </xf>
    <xf numFmtId="0" fontId="24" fillId="35" borderId="20" xfId="0" applyFont="1" applyFill="1" applyBorder="1" applyAlignment="1" applyProtection="1">
      <alignment horizontal="left" vertical="center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4701202" xfId="56"/>
    <cellStyle name="Normál_előlapok" xfId="57"/>
    <cellStyle name="Normál_előlaptervek" xfId="58"/>
    <cellStyle name="Normál_előlapterveklegujabb" xfId="59"/>
    <cellStyle name="Normál_k021868" xfId="60"/>
    <cellStyle name="Normál_Másolat - előlaptervek" xfId="61"/>
    <cellStyle name="Normál_üres_előlap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11"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7419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7419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0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>
          <a:off x="74199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" name="Line 1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" name="Line 1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" name="Line 1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54</xdr:row>
      <xdr:rowOff>0</xdr:rowOff>
    </xdr:from>
    <xdr:to>
      <xdr:col>44</xdr:col>
      <xdr:colOff>0</xdr:colOff>
      <xdr:row>54</xdr:row>
      <xdr:rowOff>0</xdr:rowOff>
    </xdr:to>
    <xdr:sp>
      <xdr:nvSpPr>
        <xdr:cNvPr id="8" name="Line 28"/>
        <xdr:cNvSpPr>
          <a:spLocks/>
        </xdr:cNvSpPr>
      </xdr:nvSpPr>
      <xdr:spPr>
        <a:xfrm>
          <a:off x="74199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9" name="Line 29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30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45"/>
        <xdr:cNvSpPr>
          <a:spLocks/>
        </xdr:cNvSpPr>
      </xdr:nvSpPr>
      <xdr:spPr>
        <a:xfrm>
          <a:off x="74199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2" name="Line 46"/>
        <xdr:cNvSpPr>
          <a:spLocks/>
        </xdr:cNvSpPr>
      </xdr:nvSpPr>
      <xdr:spPr>
        <a:xfrm>
          <a:off x="74199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3" name="Line 47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" name="Line 4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" name="Line 4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" name="Line 5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7" name="Line 51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8" name="Line 52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" name="Line 5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" name="Line 5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" name="Line 5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2" name="Line 5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3" name="Line 5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4" name="Line 5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5" name="Line 5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6" name="Line 6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7" name="Line 6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8" name="Line 6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9" name="Line 6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0" name="Line 6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1" name="Line 6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2" name="Line 6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3" name="Line 6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4" name="Line 6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5" name="Line 6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36" name="Line 7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71"/>
        <xdr:cNvSpPr>
          <a:spLocks/>
        </xdr:cNvSpPr>
      </xdr:nvSpPr>
      <xdr:spPr>
        <a:xfrm>
          <a:off x="741997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8" name="Line 72"/>
        <xdr:cNvSpPr>
          <a:spLocks/>
        </xdr:cNvSpPr>
      </xdr:nvSpPr>
      <xdr:spPr>
        <a:xfrm>
          <a:off x="741997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39" name="Line 73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0" name="Line 7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1" name="Line 7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2" name="Line 7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43" name="Line 77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44" name="Line 78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5" name="Line 7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6" name="Line 8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7" name="Line 8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8" name="Line 8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49" name="Line 8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0" name="Line 8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1" name="Line 8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2" name="Line 8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3" name="Line 8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4" name="Line 8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5" name="Line 8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6" name="Line 9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7" name="Line 91"/>
        <xdr:cNvSpPr>
          <a:spLocks/>
        </xdr:cNvSpPr>
      </xdr:nvSpPr>
      <xdr:spPr>
        <a:xfrm>
          <a:off x="741997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58" name="Line 92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59" name="Line 9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0" name="Line 9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1" name="Line 9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62" name="Line 96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63" name="Line 97"/>
        <xdr:cNvSpPr>
          <a:spLocks/>
        </xdr:cNvSpPr>
      </xdr:nvSpPr>
      <xdr:spPr>
        <a:xfrm>
          <a:off x="741997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4" name="Line 9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5" name="Line 9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6" name="Line 10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7" name="Line 10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8" name="Line 10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69" name="Line 10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0" name="Line 10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1" name="Line 10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2" name="Line 10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3" name="Line 10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4" name="Line 10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5" name="Line 10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6" name="Line 110"/>
        <xdr:cNvSpPr>
          <a:spLocks/>
        </xdr:cNvSpPr>
      </xdr:nvSpPr>
      <xdr:spPr>
        <a:xfrm>
          <a:off x="74199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77" name="Line 111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8" name="Line 11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79" name="Line 11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0" name="Line 11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1" name="Line 115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2" name="Line 116"/>
        <xdr:cNvSpPr>
          <a:spLocks/>
        </xdr:cNvSpPr>
      </xdr:nvSpPr>
      <xdr:spPr>
        <a:xfrm>
          <a:off x="741997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3" name="Line 11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4" name="Line 11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5" name="Line 11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6" name="Line 12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7" name="Line 12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8" name="Line 12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89" name="Line 12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0" name="Line 12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1" name="Line 12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2" name="Line 12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3" name="Line 12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4" name="Line 12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5" name="Line 12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6" name="Line 13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7" name="Line 13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8" name="Line 13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99" name="Line 13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0" name="Line 13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1" name="Line 13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2" name="Line 13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3" name="Line 13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4" name="Line 13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5" name="Line 13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6" name="Line 14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7" name="Line 14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8" name="Line 14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09" name="Line 14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0" name="Line 58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1" name="Line 69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2" name="Line 69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3" name="Line 69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4" name="Line 70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5" name="Line 70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6" name="Line 70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7" name="Line 70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8" name="Line 70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19" name="Line 70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0" name="Line 70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1" name="Line 70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2" name="Line 70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3" name="Line 70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4" name="Line 71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5" name="Line 71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6" name="Line 71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7" name="Line 71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8" name="Line 71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29" name="Line 71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0" name="Line 71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1" name="Line 71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2" name="Line 71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3" name="Line 71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4" name="Line 72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5" name="Line 72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6" name="Line 72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7" name="Line 72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8" name="Line 72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39" name="Line 72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0" name="Line 72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1" name="Line 72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2" name="Line 72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3" name="Line 72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4" name="Line 73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5" name="Line 73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6" name="Line 73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7" name="Line 73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8" name="Line 73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49" name="Line 73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0" name="Line 73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1" name="Line 73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2" name="Line 73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3" name="Line 73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4" name="Line 74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5" name="Line 74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6" name="Line 74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7" name="Line 74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8" name="Line 74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59" name="Line 74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0" name="Line 74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1" name="Line 74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2" name="Line 74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3" name="Line 74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4" name="Line 75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5" name="Line 75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6" name="Line 75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7" name="Line 75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8" name="Line 75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69" name="Line 75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0" name="Line 75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1" name="Line 75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2" name="Line 75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3" name="Line 75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4" name="Line 76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5" name="Line 76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6" name="Line 76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7" name="Line 76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8" name="Line 76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79" name="Line 76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0" name="Line 76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1" name="Line 76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2" name="Line 76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3" name="Line 76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4" name="Line 77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5" name="Line 77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6" name="Line 77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7" name="Line 77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8" name="Line 77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89" name="Line 77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0" name="Line 77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1" name="Line 77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2" name="Line 77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3" name="Line 77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4" name="Line 78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5" name="Line 117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6" name="Line 117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7" name="Line 117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8" name="Line 117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199" name="Line 117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0" name="Line 118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1" name="Line 118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2" name="Line 118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3" name="Line 118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4" name="Line 1184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5" name="Line 1185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6" name="Line 1186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7" name="Line 1187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8" name="Line 1188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09" name="Line 1189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0" name="Line 1190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1" name="Line 1191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2" name="Line 1192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76</xdr:row>
      <xdr:rowOff>0</xdr:rowOff>
    </xdr:from>
    <xdr:to>
      <xdr:col>44</xdr:col>
      <xdr:colOff>0</xdr:colOff>
      <xdr:row>76</xdr:row>
      <xdr:rowOff>0</xdr:rowOff>
    </xdr:to>
    <xdr:sp>
      <xdr:nvSpPr>
        <xdr:cNvPr id="213" name="Line 1193"/>
        <xdr:cNvSpPr>
          <a:spLocks/>
        </xdr:cNvSpPr>
      </xdr:nvSpPr>
      <xdr:spPr>
        <a:xfrm>
          <a:off x="741997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4" name="Line 697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5" name="Line 698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16" name="Line 699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7" name="Line 700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8" name="Line 701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19" name="Line 702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0" name="Line 703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1" name="Line 704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22" name="Line 705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3" name="Line 706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4" name="Line 707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5" name="Line 708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6" name="Line 709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7" name="Line 710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8" name="Line 711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29" name="Line 712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0" name="Line 713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1" name="Line 714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2" name="Line 715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3" name="Line 716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4" name="Line 717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5" name="Line 718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6" name="Line 719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237" name="Line 720"/>
        <xdr:cNvSpPr>
          <a:spLocks/>
        </xdr:cNvSpPr>
      </xdr:nvSpPr>
      <xdr:spPr>
        <a:xfrm>
          <a:off x="74199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38" name="Line 721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39" name="Line 722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0" name="Line 723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1" name="Line 724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2" name="Line 725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43" name="Line 726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4" name="Line 727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5" name="Line 728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6" name="Line 729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7" name="Line 730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8" name="Line 731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49" name="Line 732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0" name="Line 733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1" name="Line 734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2" name="Line 735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3" name="Line 736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4" name="Line 737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5" name="Line 738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6" name="Line 739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7" name="Line 740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258" name="Line 741"/>
        <xdr:cNvSpPr>
          <a:spLocks/>
        </xdr:cNvSpPr>
      </xdr:nvSpPr>
      <xdr:spPr>
        <a:xfrm>
          <a:off x="7419975" y="98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59" name="Line 742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0" name="Line 743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1" name="Line 744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2" name="Line 745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3" name="Line 746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4" name="Line 747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5" name="Line 748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6" name="Line 749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267" name="Line 750"/>
        <xdr:cNvSpPr>
          <a:spLocks/>
        </xdr:cNvSpPr>
      </xdr:nvSpPr>
      <xdr:spPr>
        <a:xfrm>
          <a:off x="74199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68" name="Line 751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69" name="Line 752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0" name="Line 753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1" name="Line 754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2" name="Line 755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3" name="Line 756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4" name="Line 757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5" name="Line 758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6" name="Line 759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7" name="Line 760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8" name="Line 761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79" name="Line 762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0" name="Line 763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1" name="Line 764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2" name="Line 765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3" name="Line 766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4" name="Line 767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85" name="Line 768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6" name="Line 769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7" name="Line 770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88" name="Line 771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89" name="Line 772"/>
        <xdr:cNvSpPr>
          <a:spLocks/>
        </xdr:cNvSpPr>
      </xdr:nvSpPr>
      <xdr:spPr>
        <a:xfrm>
          <a:off x="74199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90" name="Line 773"/>
        <xdr:cNvSpPr>
          <a:spLocks/>
        </xdr:cNvSpPr>
      </xdr:nvSpPr>
      <xdr:spPr>
        <a:xfrm>
          <a:off x="74199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91" name="Line 774"/>
        <xdr:cNvSpPr>
          <a:spLocks/>
        </xdr:cNvSpPr>
      </xdr:nvSpPr>
      <xdr:spPr>
        <a:xfrm>
          <a:off x="74199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2" name="Line 775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3" name="Line 776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294" name="Line 777"/>
        <xdr:cNvSpPr>
          <a:spLocks/>
        </xdr:cNvSpPr>
      </xdr:nvSpPr>
      <xdr:spPr>
        <a:xfrm>
          <a:off x="7419975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5" name="Line 778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6" name="Line 779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75</xdr:row>
      <xdr:rowOff>0</xdr:rowOff>
    </xdr:from>
    <xdr:to>
      <xdr:col>44</xdr:col>
      <xdr:colOff>0</xdr:colOff>
      <xdr:row>75</xdr:row>
      <xdr:rowOff>0</xdr:rowOff>
    </xdr:to>
    <xdr:sp>
      <xdr:nvSpPr>
        <xdr:cNvPr id="297" name="Line 780"/>
        <xdr:cNvSpPr>
          <a:spLocks/>
        </xdr:cNvSpPr>
      </xdr:nvSpPr>
      <xdr:spPr>
        <a:xfrm>
          <a:off x="74199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54"/>
  <sheetViews>
    <sheetView showGridLines="0" tabSelected="1" zoomScaleSheetLayoutView="55" zoomScalePageLayoutView="0" workbookViewId="0" topLeftCell="A1">
      <selection activeCell="J40" sqref="J40:K40"/>
    </sheetView>
  </sheetViews>
  <sheetFormatPr defaultColWidth="0" defaultRowHeight="12.75" zeroHeight="1"/>
  <cols>
    <col min="1" max="1" width="1.875" style="42" customWidth="1"/>
    <col min="2" max="43" width="2.25390625" style="42" customWidth="1"/>
    <col min="44" max="45" width="1.00390625" style="42" customWidth="1"/>
    <col min="46" max="73" width="1.625" style="42" hidden="1" customWidth="1"/>
    <col min="74" max="16384" width="1.00390625" style="42" hidden="1" customWidth="1"/>
  </cols>
  <sheetData>
    <row r="1" spans="1:55" s="30" customFormat="1" ht="11.25" customHeight="1">
      <c r="A1" s="138" t="s">
        <v>47</v>
      </c>
      <c r="B1" s="137"/>
      <c r="C1" s="29"/>
      <c r="D1" s="230" t="s">
        <v>442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1"/>
      <c r="X1" s="245" t="s">
        <v>739</v>
      </c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7"/>
      <c r="AK1" s="234" t="s">
        <v>444</v>
      </c>
      <c r="AL1" s="235"/>
      <c r="AM1" s="235"/>
      <c r="AN1" s="235"/>
      <c r="AO1" s="235"/>
      <c r="AP1" s="235"/>
      <c r="AQ1" s="235"/>
      <c r="AR1" s="236"/>
      <c r="AS1" s="42"/>
      <c r="AT1" s="169" t="s">
        <v>799</v>
      </c>
      <c r="AU1" s="169" t="s">
        <v>798</v>
      </c>
      <c r="AV1" s="42"/>
      <c r="AW1" s="42"/>
      <c r="AX1" s="42"/>
      <c r="AY1" s="42"/>
      <c r="AZ1" s="42"/>
      <c r="BA1" s="42"/>
      <c r="BB1" s="42"/>
      <c r="BC1" s="42"/>
    </row>
    <row r="2" spans="1:55" s="30" customFormat="1" ht="11.25" customHeight="1">
      <c r="A2" s="139" t="s">
        <v>48</v>
      </c>
      <c r="B2" s="32"/>
      <c r="C2" s="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3"/>
      <c r="X2" s="248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50"/>
      <c r="AK2" s="237"/>
      <c r="AL2" s="238"/>
      <c r="AM2" s="238"/>
      <c r="AN2" s="238"/>
      <c r="AO2" s="238"/>
      <c r="AP2" s="238"/>
      <c r="AQ2" s="238"/>
      <c r="AR2" s="239"/>
      <c r="AS2" s="42"/>
      <c r="AT2" s="169" t="s">
        <v>785</v>
      </c>
      <c r="AU2" s="169">
        <v>276</v>
      </c>
      <c r="AV2" s="42"/>
      <c r="AW2" s="42"/>
      <c r="AX2" s="42"/>
      <c r="AY2" s="42"/>
      <c r="AZ2" s="42"/>
      <c r="BA2" s="42"/>
      <c r="BB2" s="42"/>
      <c r="BC2" s="42"/>
    </row>
    <row r="3" spans="1:55" s="30" customFormat="1" ht="10.5" customHeight="1">
      <c r="A3" s="31"/>
      <c r="B3" s="32"/>
      <c r="C3" s="32"/>
      <c r="D3" s="243" t="s">
        <v>443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8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0"/>
      <c r="AK3" s="237"/>
      <c r="AL3" s="238"/>
      <c r="AM3" s="238"/>
      <c r="AN3" s="238"/>
      <c r="AO3" s="238"/>
      <c r="AP3" s="238"/>
      <c r="AQ3" s="238"/>
      <c r="AR3" s="239"/>
      <c r="AS3" s="42"/>
      <c r="AT3" s="169" t="s">
        <v>499</v>
      </c>
      <c r="AU3" s="169">
        <v>259</v>
      </c>
      <c r="AV3" s="42"/>
      <c r="AW3" s="42"/>
      <c r="AX3" s="42"/>
      <c r="AY3" s="42"/>
      <c r="AZ3" s="42"/>
      <c r="BA3" s="42"/>
      <c r="BB3" s="42"/>
      <c r="BC3" s="42"/>
    </row>
    <row r="4" spans="1:55" s="30" customFormat="1" ht="11.25" customHeight="1">
      <c r="A4" s="33"/>
      <c r="B4" s="34"/>
      <c r="C4" s="34"/>
      <c r="D4" s="244" t="s">
        <v>736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51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3"/>
      <c r="AK4" s="240"/>
      <c r="AL4" s="241"/>
      <c r="AM4" s="241"/>
      <c r="AN4" s="241"/>
      <c r="AO4" s="241"/>
      <c r="AP4" s="241"/>
      <c r="AQ4" s="241"/>
      <c r="AR4" s="242"/>
      <c r="AS4" s="42"/>
      <c r="AT4" s="169" t="s">
        <v>786</v>
      </c>
      <c r="AU4" s="169">
        <v>278</v>
      </c>
      <c r="AV4" s="42"/>
      <c r="AW4" s="42"/>
      <c r="AX4" s="42"/>
      <c r="AY4" s="42"/>
      <c r="AZ4" s="42"/>
      <c r="BA4" s="42"/>
      <c r="BB4" s="42"/>
      <c r="BC4" s="42"/>
    </row>
    <row r="5" spans="1:55" s="30" customFormat="1" ht="2.25" customHeight="1">
      <c r="A5" s="32"/>
      <c r="B5" s="32"/>
      <c r="C5" s="32"/>
      <c r="D5" s="32"/>
      <c r="E5" s="32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  <c r="AA5" s="36"/>
      <c r="AB5" s="36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2"/>
      <c r="AQ5" s="32"/>
      <c r="AR5" s="32"/>
      <c r="AS5" s="42"/>
      <c r="AT5" s="169" t="s">
        <v>500</v>
      </c>
      <c r="AU5" s="169">
        <v>283</v>
      </c>
      <c r="AV5" s="42"/>
      <c r="AW5" s="42"/>
      <c r="AX5" s="42"/>
      <c r="AY5" s="42"/>
      <c r="AZ5" s="42"/>
      <c r="BA5" s="42"/>
      <c r="BB5" s="42"/>
      <c r="BC5" s="42"/>
    </row>
    <row r="6" spans="1:55" s="30" customFormat="1" ht="11.25" customHeight="1">
      <c r="A6" s="271" t="s">
        <v>740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3"/>
      <c r="AA6" s="36"/>
      <c r="AB6" s="36"/>
      <c r="AC6" s="262" t="s">
        <v>445</v>
      </c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4"/>
      <c r="AS6" s="42"/>
      <c r="AT6" s="169" t="s">
        <v>760</v>
      </c>
      <c r="AU6" s="169">
        <v>212</v>
      </c>
      <c r="AV6" s="42"/>
      <c r="AW6" s="42"/>
      <c r="AX6" s="42"/>
      <c r="AY6" s="42"/>
      <c r="AZ6" s="42"/>
      <c r="BA6" s="42"/>
      <c r="BB6" s="42"/>
      <c r="BC6" s="42"/>
    </row>
    <row r="7" spans="1:55" s="30" customFormat="1" ht="11.25" customHeight="1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6"/>
      <c r="AA7" s="36"/>
      <c r="AB7" s="36"/>
      <c r="AC7" s="265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7"/>
      <c r="AS7" s="42"/>
      <c r="AT7" s="169" t="s">
        <v>761</v>
      </c>
      <c r="AU7" s="169">
        <v>213</v>
      </c>
      <c r="AV7" s="42"/>
      <c r="AW7" s="42"/>
      <c r="AX7" s="42"/>
      <c r="AY7" s="42"/>
      <c r="AZ7" s="42"/>
      <c r="BA7" s="42"/>
      <c r="BB7" s="42"/>
      <c r="BC7" s="42"/>
    </row>
    <row r="8" spans="1:55" s="30" customFormat="1" ht="11.25" customHeight="1">
      <c r="A8" s="274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6"/>
      <c r="AA8" s="36"/>
      <c r="AB8" s="36"/>
      <c r="AC8" s="265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7"/>
      <c r="AS8" s="42"/>
      <c r="AT8" s="169" t="s">
        <v>759</v>
      </c>
      <c r="AU8" s="169">
        <v>211</v>
      </c>
      <c r="AV8" s="42"/>
      <c r="AW8" s="42"/>
      <c r="AX8" s="42"/>
      <c r="AY8" s="42"/>
      <c r="AZ8" s="42"/>
      <c r="BA8" s="42"/>
      <c r="BB8" s="42"/>
      <c r="BC8" s="42"/>
    </row>
    <row r="9" spans="1:55" s="30" customFormat="1" ht="11.2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9"/>
      <c r="AA9" s="36"/>
      <c r="AB9" s="36"/>
      <c r="AC9" s="268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70"/>
      <c r="AS9" s="42"/>
      <c r="AT9" s="169" t="s">
        <v>791</v>
      </c>
      <c r="AU9" s="169">
        <v>881</v>
      </c>
      <c r="AV9" s="42"/>
      <c r="AW9" s="42"/>
      <c r="AX9" s="42"/>
      <c r="AY9" s="42"/>
      <c r="AZ9" s="42"/>
      <c r="BA9" s="42"/>
      <c r="BB9" s="42"/>
      <c r="BC9" s="42"/>
    </row>
    <row r="10" spans="1:55" s="146" customFormat="1" ht="5.25" customHeight="1">
      <c r="A10" s="141"/>
      <c r="B10" s="141"/>
      <c r="C10" s="141"/>
      <c r="D10" s="141"/>
      <c r="E10" s="141"/>
      <c r="F10" s="141"/>
      <c r="G10" s="141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1"/>
      <c r="W10" s="143"/>
      <c r="X10" s="144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71"/>
      <c r="AT10" s="181" t="s">
        <v>501</v>
      </c>
      <c r="AU10" s="181">
        <v>288</v>
      </c>
      <c r="AV10" s="171"/>
      <c r="AW10" s="171"/>
      <c r="AX10" s="171"/>
      <c r="AY10" s="171"/>
      <c r="AZ10" s="171"/>
      <c r="BA10" s="171"/>
      <c r="BB10" s="171"/>
      <c r="BC10" s="171"/>
    </row>
    <row r="11" spans="1:55" s="30" customFormat="1" ht="15" customHeight="1">
      <c r="A11" s="254" t="s">
        <v>446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6"/>
      <c r="AS11" s="42"/>
      <c r="AT11" s="169" t="s">
        <v>780</v>
      </c>
      <c r="AU11" s="169">
        <v>258</v>
      </c>
      <c r="AV11" s="42"/>
      <c r="AW11" s="42"/>
      <c r="AX11" s="42"/>
      <c r="AY11" s="42"/>
      <c r="AZ11" s="42"/>
      <c r="BA11" s="42"/>
      <c r="BB11" s="42"/>
      <c r="BC11" s="42"/>
    </row>
    <row r="12" spans="1:55" s="30" customFormat="1" ht="12.75" customHeight="1">
      <c r="A12" s="257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9"/>
      <c r="AS12" s="42"/>
      <c r="AT12" s="169" t="s">
        <v>502</v>
      </c>
      <c r="AU12" s="169" t="s">
        <v>46</v>
      </c>
      <c r="AV12" s="42"/>
      <c r="AW12" s="42"/>
      <c r="AX12" s="42"/>
      <c r="AY12" s="42"/>
      <c r="AZ12" s="42"/>
      <c r="BA12" s="42"/>
      <c r="BB12" s="42"/>
      <c r="BC12" s="42"/>
    </row>
    <row r="13" spans="1:55" s="43" customFormat="1" ht="15.75" customHeight="1">
      <c r="A13" s="293">
        <v>2016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20"/>
      <c r="S13" s="221"/>
      <c r="T13" s="221"/>
      <c r="U13" s="221"/>
      <c r="V13" s="221"/>
      <c r="W13" s="221"/>
      <c r="X13" s="221"/>
      <c r="Y13" s="221"/>
      <c r="Z13" s="222"/>
      <c r="AA13" s="280" t="s">
        <v>447</v>
      </c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1"/>
      <c r="AS13" s="172"/>
      <c r="AT13" s="170" t="s">
        <v>503</v>
      </c>
      <c r="AU13" s="170">
        <v>277</v>
      </c>
      <c r="AV13" s="172"/>
      <c r="AW13" s="172"/>
      <c r="AX13" s="172"/>
      <c r="AY13" s="172"/>
      <c r="AZ13" s="172"/>
      <c r="BA13" s="172"/>
      <c r="BB13" s="172"/>
      <c r="BC13" s="172"/>
    </row>
    <row r="14" spans="1:55" s="30" customFormat="1" ht="5.2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42"/>
      <c r="AT14" s="169" t="s">
        <v>781</v>
      </c>
      <c r="AU14" s="169">
        <v>893</v>
      </c>
      <c r="AV14" s="42"/>
      <c r="AW14" s="42"/>
      <c r="AX14" s="42"/>
      <c r="AY14" s="42"/>
      <c r="AZ14" s="42"/>
      <c r="BA14" s="42"/>
      <c r="BB14" s="42"/>
      <c r="BC14" s="42"/>
    </row>
    <row r="15" spans="1:55" s="30" customFormat="1" ht="7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42"/>
      <c r="AT15" s="169" t="s">
        <v>797</v>
      </c>
      <c r="AU15" s="169">
        <v>858</v>
      </c>
      <c r="AV15" s="42"/>
      <c r="AW15" s="42"/>
      <c r="AX15" s="42"/>
      <c r="AY15" s="42"/>
      <c r="AZ15" s="42"/>
      <c r="BA15" s="42"/>
      <c r="BB15" s="42"/>
      <c r="BC15" s="42"/>
    </row>
    <row r="16" spans="1:55" s="30" customFormat="1" ht="31.5" customHeight="1">
      <c r="A16" s="290" t="s">
        <v>448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2"/>
      <c r="AS16" s="42"/>
      <c r="AT16" s="169" t="s">
        <v>504</v>
      </c>
      <c r="AU16" s="169">
        <v>859</v>
      </c>
      <c r="AV16" s="42"/>
      <c r="AW16" s="42"/>
      <c r="AX16" s="42"/>
      <c r="AY16" s="42"/>
      <c r="AZ16" s="42"/>
      <c r="BA16" s="42"/>
      <c r="BB16" s="42"/>
      <c r="BC16" s="42"/>
    </row>
    <row r="17" spans="1:55" s="30" customFormat="1" ht="7.5" customHeight="1">
      <c r="A17" s="14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155"/>
      <c r="AS17" s="42"/>
      <c r="AT17" s="169" t="s">
        <v>505</v>
      </c>
      <c r="AU17" s="169">
        <v>263</v>
      </c>
      <c r="AV17" s="42"/>
      <c r="AW17" s="42"/>
      <c r="AX17" s="42"/>
      <c r="AY17" s="42"/>
      <c r="AZ17" s="42"/>
      <c r="BA17" s="42"/>
      <c r="BB17" s="42"/>
      <c r="BC17" s="42"/>
    </row>
    <row r="18" spans="1:55" s="146" customFormat="1" ht="24" customHeight="1">
      <c r="A18" s="283" t="s">
        <v>850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5"/>
      <c r="AS18" s="171"/>
      <c r="AT18" s="181" t="s">
        <v>506</v>
      </c>
      <c r="AU18" s="181">
        <v>250</v>
      </c>
      <c r="AV18" s="171"/>
      <c r="AW18" s="171"/>
      <c r="AX18" s="171"/>
      <c r="AY18" s="171"/>
      <c r="AZ18" s="171"/>
      <c r="BA18" s="171"/>
      <c r="BB18" s="171"/>
      <c r="BC18" s="171"/>
    </row>
    <row r="19" spans="1:55" s="61" customFormat="1" ht="15">
      <c r="A19" s="282" t="s">
        <v>741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173"/>
      <c r="AT19" s="182" t="s">
        <v>776</v>
      </c>
      <c r="AU19" s="182">
        <v>251</v>
      </c>
      <c r="AV19" s="173"/>
      <c r="AW19" s="173"/>
      <c r="AX19" s="173"/>
      <c r="AY19" s="173"/>
      <c r="AZ19" s="173"/>
      <c r="BA19" s="173"/>
      <c r="BB19" s="173"/>
      <c r="BC19" s="173"/>
    </row>
    <row r="20" spans="1:55" s="65" customFormat="1" ht="6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174"/>
      <c r="AT20" s="182" t="s">
        <v>801</v>
      </c>
      <c r="AU20" s="182">
        <v>292</v>
      </c>
      <c r="AV20" s="174"/>
      <c r="AW20" s="174"/>
      <c r="AX20" s="174"/>
      <c r="AY20" s="174"/>
      <c r="AZ20" s="174"/>
      <c r="BA20" s="174"/>
      <c r="BB20" s="174"/>
      <c r="BC20" s="174"/>
    </row>
    <row r="21" spans="1:55" s="65" customFormat="1" ht="18" customHeight="1">
      <c r="A21" s="66"/>
      <c r="B21" s="67" t="s">
        <v>449</v>
      </c>
      <c r="C21" s="68"/>
      <c r="D21" s="68"/>
      <c r="E21" s="68"/>
      <c r="F21" s="286"/>
      <c r="G21" s="287"/>
      <c r="H21" s="287"/>
      <c r="I21" s="287"/>
      <c r="J21" s="287"/>
      <c r="K21" s="287"/>
      <c r="L21" s="287"/>
      <c r="M21" s="288"/>
      <c r="N21" s="68"/>
      <c r="O21" s="61"/>
      <c r="P21" s="69"/>
      <c r="Q21" s="68"/>
      <c r="R21" s="70"/>
      <c r="S21" s="67" t="s">
        <v>450</v>
      </c>
      <c r="T21" s="70"/>
      <c r="U21" s="70"/>
      <c r="V21" s="70"/>
      <c r="W21" s="70"/>
      <c r="X21" s="61"/>
      <c r="Y21" s="61"/>
      <c r="Z21" s="61"/>
      <c r="AA21" s="61"/>
      <c r="AB21" s="260"/>
      <c r="AC21" s="289"/>
      <c r="AD21" s="289"/>
      <c r="AE21" s="261"/>
      <c r="AF21" s="71"/>
      <c r="AG21" s="71"/>
      <c r="AH21" s="71"/>
      <c r="AI21" s="71"/>
      <c r="AJ21" s="67" t="s">
        <v>451</v>
      </c>
      <c r="AK21" s="67"/>
      <c r="AL21" s="67"/>
      <c r="AM21" s="260"/>
      <c r="AN21" s="261"/>
      <c r="AO21" s="61"/>
      <c r="AP21" s="61"/>
      <c r="AQ21" s="61"/>
      <c r="AR21" s="72"/>
      <c r="AS21" s="174"/>
      <c r="AT21" s="183" t="s">
        <v>775</v>
      </c>
      <c r="AU21" s="183">
        <v>959</v>
      </c>
      <c r="AV21" s="174"/>
      <c r="AW21" s="174"/>
      <c r="AX21" s="174"/>
      <c r="AY21" s="174"/>
      <c r="AZ21" s="174"/>
      <c r="BA21" s="174"/>
      <c r="BB21" s="174"/>
      <c r="BC21" s="174"/>
    </row>
    <row r="22" spans="1:55" s="65" customFormat="1" ht="3" customHeight="1">
      <c r="A22" s="66"/>
      <c r="B22" s="67"/>
      <c r="C22" s="68"/>
      <c r="D22" s="68"/>
      <c r="E22" s="68"/>
      <c r="F22" s="73"/>
      <c r="G22" s="73"/>
      <c r="H22" s="73"/>
      <c r="I22" s="73"/>
      <c r="J22" s="73"/>
      <c r="K22" s="73"/>
      <c r="L22" s="73"/>
      <c r="M22" s="73"/>
      <c r="N22" s="68"/>
      <c r="O22" s="67"/>
      <c r="P22" s="69"/>
      <c r="Q22" s="68"/>
      <c r="R22" s="70"/>
      <c r="S22" s="70"/>
      <c r="T22" s="70"/>
      <c r="U22" s="70"/>
      <c r="V22" s="70"/>
      <c r="W22" s="70"/>
      <c r="X22" s="73"/>
      <c r="Y22" s="73"/>
      <c r="Z22" s="73"/>
      <c r="AA22" s="73"/>
      <c r="AB22" s="61"/>
      <c r="AC22" s="71"/>
      <c r="AD22" s="71"/>
      <c r="AE22" s="71"/>
      <c r="AF22" s="71"/>
      <c r="AG22" s="71"/>
      <c r="AH22" s="71"/>
      <c r="AI22" s="71"/>
      <c r="AJ22" s="71"/>
      <c r="AK22" s="71"/>
      <c r="AL22" s="61"/>
      <c r="AM22" s="67"/>
      <c r="AN22" s="67"/>
      <c r="AO22" s="67"/>
      <c r="AP22" s="73"/>
      <c r="AQ22" s="73"/>
      <c r="AR22" s="72"/>
      <c r="AS22" s="174"/>
      <c r="AT22" s="183" t="s">
        <v>507</v>
      </c>
      <c r="AU22" s="183">
        <v>896</v>
      </c>
      <c r="AV22" s="174"/>
      <c r="AW22" s="174"/>
      <c r="AX22" s="174"/>
      <c r="AY22" s="174"/>
      <c r="AZ22" s="174"/>
      <c r="BA22" s="174"/>
      <c r="BB22" s="174"/>
      <c r="BC22" s="174"/>
    </row>
    <row r="23" spans="1:55" s="65" customFormat="1" ht="13.5" customHeight="1">
      <c r="A23" s="74"/>
      <c r="B23" s="295" t="e">
        <f>IF(A87=G85,"","Érvénytelen törzsszám!")</f>
        <v>#VALUE!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75"/>
      <c r="AS23" s="174"/>
      <c r="AT23" s="183" t="s">
        <v>773</v>
      </c>
      <c r="AU23" s="183">
        <v>234</v>
      </c>
      <c r="AV23" s="174"/>
      <c r="AW23" s="174"/>
      <c r="AX23" s="174"/>
      <c r="AY23" s="174"/>
      <c r="AZ23" s="174"/>
      <c r="BA23" s="174"/>
      <c r="BB23" s="174"/>
      <c r="BC23" s="174"/>
    </row>
    <row r="24" spans="1:55" s="65" customFormat="1" ht="3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8"/>
      <c r="S24" s="78"/>
      <c r="T24" s="78"/>
      <c r="U24" s="78"/>
      <c r="V24" s="79"/>
      <c r="W24" s="79"/>
      <c r="X24" s="80"/>
      <c r="Y24" s="81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5"/>
      <c r="AS24" s="174"/>
      <c r="AT24" s="183" t="s">
        <v>792</v>
      </c>
      <c r="AU24" s="183">
        <v>882</v>
      </c>
      <c r="AV24" s="174"/>
      <c r="AW24" s="174"/>
      <c r="AX24" s="174"/>
      <c r="AY24" s="174"/>
      <c r="AZ24" s="174"/>
      <c r="BA24" s="174"/>
      <c r="BB24" s="174"/>
      <c r="BC24" s="174"/>
    </row>
    <row r="25" spans="1:55" s="65" customFormat="1" ht="13.5" customHeight="1">
      <c r="A25" s="76"/>
      <c r="B25" s="82" t="s">
        <v>452</v>
      </c>
      <c r="C25" s="83"/>
      <c r="D25" s="83"/>
      <c r="E25" s="83"/>
      <c r="F25" s="296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8"/>
      <c r="AR25" s="75"/>
      <c r="AS25" s="174"/>
      <c r="AT25" s="183" t="s">
        <v>508</v>
      </c>
      <c r="AU25" s="183">
        <v>260</v>
      </c>
      <c r="AV25" s="174"/>
      <c r="AW25" s="174"/>
      <c r="AX25" s="174"/>
      <c r="AY25" s="174"/>
      <c r="AZ25" s="174"/>
      <c r="BA25" s="174"/>
      <c r="BB25" s="174"/>
      <c r="BC25" s="174"/>
    </row>
    <row r="26" spans="1:55" s="65" customFormat="1" ht="12.75" customHeight="1">
      <c r="A26" s="76"/>
      <c r="B26" s="84"/>
      <c r="C26" s="85"/>
      <c r="D26" s="85"/>
      <c r="E26" s="86"/>
      <c r="F26" s="299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1"/>
      <c r="AR26" s="75"/>
      <c r="AS26" s="174"/>
      <c r="AT26" s="183" t="s">
        <v>509</v>
      </c>
      <c r="AU26" s="183">
        <v>255</v>
      </c>
      <c r="AV26" s="174"/>
      <c r="AW26" s="174"/>
      <c r="AX26" s="174"/>
      <c r="AY26" s="174"/>
      <c r="AZ26" s="174"/>
      <c r="BA26" s="174"/>
      <c r="BB26" s="174"/>
      <c r="BC26" s="174"/>
    </row>
    <row r="27" spans="1:55" s="65" customFormat="1" ht="3" customHeight="1">
      <c r="A27" s="76"/>
      <c r="B27" s="77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5"/>
      <c r="AS27" s="174"/>
      <c r="AT27" s="183" t="s">
        <v>510</v>
      </c>
      <c r="AU27" s="183">
        <v>895</v>
      </c>
      <c r="AV27" s="174"/>
      <c r="AW27" s="174"/>
      <c r="AX27" s="174"/>
      <c r="AY27" s="174"/>
      <c r="AZ27" s="174"/>
      <c r="BA27" s="174"/>
      <c r="BB27" s="174"/>
      <c r="BC27" s="174"/>
    </row>
    <row r="28" spans="1:55" s="65" customFormat="1" ht="12" customHeight="1">
      <c r="A28" s="76"/>
      <c r="B28" s="82" t="s">
        <v>453</v>
      </c>
      <c r="C28" s="82"/>
      <c r="D28" s="8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5"/>
      <c r="AS28" s="174"/>
      <c r="AT28" s="183" t="s">
        <v>795</v>
      </c>
      <c r="AU28" s="183">
        <v>898</v>
      </c>
      <c r="AV28" s="174"/>
      <c r="AW28" s="174"/>
      <c r="AX28" s="174"/>
      <c r="AY28" s="174"/>
      <c r="AZ28" s="174"/>
      <c r="BA28" s="174"/>
      <c r="BB28" s="174"/>
      <c r="BC28" s="174"/>
    </row>
    <row r="29" spans="1:55" s="65" customFormat="1" ht="18" customHeight="1">
      <c r="A29" s="74"/>
      <c r="B29" s="260"/>
      <c r="C29" s="289"/>
      <c r="D29" s="289"/>
      <c r="E29" s="261"/>
      <c r="F29" s="89"/>
      <c r="G29" s="260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61"/>
      <c r="T29" s="90" t="s">
        <v>454</v>
      </c>
      <c r="U29" s="91"/>
      <c r="V29" s="91"/>
      <c r="W29" s="260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61"/>
      <c r="AL29" s="90" t="s">
        <v>455</v>
      </c>
      <c r="AM29" s="92"/>
      <c r="AN29" s="260"/>
      <c r="AO29" s="261"/>
      <c r="AP29" s="90" t="s">
        <v>456</v>
      </c>
      <c r="AQ29" s="93"/>
      <c r="AR29" s="94"/>
      <c r="AS29" s="174"/>
      <c r="AT29" s="183" t="s">
        <v>769</v>
      </c>
      <c r="AU29" s="183">
        <v>229</v>
      </c>
      <c r="AV29" s="174"/>
      <c r="AW29" s="174"/>
      <c r="AX29" s="174"/>
      <c r="AY29" s="174"/>
      <c r="AZ29" s="174"/>
      <c r="BA29" s="174"/>
      <c r="BB29" s="174"/>
      <c r="BC29" s="174"/>
    </row>
    <row r="30" spans="1:55" s="65" customFormat="1" ht="6.7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97"/>
      <c r="M30" s="97"/>
      <c r="N30" s="96"/>
      <c r="O30" s="96"/>
      <c r="P30" s="96"/>
      <c r="Q30" s="96"/>
      <c r="R30" s="96"/>
      <c r="S30" s="96"/>
      <c r="T30" s="96"/>
      <c r="U30" s="96"/>
      <c r="V30" s="96"/>
      <c r="W30" s="98"/>
      <c r="X30" s="96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  <c r="AS30" s="174"/>
      <c r="AT30" s="183" t="s">
        <v>770</v>
      </c>
      <c r="AU30" s="183">
        <v>230</v>
      </c>
      <c r="AV30" s="174"/>
      <c r="AW30" s="174"/>
      <c r="AX30" s="174"/>
      <c r="AY30" s="174"/>
      <c r="AZ30" s="174"/>
      <c r="BA30" s="174"/>
      <c r="BB30" s="174"/>
      <c r="BC30" s="174"/>
    </row>
    <row r="31" spans="3:55" s="109" customFormat="1" ht="8.25" customHeight="1">
      <c r="C31" s="68"/>
      <c r="D31" s="68"/>
      <c r="E31" s="68"/>
      <c r="F31" s="68"/>
      <c r="G31" s="68"/>
      <c r="H31" s="68"/>
      <c r="I31" s="68"/>
      <c r="J31" s="68"/>
      <c r="K31" s="112"/>
      <c r="L31" s="112"/>
      <c r="M31" s="112"/>
      <c r="W31" s="113"/>
      <c r="X31" s="68"/>
      <c r="Y31" s="68"/>
      <c r="AS31" s="175"/>
      <c r="AT31" s="184" t="s">
        <v>768</v>
      </c>
      <c r="AU31" s="184">
        <v>228</v>
      </c>
      <c r="AV31" s="175"/>
      <c r="AW31" s="175"/>
      <c r="AX31" s="175"/>
      <c r="AY31" s="175"/>
      <c r="AZ31" s="175"/>
      <c r="BA31" s="175"/>
      <c r="BB31" s="175"/>
      <c r="BC31" s="175"/>
    </row>
    <row r="32" spans="1:55" s="109" customFormat="1" ht="2.25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6"/>
      <c r="L32" s="116"/>
      <c r="M32" s="116"/>
      <c r="N32" s="115"/>
      <c r="O32" s="115"/>
      <c r="P32" s="115"/>
      <c r="Q32" s="115"/>
      <c r="R32" s="115"/>
      <c r="S32" s="115"/>
      <c r="T32" s="115"/>
      <c r="U32" s="115"/>
      <c r="V32" s="115"/>
      <c r="W32" s="117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8"/>
      <c r="AS32" s="175"/>
      <c r="AT32" s="184" t="s">
        <v>511</v>
      </c>
      <c r="AU32" s="184">
        <v>275</v>
      </c>
      <c r="AV32" s="175"/>
      <c r="AW32" s="175"/>
      <c r="AX32" s="175"/>
      <c r="AY32" s="175"/>
      <c r="AZ32" s="175"/>
      <c r="BA32" s="175"/>
      <c r="BB32" s="175"/>
      <c r="BC32" s="175"/>
    </row>
    <row r="33" spans="1:55" s="109" customFormat="1" ht="12.75">
      <c r="A33" s="66"/>
      <c r="B33" s="120"/>
      <c r="C33" s="329" t="s">
        <v>851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120"/>
      <c r="Q33" s="120"/>
      <c r="R33" s="136" t="s">
        <v>34</v>
      </c>
      <c r="S33" s="120"/>
      <c r="T33" s="120"/>
      <c r="U33" s="120"/>
      <c r="V33" s="120"/>
      <c r="W33" s="120"/>
      <c r="X33" s="120"/>
      <c r="Y33" s="119"/>
      <c r="Z33" s="119"/>
      <c r="AA33" s="119"/>
      <c r="AB33" s="119"/>
      <c r="AC33" s="119"/>
      <c r="AD33" s="119"/>
      <c r="AE33" s="119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72"/>
      <c r="AS33" s="175"/>
      <c r="AT33" s="184" t="s">
        <v>777</v>
      </c>
      <c r="AU33" s="184">
        <v>244</v>
      </c>
      <c r="AV33" s="175"/>
      <c r="AW33" s="175"/>
      <c r="AX33" s="175"/>
      <c r="AY33" s="175"/>
      <c r="AZ33" s="175"/>
      <c r="BA33" s="175"/>
      <c r="BB33" s="175"/>
      <c r="BC33" s="175"/>
    </row>
    <row r="34" spans="1:55" s="109" customFormat="1" ht="14.25">
      <c r="A34" s="66"/>
      <c r="B34" s="120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120"/>
      <c r="Q34" s="120"/>
      <c r="R34" s="135" t="s">
        <v>35</v>
      </c>
      <c r="S34" s="120"/>
      <c r="U34" s="120"/>
      <c r="V34" s="120"/>
      <c r="W34" s="120"/>
      <c r="X34" s="120"/>
      <c r="AA34" s="120"/>
      <c r="AB34" s="119"/>
      <c r="AC34" s="119"/>
      <c r="AD34" s="119"/>
      <c r="AI34" s="68"/>
      <c r="AJ34" s="68"/>
      <c r="AK34" s="68"/>
      <c r="AL34" s="68"/>
      <c r="AM34" s="68"/>
      <c r="AN34" s="68"/>
      <c r="AO34" s="68"/>
      <c r="AP34" s="68"/>
      <c r="AQ34" s="68"/>
      <c r="AR34" s="72"/>
      <c r="AS34" s="175"/>
      <c r="AT34" s="184" t="s">
        <v>755</v>
      </c>
      <c r="AU34" s="184" t="s">
        <v>33</v>
      </c>
      <c r="AV34" s="175"/>
      <c r="AW34" s="175"/>
      <c r="AX34" s="175"/>
      <c r="AY34" s="175"/>
      <c r="AZ34" s="175"/>
      <c r="BA34" s="175"/>
      <c r="BB34" s="175"/>
      <c r="BC34" s="175"/>
    </row>
    <row r="35" spans="1:55" s="109" customFormat="1" ht="12.75">
      <c r="A35" s="66"/>
      <c r="B35" s="120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120"/>
      <c r="Q35" s="120"/>
      <c r="R35" s="121" t="s">
        <v>800</v>
      </c>
      <c r="S35" s="120"/>
      <c r="T35" s="120"/>
      <c r="U35" s="120"/>
      <c r="V35" s="120"/>
      <c r="W35" s="120"/>
      <c r="X35" s="120"/>
      <c r="Y35" s="119"/>
      <c r="Z35" s="119"/>
      <c r="AA35" s="119"/>
      <c r="AB35" s="119"/>
      <c r="AC35" s="119"/>
      <c r="AD35" s="119"/>
      <c r="AE35" s="119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72"/>
      <c r="AS35" s="175"/>
      <c r="AT35" s="184" t="s">
        <v>512</v>
      </c>
      <c r="AU35" s="184">
        <v>270</v>
      </c>
      <c r="AV35" s="175"/>
      <c r="AW35" s="175"/>
      <c r="AX35" s="175"/>
      <c r="AY35" s="175"/>
      <c r="AZ35" s="175"/>
      <c r="BA35" s="175"/>
      <c r="BB35" s="175"/>
      <c r="BC35" s="175"/>
    </row>
    <row r="36" spans="1:55" s="109" customFormat="1" ht="12.75">
      <c r="A36" s="66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V36" s="119"/>
      <c r="X36" s="119"/>
      <c r="Y36" s="119"/>
      <c r="Z36" s="119"/>
      <c r="AA36" s="119"/>
      <c r="AB36" s="119"/>
      <c r="AC36" s="119"/>
      <c r="AD36" s="119"/>
      <c r="AE36" s="119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72"/>
      <c r="AS36" s="175"/>
      <c r="AT36" s="184" t="s">
        <v>802</v>
      </c>
      <c r="AU36" s="184">
        <v>293</v>
      </c>
      <c r="AV36" s="175"/>
      <c r="AW36" s="175"/>
      <c r="AX36" s="175"/>
      <c r="AY36" s="175"/>
      <c r="AZ36" s="175"/>
      <c r="BA36" s="175"/>
      <c r="BB36" s="175"/>
      <c r="BC36" s="175"/>
    </row>
    <row r="37" spans="1:55" s="109" customFormat="1" ht="14.25" customHeight="1">
      <c r="A37" s="66"/>
      <c r="B37" s="120" t="s">
        <v>457</v>
      </c>
      <c r="C37" s="119"/>
      <c r="D37" s="119"/>
      <c r="E37" s="119"/>
      <c r="F37" s="119"/>
      <c r="G37" s="119"/>
      <c r="H37" s="119"/>
      <c r="I37" s="68"/>
      <c r="J37" s="120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72"/>
      <c r="AS37" s="175"/>
      <c r="AT37" s="184" t="s">
        <v>513</v>
      </c>
      <c r="AU37" s="184">
        <v>889</v>
      </c>
      <c r="AV37" s="175"/>
      <c r="AW37" s="175"/>
      <c r="AX37" s="175"/>
      <c r="AY37" s="175"/>
      <c r="AZ37" s="175"/>
      <c r="BA37" s="175"/>
      <c r="BB37" s="175"/>
      <c r="BC37" s="175"/>
    </row>
    <row r="38" spans="1:55" s="109" customFormat="1" ht="1.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3"/>
      <c r="O38" s="123"/>
      <c r="P38" s="123"/>
      <c r="Q38" s="123"/>
      <c r="R38" s="123"/>
      <c r="S38" s="123"/>
      <c r="T38" s="123"/>
      <c r="U38" s="123"/>
      <c r="V38" s="123"/>
      <c r="W38" s="125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6"/>
      <c r="AS38" s="175"/>
      <c r="AT38" s="184" t="s">
        <v>796</v>
      </c>
      <c r="AU38" s="184" t="s">
        <v>45</v>
      </c>
      <c r="AV38" s="175"/>
      <c r="AW38" s="175"/>
      <c r="AX38" s="175"/>
      <c r="AY38" s="175"/>
      <c r="AZ38" s="175"/>
      <c r="BA38" s="175"/>
      <c r="BB38" s="175"/>
      <c r="BC38" s="175"/>
    </row>
    <row r="39" spans="45:55" s="109" customFormat="1" ht="6.75" customHeight="1">
      <c r="AS39" s="175"/>
      <c r="AT39" s="184" t="s">
        <v>784</v>
      </c>
      <c r="AU39" s="184">
        <v>272</v>
      </c>
      <c r="AV39" s="175"/>
      <c r="AW39" s="175"/>
      <c r="AX39" s="175"/>
      <c r="AY39" s="175"/>
      <c r="AZ39" s="175"/>
      <c r="BA39" s="175"/>
      <c r="BB39" s="175"/>
      <c r="BC39" s="175"/>
    </row>
    <row r="40" spans="1:55" s="43" customFormat="1" ht="13.5" customHeight="1">
      <c r="A40" s="330" t="s">
        <v>458</v>
      </c>
      <c r="B40" s="330"/>
      <c r="C40" s="330"/>
      <c r="D40" s="330"/>
      <c r="E40" s="330"/>
      <c r="F40" s="330"/>
      <c r="G40" s="330"/>
      <c r="H40" s="330"/>
      <c r="I40" s="330"/>
      <c r="J40" s="304"/>
      <c r="K40" s="305"/>
      <c r="L40" s="44"/>
      <c r="AS40" s="172"/>
      <c r="AT40" s="170" t="s">
        <v>788</v>
      </c>
      <c r="AU40" s="170">
        <v>284</v>
      </c>
      <c r="AV40" s="172"/>
      <c r="AW40" s="172"/>
      <c r="AX40" s="172"/>
      <c r="AY40" s="172"/>
      <c r="AZ40" s="172"/>
      <c r="BA40" s="172"/>
      <c r="BB40" s="172"/>
      <c r="BC40" s="172"/>
    </row>
    <row r="41" spans="1:47" ht="6" customHeight="1">
      <c r="A41" s="330"/>
      <c r="B41" s="330"/>
      <c r="C41" s="330"/>
      <c r="D41" s="330"/>
      <c r="E41" s="330"/>
      <c r="F41" s="330"/>
      <c r="G41" s="330"/>
      <c r="H41" s="330"/>
      <c r="I41" s="330"/>
      <c r="AT41" s="169" t="s">
        <v>514</v>
      </c>
      <c r="AU41" s="169">
        <v>256</v>
      </c>
    </row>
    <row r="42" spans="1:55" s="43" customFormat="1" ht="13.5" customHeight="1">
      <c r="A42" s="330" t="s">
        <v>459</v>
      </c>
      <c r="B42" s="330"/>
      <c r="C42" s="330"/>
      <c r="D42" s="330"/>
      <c r="E42" s="330"/>
      <c r="F42" s="330"/>
      <c r="G42" s="330"/>
      <c r="H42" s="330"/>
      <c r="I42" s="330"/>
      <c r="J42" s="304"/>
      <c r="K42" s="305"/>
      <c r="L42" s="44"/>
      <c r="AS42" s="172"/>
      <c r="AT42" s="170" t="s">
        <v>803</v>
      </c>
      <c r="AU42" s="170">
        <v>294</v>
      </c>
      <c r="AV42" s="172"/>
      <c r="AW42" s="172"/>
      <c r="AX42" s="172"/>
      <c r="AY42" s="172"/>
      <c r="AZ42" s="172"/>
      <c r="BA42" s="172"/>
      <c r="BB42" s="172"/>
      <c r="BC42" s="172"/>
    </row>
    <row r="43" spans="1:47" ht="11.25" customHeight="1">
      <c r="A43" s="330"/>
      <c r="B43" s="330"/>
      <c r="C43" s="330"/>
      <c r="D43" s="330"/>
      <c r="E43" s="330"/>
      <c r="F43" s="330"/>
      <c r="G43" s="330"/>
      <c r="H43" s="330"/>
      <c r="I43" s="330"/>
      <c r="AT43" s="169" t="s">
        <v>782</v>
      </c>
      <c r="AU43" s="169">
        <v>890</v>
      </c>
    </row>
    <row r="44" spans="2:47" s="148" customFormat="1" ht="7.5" customHeight="1">
      <c r="B44" s="30"/>
      <c r="C44" s="30"/>
      <c r="D44" s="309"/>
      <c r="E44" s="30"/>
      <c r="F44" s="206"/>
      <c r="G44" s="207"/>
      <c r="H44" s="207"/>
      <c r="I44" s="207"/>
      <c r="J44" s="207"/>
      <c r="K44" s="207"/>
      <c r="L44" s="207"/>
      <c r="M44" s="207"/>
      <c r="N44" s="208"/>
      <c r="O44" s="30"/>
      <c r="P44" s="206"/>
      <c r="Q44" s="208"/>
      <c r="R44" s="30"/>
      <c r="AT44" s="185" t="s">
        <v>794</v>
      </c>
      <c r="AU44" s="185">
        <v>897</v>
      </c>
    </row>
    <row r="45" spans="1:47" s="148" customFormat="1" ht="8.25" customHeight="1">
      <c r="A45" s="147"/>
      <c r="B45" s="212">
        <v>201</v>
      </c>
      <c r="C45" s="212"/>
      <c r="D45" s="310"/>
      <c r="E45" s="147" t="s">
        <v>460</v>
      </c>
      <c r="F45" s="209"/>
      <c r="G45" s="210"/>
      <c r="H45" s="210"/>
      <c r="I45" s="210"/>
      <c r="J45" s="210"/>
      <c r="K45" s="210"/>
      <c r="L45" s="210"/>
      <c r="M45" s="210"/>
      <c r="N45" s="211"/>
      <c r="O45" s="147" t="s">
        <v>461</v>
      </c>
      <c r="P45" s="209"/>
      <c r="Q45" s="211"/>
      <c r="R45" s="147" t="s">
        <v>462</v>
      </c>
      <c r="S45" s="147"/>
      <c r="T45" s="147"/>
      <c r="U45" s="147"/>
      <c r="V45" s="147" t="s">
        <v>463</v>
      </c>
      <c r="W45" s="147"/>
      <c r="Y45" s="147" t="s">
        <v>464</v>
      </c>
      <c r="Z45" s="149"/>
      <c r="AA45" s="149"/>
      <c r="AB45" s="149"/>
      <c r="AC45" s="150"/>
      <c r="AD45" s="151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T45" s="185" t="s">
        <v>790</v>
      </c>
      <c r="AU45" s="185">
        <v>878</v>
      </c>
    </row>
    <row r="46" spans="46:47" ht="6.75" customHeight="1">
      <c r="AT46" s="169" t="s">
        <v>771</v>
      </c>
      <c r="AU46" s="169">
        <v>232</v>
      </c>
    </row>
    <row r="47" spans="1:55" s="65" customFormat="1" ht="12.75">
      <c r="A47" s="323" t="s">
        <v>465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5"/>
      <c r="AS47" s="174"/>
      <c r="AT47" s="183" t="s">
        <v>783</v>
      </c>
      <c r="AU47" s="183">
        <v>271</v>
      </c>
      <c r="AV47" s="174"/>
      <c r="AW47" s="174"/>
      <c r="AX47" s="174"/>
      <c r="AY47" s="174"/>
      <c r="AZ47" s="174"/>
      <c r="BA47" s="174"/>
      <c r="BB47" s="174"/>
      <c r="BC47" s="174"/>
    </row>
    <row r="48" spans="1:55" s="65" customFormat="1" ht="12.75">
      <c r="A48" s="213" t="s">
        <v>466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 t="s">
        <v>467</v>
      </c>
      <c r="R48" s="213"/>
      <c r="S48" s="213"/>
      <c r="T48" s="213"/>
      <c r="U48" s="213"/>
      <c r="V48" s="213"/>
      <c r="W48" s="213"/>
      <c r="X48" s="213"/>
      <c r="Y48" s="213" t="s">
        <v>737</v>
      </c>
      <c r="Z48" s="213"/>
      <c r="AA48" s="213"/>
      <c r="AB48" s="213"/>
      <c r="AC48" s="213"/>
      <c r="AD48" s="213" t="s">
        <v>469</v>
      </c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174"/>
      <c r="AT48" s="183" t="s">
        <v>515</v>
      </c>
      <c r="AU48" s="183">
        <v>257</v>
      </c>
      <c r="AV48" s="174"/>
      <c r="AW48" s="174"/>
      <c r="AX48" s="174"/>
      <c r="AY48" s="174"/>
      <c r="AZ48" s="174"/>
      <c r="BA48" s="174"/>
      <c r="BB48" s="174"/>
      <c r="BC48" s="174"/>
    </row>
    <row r="49" spans="1:55" s="43" customFormat="1" ht="21.75" customHeight="1">
      <c r="A49" s="214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6"/>
      <c r="Q49" s="217"/>
      <c r="R49" s="218"/>
      <c r="S49" s="218"/>
      <c r="T49" s="218"/>
      <c r="U49" s="218"/>
      <c r="V49" s="218"/>
      <c r="W49" s="218"/>
      <c r="X49" s="219"/>
      <c r="Y49" s="227"/>
      <c r="Z49" s="228"/>
      <c r="AA49" s="228"/>
      <c r="AB49" s="228"/>
      <c r="AC49" s="229"/>
      <c r="AD49" s="217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9"/>
      <c r="AS49" s="172"/>
      <c r="AT49" s="170" t="s">
        <v>778</v>
      </c>
      <c r="AU49" s="170">
        <v>248</v>
      </c>
      <c r="AV49" s="172"/>
      <c r="AW49" s="172"/>
      <c r="AX49" s="172"/>
      <c r="AY49" s="172"/>
      <c r="AZ49" s="172"/>
      <c r="BA49" s="172"/>
      <c r="BB49" s="172"/>
      <c r="BC49" s="172"/>
    </row>
    <row r="50" spans="31:55" s="43" customFormat="1" ht="6.75" customHeight="1"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S50" s="172"/>
      <c r="AT50" s="170" t="s">
        <v>772</v>
      </c>
      <c r="AU50" s="170">
        <v>233</v>
      </c>
      <c r="AV50" s="172"/>
      <c r="AW50" s="172"/>
      <c r="AX50" s="172"/>
      <c r="AY50" s="172"/>
      <c r="AZ50" s="172"/>
      <c r="BA50" s="172"/>
      <c r="BB50" s="172"/>
      <c r="BC50" s="172"/>
    </row>
    <row r="51" spans="1:55" s="45" customFormat="1" ht="12" customHeight="1">
      <c r="A51" s="306" t="s">
        <v>470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8"/>
      <c r="AS51" s="176"/>
      <c r="AT51" s="186" t="s">
        <v>774</v>
      </c>
      <c r="AU51" s="186">
        <v>958</v>
      </c>
      <c r="AV51" s="176"/>
      <c r="AW51" s="176"/>
      <c r="AX51" s="176"/>
      <c r="AY51" s="176"/>
      <c r="AZ51" s="176"/>
      <c r="BA51" s="176"/>
      <c r="BB51" s="176"/>
      <c r="BC51" s="176"/>
    </row>
    <row r="52" spans="1:55" s="46" customFormat="1" ht="10.5" customHeight="1">
      <c r="A52" s="223" t="s">
        <v>466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5"/>
      <c r="O52" s="223" t="s">
        <v>468</v>
      </c>
      <c r="P52" s="224"/>
      <c r="Q52" s="224"/>
      <c r="R52" s="224"/>
      <c r="S52" s="225"/>
      <c r="T52" s="223" t="s">
        <v>471</v>
      </c>
      <c r="U52" s="224"/>
      <c r="V52" s="224"/>
      <c r="W52" s="224"/>
      <c r="X52" s="225"/>
      <c r="Y52" s="223" t="s">
        <v>472</v>
      </c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  <c r="AK52" s="223" t="s">
        <v>473</v>
      </c>
      <c r="AL52" s="224"/>
      <c r="AM52" s="224"/>
      <c r="AN52" s="224"/>
      <c r="AO52" s="224"/>
      <c r="AP52" s="224"/>
      <c r="AQ52" s="224"/>
      <c r="AR52" s="225"/>
      <c r="AS52" s="177"/>
      <c r="AT52" s="187" t="s">
        <v>789</v>
      </c>
      <c r="AU52" s="187">
        <v>876</v>
      </c>
      <c r="AV52" s="177"/>
      <c r="AW52" s="177"/>
      <c r="AX52" s="177"/>
      <c r="AY52" s="177"/>
      <c r="AZ52" s="177"/>
      <c r="BA52" s="177"/>
      <c r="BB52" s="177"/>
      <c r="BC52" s="177"/>
    </row>
    <row r="53" spans="1:55" s="47" customFormat="1" ht="21.75" customHeight="1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6"/>
      <c r="O53" s="227"/>
      <c r="P53" s="228"/>
      <c r="Q53" s="228"/>
      <c r="R53" s="228"/>
      <c r="S53" s="229"/>
      <c r="T53" s="227"/>
      <c r="U53" s="228"/>
      <c r="V53" s="228"/>
      <c r="W53" s="228"/>
      <c r="X53" s="229"/>
      <c r="Y53" s="217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9"/>
      <c r="AK53" s="226"/>
      <c r="AL53" s="226"/>
      <c r="AM53" s="226"/>
      <c r="AN53" s="226"/>
      <c r="AO53" s="226"/>
      <c r="AP53" s="226"/>
      <c r="AQ53" s="226"/>
      <c r="AR53" s="226"/>
      <c r="AS53" s="178"/>
      <c r="AT53" s="188" t="s">
        <v>763</v>
      </c>
      <c r="AU53" s="188">
        <v>221</v>
      </c>
      <c r="AV53" s="178"/>
      <c r="AW53" s="178"/>
      <c r="AX53" s="178"/>
      <c r="AY53" s="178"/>
      <c r="AZ53" s="178"/>
      <c r="BA53" s="178"/>
      <c r="BB53" s="178"/>
      <c r="BC53" s="178"/>
    </row>
    <row r="54" spans="1:55" s="43" customFormat="1" ht="12.75">
      <c r="A54" s="102" t="s">
        <v>474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72"/>
      <c r="AT54" s="170" t="s">
        <v>764</v>
      </c>
      <c r="AU54" s="170">
        <v>222</v>
      </c>
      <c r="AV54" s="172"/>
      <c r="AW54" s="172"/>
      <c r="AX54" s="172"/>
      <c r="AY54" s="172"/>
      <c r="AZ54" s="172"/>
      <c r="BA54" s="172"/>
      <c r="BB54" s="172"/>
      <c r="BC54" s="172"/>
    </row>
    <row r="55" spans="1:55" s="43" customFormat="1" ht="2.25" customHeight="1">
      <c r="A55" s="104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72"/>
      <c r="AT55" s="170" t="s">
        <v>762</v>
      </c>
      <c r="AU55" s="170">
        <v>220</v>
      </c>
      <c r="AV55" s="172"/>
      <c r="AW55" s="172"/>
      <c r="AX55" s="172"/>
      <c r="AY55" s="172"/>
      <c r="AZ55" s="172"/>
      <c r="BA55" s="172"/>
      <c r="BB55" s="172"/>
      <c r="BC55" s="172"/>
    </row>
    <row r="56" spans="1:55" s="43" customFormat="1" ht="2.25" customHeight="1">
      <c r="A56" s="104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72"/>
      <c r="AT56" s="170" t="s">
        <v>766</v>
      </c>
      <c r="AU56" s="170">
        <v>225</v>
      </c>
      <c r="AV56" s="172"/>
      <c r="AW56" s="172"/>
      <c r="AX56" s="172"/>
      <c r="AY56" s="172"/>
      <c r="AZ56" s="172"/>
      <c r="BA56" s="172"/>
      <c r="BB56" s="172"/>
      <c r="BC56" s="172"/>
    </row>
    <row r="57" spans="1:55" s="43" customFormat="1" ht="2.25" customHeight="1">
      <c r="A57" s="104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72"/>
      <c r="AT57" s="170" t="s">
        <v>767</v>
      </c>
      <c r="AU57" s="170">
        <v>226</v>
      </c>
      <c r="AV57" s="172"/>
      <c r="AW57" s="172"/>
      <c r="AX57" s="172"/>
      <c r="AY57" s="172"/>
      <c r="AZ57" s="172"/>
      <c r="BA57" s="172"/>
      <c r="BB57" s="172"/>
      <c r="BC57" s="172"/>
    </row>
    <row r="58" spans="1:55" s="43" customFormat="1" ht="2.25" customHeight="1">
      <c r="A58" s="104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72"/>
      <c r="AT58" s="170" t="s">
        <v>765</v>
      </c>
      <c r="AU58" s="170">
        <v>224</v>
      </c>
      <c r="AV58" s="172"/>
      <c r="AW58" s="172"/>
      <c r="AX58" s="172"/>
      <c r="AY58" s="172"/>
      <c r="AZ58" s="172"/>
      <c r="BA58" s="172"/>
      <c r="BB58" s="172"/>
      <c r="BC58" s="172"/>
    </row>
    <row r="59" spans="1:55" s="105" customFormat="1" ht="12.75" customHeight="1">
      <c r="A59" s="323" t="s">
        <v>476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5"/>
      <c r="AS59" s="179"/>
      <c r="AT59" s="189" t="s">
        <v>793</v>
      </c>
      <c r="AU59" s="189">
        <v>883</v>
      </c>
      <c r="AV59" s="179"/>
      <c r="AW59" s="179"/>
      <c r="AX59" s="179"/>
      <c r="AY59" s="179"/>
      <c r="AZ59" s="179"/>
      <c r="BA59" s="179"/>
      <c r="BB59" s="179"/>
      <c r="BC59" s="179"/>
    </row>
    <row r="60" spans="1:55" s="105" customFormat="1" ht="6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79"/>
      <c r="AT60" s="189" t="s">
        <v>757</v>
      </c>
      <c r="AU60" s="189">
        <v>208</v>
      </c>
      <c r="AV60" s="179"/>
      <c r="AW60" s="179"/>
      <c r="AX60" s="179"/>
      <c r="AY60" s="179"/>
      <c r="AZ60" s="179"/>
      <c r="BA60" s="179"/>
      <c r="BB60" s="179"/>
      <c r="BC60" s="179"/>
    </row>
    <row r="61" spans="1:55" s="105" customFormat="1" ht="12.75">
      <c r="A61" s="156" t="s">
        <v>475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  <c r="Q61" s="107"/>
      <c r="R61" s="107"/>
      <c r="S61" s="312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4"/>
      <c r="AS61" s="179"/>
      <c r="AT61" s="189" t="s">
        <v>758</v>
      </c>
      <c r="AU61" s="189">
        <v>209</v>
      </c>
      <c r="AV61" s="179"/>
      <c r="AW61" s="179"/>
      <c r="AX61" s="179"/>
      <c r="AY61" s="179"/>
      <c r="AZ61" s="179"/>
      <c r="BA61" s="179"/>
      <c r="BB61" s="179"/>
      <c r="BC61" s="179"/>
    </row>
    <row r="62" spans="1:55" s="105" customFormat="1" ht="15" customHeight="1">
      <c r="A62" s="106"/>
      <c r="B62" s="108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7"/>
      <c r="Q62" s="107"/>
      <c r="R62" s="107"/>
      <c r="S62" s="315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7"/>
      <c r="AS62" s="179"/>
      <c r="AT62" s="189" t="s">
        <v>756</v>
      </c>
      <c r="AU62" s="189">
        <v>207</v>
      </c>
      <c r="AV62" s="179"/>
      <c r="AW62" s="179"/>
      <c r="AX62" s="179"/>
      <c r="AY62" s="179"/>
      <c r="AZ62" s="179"/>
      <c r="BA62" s="179"/>
      <c r="BB62" s="179"/>
      <c r="BC62" s="179"/>
    </row>
    <row r="63" spans="1:55" s="105" customFormat="1" ht="23.2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7"/>
      <c r="Q63" s="107"/>
      <c r="R63" s="107"/>
      <c r="S63" s="318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20"/>
      <c r="AS63" s="179"/>
      <c r="AT63" s="189" t="s">
        <v>516</v>
      </c>
      <c r="AU63" s="189">
        <v>218</v>
      </c>
      <c r="AV63" s="179"/>
      <c r="AW63" s="179"/>
      <c r="AX63" s="179"/>
      <c r="AY63" s="179"/>
      <c r="AZ63" s="179"/>
      <c r="BA63" s="179"/>
      <c r="BB63" s="179"/>
      <c r="BC63" s="179"/>
    </row>
    <row r="64" spans="1:55" s="105" customFormat="1" ht="6" customHeight="1">
      <c r="A64" s="106"/>
      <c r="B64" s="108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79"/>
      <c r="AT64" s="189" t="s">
        <v>779</v>
      </c>
      <c r="AU64" s="189">
        <v>252</v>
      </c>
      <c r="AV64" s="179"/>
      <c r="AW64" s="179"/>
      <c r="AX64" s="179"/>
      <c r="AY64" s="179"/>
      <c r="AZ64" s="179"/>
      <c r="BA64" s="179"/>
      <c r="BB64" s="179"/>
      <c r="BC64" s="179"/>
    </row>
    <row r="65" spans="1:55" s="105" customFormat="1" ht="12.75" customHeight="1">
      <c r="A65" s="323" t="s">
        <v>477</v>
      </c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5"/>
      <c r="AS65" s="179"/>
      <c r="AT65" s="189" t="s">
        <v>517</v>
      </c>
      <c r="AU65" s="189">
        <v>247</v>
      </c>
      <c r="AV65" s="179"/>
      <c r="AW65" s="179"/>
      <c r="AX65" s="179"/>
      <c r="AY65" s="179"/>
      <c r="AZ65" s="179"/>
      <c r="BA65" s="179"/>
      <c r="BB65" s="179"/>
      <c r="BC65" s="179"/>
    </row>
    <row r="66" spans="1:55" s="105" customFormat="1" ht="6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79"/>
      <c r="AT66" s="189" t="s">
        <v>787</v>
      </c>
      <c r="AU66" s="189">
        <v>282</v>
      </c>
      <c r="AV66" s="179"/>
      <c r="AW66" s="179"/>
      <c r="AX66" s="179"/>
      <c r="AY66" s="179"/>
      <c r="AZ66" s="179"/>
      <c r="BA66" s="179"/>
      <c r="BB66" s="179"/>
      <c r="BC66" s="179"/>
    </row>
    <row r="67" spans="1:55" s="105" customFormat="1" ht="18" customHeight="1">
      <c r="A67" s="157" t="s">
        <v>478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P67" s="334"/>
      <c r="AQ67" s="335"/>
      <c r="AR67" s="336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</row>
    <row r="68" spans="1:55" s="105" customFormat="1" ht="9.75" customHeight="1">
      <c r="A68" s="106"/>
      <c r="B68" s="106"/>
      <c r="C68" s="311" t="s">
        <v>479</v>
      </c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</row>
    <row r="69" spans="1:55" s="105" customFormat="1" ht="10.5" customHeight="1">
      <c r="A69" s="106"/>
      <c r="B69" s="106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</row>
    <row r="70" spans="1:55" s="105" customFormat="1" ht="12.75">
      <c r="A70" s="156" t="s">
        <v>482</v>
      </c>
      <c r="C70" s="108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312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4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</row>
    <row r="71" spans="1:55" s="105" customFormat="1" ht="12.75" customHeight="1">
      <c r="A71" s="321">
        <f>IF(AP67=204,"If the reason is 204, please specify!","")</f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106"/>
      <c r="U71" s="315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7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</row>
    <row r="72" spans="1:55" s="105" customFormat="1" ht="9.75" customHeight="1">
      <c r="A72" s="321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106"/>
      <c r="U72" s="318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20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</row>
    <row r="73" spans="1:55" s="109" customFormat="1" ht="6.75" customHeight="1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</row>
    <row r="74" spans="1:55" s="105" customFormat="1" ht="3.75" customHeight="1">
      <c r="A74" s="48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10"/>
      <c r="O74" s="110"/>
      <c r="P74" s="110"/>
      <c r="Q74" s="110"/>
      <c r="R74" s="11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1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</row>
    <row r="75" spans="1:55" s="105" customFormat="1" ht="18" customHeight="1">
      <c r="A75" s="331" t="s">
        <v>742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3"/>
      <c r="N75" s="337"/>
      <c r="O75" s="338"/>
      <c r="P75" s="338"/>
      <c r="Q75" s="338"/>
      <c r="R75" s="339"/>
      <c r="S75" s="340" t="s">
        <v>480</v>
      </c>
      <c r="T75" s="340"/>
      <c r="U75" s="340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2"/>
      <c r="AG75" s="52"/>
      <c r="AH75" s="52"/>
      <c r="AI75" s="52"/>
      <c r="AJ75" s="52"/>
      <c r="AK75" s="52"/>
      <c r="AL75" s="52"/>
      <c r="AM75" s="53"/>
      <c r="AN75" s="53"/>
      <c r="AO75" s="53"/>
      <c r="AP75" s="53"/>
      <c r="AQ75" s="53"/>
      <c r="AR75" s="54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</row>
    <row r="76" spans="1:55" s="105" customFormat="1" ht="3.7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7"/>
      <c r="AO76" s="57"/>
      <c r="AP76" s="57"/>
      <c r="AQ76" s="153"/>
      <c r="AR76" s="154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</row>
    <row r="77" spans="45:55" s="43" customFormat="1" ht="3.75" customHeight="1"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</row>
    <row r="78" spans="1:44" s="180" customFormat="1" ht="12">
      <c r="A78" s="302">
        <v>14701601</v>
      </c>
      <c r="B78" s="302"/>
      <c r="C78" s="302"/>
      <c r="D78" s="302"/>
      <c r="E78" s="302"/>
      <c r="Q78" s="111" t="s">
        <v>481</v>
      </c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O78" s="303">
        <v>147016</v>
      </c>
      <c r="AP78" s="303"/>
      <c r="AQ78" s="303"/>
      <c r="AR78" s="303"/>
    </row>
    <row r="79" spans="1:45" s="172" customFormat="1" ht="12.75" hidden="1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</row>
    <row r="80" spans="1:45" s="172" customFormat="1" ht="12.75" hidden="1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</row>
    <row r="81" spans="1:45" s="190" customFormat="1" ht="12.75" hidden="1">
      <c r="A81" s="192" t="s">
        <v>32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4"/>
    </row>
    <row r="82" spans="1:45" s="190" customFormat="1" ht="12.75" hidden="1">
      <c r="A82" s="327">
        <f>asz_azon1</f>
        <v>0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193"/>
      <c r="O82" s="193"/>
      <c r="P82" s="193"/>
      <c r="Q82" s="193"/>
      <c r="R82" s="194"/>
      <c r="S82" s="194"/>
      <c r="T82" s="194"/>
      <c r="U82" s="194"/>
      <c r="V82" s="194"/>
      <c r="W82" s="194"/>
      <c r="X82" s="194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4"/>
    </row>
    <row r="83" spans="1:45" s="190" customFormat="1" ht="12.75" hidden="1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193"/>
      <c r="O83" s="193"/>
      <c r="P83" s="193"/>
      <c r="Q83" s="193"/>
      <c r="R83" s="194"/>
      <c r="S83" s="194"/>
      <c r="T83" s="194"/>
      <c r="U83" s="194"/>
      <c r="V83" s="194"/>
      <c r="W83" s="194"/>
      <c r="X83" s="194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4"/>
    </row>
    <row r="84" spans="1:45" s="190" customFormat="1" ht="12.75" hidden="1">
      <c r="A84" s="328" t="e">
        <f>LEFT(A82,1)*9+MID(A82,2,1)*7+MID(A82,3,1)*3+MID(A82,4,1)+MID(A82,5,1)*9+MID(A82,6,1)*7+MID(A82,7,1)*3</f>
        <v>#VALUE!</v>
      </c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193"/>
      <c r="O84" s="193"/>
      <c r="P84" s="193"/>
      <c r="Q84" s="193"/>
      <c r="R84" s="194"/>
      <c r="S84" s="194"/>
      <c r="T84" s="194"/>
      <c r="U84" s="194"/>
      <c r="V84" s="194"/>
      <c r="W84" s="194"/>
      <c r="X84" s="194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4"/>
    </row>
    <row r="85" spans="1:45" s="190" customFormat="1" ht="12.75" hidden="1">
      <c r="A85" s="327" t="e">
        <f>MOD(A84,10)</f>
        <v>#VALUE!</v>
      </c>
      <c r="B85" s="327"/>
      <c r="C85" s="327"/>
      <c r="D85" s="327"/>
      <c r="E85" s="327"/>
      <c r="F85" s="327"/>
      <c r="G85" s="326">
        <f>RIGHT(A82,1)*1</f>
        <v>0</v>
      </c>
      <c r="H85" s="326"/>
      <c r="I85" s="326"/>
      <c r="J85" s="326"/>
      <c r="K85" s="326"/>
      <c r="L85" s="326"/>
      <c r="M85" s="326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4"/>
    </row>
    <row r="86" spans="1:45" s="190" customFormat="1" ht="12.75" hidden="1">
      <c r="A86" s="327"/>
      <c r="B86" s="327"/>
      <c r="C86" s="327"/>
      <c r="D86" s="327"/>
      <c r="E86" s="327"/>
      <c r="F86" s="327"/>
      <c r="G86" s="326"/>
      <c r="H86" s="326"/>
      <c r="I86" s="326"/>
      <c r="J86" s="326"/>
      <c r="K86" s="326"/>
      <c r="L86" s="326"/>
      <c r="M86" s="326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4"/>
    </row>
    <row r="87" spans="1:45" s="190" customFormat="1" ht="12.75" hidden="1">
      <c r="A87" s="326" t="e">
        <f>IF(A85=0,0,10-A85)</f>
        <v>#VALUE!</v>
      </c>
      <c r="B87" s="326"/>
      <c r="C87" s="326"/>
      <c r="D87" s="326"/>
      <c r="E87" s="326"/>
      <c r="F87" s="326"/>
      <c r="G87" s="195"/>
      <c r="H87" s="195"/>
      <c r="I87" s="195"/>
      <c r="J87" s="195"/>
      <c r="K87" s="195"/>
      <c r="L87" s="195"/>
      <c r="M87" s="195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4"/>
    </row>
    <row r="88" spans="1:45" s="190" customFormat="1" ht="12.75" hidden="1">
      <c r="A88" s="326"/>
      <c r="B88" s="326"/>
      <c r="C88" s="326"/>
      <c r="D88" s="326"/>
      <c r="E88" s="326"/>
      <c r="F88" s="326"/>
      <c r="G88" s="195"/>
      <c r="H88" s="195"/>
      <c r="I88" s="195"/>
      <c r="J88" s="195"/>
      <c r="K88" s="195"/>
      <c r="L88" s="195"/>
      <c r="M88" s="195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4"/>
    </row>
    <row r="89" spans="1:45" s="190" customFormat="1" ht="12.75" hidden="1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4"/>
    </row>
    <row r="90" spans="1:45" s="190" customFormat="1" ht="12.75" hidden="1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4"/>
    </row>
    <row r="91" spans="1:45" s="190" customFormat="1" ht="12.75" hidden="1">
      <c r="A91" s="196" t="s">
        <v>36</v>
      </c>
      <c r="B91" s="196"/>
      <c r="C91" s="196"/>
      <c r="D91" s="196" t="e">
        <f>VLOOKUP(R13,D93:E96,2)</f>
        <v>#N/A</v>
      </c>
      <c r="E91" s="196"/>
      <c r="F91" s="194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4"/>
    </row>
    <row r="92" spans="1:45" s="190" customFormat="1" ht="12.75" hidden="1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4"/>
    </row>
    <row r="93" spans="1:45" s="190" customFormat="1" ht="12.75" hidden="1">
      <c r="A93" s="193"/>
      <c r="B93" s="193"/>
      <c r="C93" s="193"/>
      <c r="D93" s="197" t="s">
        <v>37</v>
      </c>
      <c r="E93" s="198" t="s">
        <v>38</v>
      </c>
      <c r="F93" s="197"/>
      <c r="G93" s="197"/>
      <c r="H93" s="197"/>
      <c r="I93" s="199"/>
      <c r="J93" s="199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4"/>
    </row>
    <row r="94" spans="1:45" s="190" customFormat="1" ht="12.75" hidden="1">
      <c r="A94" s="193"/>
      <c r="B94" s="193"/>
      <c r="C94" s="193"/>
      <c r="D94" s="197" t="s">
        <v>39</v>
      </c>
      <c r="E94" s="198" t="s">
        <v>40</v>
      </c>
      <c r="F94" s="197"/>
      <c r="G94" s="197"/>
      <c r="H94" s="197"/>
      <c r="I94" s="199"/>
      <c r="J94" s="199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4"/>
    </row>
    <row r="95" spans="1:45" s="190" customFormat="1" ht="12.75" hidden="1">
      <c r="A95" s="193"/>
      <c r="B95" s="193"/>
      <c r="C95" s="193"/>
      <c r="D95" s="197" t="s">
        <v>41</v>
      </c>
      <c r="E95" s="198" t="s">
        <v>42</v>
      </c>
      <c r="F95" s="197"/>
      <c r="G95" s="197"/>
      <c r="H95" s="197"/>
      <c r="I95" s="199"/>
      <c r="J95" s="199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4"/>
    </row>
    <row r="96" spans="1:45" s="190" customFormat="1" ht="12.75" hidden="1">
      <c r="A96" s="193"/>
      <c r="B96" s="193"/>
      <c r="C96" s="193"/>
      <c r="D96" s="197" t="s">
        <v>43</v>
      </c>
      <c r="E96" s="198" t="s">
        <v>44</v>
      </c>
      <c r="F96" s="197"/>
      <c r="G96" s="197"/>
      <c r="H96" s="197"/>
      <c r="I96" s="199"/>
      <c r="J96" s="199"/>
      <c r="K96" s="193"/>
      <c r="L96" s="193"/>
      <c r="M96" s="193"/>
      <c r="N96" s="193"/>
      <c r="O96" s="193"/>
      <c r="P96" s="193"/>
      <c r="Q96" s="194"/>
      <c r="R96" s="194"/>
      <c r="S96" s="194"/>
      <c r="T96" s="194"/>
      <c r="U96" s="194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4"/>
    </row>
    <row r="97" spans="1:45" s="190" customFormat="1" ht="12.75" hidden="1">
      <c r="A97" s="193"/>
      <c r="B97" s="193"/>
      <c r="C97" s="193"/>
      <c r="D97" s="197"/>
      <c r="E97" s="197"/>
      <c r="F97" s="197"/>
      <c r="G97" s="197"/>
      <c r="H97" s="197"/>
      <c r="I97" s="199"/>
      <c r="J97" s="199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4"/>
    </row>
    <row r="98" spans="1:45" s="190" customFormat="1" ht="12.75" hidden="1">
      <c r="A98" s="193"/>
      <c r="B98" s="193"/>
      <c r="C98" s="193"/>
      <c r="D98" s="197"/>
      <c r="E98" s="197"/>
      <c r="F98" s="197"/>
      <c r="G98" s="197"/>
      <c r="H98" s="197"/>
      <c r="I98" s="199"/>
      <c r="J98" s="199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4"/>
    </row>
    <row r="99" spans="1:45" s="190" customFormat="1" ht="12.75" hidden="1">
      <c r="A99" s="193"/>
      <c r="B99" s="193"/>
      <c r="C99" s="193"/>
      <c r="D99" s="197"/>
      <c r="E99" s="197"/>
      <c r="F99" s="197"/>
      <c r="G99" s="197"/>
      <c r="H99" s="197"/>
      <c r="I99" s="199"/>
      <c r="J99" s="199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4"/>
    </row>
    <row r="100" spans="1:45" s="190" customFormat="1" ht="12.75" hidden="1">
      <c r="A100" s="193"/>
      <c r="B100" s="193"/>
      <c r="C100" s="193"/>
      <c r="D100" s="197"/>
      <c r="E100" s="197"/>
      <c r="F100" s="197"/>
      <c r="G100" s="197"/>
      <c r="H100" s="197"/>
      <c r="I100" s="199"/>
      <c r="J100" s="199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4"/>
    </row>
    <row r="101" spans="1:45" s="190" customFormat="1" ht="12.75" hidden="1">
      <c r="A101" s="193"/>
      <c r="B101" s="193"/>
      <c r="C101" s="193"/>
      <c r="D101" s="197"/>
      <c r="E101" s="197"/>
      <c r="F101" s="197"/>
      <c r="G101" s="197"/>
      <c r="H101" s="197"/>
      <c r="I101" s="199"/>
      <c r="J101" s="199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4"/>
    </row>
    <row r="102" spans="1:45" s="190" customFormat="1" ht="12.75" hidden="1">
      <c r="A102" s="193"/>
      <c r="B102" s="193"/>
      <c r="C102" s="193"/>
      <c r="D102" s="197"/>
      <c r="E102" s="197"/>
      <c r="F102" s="197"/>
      <c r="G102" s="197"/>
      <c r="H102" s="197"/>
      <c r="I102" s="199"/>
      <c r="J102" s="199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4"/>
    </row>
    <row r="103" spans="1:45" s="190" customFormat="1" ht="12.75" hidden="1">
      <c r="A103" s="193"/>
      <c r="B103" s="193"/>
      <c r="C103" s="193"/>
      <c r="D103" s="197"/>
      <c r="E103" s="197"/>
      <c r="F103" s="197"/>
      <c r="G103" s="197"/>
      <c r="H103" s="197"/>
      <c r="I103" s="199"/>
      <c r="J103" s="19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4"/>
    </row>
    <row r="104" spans="1:45" s="190" customFormat="1" ht="12.75" hidden="1">
      <c r="A104" s="193"/>
      <c r="B104" s="193"/>
      <c r="C104" s="193"/>
      <c r="D104" s="197"/>
      <c r="E104" s="197"/>
      <c r="F104" s="197"/>
      <c r="G104" s="197"/>
      <c r="H104" s="197"/>
      <c r="I104" s="199"/>
      <c r="J104" s="199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4"/>
    </row>
    <row r="105" spans="1:45" s="190" customFormat="1" ht="12.75" hidden="1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4"/>
    </row>
    <row r="106" spans="1:45" s="190" customFormat="1" ht="12.75" hidden="1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4"/>
    </row>
    <row r="107" spans="1:45" s="190" customFormat="1" ht="12.75" hidden="1">
      <c r="A107" s="201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202"/>
      <c r="U107" s="20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4"/>
    </row>
    <row r="108" spans="1:45" s="190" customFormat="1" ht="12.75" hidden="1">
      <c r="A108" s="192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202"/>
      <c r="U108" s="20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4"/>
    </row>
    <row r="109" spans="1:45" s="190" customFormat="1" ht="12.75" hidden="1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202"/>
      <c r="U109" s="20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4"/>
    </row>
    <row r="110" spans="1:45" s="190" customFormat="1" ht="12.75" hidden="1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202"/>
      <c r="U110" s="20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4"/>
    </row>
    <row r="111" spans="1:45" ht="12.75" hidden="1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</row>
    <row r="112" spans="1:45" ht="12.75" hidden="1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</row>
    <row r="113" spans="1:45" ht="12.75" hidden="1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</row>
    <row r="114" spans="1:45" ht="12.75" hidden="1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</row>
    <row r="115" spans="1:45" ht="12.75" hidden="1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</row>
    <row r="116" spans="1:45" ht="12.75" hidden="1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</row>
    <row r="117" spans="1:45" ht="12.75" hidden="1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</row>
    <row r="118" spans="1:45" ht="12.75" hidden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</row>
    <row r="119" spans="1:45" ht="12.75" hidden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</row>
    <row r="120" spans="1:45" ht="12" customHeight="1" hidden="1">
      <c r="A120" s="205" t="s">
        <v>602</v>
      </c>
      <c r="B120" s="205" t="s">
        <v>131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</row>
    <row r="121" spans="1:45" ht="12" customHeight="1" hidden="1">
      <c r="A121" s="205" t="s">
        <v>593</v>
      </c>
      <c r="B121" s="205" t="s">
        <v>132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</row>
    <row r="122" spans="1:45" ht="12" customHeight="1" hidden="1">
      <c r="A122" s="205" t="s">
        <v>552</v>
      </c>
      <c r="B122" s="205" t="s">
        <v>68</v>
      </c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</row>
    <row r="123" spans="1:45" ht="12" customHeight="1" hidden="1">
      <c r="A123" s="205" t="s">
        <v>563</v>
      </c>
      <c r="B123" s="205" t="s">
        <v>67</v>
      </c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</row>
    <row r="124" spans="1:45" ht="12" customHeight="1" hidden="1">
      <c r="A124" s="205" t="s">
        <v>595</v>
      </c>
      <c r="B124" s="205" t="s">
        <v>133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</row>
    <row r="125" spans="1:45" ht="12" customHeight="1" hidden="1">
      <c r="A125" s="205" t="s">
        <v>632</v>
      </c>
      <c r="B125" s="205" t="s">
        <v>134</v>
      </c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</row>
    <row r="126" spans="1:45" ht="12" customHeight="1" hidden="1">
      <c r="A126" s="205" t="s">
        <v>599</v>
      </c>
      <c r="B126" s="205" t="s">
        <v>135</v>
      </c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</row>
    <row r="127" spans="1:45" ht="12" customHeight="1" hidden="1">
      <c r="A127" s="205" t="s">
        <v>567</v>
      </c>
      <c r="B127" s="205" t="s">
        <v>71</v>
      </c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</row>
    <row r="128" spans="1:45" ht="12" customHeight="1" hidden="1">
      <c r="A128" s="205" t="s">
        <v>137</v>
      </c>
      <c r="B128" s="205" t="s">
        <v>138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</row>
    <row r="129" spans="1:45" ht="12" customHeight="1" hidden="1">
      <c r="A129" s="205" t="s">
        <v>139</v>
      </c>
      <c r="B129" s="205" t="s">
        <v>140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</row>
    <row r="130" spans="1:45" ht="12" customHeight="1" hidden="1">
      <c r="A130" s="205" t="s">
        <v>141</v>
      </c>
      <c r="B130" s="205" t="s">
        <v>142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</row>
    <row r="131" spans="1:45" ht="12" customHeight="1" hidden="1">
      <c r="A131" s="205" t="s">
        <v>597</v>
      </c>
      <c r="B131" s="205" t="s">
        <v>143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</row>
    <row r="132" spans="1:45" ht="12" customHeight="1" hidden="1">
      <c r="A132" s="205" t="s">
        <v>594</v>
      </c>
      <c r="B132" s="205" t="s">
        <v>144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</row>
    <row r="133" spans="1:45" ht="12" customHeight="1" hidden="1">
      <c r="A133" s="205" t="s">
        <v>561</v>
      </c>
      <c r="B133" s="205" t="s">
        <v>73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</row>
    <row r="134" spans="1:45" ht="12" customHeight="1" hidden="1">
      <c r="A134" s="205" t="s">
        <v>598</v>
      </c>
      <c r="B134" s="205" t="s">
        <v>146</v>
      </c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</row>
    <row r="135" spans="1:45" ht="12" customHeight="1" hidden="1">
      <c r="A135" s="205" t="s">
        <v>596</v>
      </c>
      <c r="B135" s="205" t="s">
        <v>351</v>
      </c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</row>
    <row r="136" spans="1:45" ht="12" customHeight="1" hidden="1">
      <c r="A136" s="205" t="s">
        <v>147</v>
      </c>
      <c r="B136" s="205" t="s">
        <v>148</v>
      </c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</row>
    <row r="137" spans="1:45" ht="12" customHeight="1" hidden="1">
      <c r="A137" s="205" t="s">
        <v>553</v>
      </c>
      <c r="B137" s="205" t="s">
        <v>75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</row>
    <row r="138" spans="1:45" ht="12" customHeight="1" hidden="1">
      <c r="A138" s="205" t="s">
        <v>564</v>
      </c>
      <c r="B138" s="205" t="s">
        <v>74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</row>
    <row r="139" spans="1:45" ht="12" customHeight="1" hidden="1">
      <c r="A139" s="205" t="s">
        <v>601</v>
      </c>
      <c r="B139" s="205" t="s">
        <v>149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</row>
    <row r="140" spans="1:45" ht="12" customHeight="1" hidden="1">
      <c r="A140" s="205" t="s">
        <v>600</v>
      </c>
      <c r="B140" s="205" t="s">
        <v>150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</row>
    <row r="141" spans="1:45" ht="12" customHeight="1" hidden="1">
      <c r="A141" s="205" t="s">
        <v>603</v>
      </c>
      <c r="B141" s="205" t="s">
        <v>151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</row>
    <row r="142" spans="1:45" ht="12" customHeight="1" hidden="1">
      <c r="A142" s="205" t="s">
        <v>610</v>
      </c>
      <c r="B142" s="205" t="s">
        <v>152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</row>
    <row r="143" spans="1:45" ht="12" customHeight="1" hidden="1">
      <c r="A143" s="205" t="s">
        <v>607</v>
      </c>
      <c r="B143" s="205" t="s">
        <v>153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</row>
    <row r="144" spans="1:45" ht="12" customHeight="1" hidden="1">
      <c r="A144" s="205" t="s">
        <v>605</v>
      </c>
      <c r="B144" s="205" t="s">
        <v>154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</row>
    <row r="145" spans="1:45" ht="12" customHeight="1" hidden="1">
      <c r="A145" s="205" t="s">
        <v>550</v>
      </c>
      <c r="B145" s="205" t="s">
        <v>117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</row>
    <row r="146" spans="1:45" ht="12" customHeight="1" hidden="1">
      <c r="A146" s="205" t="s">
        <v>562</v>
      </c>
      <c r="B146" s="205" t="s">
        <v>72</v>
      </c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</row>
    <row r="147" spans="1:45" ht="12" customHeight="1" hidden="1">
      <c r="A147" s="205" t="s">
        <v>804</v>
      </c>
      <c r="B147" s="205" t="s">
        <v>125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</row>
    <row r="148" spans="1:45" ht="12" customHeight="1" hidden="1">
      <c r="A148" s="205" t="s">
        <v>805</v>
      </c>
      <c r="B148" s="205" t="s">
        <v>109</v>
      </c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</row>
    <row r="149" spans="1:45" ht="12" customHeight="1" hidden="1">
      <c r="A149" s="205" t="s">
        <v>155</v>
      </c>
      <c r="B149" s="205" t="s">
        <v>156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</row>
    <row r="150" spans="1:45" ht="12" customHeight="1" hidden="1">
      <c r="A150" s="205" t="s">
        <v>613</v>
      </c>
      <c r="B150" s="205" t="s">
        <v>209</v>
      </c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</row>
    <row r="151" spans="1:45" ht="12" customHeight="1" hidden="1">
      <c r="A151" s="205" t="s">
        <v>157</v>
      </c>
      <c r="B151" s="205" t="s">
        <v>158</v>
      </c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</row>
    <row r="152" spans="1:45" ht="12" customHeight="1" hidden="1">
      <c r="A152" s="205" t="s">
        <v>159</v>
      </c>
      <c r="B152" s="205" t="s">
        <v>160</v>
      </c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</row>
    <row r="153" spans="1:45" ht="12" customHeight="1" hidden="1">
      <c r="A153" s="205" t="s">
        <v>161</v>
      </c>
      <c r="B153" s="205" t="s">
        <v>162</v>
      </c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</row>
    <row r="154" spans="1:45" ht="12" customHeight="1" hidden="1">
      <c r="A154" s="205" t="s">
        <v>163</v>
      </c>
      <c r="B154" s="205" t="s">
        <v>164</v>
      </c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</row>
    <row r="155" spans="1:45" ht="12" customHeight="1" hidden="1">
      <c r="A155" s="205" t="s">
        <v>611</v>
      </c>
      <c r="B155" s="205" t="s">
        <v>165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</row>
    <row r="156" spans="1:45" ht="12" customHeight="1" hidden="1">
      <c r="A156" s="205" t="s">
        <v>608</v>
      </c>
      <c r="B156" s="205" t="s">
        <v>167</v>
      </c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</row>
    <row r="157" spans="1:45" ht="12" customHeight="1" hidden="1">
      <c r="A157" s="205" t="s">
        <v>744</v>
      </c>
      <c r="B157" s="205" t="s">
        <v>743</v>
      </c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</row>
    <row r="158" spans="1:45" ht="12" customHeight="1" hidden="1">
      <c r="A158" s="205" t="s">
        <v>604</v>
      </c>
      <c r="B158" s="205" t="s">
        <v>168</v>
      </c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</row>
    <row r="159" spans="1:45" ht="12" customHeight="1" hidden="1">
      <c r="A159" s="205" t="s">
        <v>169</v>
      </c>
      <c r="B159" s="205" t="s">
        <v>170</v>
      </c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</row>
    <row r="160" spans="1:45" ht="12" customHeight="1" hidden="1">
      <c r="A160" s="205" t="s">
        <v>612</v>
      </c>
      <c r="B160" s="205" t="s">
        <v>171</v>
      </c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</row>
    <row r="161" spans="1:45" ht="12" customHeight="1" hidden="1">
      <c r="A161" s="205" t="s">
        <v>609</v>
      </c>
      <c r="B161" s="205" t="s">
        <v>172</v>
      </c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</row>
    <row r="162" spans="1:45" ht="12" customHeight="1" hidden="1">
      <c r="A162" s="205" t="s">
        <v>738</v>
      </c>
      <c r="B162" s="205" t="s">
        <v>174</v>
      </c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</row>
    <row r="163" spans="1:45" ht="12" customHeight="1" hidden="1">
      <c r="A163" s="205" t="s">
        <v>806</v>
      </c>
      <c r="B163" s="205" t="s">
        <v>173</v>
      </c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</row>
    <row r="164" spans="1:45" ht="12" customHeight="1" hidden="1">
      <c r="A164" s="205" t="s">
        <v>807</v>
      </c>
      <c r="B164" s="205" t="s">
        <v>175</v>
      </c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</row>
    <row r="165" spans="1:45" ht="12" customHeight="1" hidden="1">
      <c r="A165" s="205" t="s">
        <v>606</v>
      </c>
      <c r="B165" s="205" t="s">
        <v>176</v>
      </c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</row>
    <row r="166" spans="1:45" ht="12" customHeight="1" hidden="1">
      <c r="A166" s="205" t="s">
        <v>177</v>
      </c>
      <c r="B166" s="205" t="s">
        <v>178</v>
      </c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</row>
    <row r="167" spans="1:45" ht="12" customHeight="1" hidden="1">
      <c r="A167" s="205" t="s">
        <v>808</v>
      </c>
      <c r="B167" s="205" t="s">
        <v>321</v>
      </c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</row>
    <row r="168" spans="1:45" ht="12" customHeight="1" hidden="1">
      <c r="A168" s="205" t="s">
        <v>179</v>
      </c>
      <c r="B168" s="205" t="s">
        <v>180</v>
      </c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</row>
    <row r="169" spans="1:45" ht="12" customHeight="1" hidden="1">
      <c r="A169" s="205" t="s">
        <v>662</v>
      </c>
      <c r="B169" s="205" t="s">
        <v>265</v>
      </c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</row>
    <row r="170" spans="1:45" ht="12" customHeight="1" hidden="1">
      <c r="A170" s="205" t="s">
        <v>619</v>
      </c>
      <c r="B170" s="205" t="s">
        <v>266</v>
      </c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</row>
    <row r="171" spans="1:45" ht="12" customHeight="1" hidden="1">
      <c r="A171" s="205" t="s">
        <v>614</v>
      </c>
      <c r="B171" s="205" t="s">
        <v>267</v>
      </c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</row>
    <row r="172" spans="1:45" ht="12" customHeight="1" hidden="1">
      <c r="A172" s="205" t="s">
        <v>623</v>
      </c>
      <c r="B172" s="205" t="s">
        <v>441</v>
      </c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</row>
    <row r="173" spans="1:45" ht="12" customHeight="1" hidden="1">
      <c r="A173" s="205" t="s">
        <v>560</v>
      </c>
      <c r="B173" s="205" t="s">
        <v>106</v>
      </c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</row>
    <row r="174" spans="1:45" ht="12" customHeight="1" hidden="1">
      <c r="A174" s="205" t="s">
        <v>666</v>
      </c>
      <c r="B174" s="205" t="s">
        <v>264</v>
      </c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</row>
    <row r="175" spans="1:45" ht="12" customHeight="1" hidden="1">
      <c r="A175" s="205" t="s">
        <v>809</v>
      </c>
      <c r="B175" s="205" t="s">
        <v>285</v>
      </c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</row>
    <row r="176" spans="1:45" ht="12" customHeight="1" hidden="1">
      <c r="A176" s="205" t="s">
        <v>810</v>
      </c>
      <c r="B176" s="205" t="s">
        <v>110</v>
      </c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</row>
    <row r="177" spans="1:45" ht="12" customHeight="1" hidden="1">
      <c r="A177" s="205" t="s">
        <v>566</v>
      </c>
      <c r="B177" s="205" t="s">
        <v>112</v>
      </c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</row>
    <row r="178" spans="1:45" ht="12" customHeight="1" hidden="1">
      <c r="A178" s="205" t="s">
        <v>723</v>
      </c>
      <c r="B178" s="205" t="s">
        <v>188</v>
      </c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</row>
    <row r="179" spans="1:45" ht="12" customHeight="1" hidden="1">
      <c r="A179" s="205" t="s">
        <v>181</v>
      </c>
      <c r="B179" s="205" t="s">
        <v>182</v>
      </c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</row>
    <row r="180" spans="1:45" ht="12" customHeight="1" hidden="1">
      <c r="A180" s="205" t="s">
        <v>620</v>
      </c>
      <c r="B180" s="205" t="s">
        <v>274</v>
      </c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</row>
    <row r="181" spans="1:45" ht="12" customHeight="1" hidden="1">
      <c r="A181" s="205" t="s">
        <v>624</v>
      </c>
      <c r="B181" s="205" t="s">
        <v>268</v>
      </c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</row>
    <row r="182" spans="1:45" ht="12" customHeight="1" hidden="1">
      <c r="A182" s="205" t="s">
        <v>615</v>
      </c>
      <c r="B182" s="205" t="s">
        <v>278</v>
      </c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</row>
    <row r="183" spans="1:45" ht="12" customHeight="1" hidden="1">
      <c r="A183" s="205" t="s">
        <v>621</v>
      </c>
      <c r="B183" s="205" t="s">
        <v>279</v>
      </c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</row>
    <row r="184" spans="1:45" ht="12" customHeight="1" hidden="1">
      <c r="A184" s="205" t="s">
        <v>811</v>
      </c>
      <c r="B184" s="205" t="s">
        <v>127</v>
      </c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</row>
    <row r="185" spans="1:45" ht="12" customHeight="1" hidden="1">
      <c r="A185" s="205" t="s">
        <v>812</v>
      </c>
      <c r="B185" s="205" t="s">
        <v>111</v>
      </c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</row>
    <row r="186" spans="1:45" ht="12" customHeight="1" hidden="1">
      <c r="A186" s="205" t="s">
        <v>663</v>
      </c>
      <c r="B186" s="205" t="s">
        <v>184</v>
      </c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</row>
    <row r="187" spans="1:45" ht="12" customHeight="1" hidden="1">
      <c r="A187" s="205" t="s">
        <v>616</v>
      </c>
      <c r="B187" s="205" t="s">
        <v>280</v>
      </c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</row>
    <row r="188" spans="1:45" ht="12" customHeight="1" hidden="1">
      <c r="A188" s="205" t="s">
        <v>813</v>
      </c>
      <c r="B188" s="205" t="s">
        <v>281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</row>
    <row r="189" spans="1:45" ht="12" customHeight="1" hidden="1">
      <c r="A189" s="205" t="s">
        <v>618</v>
      </c>
      <c r="B189" s="205" t="s">
        <v>185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</row>
    <row r="190" spans="1:45" ht="12" customHeight="1" hidden="1">
      <c r="A190" s="205" t="s">
        <v>186</v>
      </c>
      <c r="B190" s="205" t="s">
        <v>187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</row>
    <row r="191" spans="1:45" ht="12" customHeight="1" hidden="1">
      <c r="A191" s="205" t="s">
        <v>571</v>
      </c>
      <c r="B191" s="205" t="s">
        <v>51</v>
      </c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</row>
    <row r="192" spans="1:45" ht="12" customHeight="1" hidden="1">
      <c r="A192" s="205" t="s">
        <v>589</v>
      </c>
      <c r="B192" s="205" t="s">
        <v>90</v>
      </c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</row>
    <row r="193" spans="1:45" ht="12" customHeight="1" hidden="1">
      <c r="A193" s="205" t="s">
        <v>542</v>
      </c>
      <c r="B193" s="205" t="s">
        <v>102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</row>
    <row r="194" spans="1:45" ht="12" customHeight="1" hidden="1">
      <c r="A194" s="205" t="s">
        <v>544</v>
      </c>
      <c r="B194" s="205" t="s">
        <v>99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</row>
    <row r="195" spans="1:45" ht="12" customHeight="1" hidden="1">
      <c r="A195" s="205" t="s">
        <v>543</v>
      </c>
      <c r="B195" s="205" t="s">
        <v>91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</row>
    <row r="196" spans="1:45" ht="12" customHeight="1" hidden="1">
      <c r="A196" s="205" t="s">
        <v>651</v>
      </c>
      <c r="B196" s="205" t="s">
        <v>248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</row>
    <row r="197" spans="1:45" ht="12" customHeight="1" hidden="1">
      <c r="A197" s="205" t="s">
        <v>622</v>
      </c>
      <c r="B197" s="205" t="s">
        <v>286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</row>
    <row r="198" spans="1:45" ht="12" customHeight="1" hidden="1">
      <c r="A198" s="205" t="s">
        <v>746</v>
      </c>
      <c r="B198" s="205" t="s">
        <v>745</v>
      </c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</row>
    <row r="199" spans="1:45" ht="12" customHeight="1" hidden="1">
      <c r="A199" s="205" t="s">
        <v>625</v>
      </c>
      <c r="B199" s="205" t="s">
        <v>183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</row>
    <row r="200" spans="1:45" ht="12" customHeight="1" hidden="1">
      <c r="A200" s="205" t="s">
        <v>626</v>
      </c>
      <c r="B200" s="205" t="s">
        <v>189</v>
      </c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</row>
    <row r="201" spans="1:45" ht="12" customHeight="1" hidden="1">
      <c r="A201" s="205" t="s">
        <v>814</v>
      </c>
      <c r="B201" s="205" t="s">
        <v>271</v>
      </c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</row>
    <row r="202" spans="1:45" ht="12" customHeight="1" hidden="1">
      <c r="A202" s="205" t="s">
        <v>629</v>
      </c>
      <c r="B202" s="205" t="s">
        <v>190</v>
      </c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</row>
    <row r="203" spans="1:45" ht="12" customHeight="1" hidden="1">
      <c r="A203" s="205" t="s">
        <v>628</v>
      </c>
      <c r="B203" s="205" t="s">
        <v>195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</row>
    <row r="204" spans="1:45" ht="12" customHeight="1" hidden="1">
      <c r="A204" s="205" t="s">
        <v>630</v>
      </c>
      <c r="B204" s="205" t="s">
        <v>193</v>
      </c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</row>
    <row r="205" spans="1:45" ht="12" customHeight="1" hidden="1">
      <c r="A205" s="205" t="s">
        <v>631</v>
      </c>
      <c r="B205" s="205" t="s">
        <v>194</v>
      </c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</row>
    <row r="206" spans="1:45" ht="12" customHeight="1" hidden="1">
      <c r="A206" s="205" t="s">
        <v>557</v>
      </c>
      <c r="B206" s="205" t="s">
        <v>107</v>
      </c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</row>
    <row r="207" spans="1:45" ht="12" customHeight="1" hidden="1">
      <c r="A207" s="205" t="s">
        <v>568</v>
      </c>
      <c r="B207" s="205" t="s">
        <v>108</v>
      </c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</row>
    <row r="208" spans="1:45" ht="12" customHeight="1" hidden="1">
      <c r="A208" s="205" t="s">
        <v>554</v>
      </c>
      <c r="B208" s="205" t="s">
        <v>101</v>
      </c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</row>
    <row r="209" spans="1:45" ht="12" customHeight="1" hidden="1">
      <c r="A209" s="205" t="s">
        <v>538</v>
      </c>
      <c r="B209" s="205" t="s">
        <v>49</v>
      </c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</row>
    <row r="210" spans="1:45" ht="12" customHeight="1" hidden="1">
      <c r="A210" s="205" t="s">
        <v>196</v>
      </c>
      <c r="B210" s="205" t="s">
        <v>197</v>
      </c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</row>
    <row r="211" spans="1:45" ht="12" customHeight="1" hidden="1">
      <c r="A211" s="205" t="s">
        <v>815</v>
      </c>
      <c r="B211" s="205" t="s">
        <v>58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</row>
    <row r="212" spans="1:45" ht="12" customHeight="1" hidden="1">
      <c r="A212" s="205" t="s">
        <v>537</v>
      </c>
      <c r="B212" s="205" t="s">
        <v>55</v>
      </c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</row>
    <row r="213" spans="1:45" ht="12" customHeight="1" hidden="1">
      <c r="A213" s="205" t="s">
        <v>546</v>
      </c>
      <c r="B213" s="205" t="s">
        <v>93</v>
      </c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</row>
    <row r="214" spans="1:45" ht="12" customHeight="1" hidden="1">
      <c r="A214" s="205" t="s">
        <v>634</v>
      </c>
      <c r="B214" s="205" t="s">
        <v>201</v>
      </c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</row>
    <row r="215" spans="1:45" ht="12" customHeight="1" hidden="1">
      <c r="A215" s="205" t="s">
        <v>535</v>
      </c>
      <c r="B215" s="205" t="s">
        <v>53</v>
      </c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</row>
    <row r="216" spans="1:45" ht="12" customHeight="1" hidden="1">
      <c r="A216" s="205" t="s">
        <v>539</v>
      </c>
      <c r="B216" s="205" t="s">
        <v>52</v>
      </c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</row>
    <row r="217" spans="1:45" ht="12" customHeight="1" hidden="1">
      <c r="A217" s="205" t="s">
        <v>719</v>
      </c>
      <c r="B217" s="205" t="s">
        <v>379</v>
      </c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</row>
    <row r="218" spans="1:45" ht="12" customHeight="1" hidden="1">
      <c r="A218" s="205" t="s">
        <v>534</v>
      </c>
      <c r="B218" s="205" t="s">
        <v>56</v>
      </c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</row>
    <row r="219" spans="1:45" ht="12" customHeight="1" hidden="1">
      <c r="A219" s="205" t="s">
        <v>574</v>
      </c>
      <c r="B219" s="205" t="s">
        <v>57</v>
      </c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</row>
    <row r="220" spans="1:45" ht="12" customHeight="1" hidden="1">
      <c r="A220" s="205" t="s">
        <v>647</v>
      </c>
      <c r="B220" s="205" t="s">
        <v>198</v>
      </c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</row>
    <row r="221" spans="1:45" ht="12" customHeight="1" hidden="1">
      <c r="A221" s="205" t="s">
        <v>203</v>
      </c>
      <c r="B221" s="205" t="s">
        <v>204</v>
      </c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</row>
    <row r="222" spans="1:45" ht="12" customHeight="1" hidden="1">
      <c r="A222" s="205" t="s">
        <v>573</v>
      </c>
      <c r="B222" s="205" t="s">
        <v>59</v>
      </c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</row>
    <row r="223" spans="1:45" ht="12" customHeight="1" hidden="1">
      <c r="A223" s="205" t="s">
        <v>754</v>
      </c>
      <c r="B223" s="205" t="s">
        <v>752</v>
      </c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</row>
    <row r="224" spans="1:45" ht="12" customHeight="1" hidden="1">
      <c r="A224" s="205" t="s">
        <v>753</v>
      </c>
      <c r="B224" s="205" t="s">
        <v>751</v>
      </c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</row>
    <row r="225" spans="1:45" ht="12" customHeight="1" hidden="1">
      <c r="A225" s="205" t="s">
        <v>633</v>
      </c>
      <c r="B225" s="205" t="s">
        <v>206</v>
      </c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</row>
    <row r="226" spans="1:45" ht="12" customHeight="1" hidden="1">
      <c r="A226" s="205" t="s">
        <v>637</v>
      </c>
      <c r="B226" s="205" t="s">
        <v>207</v>
      </c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</row>
    <row r="227" spans="1:45" ht="12" customHeight="1" hidden="1">
      <c r="A227" s="205" t="s">
        <v>547</v>
      </c>
      <c r="B227" s="205" t="s">
        <v>86</v>
      </c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</row>
    <row r="228" spans="1:45" ht="12" customHeight="1" hidden="1">
      <c r="A228" s="205" t="s">
        <v>587</v>
      </c>
      <c r="B228" s="205" t="s">
        <v>87</v>
      </c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</row>
    <row r="229" spans="1:45" ht="12" customHeight="1" hidden="1">
      <c r="A229" s="205" t="s">
        <v>575</v>
      </c>
      <c r="B229" s="205" t="s">
        <v>50</v>
      </c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</row>
    <row r="230" spans="1:45" ht="12" customHeight="1" hidden="1">
      <c r="A230" s="205" t="s">
        <v>579</v>
      </c>
      <c r="B230" s="205" t="s">
        <v>97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</row>
    <row r="231" spans="1:45" ht="12" customHeight="1" hidden="1">
      <c r="A231" s="205" t="s">
        <v>582</v>
      </c>
      <c r="B231" s="205" t="s">
        <v>94</v>
      </c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</row>
    <row r="232" spans="1:45" ht="12" customHeight="1" hidden="1">
      <c r="A232" s="205" t="s">
        <v>536</v>
      </c>
      <c r="B232" s="205" t="s">
        <v>54</v>
      </c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</row>
    <row r="233" spans="1:45" ht="12" customHeight="1" hidden="1">
      <c r="A233" s="205" t="s">
        <v>545</v>
      </c>
      <c r="B233" s="205" t="s">
        <v>100</v>
      </c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</row>
    <row r="234" spans="1:45" ht="12" customHeight="1" hidden="1">
      <c r="A234" s="205" t="s">
        <v>583</v>
      </c>
      <c r="B234" s="205" t="s">
        <v>95</v>
      </c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</row>
    <row r="235" spans="1:45" ht="12" customHeight="1" hidden="1">
      <c r="A235" s="205" t="s">
        <v>584</v>
      </c>
      <c r="B235" s="205" t="s">
        <v>98</v>
      </c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</row>
    <row r="236" spans="1:45" ht="12" customHeight="1" hidden="1">
      <c r="A236" s="205" t="s">
        <v>580</v>
      </c>
      <c r="B236" s="205" t="s">
        <v>113</v>
      </c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</row>
    <row r="237" spans="1:45" ht="12" customHeight="1" hidden="1">
      <c r="A237" s="205" t="s">
        <v>541</v>
      </c>
      <c r="B237" s="205" t="s">
        <v>89</v>
      </c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</row>
    <row r="238" spans="1:45" ht="12" customHeight="1" hidden="1">
      <c r="A238" s="205" t="s">
        <v>581</v>
      </c>
      <c r="B238" s="205" t="s">
        <v>92</v>
      </c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</row>
    <row r="239" spans="1:45" ht="12" customHeight="1" hidden="1">
      <c r="A239" s="205" t="s">
        <v>576</v>
      </c>
      <c r="B239" s="205" t="s">
        <v>96</v>
      </c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</row>
    <row r="240" spans="1:45" ht="12" customHeight="1" hidden="1">
      <c r="A240" s="205" t="s">
        <v>816</v>
      </c>
      <c r="B240" s="205" t="s">
        <v>88</v>
      </c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</row>
    <row r="241" spans="1:45" ht="12" customHeight="1" hidden="1">
      <c r="A241" s="205" t="s">
        <v>817</v>
      </c>
      <c r="B241" s="205" t="s">
        <v>208</v>
      </c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</row>
    <row r="242" spans="1:45" ht="12" customHeight="1" hidden="1">
      <c r="A242" s="205" t="s">
        <v>523</v>
      </c>
      <c r="B242" s="205" t="s">
        <v>81</v>
      </c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</row>
    <row r="243" spans="1:45" ht="12" customHeight="1" hidden="1">
      <c r="A243" s="205" t="s">
        <v>640</v>
      </c>
      <c r="B243" s="205" t="s">
        <v>210</v>
      </c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</row>
    <row r="244" spans="1:45" ht="12" customHeight="1" hidden="1">
      <c r="A244" s="205" t="s">
        <v>639</v>
      </c>
      <c r="B244" s="205" t="s">
        <v>211</v>
      </c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</row>
    <row r="245" spans="1:45" ht="12" customHeight="1" hidden="1">
      <c r="A245" s="205" t="s">
        <v>638</v>
      </c>
      <c r="B245" s="205" t="s">
        <v>212</v>
      </c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</row>
    <row r="246" spans="1:45" ht="12" customHeight="1" hidden="1">
      <c r="A246" s="205" t="s">
        <v>565</v>
      </c>
      <c r="B246" s="205" t="s">
        <v>79</v>
      </c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</row>
    <row r="247" spans="1:45" ht="12" customHeight="1" hidden="1">
      <c r="A247" s="205" t="s">
        <v>641</v>
      </c>
      <c r="B247" s="205" t="s">
        <v>216</v>
      </c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</row>
    <row r="248" spans="1:45" ht="12" customHeight="1" hidden="1">
      <c r="A248" s="205" t="s">
        <v>818</v>
      </c>
      <c r="B248" s="205" t="s">
        <v>214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</row>
    <row r="249" spans="1:45" ht="12" customHeight="1" hidden="1">
      <c r="A249" s="205" t="s">
        <v>697</v>
      </c>
      <c r="B249" s="205" t="s">
        <v>215</v>
      </c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</row>
    <row r="250" spans="1:45" ht="12" customHeight="1" hidden="1">
      <c r="A250" s="205" t="s">
        <v>724</v>
      </c>
      <c r="B250" s="205" t="s">
        <v>213</v>
      </c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</row>
    <row r="251" spans="1:45" ht="12" customHeight="1" hidden="1">
      <c r="A251" s="205" t="s">
        <v>218</v>
      </c>
      <c r="B251" s="205" t="s">
        <v>219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</row>
    <row r="252" spans="1:45" ht="12" customHeight="1" hidden="1">
      <c r="A252" s="205" t="s">
        <v>220</v>
      </c>
      <c r="B252" s="205" t="s">
        <v>221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</row>
    <row r="253" spans="1:45" ht="12" customHeight="1" hidden="1">
      <c r="A253" s="205" t="s">
        <v>819</v>
      </c>
      <c r="B253" s="205" t="s">
        <v>518</v>
      </c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</row>
    <row r="254" spans="1:45" ht="12" customHeight="1" hidden="1">
      <c r="A254" s="205" t="s">
        <v>643</v>
      </c>
      <c r="B254" s="205" t="s">
        <v>228</v>
      </c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</row>
    <row r="255" spans="1:45" ht="12" customHeight="1" hidden="1">
      <c r="A255" s="205" t="s">
        <v>627</v>
      </c>
      <c r="B255" s="205" t="s">
        <v>336</v>
      </c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</row>
    <row r="256" spans="1:45" ht="12" customHeight="1" hidden="1">
      <c r="A256" s="205" t="s">
        <v>644</v>
      </c>
      <c r="B256" s="205" t="s">
        <v>222</v>
      </c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</row>
    <row r="257" spans="1:45" ht="12" customHeight="1" hidden="1">
      <c r="A257" s="205" t="s">
        <v>645</v>
      </c>
      <c r="B257" s="205" t="s">
        <v>223</v>
      </c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</row>
    <row r="258" spans="1:45" ht="12" customHeight="1" hidden="1">
      <c r="A258" s="205" t="s">
        <v>648</v>
      </c>
      <c r="B258" s="205" t="s">
        <v>224</v>
      </c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</row>
    <row r="259" spans="1:45" ht="12" customHeight="1" hidden="1">
      <c r="A259" s="205" t="s">
        <v>646</v>
      </c>
      <c r="B259" s="205" t="s">
        <v>227</v>
      </c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</row>
    <row r="260" spans="1:45" ht="12" customHeight="1" hidden="1">
      <c r="A260" s="205" t="s">
        <v>225</v>
      </c>
      <c r="B260" s="205" t="s">
        <v>226</v>
      </c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</row>
    <row r="261" spans="1:45" ht="12" customHeight="1" hidden="1">
      <c r="A261" s="205" t="s">
        <v>229</v>
      </c>
      <c r="B261" s="205" t="s">
        <v>230</v>
      </c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</row>
    <row r="262" spans="1:45" ht="12" customHeight="1" hidden="1">
      <c r="A262" s="205" t="s">
        <v>231</v>
      </c>
      <c r="B262" s="205" t="s">
        <v>232</v>
      </c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</row>
    <row r="263" spans="1:45" ht="12" customHeight="1" hidden="1">
      <c r="A263" s="205" t="s">
        <v>233</v>
      </c>
      <c r="B263" s="205" t="s">
        <v>234</v>
      </c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</row>
    <row r="264" spans="1:45" ht="12" customHeight="1" hidden="1">
      <c r="A264" s="205" t="s">
        <v>235</v>
      </c>
      <c r="B264" s="205" t="s">
        <v>236</v>
      </c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</row>
    <row r="265" spans="1:45" ht="12" customHeight="1" hidden="1">
      <c r="A265" s="205" t="s">
        <v>237</v>
      </c>
      <c r="B265" s="205" t="s">
        <v>238</v>
      </c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</row>
    <row r="266" spans="1:45" ht="12" customHeight="1" hidden="1">
      <c r="A266" s="205" t="s">
        <v>649</v>
      </c>
      <c r="B266" s="205" t="s">
        <v>166</v>
      </c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</row>
    <row r="267" spans="1:45" ht="12" customHeight="1" hidden="1">
      <c r="A267" s="205" t="s">
        <v>239</v>
      </c>
      <c r="B267" s="205" t="s">
        <v>240</v>
      </c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</row>
    <row r="268" spans="1:45" ht="12" customHeight="1" hidden="1">
      <c r="A268" s="205" t="s">
        <v>241</v>
      </c>
      <c r="B268" s="205" t="s">
        <v>242</v>
      </c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</row>
    <row r="269" spans="1:45" ht="12" customHeight="1" hidden="1">
      <c r="A269" s="205" t="s">
        <v>820</v>
      </c>
      <c r="B269" s="205" t="s">
        <v>243</v>
      </c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</row>
    <row r="270" spans="1:45" ht="12" customHeight="1" hidden="1">
      <c r="A270" s="205" t="s">
        <v>245</v>
      </c>
      <c r="B270" s="205" t="s">
        <v>246</v>
      </c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</row>
    <row r="271" spans="1:45" ht="12" customHeight="1" hidden="1">
      <c r="A271" s="205" t="s">
        <v>650</v>
      </c>
      <c r="B271" s="205" t="s">
        <v>247</v>
      </c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</row>
    <row r="272" spans="1:45" ht="12" customHeight="1" hidden="1">
      <c r="A272" s="205" t="s">
        <v>530</v>
      </c>
      <c r="B272" s="205" t="s">
        <v>115</v>
      </c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</row>
    <row r="273" spans="1:45" ht="12" customHeight="1" hidden="1">
      <c r="A273" s="205" t="s">
        <v>821</v>
      </c>
      <c r="B273" s="205" t="s">
        <v>64</v>
      </c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</row>
    <row r="274" spans="1:45" ht="12" customHeight="1" hidden="1">
      <c r="A274" s="205" t="s">
        <v>658</v>
      </c>
      <c r="B274" s="205" t="s">
        <v>255</v>
      </c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</row>
    <row r="275" spans="1:45" ht="12" customHeight="1" hidden="1">
      <c r="A275" s="205" t="s">
        <v>572</v>
      </c>
      <c r="B275" s="205" t="s">
        <v>66</v>
      </c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</row>
    <row r="276" spans="1:45" ht="12" customHeight="1" hidden="1">
      <c r="A276" s="205" t="s">
        <v>521</v>
      </c>
      <c r="B276" s="205" t="s">
        <v>63</v>
      </c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</row>
    <row r="277" spans="1:45" ht="12" customHeight="1" hidden="1">
      <c r="A277" s="205" t="s">
        <v>525</v>
      </c>
      <c r="B277" s="205" t="s">
        <v>119</v>
      </c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</row>
    <row r="278" spans="1:45" ht="12" customHeight="1" hidden="1">
      <c r="A278" s="205" t="s">
        <v>526</v>
      </c>
      <c r="B278" s="205" t="s">
        <v>123</v>
      </c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</row>
    <row r="279" spans="1:45" ht="12" customHeight="1" hidden="1">
      <c r="A279" s="205" t="s">
        <v>531</v>
      </c>
      <c r="B279" s="205" t="s">
        <v>121</v>
      </c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</row>
    <row r="280" spans="1:45" ht="12" customHeight="1" hidden="1">
      <c r="A280" s="205" t="s">
        <v>519</v>
      </c>
      <c r="B280" s="205" t="s">
        <v>65</v>
      </c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</row>
    <row r="281" spans="1:45" ht="12" customHeight="1" hidden="1">
      <c r="A281" s="205" t="s">
        <v>249</v>
      </c>
      <c r="B281" s="205" t="s">
        <v>250</v>
      </c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</row>
    <row r="282" spans="1:45" ht="12" customHeight="1" hidden="1">
      <c r="A282" s="205" t="s">
        <v>652</v>
      </c>
      <c r="B282" s="205" t="s">
        <v>251</v>
      </c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</row>
    <row r="283" spans="1:45" ht="12" customHeight="1" hidden="1">
      <c r="A283" s="205" t="s">
        <v>551</v>
      </c>
      <c r="B283" s="205" t="s">
        <v>70</v>
      </c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</row>
    <row r="284" spans="1:45" ht="12" customHeight="1" hidden="1">
      <c r="A284" s="205" t="s">
        <v>555</v>
      </c>
      <c r="B284" s="205" t="s">
        <v>69</v>
      </c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</row>
    <row r="285" spans="1:45" ht="12" customHeight="1" hidden="1">
      <c r="A285" s="205" t="s">
        <v>558</v>
      </c>
      <c r="B285" s="205" t="s">
        <v>118</v>
      </c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</row>
    <row r="286" spans="1:45" ht="12" customHeight="1" hidden="1">
      <c r="A286" s="205" t="s">
        <v>559</v>
      </c>
      <c r="B286" s="205" t="s">
        <v>116</v>
      </c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</row>
    <row r="287" spans="1:45" ht="12" customHeight="1" hidden="1">
      <c r="A287" s="205" t="s">
        <v>585</v>
      </c>
      <c r="B287" s="205" t="s">
        <v>120</v>
      </c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</row>
    <row r="288" spans="1:45" ht="12" customHeight="1" hidden="1">
      <c r="A288" s="205" t="s">
        <v>578</v>
      </c>
      <c r="B288" s="205" t="s">
        <v>122</v>
      </c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</row>
    <row r="289" spans="1:45" ht="12" customHeight="1" hidden="1">
      <c r="A289" s="205" t="s">
        <v>591</v>
      </c>
      <c r="B289" s="205" t="s">
        <v>103</v>
      </c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</row>
    <row r="290" spans="1:45" ht="12" customHeight="1" hidden="1">
      <c r="A290" s="205" t="s">
        <v>657</v>
      </c>
      <c r="B290" s="205" t="s">
        <v>253</v>
      </c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</row>
    <row r="291" spans="1:45" ht="12" customHeight="1" hidden="1">
      <c r="A291" s="205" t="s">
        <v>656</v>
      </c>
      <c r="B291" s="205" t="s">
        <v>252</v>
      </c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</row>
    <row r="292" spans="1:45" ht="12" customHeight="1" hidden="1">
      <c r="A292" s="205" t="s">
        <v>653</v>
      </c>
      <c r="B292" s="205" t="s">
        <v>254</v>
      </c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</row>
    <row r="293" spans="1:45" ht="12" customHeight="1" hidden="1">
      <c r="A293" s="205" t="s">
        <v>586</v>
      </c>
      <c r="B293" s="205" t="s">
        <v>105</v>
      </c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</row>
    <row r="294" spans="1:45" ht="12" customHeight="1" hidden="1">
      <c r="A294" s="205" t="s">
        <v>655</v>
      </c>
      <c r="B294" s="205" t="s">
        <v>310</v>
      </c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</row>
    <row r="295" spans="1:45" ht="12" customHeight="1" hidden="1">
      <c r="A295" s="205" t="s">
        <v>654</v>
      </c>
      <c r="B295" s="205" t="s">
        <v>256</v>
      </c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</row>
    <row r="296" spans="1:45" ht="12" customHeight="1" hidden="1">
      <c r="A296" s="205" t="s">
        <v>659</v>
      </c>
      <c r="B296" s="205" t="s">
        <v>347</v>
      </c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</row>
    <row r="297" spans="1:45" ht="12" customHeight="1" hidden="1">
      <c r="A297" s="205" t="s">
        <v>532</v>
      </c>
      <c r="B297" s="205" t="s">
        <v>124</v>
      </c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</row>
    <row r="298" spans="1:45" ht="12" customHeight="1" hidden="1">
      <c r="A298" s="205" t="s">
        <v>822</v>
      </c>
      <c r="B298" s="205" t="s">
        <v>202</v>
      </c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</row>
    <row r="299" spans="1:45" ht="12" customHeight="1" hidden="1">
      <c r="A299" s="205" t="s">
        <v>257</v>
      </c>
      <c r="B299" s="205" t="s">
        <v>258</v>
      </c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</row>
    <row r="300" spans="1:45" ht="12" customHeight="1" hidden="1">
      <c r="A300" s="205" t="s">
        <v>661</v>
      </c>
      <c r="B300" s="205" t="s">
        <v>259</v>
      </c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</row>
    <row r="301" spans="1:45" ht="12" customHeight="1" hidden="1">
      <c r="A301" s="205" t="s">
        <v>261</v>
      </c>
      <c r="B301" s="205" t="s">
        <v>262</v>
      </c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</row>
    <row r="302" spans="1:45" ht="12" customHeight="1" hidden="1">
      <c r="A302" s="205" t="s">
        <v>660</v>
      </c>
      <c r="B302" s="205" t="s">
        <v>263</v>
      </c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</row>
    <row r="303" spans="1:45" ht="12" customHeight="1" hidden="1">
      <c r="A303" s="205" t="s">
        <v>667</v>
      </c>
      <c r="B303" s="205" t="s">
        <v>270</v>
      </c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</row>
    <row r="304" spans="1:45" ht="12" customHeight="1" hidden="1">
      <c r="A304" s="205" t="s">
        <v>272</v>
      </c>
      <c r="B304" s="205" t="s">
        <v>273</v>
      </c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</row>
    <row r="305" spans="1:45" ht="12" customHeight="1" hidden="1">
      <c r="A305" s="205" t="s">
        <v>276</v>
      </c>
      <c r="B305" s="205" t="s">
        <v>277</v>
      </c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</row>
    <row r="306" spans="1:45" ht="12" customHeight="1" hidden="1">
      <c r="A306" s="205" t="s">
        <v>734</v>
      </c>
      <c r="B306" s="205" t="s">
        <v>284</v>
      </c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</row>
    <row r="307" spans="1:45" ht="12" customHeight="1" hidden="1">
      <c r="A307" s="205" t="s">
        <v>665</v>
      </c>
      <c r="B307" s="205" t="s">
        <v>287</v>
      </c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</row>
    <row r="308" spans="1:45" ht="12" customHeight="1" hidden="1">
      <c r="A308" s="205" t="s">
        <v>823</v>
      </c>
      <c r="B308" s="205" t="s">
        <v>275</v>
      </c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</row>
    <row r="309" spans="1:45" ht="12" customHeight="1" hidden="1">
      <c r="A309" s="205" t="s">
        <v>824</v>
      </c>
      <c r="B309" s="205" t="s">
        <v>288</v>
      </c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</row>
    <row r="310" spans="1:45" ht="12" customHeight="1" hidden="1">
      <c r="A310" s="205" t="s">
        <v>673</v>
      </c>
      <c r="B310" s="205" t="s">
        <v>292</v>
      </c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</row>
    <row r="311" spans="1:45" ht="12" customHeight="1" hidden="1">
      <c r="A311" s="205" t="s">
        <v>668</v>
      </c>
      <c r="B311" s="205" t="s">
        <v>293</v>
      </c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</row>
    <row r="312" spans="1:45" ht="12" customHeight="1" hidden="1">
      <c r="A312" s="205" t="s">
        <v>290</v>
      </c>
      <c r="B312" s="205" t="s">
        <v>291</v>
      </c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</row>
    <row r="313" spans="1:45" ht="12" customHeight="1" hidden="1">
      <c r="A313" s="205" t="s">
        <v>670</v>
      </c>
      <c r="B313" s="205" t="s">
        <v>294</v>
      </c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</row>
    <row r="314" spans="1:45" ht="12" customHeight="1" hidden="1">
      <c r="A314" s="205" t="s">
        <v>825</v>
      </c>
      <c r="B314" s="205" t="s">
        <v>295</v>
      </c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</row>
    <row r="315" spans="1:45" ht="12" customHeight="1" hidden="1">
      <c r="A315" s="205" t="s">
        <v>296</v>
      </c>
      <c r="B315" s="205" t="s">
        <v>297</v>
      </c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</row>
    <row r="316" spans="1:45" ht="12" customHeight="1" hidden="1">
      <c r="A316" s="205" t="s">
        <v>671</v>
      </c>
      <c r="B316" s="205" t="s">
        <v>298</v>
      </c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</row>
    <row r="317" spans="1:45" ht="12" customHeight="1" hidden="1">
      <c r="A317" s="205" t="s">
        <v>672</v>
      </c>
      <c r="B317" s="205" t="s">
        <v>299</v>
      </c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</row>
    <row r="318" spans="1:45" ht="12" customHeight="1" hidden="1">
      <c r="A318" s="205" t="s">
        <v>680</v>
      </c>
      <c r="B318" s="205" t="s">
        <v>302</v>
      </c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</row>
    <row r="319" spans="1:45" ht="12" customHeight="1" hidden="1">
      <c r="A319" s="205" t="s">
        <v>826</v>
      </c>
      <c r="B319" s="205" t="s">
        <v>300</v>
      </c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</row>
    <row r="320" spans="1:45" ht="12" customHeight="1" hidden="1">
      <c r="A320" s="205" t="s">
        <v>677</v>
      </c>
      <c r="B320" s="205" t="s">
        <v>301</v>
      </c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</row>
    <row r="321" spans="1:45" ht="12" customHeight="1" hidden="1">
      <c r="A321" s="205" t="s">
        <v>304</v>
      </c>
      <c r="B321" s="205" t="s">
        <v>305</v>
      </c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</row>
    <row r="322" spans="1:45" ht="12" customHeight="1" hidden="1">
      <c r="A322" s="205" t="s">
        <v>686</v>
      </c>
      <c r="B322" s="205" t="s">
        <v>303</v>
      </c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</row>
    <row r="323" spans="1:45" ht="12" customHeight="1" hidden="1">
      <c r="A323" s="205" t="s">
        <v>684</v>
      </c>
      <c r="B323" s="205" t="s">
        <v>306</v>
      </c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</row>
    <row r="324" spans="1:45" ht="12" customHeight="1" hidden="1">
      <c r="A324" s="205" t="s">
        <v>307</v>
      </c>
      <c r="B324" s="205" t="s">
        <v>308</v>
      </c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</row>
    <row r="325" spans="1:45" ht="12" customHeight="1" hidden="1">
      <c r="A325" s="205" t="s">
        <v>683</v>
      </c>
      <c r="B325" s="205" t="s">
        <v>309</v>
      </c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</row>
    <row r="326" spans="1:45" ht="12" customHeight="1" hidden="1">
      <c r="A326" s="205" t="s">
        <v>678</v>
      </c>
      <c r="B326" s="205" t="s">
        <v>312</v>
      </c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</row>
    <row r="327" spans="1:45" ht="12" customHeight="1" hidden="1">
      <c r="A327" s="205" t="s">
        <v>313</v>
      </c>
      <c r="B327" s="205" t="s">
        <v>314</v>
      </c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</row>
    <row r="328" spans="1:45" ht="12" customHeight="1" hidden="1">
      <c r="A328" s="205" t="s">
        <v>682</v>
      </c>
      <c r="B328" s="205" t="s">
        <v>315</v>
      </c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</row>
    <row r="329" spans="1:45" ht="12" customHeight="1" hidden="1">
      <c r="A329" s="205" t="s">
        <v>316</v>
      </c>
      <c r="B329" s="205" t="s">
        <v>317</v>
      </c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</row>
    <row r="330" spans="1:45" ht="12" customHeight="1" hidden="1">
      <c r="A330" s="205" t="s">
        <v>318</v>
      </c>
      <c r="B330" s="205" t="s">
        <v>319</v>
      </c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</row>
    <row r="331" spans="1:45" ht="12" customHeight="1" hidden="1">
      <c r="A331" s="205" t="s">
        <v>685</v>
      </c>
      <c r="B331" s="205" t="s">
        <v>320</v>
      </c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</row>
    <row r="332" spans="1:45" ht="12" customHeight="1" hidden="1">
      <c r="A332" s="205" t="s">
        <v>827</v>
      </c>
      <c r="B332" s="205" t="s">
        <v>322</v>
      </c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</row>
    <row r="333" spans="1:45" ht="12" customHeight="1" hidden="1">
      <c r="A333" s="205" t="s">
        <v>527</v>
      </c>
      <c r="B333" s="205" t="s">
        <v>114</v>
      </c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</row>
    <row r="334" spans="1:45" ht="12" customHeight="1" hidden="1">
      <c r="A334" s="205" t="s">
        <v>323</v>
      </c>
      <c r="B334" s="205" t="s">
        <v>324</v>
      </c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</row>
    <row r="335" spans="1:45" ht="12" customHeight="1" hidden="1">
      <c r="A335" s="205" t="s">
        <v>325</v>
      </c>
      <c r="B335" s="205" t="s">
        <v>326</v>
      </c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</row>
    <row r="336" spans="1:45" ht="12" customHeight="1" hidden="1">
      <c r="A336" s="205" t="s">
        <v>679</v>
      </c>
      <c r="B336" s="205" t="s">
        <v>327</v>
      </c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</row>
    <row r="337" spans="1:45" ht="12" customHeight="1" hidden="1">
      <c r="A337" s="205" t="s">
        <v>675</v>
      </c>
      <c r="B337" s="205" t="s">
        <v>328</v>
      </c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</row>
    <row r="338" spans="1:45" ht="12" customHeight="1" hidden="1">
      <c r="A338" s="205" t="s">
        <v>329</v>
      </c>
      <c r="B338" s="205" t="s">
        <v>330</v>
      </c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</row>
    <row r="339" spans="1:45" ht="12" customHeight="1" hidden="1">
      <c r="A339" s="205" t="s">
        <v>674</v>
      </c>
      <c r="B339" s="205" t="s">
        <v>311</v>
      </c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</row>
    <row r="340" spans="1:45" ht="12" customHeight="1" hidden="1">
      <c r="A340" s="205" t="s">
        <v>687</v>
      </c>
      <c r="B340" s="205" t="s">
        <v>331</v>
      </c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</row>
    <row r="341" spans="1:45" ht="12" customHeight="1" hidden="1">
      <c r="A341" s="205" t="s">
        <v>688</v>
      </c>
      <c r="B341" s="205" t="s">
        <v>333</v>
      </c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</row>
    <row r="342" spans="1:45" ht="12" customHeight="1" hidden="1">
      <c r="A342" s="205" t="s">
        <v>570</v>
      </c>
      <c r="B342" s="205" t="s">
        <v>62</v>
      </c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</row>
    <row r="343" spans="1:45" ht="12" customHeight="1" hidden="1">
      <c r="A343" s="205" t="s">
        <v>334</v>
      </c>
      <c r="B343" s="205" t="s">
        <v>335</v>
      </c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</row>
    <row r="344" spans="1:45" ht="12" customHeight="1" hidden="1">
      <c r="A344" s="205" t="s">
        <v>540</v>
      </c>
      <c r="B344" s="205" t="s">
        <v>85</v>
      </c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</row>
    <row r="345" spans="1:45" ht="12" customHeight="1" hidden="1">
      <c r="A345" s="205" t="s">
        <v>694</v>
      </c>
      <c r="B345" s="205" t="s">
        <v>337</v>
      </c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</row>
    <row r="346" spans="1:45" ht="12" customHeight="1" hidden="1">
      <c r="A346" s="205" t="s">
        <v>692</v>
      </c>
      <c r="B346" s="205" t="s">
        <v>244</v>
      </c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</row>
    <row r="347" spans="1:45" ht="12" customHeight="1" hidden="1">
      <c r="A347" s="205" t="s">
        <v>689</v>
      </c>
      <c r="B347" s="205" t="s">
        <v>424</v>
      </c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</row>
    <row r="348" spans="1:45" ht="12" customHeight="1" hidden="1">
      <c r="A348" s="205" t="s">
        <v>695</v>
      </c>
      <c r="B348" s="205" t="s">
        <v>425</v>
      </c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</row>
    <row r="349" spans="1:45" ht="12" customHeight="1" hidden="1">
      <c r="A349" s="205" t="s">
        <v>338</v>
      </c>
      <c r="B349" s="205" t="s">
        <v>339</v>
      </c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</row>
    <row r="350" spans="1:45" ht="12" customHeight="1" hidden="1">
      <c r="A350" s="205" t="s">
        <v>340</v>
      </c>
      <c r="B350" s="205" t="s">
        <v>341</v>
      </c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</row>
    <row r="351" spans="1:45" ht="12" customHeight="1" hidden="1">
      <c r="A351" s="205" t="s">
        <v>691</v>
      </c>
      <c r="B351" s="205" t="s">
        <v>342</v>
      </c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</row>
    <row r="352" spans="1:45" ht="12" customHeight="1" hidden="1">
      <c r="A352" s="205" t="s">
        <v>556</v>
      </c>
      <c r="B352" s="205" t="s">
        <v>83</v>
      </c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</row>
    <row r="353" spans="1:45" ht="12" customHeight="1" hidden="1">
      <c r="A353" s="205" t="s">
        <v>690</v>
      </c>
      <c r="B353" s="205" t="s">
        <v>344</v>
      </c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</row>
    <row r="354" spans="1:45" ht="12" customHeight="1" hidden="1">
      <c r="A354" s="205" t="s">
        <v>828</v>
      </c>
      <c r="B354" s="205" t="s">
        <v>283</v>
      </c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</row>
    <row r="355" spans="1:45" ht="12" customHeight="1" hidden="1">
      <c r="A355" s="205" t="s">
        <v>681</v>
      </c>
      <c r="B355" s="205" t="s">
        <v>205</v>
      </c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</row>
    <row r="356" spans="1:45" ht="12" customHeight="1" hidden="1">
      <c r="A356" s="205" t="s">
        <v>693</v>
      </c>
      <c r="B356" s="205" t="s">
        <v>345</v>
      </c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</row>
    <row r="357" spans="1:45" ht="12" customHeight="1" hidden="1">
      <c r="A357" s="205" t="s">
        <v>829</v>
      </c>
      <c r="B357" s="205" t="s">
        <v>350</v>
      </c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</row>
    <row r="358" spans="1:45" ht="12" customHeight="1" hidden="1">
      <c r="A358" s="205" t="s">
        <v>549</v>
      </c>
      <c r="B358" s="205" t="s">
        <v>60</v>
      </c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</row>
    <row r="359" spans="1:45" ht="12" customHeight="1" hidden="1">
      <c r="A359" s="205" t="s">
        <v>696</v>
      </c>
      <c r="B359" s="205" t="s">
        <v>348</v>
      </c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</row>
    <row r="360" spans="1:45" ht="12" customHeight="1" hidden="1">
      <c r="A360" s="205" t="s">
        <v>569</v>
      </c>
      <c r="B360" s="205" t="s">
        <v>77</v>
      </c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</row>
    <row r="361" spans="1:45" ht="12" customHeight="1" hidden="1">
      <c r="A361" s="205" t="s">
        <v>590</v>
      </c>
      <c r="B361" s="205" t="s">
        <v>78</v>
      </c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</row>
    <row r="362" spans="1:45" ht="12" customHeight="1" hidden="1">
      <c r="A362" s="205" t="s">
        <v>548</v>
      </c>
      <c r="B362" s="205" t="s">
        <v>84</v>
      </c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</row>
    <row r="363" spans="1:45" ht="12" customHeight="1" hidden="1">
      <c r="A363" s="205" t="s">
        <v>700</v>
      </c>
      <c r="B363" s="205" t="s">
        <v>352</v>
      </c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</row>
    <row r="364" spans="1:45" ht="12" customHeight="1" hidden="1">
      <c r="A364" s="205" t="s">
        <v>353</v>
      </c>
      <c r="B364" s="205" t="s">
        <v>354</v>
      </c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</row>
    <row r="365" spans="1:45" ht="12" customHeight="1" hidden="1">
      <c r="A365" s="205" t="s">
        <v>830</v>
      </c>
      <c r="B365" s="205" t="s">
        <v>355</v>
      </c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</row>
    <row r="366" spans="1:45" ht="12" customHeight="1" hidden="1">
      <c r="A366" s="205" t="s">
        <v>356</v>
      </c>
      <c r="B366" s="205" t="s">
        <v>357</v>
      </c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</row>
    <row r="367" spans="1:45" ht="12" customHeight="1" hidden="1">
      <c r="A367" s="205" t="s">
        <v>698</v>
      </c>
      <c r="B367" s="205" t="s">
        <v>358</v>
      </c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</row>
    <row r="368" spans="1:45" ht="12" customHeight="1" hidden="1">
      <c r="A368" s="205" t="s">
        <v>359</v>
      </c>
      <c r="B368" s="205" t="s">
        <v>360</v>
      </c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</row>
    <row r="369" spans="1:45" ht="12" customHeight="1" hidden="1">
      <c r="A369" s="205" t="s">
        <v>588</v>
      </c>
      <c r="B369" s="205" t="s">
        <v>104</v>
      </c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</row>
    <row r="370" spans="1:45" ht="12" customHeight="1" hidden="1">
      <c r="A370" s="205" t="s">
        <v>361</v>
      </c>
      <c r="B370" s="205" t="s">
        <v>362</v>
      </c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</row>
    <row r="371" spans="1:45" ht="12" customHeight="1" hidden="1">
      <c r="A371" s="205" t="s">
        <v>699</v>
      </c>
      <c r="B371" s="205" t="s">
        <v>217</v>
      </c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</row>
    <row r="372" spans="1:45" ht="12" customHeight="1" hidden="1">
      <c r="A372" s="205" t="s">
        <v>831</v>
      </c>
      <c r="B372" s="205" t="s">
        <v>363</v>
      </c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</row>
    <row r="373" spans="1:45" ht="12" customHeight="1" hidden="1">
      <c r="A373" s="205" t="s">
        <v>701</v>
      </c>
      <c r="B373" s="205" t="s">
        <v>289</v>
      </c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</row>
    <row r="374" spans="1:45" ht="12" customHeight="1" hidden="1">
      <c r="A374" s="205" t="s">
        <v>703</v>
      </c>
      <c r="B374" s="205" t="s">
        <v>364</v>
      </c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</row>
    <row r="375" spans="1:45" ht="12" customHeight="1" hidden="1">
      <c r="A375" s="205" t="s">
        <v>365</v>
      </c>
      <c r="B375" s="205" t="s">
        <v>366</v>
      </c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</row>
    <row r="376" spans="1:45" ht="12" customHeight="1" hidden="1">
      <c r="A376" s="205" t="s">
        <v>704</v>
      </c>
      <c r="B376" s="205" t="s">
        <v>269</v>
      </c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</row>
    <row r="377" spans="1:45" ht="12" customHeight="1" hidden="1">
      <c r="A377" s="205" t="s">
        <v>832</v>
      </c>
      <c r="B377" s="205" t="s">
        <v>343</v>
      </c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</row>
    <row r="378" spans="1:45" ht="12" customHeight="1" hidden="1">
      <c r="A378" s="205" t="s">
        <v>833</v>
      </c>
      <c r="B378" s="205" t="s">
        <v>397</v>
      </c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</row>
    <row r="379" spans="1:45" ht="12" customHeight="1" hidden="1">
      <c r="A379" s="205" t="s">
        <v>834</v>
      </c>
      <c r="B379" s="205" t="s">
        <v>191</v>
      </c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</row>
    <row r="380" spans="1:45" ht="12" customHeight="1" hidden="1">
      <c r="A380" s="205" t="s">
        <v>533</v>
      </c>
      <c r="B380" s="205" t="s">
        <v>76</v>
      </c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</row>
    <row r="381" spans="1:45" ht="12" customHeight="1" hidden="1">
      <c r="A381" s="205" t="s">
        <v>367</v>
      </c>
      <c r="B381" s="205" t="s">
        <v>368</v>
      </c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</row>
    <row r="382" spans="1:45" ht="12" customHeight="1" hidden="1">
      <c r="A382" s="205" t="s">
        <v>705</v>
      </c>
      <c r="B382" s="205" t="s">
        <v>369</v>
      </c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</row>
    <row r="383" spans="1:45" ht="12" customHeight="1" hidden="1">
      <c r="A383" s="205" t="s">
        <v>835</v>
      </c>
      <c r="B383" s="205" t="s">
        <v>349</v>
      </c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</row>
    <row r="384" spans="1:45" ht="12" customHeight="1" hidden="1">
      <c r="A384" s="205" t="s">
        <v>706</v>
      </c>
      <c r="B384" s="205" t="s">
        <v>370</v>
      </c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</row>
    <row r="385" spans="1:45" ht="12" customHeight="1" hidden="1">
      <c r="A385" s="205" t="s">
        <v>836</v>
      </c>
      <c r="B385" s="205" t="s">
        <v>376</v>
      </c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</row>
    <row r="386" spans="1:45" ht="12" customHeight="1" hidden="1">
      <c r="A386" s="205" t="s">
        <v>664</v>
      </c>
      <c r="B386" s="205" t="s">
        <v>371</v>
      </c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</row>
    <row r="387" spans="1:45" ht="12" customHeight="1" hidden="1">
      <c r="A387" s="205" t="s">
        <v>372</v>
      </c>
      <c r="B387" s="205" t="s">
        <v>373</v>
      </c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</row>
    <row r="388" spans="1:45" ht="12" customHeight="1" hidden="1">
      <c r="A388" s="205" t="s">
        <v>676</v>
      </c>
      <c r="B388" s="205" t="s">
        <v>377</v>
      </c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</row>
    <row r="389" spans="1:45" ht="12" customHeight="1" hidden="1">
      <c r="A389" s="205" t="s">
        <v>702</v>
      </c>
      <c r="B389" s="205" t="s">
        <v>374</v>
      </c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</row>
    <row r="390" spans="1:45" ht="12" customHeight="1" hidden="1">
      <c r="A390" s="205" t="s">
        <v>837</v>
      </c>
      <c r="B390" s="205" t="s">
        <v>375</v>
      </c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</row>
    <row r="391" spans="1:45" ht="12" customHeight="1" hidden="1">
      <c r="A391" s="205" t="s">
        <v>380</v>
      </c>
      <c r="B391" s="205" t="s">
        <v>381</v>
      </c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</row>
    <row r="392" spans="1:45" ht="12" customHeight="1" hidden="1">
      <c r="A392" s="205" t="s">
        <v>718</v>
      </c>
      <c r="B392" s="205" t="s">
        <v>382</v>
      </c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</row>
    <row r="393" spans="1:45" ht="12" customHeight="1" hidden="1">
      <c r="A393" s="205" t="s">
        <v>707</v>
      </c>
      <c r="B393" s="205" t="s">
        <v>394</v>
      </c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</row>
    <row r="394" spans="1:45" ht="12" customHeight="1" hidden="1">
      <c r="A394" s="205" t="s">
        <v>716</v>
      </c>
      <c r="B394" s="205" t="s">
        <v>395</v>
      </c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</row>
    <row r="395" spans="1:45" ht="12" customHeight="1" hidden="1">
      <c r="A395" s="205" t="s">
        <v>709</v>
      </c>
      <c r="B395" s="205" t="s">
        <v>383</v>
      </c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</row>
    <row r="396" spans="1:45" ht="12" customHeight="1" hidden="1">
      <c r="A396" s="205" t="s">
        <v>384</v>
      </c>
      <c r="B396" s="205" t="s">
        <v>385</v>
      </c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</row>
    <row r="397" spans="1:45" ht="12" customHeight="1" hidden="1">
      <c r="A397" s="205" t="s">
        <v>712</v>
      </c>
      <c r="B397" s="205" t="s">
        <v>398</v>
      </c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</row>
    <row r="398" spans="1:45" ht="12" customHeight="1" hidden="1">
      <c r="A398" s="205" t="s">
        <v>750</v>
      </c>
      <c r="B398" s="205" t="s">
        <v>749</v>
      </c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</row>
    <row r="399" spans="1:45" ht="12" customHeight="1" hidden="1">
      <c r="A399" s="205" t="s">
        <v>715</v>
      </c>
      <c r="B399" s="205" t="s">
        <v>400</v>
      </c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</row>
    <row r="400" spans="1:45" ht="12" customHeight="1" hidden="1">
      <c r="A400" s="205" t="s">
        <v>713</v>
      </c>
      <c r="B400" s="205" t="s">
        <v>401</v>
      </c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</row>
    <row r="401" spans="1:45" ht="12" customHeight="1" hidden="1">
      <c r="A401" s="205" t="s">
        <v>708</v>
      </c>
      <c r="B401" s="205" t="s">
        <v>378</v>
      </c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</row>
    <row r="402" spans="1:45" ht="12" customHeight="1" hidden="1">
      <c r="A402" s="205" t="s">
        <v>717</v>
      </c>
      <c r="B402" s="205" t="s">
        <v>402</v>
      </c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</row>
    <row r="403" spans="1:45" ht="12" customHeight="1" hidden="1">
      <c r="A403" s="205" t="s">
        <v>838</v>
      </c>
      <c r="B403" s="205" t="s">
        <v>192</v>
      </c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</row>
    <row r="404" spans="1:45" ht="12" customHeight="1" hidden="1">
      <c r="A404" s="205" t="s">
        <v>839</v>
      </c>
      <c r="B404" s="205" t="s">
        <v>282</v>
      </c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</row>
    <row r="405" spans="1:45" ht="12" customHeight="1" hidden="1">
      <c r="A405" s="205" t="s">
        <v>748</v>
      </c>
      <c r="B405" s="205" t="s">
        <v>747</v>
      </c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</row>
    <row r="406" spans="1:45" ht="12" customHeight="1" hidden="1">
      <c r="A406" s="205" t="s">
        <v>636</v>
      </c>
      <c r="B406" s="205" t="s">
        <v>386</v>
      </c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</row>
    <row r="407" spans="1:45" ht="12" customHeight="1" hidden="1">
      <c r="A407" s="205" t="s">
        <v>669</v>
      </c>
      <c r="B407" s="205" t="s">
        <v>387</v>
      </c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</row>
    <row r="408" spans="1:45" ht="12" customHeight="1" hidden="1">
      <c r="A408" s="205" t="s">
        <v>840</v>
      </c>
      <c r="B408" s="205" t="s">
        <v>396</v>
      </c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</row>
    <row r="409" spans="1:45" ht="12" customHeight="1" hidden="1">
      <c r="A409" s="205" t="s">
        <v>710</v>
      </c>
      <c r="B409" s="205" t="s">
        <v>403</v>
      </c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</row>
    <row r="410" spans="1:45" ht="12" customHeight="1" hidden="1">
      <c r="A410" s="205" t="s">
        <v>388</v>
      </c>
      <c r="B410" s="205" t="s">
        <v>389</v>
      </c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</row>
    <row r="411" spans="1:45" ht="12" customHeight="1" hidden="1">
      <c r="A411" s="205" t="s">
        <v>714</v>
      </c>
      <c r="B411" s="205" t="s">
        <v>391</v>
      </c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</row>
    <row r="412" spans="1:45" ht="12" customHeight="1" hidden="1">
      <c r="A412" s="205" t="s">
        <v>721</v>
      </c>
      <c r="B412" s="205" t="s">
        <v>404</v>
      </c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</row>
    <row r="413" spans="1:45" ht="12" customHeight="1" hidden="1">
      <c r="A413" s="205" t="s">
        <v>711</v>
      </c>
      <c r="B413" s="205" t="s">
        <v>392</v>
      </c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</row>
    <row r="414" spans="1:45" ht="12" customHeight="1" hidden="1">
      <c r="A414" s="205" t="s">
        <v>617</v>
      </c>
      <c r="B414" s="205" t="s">
        <v>390</v>
      </c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</row>
    <row r="415" spans="1:45" ht="12" customHeight="1" hidden="1">
      <c r="A415" s="205" t="s">
        <v>720</v>
      </c>
      <c r="B415" s="205" t="s">
        <v>399</v>
      </c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</row>
    <row r="416" spans="1:45" ht="12" customHeight="1" hidden="1">
      <c r="A416" s="205" t="s">
        <v>841</v>
      </c>
      <c r="B416" s="205" t="s">
        <v>406</v>
      </c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</row>
    <row r="417" spans="1:45" ht="12" customHeight="1" hidden="1">
      <c r="A417" s="205" t="s">
        <v>726</v>
      </c>
      <c r="B417" s="205" t="s">
        <v>405</v>
      </c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</row>
    <row r="418" spans="1:45" ht="12" customHeight="1" hidden="1">
      <c r="A418" s="205" t="s">
        <v>842</v>
      </c>
      <c r="B418" s="205" t="s">
        <v>407</v>
      </c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</row>
    <row r="419" spans="1:45" ht="12" customHeight="1" hidden="1">
      <c r="A419" s="205" t="s">
        <v>725</v>
      </c>
      <c r="B419" s="205" t="s">
        <v>408</v>
      </c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</row>
    <row r="420" spans="1:45" ht="12" customHeight="1" hidden="1">
      <c r="A420" s="205" t="s">
        <v>409</v>
      </c>
      <c r="B420" s="205" t="s">
        <v>410</v>
      </c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</row>
    <row r="421" spans="1:45" ht="12" customHeight="1" hidden="1">
      <c r="A421" s="205" t="s">
        <v>411</v>
      </c>
      <c r="B421" s="205" t="s">
        <v>412</v>
      </c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</row>
    <row r="422" spans="1:45" ht="12" customHeight="1" hidden="1">
      <c r="A422" s="205" t="s">
        <v>413</v>
      </c>
      <c r="B422" s="205" t="s">
        <v>414</v>
      </c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</row>
    <row r="423" spans="1:45" ht="12" customHeight="1" hidden="1">
      <c r="A423" s="205" t="s">
        <v>730</v>
      </c>
      <c r="B423" s="205" t="s">
        <v>416</v>
      </c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</row>
    <row r="424" spans="1:45" ht="12" customHeight="1" hidden="1">
      <c r="A424" s="205" t="s">
        <v>728</v>
      </c>
      <c r="B424" s="205" t="s">
        <v>417</v>
      </c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</row>
    <row r="425" spans="1:45" ht="12" customHeight="1" hidden="1">
      <c r="A425" s="205" t="s">
        <v>729</v>
      </c>
      <c r="B425" s="205" t="s">
        <v>415</v>
      </c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</row>
    <row r="426" spans="1:45" ht="12" customHeight="1" hidden="1">
      <c r="A426" s="205" t="s">
        <v>727</v>
      </c>
      <c r="B426" s="205" t="s">
        <v>421</v>
      </c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</row>
    <row r="427" spans="1:45" ht="12" customHeight="1" hidden="1">
      <c r="A427" s="205" t="s">
        <v>722</v>
      </c>
      <c r="B427" s="205" t="s">
        <v>418</v>
      </c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</row>
    <row r="428" spans="1:45" ht="12" customHeight="1" hidden="1">
      <c r="A428" s="205" t="s">
        <v>419</v>
      </c>
      <c r="B428" s="205" t="s">
        <v>420</v>
      </c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</row>
    <row r="429" spans="1:45" ht="12" customHeight="1" hidden="1">
      <c r="A429" s="205" t="s">
        <v>422</v>
      </c>
      <c r="B429" s="205" t="s">
        <v>423</v>
      </c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</row>
    <row r="430" spans="1:45" ht="12" customHeight="1" hidden="1">
      <c r="A430" s="205" t="s">
        <v>731</v>
      </c>
      <c r="B430" s="205" t="s">
        <v>426</v>
      </c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</row>
    <row r="431" spans="1:45" ht="12" customHeight="1" hidden="1">
      <c r="A431" s="205" t="s">
        <v>522</v>
      </c>
      <c r="B431" s="205" t="s">
        <v>128</v>
      </c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</row>
    <row r="432" spans="1:45" ht="12" customHeight="1" hidden="1">
      <c r="A432" s="205" t="s">
        <v>528</v>
      </c>
      <c r="B432" s="205" t="s">
        <v>82</v>
      </c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4"/>
      <c r="AO432" s="204"/>
      <c r="AP432" s="204"/>
      <c r="AQ432" s="204"/>
      <c r="AR432" s="204"/>
      <c r="AS432" s="204"/>
    </row>
    <row r="433" spans="1:45" ht="12" customHeight="1" hidden="1">
      <c r="A433" s="205" t="s">
        <v>843</v>
      </c>
      <c r="B433" s="205" t="s">
        <v>129</v>
      </c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</row>
    <row r="434" spans="1:45" ht="12" customHeight="1" hidden="1">
      <c r="A434" s="205" t="s">
        <v>592</v>
      </c>
      <c r="B434" s="205" t="s">
        <v>145</v>
      </c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4"/>
      <c r="AK434" s="204"/>
      <c r="AL434" s="204"/>
      <c r="AM434" s="204"/>
      <c r="AN434" s="204"/>
      <c r="AO434" s="204"/>
      <c r="AP434" s="204"/>
      <c r="AQ434" s="204"/>
      <c r="AR434" s="204"/>
      <c r="AS434" s="204"/>
    </row>
    <row r="435" spans="1:45" ht="12" customHeight="1" hidden="1">
      <c r="A435" s="205" t="s">
        <v>642</v>
      </c>
      <c r="B435" s="205" t="s">
        <v>332</v>
      </c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  <c r="AH435" s="204"/>
      <c r="AI435" s="204"/>
      <c r="AJ435" s="204"/>
      <c r="AK435" s="204"/>
      <c r="AL435" s="204"/>
      <c r="AM435" s="204"/>
      <c r="AN435" s="204"/>
      <c r="AO435" s="204"/>
      <c r="AP435" s="204"/>
      <c r="AQ435" s="204"/>
      <c r="AR435" s="204"/>
      <c r="AS435" s="204"/>
    </row>
    <row r="436" spans="1:45" ht="12" customHeight="1" hidden="1">
      <c r="A436" s="205" t="s">
        <v>844</v>
      </c>
      <c r="B436" s="205" t="s">
        <v>200</v>
      </c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04"/>
      <c r="AJ436" s="204"/>
      <c r="AK436" s="204"/>
      <c r="AL436" s="204"/>
      <c r="AM436" s="204"/>
      <c r="AN436" s="204"/>
      <c r="AO436" s="204"/>
      <c r="AP436" s="204"/>
      <c r="AQ436" s="204"/>
      <c r="AR436" s="204"/>
      <c r="AS436" s="204"/>
    </row>
    <row r="437" spans="1:45" ht="12" customHeight="1" hidden="1">
      <c r="A437" s="205" t="s">
        <v>845</v>
      </c>
      <c r="B437" s="205" t="s">
        <v>199</v>
      </c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04"/>
      <c r="AJ437" s="204"/>
      <c r="AK437" s="204"/>
      <c r="AL437" s="204"/>
      <c r="AM437" s="204"/>
      <c r="AN437" s="204"/>
      <c r="AO437" s="204"/>
      <c r="AP437" s="204"/>
      <c r="AQ437" s="204"/>
      <c r="AR437" s="204"/>
      <c r="AS437" s="204"/>
    </row>
    <row r="438" spans="1:45" ht="12" customHeight="1" hidden="1">
      <c r="A438" s="205" t="s">
        <v>529</v>
      </c>
      <c r="B438" s="205" t="s">
        <v>80</v>
      </c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04"/>
      <c r="AJ438" s="204"/>
      <c r="AK438" s="204"/>
      <c r="AL438" s="204"/>
      <c r="AM438" s="204"/>
      <c r="AN438" s="204"/>
      <c r="AO438" s="204"/>
      <c r="AP438" s="204"/>
      <c r="AQ438" s="204"/>
      <c r="AR438" s="204"/>
      <c r="AS438" s="204"/>
    </row>
    <row r="439" spans="1:45" ht="12" customHeight="1" hidden="1">
      <c r="A439" s="205" t="s">
        <v>427</v>
      </c>
      <c r="B439" s="205" t="s">
        <v>428</v>
      </c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</row>
    <row r="440" spans="1:45" ht="12" customHeight="1" hidden="1">
      <c r="A440" s="205" t="s">
        <v>732</v>
      </c>
      <c r="B440" s="205" t="s">
        <v>429</v>
      </c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  <c r="AH440" s="204"/>
      <c r="AI440" s="204"/>
      <c r="AJ440" s="204"/>
      <c r="AK440" s="204"/>
      <c r="AL440" s="204"/>
      <c r="AM440" s="204"/>
      <c r="AN440" s="204"/>
      <c r="AO440" s="204"/>
      <c r="AP440" s="204"/>
      <c r="AQ440" s="204"/>
      <c r="AR440" s="204"/>
      <c r="AS440" s="204"/>
    </row>
    <row r="441" spans="1:45" ht="12" customHeight="1" hidden="1">
      <c r="A441" s="205" t="s">
        <v>430</v>
      </c>
      <c r="B441" s="205" t="s">
        <v>431</v>
      </c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  <c r="AH441" s="204"/>
      <c r="AI441" s="204"/>
      <c r="AJ441" s="204"/>
      <c r="AK441" s="204"/>
      <c r="AL441" s="204"/>
      <c r="AM441" s="204"/>
      <c r="AN441" s="204"/>
      <c r="AO441" s="204"/>
      <c r="AP441" s="204"/>
      <c r="AQ441" s="204"/>
      <c r="AR441" s="204"/>
      <c r="AS441" s="204"/>
    </row>
    <row r="442" spans="1:45" ht="12" customHeight="1" hidden="1">
      <c r="A442" s="205" t="s">
        <v>846</v>
      </c>
      <c r="B442" s="205" t="s">
        <v>432</v>
      </c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4"/>
      <c r="AK442" s="204"/>
      <c r="AL442" s="204"/>
      <c r="AM442" s="204"/>
      <c r="AN442" s="204"/>
      <c r="AO442" s="204"/>
      <c r="AP442" s="204"/>
      <c r="AQ442" s="204"/>
      <c r="AR442" s="204"/>
      <c r="AS442" s="204"/>
    </row>
    <row r="443" spans="1:45" ht="12" customHeight="1" hidden="1">
      <c r="A443" s="205" t="s">
        <v>433</v>
      </c>
      <c r="B443" s="205" t="s">
        <v>434</v>
      </c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  <c r="AH443" s="204"/>
      <c r="AI443" s="204"/>
      <c r="AJ443" s="204"/>
      <c r="AK443" s="204"/>
      <c r="AL443" s="204"/>
      <c r="AM443" s="204"/>
      <c r="AN443" s="204"/>
      <c r="AO443" s="204"/>
      <c r="AP443" s="204"/>
      <c r="AQ443" s="204"/>
      <c r="AR443" s="204"/>
      <c r="AS443" s="204"/>
    </row>
    <row r="444" spans="1:45" ht="12" customHeight="1" hidden="1">
      <c r="A444" s="205" t="s">
        <v>847</v>
      </c>
      <c r="B444" s="205" t="s">
        <v>435</v>
      </c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  <c r="AR444" s="204"/>
      <c r="AS444" s="204"/>
    </row>
    <row r="445" spans="1:45" ht="12" customHeight="1" hidden="1">
      <c r="A445" s="205" t="s">
        <v>848</v>
      </c>
      <c r="B445" s="205" t="s">
        <v>136</v>
      </c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  <c r="AH445" s="204"/>
      <c r="AI445" s="204"/>
      <c r="AJ445" s="204"/>
      <c r="AK445" s="204"/>
      <c r="AL445" s="204"/>
      <c r="AM445" s="204"/>
      <c r="AN445" s="204"/>
      <c r="AO445" s="204"/>
      <c r="AP445" s="204"/>
      <c r="AQ445" s="204"/>
      <c r="AR445" s="204"/>
      <c r="AS445" s="204"/>
    </row>
    <row r="446" spans="1:45" ht="12" customHeight="1" hidden="1">
      <c r="A446" s="205" t="s">
        <v>733</v>
      </c>
      <c r="B446" s="205" t="s">
        <v>436</v>
      </c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  <c r="AR446" s="204"/>
      <c r="AS446" s="204"/>
    </row>
    <row r="447" spans="1:45" ht="12" customHeight="1" hidden="1">
      <c r="A447" s="205" t="s">
        <v>577</v>
      </c>
      <c r="B447" s="205" t="s">
        <v>126</v>
      </c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  <c r="AH447" s="204"/>
      <c r="AI447" s="204"/>
      <c r="AJ447" s="204"/>
      <c r="AK447" s="204"/>
      <c r="AL447" s="204"/>
      <c r="AM447" s="204"/>
      <c r="AN447" s="204"/>
      <c r="AO447" s="204"/>
      <c r="AP447" s="204"/>
      <c r="AQ447" s="204"/>
      <c r="AR447" s="204"/>
      <c r="AS447" s="204"/>
    </row>
    <row r="448" spans="1:45" ht="12" customHeight="1" hidden="1">
      <c r="A448" s="205" t="s">
        <v>635</v>
      </c>
      <c r="B448" s="205" t="s">
        <v>346</v>
      </c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04"/>
      <c r="AK448" s="204"/>
      <c r="AL448" s="204"/>
      <c r="AM448" s="204"/>
      <c r="AN448" s="204"/>
      <c r="AO448" s="204"/>
      <c r="AP448" s="204"/>
      <c r="AQ448" s="204"/>
      <c r="AR448" s="204"/>
      <c r="AS448" s="204"/>
    </row>
    <row r="449" spans="1:45" ht="12" customHeight="1" hidden="1">
      <c r="A449" s="205" t="s">
        <v>849</v>
      </c>
      <c r="B449" s="205" t="s">
        <v>393</v>
      </c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  <c r="AH449" s="204"/>
      <c r="AI449" s="204"/>
      <c r="AJ449" s="204"/>
      <c r="AK449" s="204"/>
      <c r="AL449" s="204"/>
      <c r="AM449" s="204"/>
      <c r="AN449" s="204"/>
      <c r="AO449" s="204"/>
      <c r="AP449" s="204"/>
      <c r="AQ449" s="204"/>
      <c r="AR449" s="204"/>
      <c r="AS449" s="204"/>
    </row>
    <row r="450" spans="1:45" ht="12" customHeight="1" hidden="1">
      <c r="A450" s="205" t="s">
        <v>524</v>
      </c>
      <c r="B450" s="205" t="s">
        <v>130</v>
      </c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  <c r="AH450" s="204"/>
      <c r="AI450" s="204"/>
      <c r="AJ450" s="204"/>
      <c r="AK450" s="204"/>
      <c r="AL450" s="204"/>
      <c r="AM450" s="204"/>
      <c r="AN450" s="204"/>
      <c r="AO450" s="204"/>
      <c r="AP450" s="204"/>
      <c r="AQ450" s="204"/>
      <c r="AR450" s="204"/>
      <c r="AS450" s="204"/>
    </row>
    <row r="451" spans="1:45" ht="12" customHeight="1" hidden="1">
      <c r="A451" s="205" t="s">
        <v>520</v>
      </c>
      <c r="B451" s="205" t="s">
        <v>61</v>
      </c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  <c r="AH451" s="204"/>
      <c r="AI451" s="204"/>
      <c r="AJ451" s="204"/>
      <c r="AK451" s="204"/>
      <c r="AL451" s="204"/>
      <c r="AM451" s="204"/>
      <c r="AN451" s="204"/>
      <c r="AO451" s="204"/>
      <c r="AP451" s="204"/>
      <c r="AQ451" s="204"/>
      <c r="AR451" s="204"/>
      <c r="AS451" s="204"/>
    </row>
    <row r="452" spans="1:45" ht="12.75" hidden="1">
      <c r="A452" s="205" t="s">
        <v>735</v>
      </c>
      <c r="B452" s="205" t="s">
        <v>260</v>
      </c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  <c r="AH452" s="204"/>
      <c r="AI452" s="204"/>
      <c r="AJ452" s="204"/>
      <c r="AK452" s="204"/>
      <c r="AL452" s="204"/>
      <c r="AM452" s="204"/>
      <c r="AN452" s="204"/>
      <c r="AO452" s="204"/>
      <c r="AP452" s="204"/>
      <c r="AQ452" s="204"/>
      <c r="AR452" s="204"/>
      <c r="AS452" s="204"/>
    </row>
    <row r="453" spans="1:45" ht="12.75" hidden="1">
      <c r="A453" s="205" t="s">
        <v>437</v>
      </c>
      <c r="B453" s="205" t="s">
        <v>438</v>
      </c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  <c r="AH453" s="204"/>
      <c r="AI453" s="204"/>
      <c r="AJ453" s="204"/>
      <c r="AK453" s="204"/>
      <c r="AL453" s="204"/>
      <c r="AM453" s="204"/>
      <c r="AN453" s="204"/>
      <c r="AO453" s="204"/>
      <c r="AP453" s="204"/>
      <c r="AQ453" s="204"/>
      <c r="AR453" s="204"/>
      <c r="AS453" s="204"/>
    </row>
    <row r="454" spans="1:45" ht="12.75" hidden="1">
      <c r="A454" s="205" t="s">
        <v>439</v>
      </c>
      <c r="B454" s="205" t="s">
        <v>440</v>
      </c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</row>
    <row r="455" ht="12.75" hidden="1"/>
  </sheetData>
  <sheetProtection password="EF21" sheet="1" selectLockedCells="1"/>
  <protectedRanges>
    <protectedRange sqref="R13 F21 AB21 AM21 F25 B29 G29 W29 AN29 J40 J42 D44 F44 P44 A49 Q49 Y49 AD49 A53 O53 T53 Y53 AK53 S61 AP67 U70 N75" name="Face"/>
  </protectedRanges>
  <mergeCells count="70">
    <mergeCell ref="C33:O35"/>
    <mergeCell ref="A40:I41"/>
    <mergeCell ref="A42:I43"/>
    <mergeCell ref="A75:M75"/>
    <mergeCell ref="A59:AR59"/>
    <mergeCell ref="S61:AR63"/>
    <mergeCell ref="A65:AR65"/>
    <mergeCell ref="AP67:AR67"/>
    <mergeCell ref="N75:R75"/>
    <mergeCell ref="S75:U75"/>
    <mergeCell ref="C68:AR69"/>
    <mergeCell ref="U70:AR72"/>
    <mergeCell ref="A71:S72"/>
    <mergeCell ref="A73:AR73"/>
    <mergeCell ref="A47:AR47"/>
    <mergeCell ref="A87:F88"/>
    <mergeCell ref="A82:M83"/>
    <mergeCell ref="A84:M84"/>
    <mergeCell ref="A85:F86"/>
    <mergeCell ref="G85:M86"/>
    <mergeCell ref="T53:X53"/>
    <mergeCell ref="A78:E78"/>
    <mergeCell ref="AO78:AR78"/>
    <mergeCell ref="Y49:AC49"/>
    <mergeCell ref="J42:K42"/>
    <mergeCell ref="J40:K40"/>
    <mergeCell ref="Y48:AC48"/>
    <mergeCell ref="AD49:AR49"/>
    <mergeCell ref="A51:AR51"/>
    <mergeCell ref="D44:D45"/>
    <mergeCell ref="B23:AQ23"/>
    <mergeCell ref="F25:AQ26"/>
    <mergeCell ref="B29:E29"/>
    <mergeCell ref="G29:S29"/>
    <mergeCell ref="W29:AK29"/>
    <mergeCell ref="AN29:AO29"/>
    <mergeCell ref="AM21:AN21"/>
    <mergeCell ref="AC6:AR9"/>
    <mergeCell ref="A6:Z9"/>
    <mergeCell ref="AA13:AR13"/>
    <mergeCell ref="A19:AR19"/>
    <mergeCell ref="A18:AR18"/>
    <mergeCell ref="F21:M21"/>
    <mergeCell ref="AB21:AE21"/>
    <mergeCell ref="A16:AR16"/>
    <mergeCell ref="A13:Q13"/>
    <mergeCell ref="D1:W2"/>
    <mergeCell ref="AK1:AR4"/>
    <mergeCell ref="D3:W3"/>
    <mergeCell ref="D4:W4"/>
    <mergeCell ref="X1:AJ4"/>
    <mergeCell ref="A11:AR12"/>
    <mergeCell ref="R13:Z13"/>
    <mergeCell ref="A52:N52"/>
    <mergeCell ref="O52:S52"/>
    <mergeCell ref="T52:X52"/>
    <mergeCell ref="Y52:AJ52"/>
    <mergeCell ref="AK53:AR53"/>
    <mergeCell ref="A53:N53"/>
    <mergeCell ref="O53:S53"/>
    <mergeCell ref="Y53:AJ53"/>
    <mergeCell ref="AK52:AR52"/>
    <mergeCell ref="F44:N45"/>
    <mergeCell ref="P44:Q45"/>
    <mergeCell ref="B45:C45"/>
    <mergeCell ref="AD48:AR48"/>
    <mergeCell ref="A49:P49"/>
    <mergeCell ref="Q49:X49"/>
    <mergeCell ref="A48:P48"/>
    <mergeCell ref="Q48:X48"/>
  </mergeCells>
  <conditionalFormatting sqref="B20:AR20">
    <cfRule type="expression" priority="1" dxfId="9" stopIfTrue="1">
      <formula>ISERROR($B$21)</formula>
    </cfRule>
  </conditionalFormatting>
  <conditionalFormatting sqref="AC22:AK22">
    <cfRule type="expression" priority="2" dxfId="9" stopIfTrue="1">
      <formula>ISERROR(#REF!)</formula>
    </cfRule>
  </conditionalFormatting>
  <conditionalFormatting sqref="B23:AQ23">
    <cfRule type="expression" priority="3" dxfId="9" stopIfTrue="1">
      <formula>ISERROR($B$23)</formula>
    </cfRule>
  </conditionalFormatting>
  <dataValidations count="21">
    <dataValidation type="whole" allowBlank="1" showInputMessage="1" showErrorMessage="1" sqref="N75:R75">
      <formula1>1</formula1>
      <formula2>99999</formula2>
    </dataValidation>
    <dataValidation type="textLength" operator="equal" allowBlank="1" showInputMessage="1" showErrorMessage="1" error="A törzsszám 8 karakter hosszú (adószám első 8 számjegye)!" sqref="AK53:AR53">
      <formula1>8</formula1>
    </dataValidation>
    <dataValidation type="whole" allowBlank="1" showInputMessage="1" showErrorMessage="1" sqref="J40:K40 J42:K42">
      <formula1>1</formula1>
      <formula2>99</formula2>
    </dataValidation>
    <dataValidation type="list" allowBlank="1" showInputMessage="1" showErrorMessage="1" sqref="F44:N45">
      <formula1>"január, február, március, április, május, június, július, augusztus, szeptember, október, november, december"</formula1>
    </dataValidation>
    <dataValidation type="list" allowBlank="1" showInputMessage="1" showErrorMessage="1" sqref="P44:Q45">
      <formula1>"1,2,3,4,5,6,7,8,9,10,11,12,13,14,15,16,17,18,19,20,21,22,23,24,25,26,27,28,29,30,31"</formula1>
    </dataValidation>
    <dataValidation type="list" operator="equal" allowBlank="1" showInputMessage="1" showErrorMessage="1" error="A főtevékenységi kód 4 karakter hosszú!" sqref="X22:AA22">
      <formula1>$A$94:$A$469</formula1>
    </dataValidation>
    <dataValidation type="textLength" operator="equal" allowBlank="1" showInputMessage="1" showErrorMessage="1" prompt="Adószám első nyolc számjegye!" error="A törzsszám 8 karakter hosszú (adószám első 8 számjegye)!" sqref="F22:M22">
      <formula1>8</formula1>
    </dataValidation>
    <dataValidation type="textLength" operator="equal" allowBlank="1" showInputMessage="1" showErrorMessage="1" error="4 karakter!" sqref="B29:E29">
      <formula1>4</formula1>
    </dataValidation>
    <dataValidation type="textLength" operator="equal" allowBlank="1" showInputMessage="1" showErrorMessage="1" error="4 karakter (pl. 0111)!" sqref="AB21:AE21">
      <formula1>4</formula1>
    </dataValidation>
    <dataValidation type="textLength" operator="equal" allowBlank="1" showInputMessage="1" showErrorMessage="1" error="2 karakter (pl. 02)!" sqref="AM21:AN21">
      <formula1>2</formula1>
    </dataValidation>
    <dataValidation type="textLength" operator="lessThan" allowBlank="1" showInputMessage="1" showErrorMessage="1" sqref="AD49:AR49">
      <formula1>51</formula1>
    </dataValidation>
    <dataValidation type="textLength" operator="lessThan" allowBlank="1" showInputMessage="1" showErrorMessage="1" sqref="Q49:X49">
      <formula1>31</formula1>
    </dataValidation>
    <dataValidation type="textLength" operator="lessThan" allowBlank="1" showInputMessage="1" showErrorMessage="1" sqref="A49:P49">
      <formula1>61</formula1>
    </dataValidation>
    <dataValidation type="textLength" operator="lessThan" allowBlank="1" showInputMessage="1" showErrorMessage="1" sqref="U70:AR72">
      <formula1>2001</formula1>
    </dataValidation>
    <dataValidation type="whole" allowBlank="1" showInputMessage="1" showErrorMessage="1" prompt="First eight digits of the VAT number!" error="A törzsszám 8 karakter hosszú (adószám első 8 számjegye)!" sqref="F21:M21">
      <formula1>10000000</formula1>
      <formula2>99999999</formula2>
    </dataValidation>
    <dataValidation type="whole" allowBlank="1" showInputMessage="1" showErrorMessage="1" sqref="D44:D45">
      <formula1>0</formula1>
      <formula2>9</formula2>
    </dataValidation>
    <dataValidation type="list" allowBlank="1" showInputMessage="1" showErrorMessage="1" sqref="R13:Z13">
      <formula1>"I.,II.,III.,IV."</formula1>
    </dataValidation>
    <dataValidation type="textLength" operator="lessThan" allowBlank="1" showInputMessage="1" showErrorMessage="1" prompt="Format:&#10;1/123-1234&#10;23/123-123&#10;30/123-1234&#10;or&#10;1/123-1234/12345" sqref="Y49:AC49 O53:S53">
      <formula1>31</formula1>
    </dataValidation>
    <dataValidation type="textLength" operator="lessThan" allowBlank="1" showInputMessage="1" showErrorMessage="1" prompt="Format:&#10;1/123-1234&#10;23/123-123&#10;or&#10;1/123-1234/12345" sqref="T53:X53">
      <formula1>31</formula1>
    </dataValidation>
    <dataValidation type="textLength" operator="lessThan" allowBlank="1" showInputMessage="1" showErrorMessage="1" sqref="S61:AR63">
      <formula1>30001</formula1>
    </dataValidation>
    <dataValidation type="list" allowBlank="1" showInputMessage="1" showErrorMessage="1" sqref="AP67:AR67">
      <formula1>"201,202,203,204"</formula1>
    </dataValidation>
  </dataValidation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6"/>
  <drawing r:id="rId5"/>
  <legacyDrawing r:id="rId4"/>
  <oleObjects>
    <oleObject progId="Word.Picture.8" shapeId="405245" r:id="rId2"/>
    <oleObject progId="Word.Picture.8" shapeId="3853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showGridLines="0" zoomScalePageLayoutView="0" workbookViewId="0" topLeftCell="A1">
      <selection activeCell="B12" sqref="B12:W12"/>
    </sheetView>
  </sheetViews>
  <sheetFormatPr defaultColWidth="0" defaultRowHeight="12.75" zeroHeight="1"/>
  <cols>
    <col min="1" max="23" width="3.125" style="6" customWidth="1"/>
    <col min="24" max="26" width="3.25390625" style="6" customWidth="1"/>
    <col min="27" max="27" width="7.875" style="6" customWidth="1"/>
    <col min="28" max="34" width="3.25390625" style="6" customWidth="1"/>
    <col min="35" max="35" width="9.125" style="6" customWidth="1"/>
    <col min="36" max="36" width="9.125" style="0" customWidth="1"/>
    <col min="37" max="37" width="64.625" style="59" hidden="1" customWidth="1"/>
    <col min="38" max="255" width="9.125" style="6" hidden="1" customWidth="1"/>
    <col min="256" max="16384" width="4.00390625" style="6" hidden="1" customWidth="1"/>
  </cols>
  <sheetData>
    <row r="1" spans="1:38" ht="19.5" customHeight="1">
      <c r="A1" s="138" t="s">
        <v>47</v>
      </c>
      <c r="B1" s="341">
        <f>Face!$F$21</f>
        <v>0</v>
      </c>
      <c r="C1" s="342"/>
      <c r="D1" s="342"/>
      <c r="E1" s="342"/>
      <c r="F1" s="342"/>
      <c r="G1" s="342"/>
      <c r="H1" s="342"/>
      <c r="I1" s="343"/>
      <c r="J1" s="2"/>
      <c r="K1" s="2"/>
      <c r="L1" s="341">
        <f>Face!$AB$21</f>
        <v>0</v>
      </c>
      <c r="M1" s="342"/>
      <c r="N1" s="342"/>
      <c r="O1" s="343"/>
      <c r="P1" s="2"/>
      <c r="Q1" s="2"/>
      <c r="R1" s="341">
        <f>Face!$AM$21</f>
        <v>0</v>
      </c>
      <c r="S1" s="343"/>
      <c r="X1" s="353" t="s">
        <v>486</v>
      </c>
      <c r="Y1" s="353"/>
      <c r="Z1" s="353"/>
      <c r="AA1" s="353"/>
      <c r="AB1" s="353"/>
      <c r="AC1" s="353"/>
      <c r="AD1" s="353"/>
      <c r="AL1" s="59"/>
    </row>
    <row r="2" spans="1:39" s="27" customFormat="1" ht="16.5" customHeight="1">
      <c r="A2" s="139" t="s">
        <v>48</v>
      </c>
      <c r="B2" s="357" t="s">
        <v>483</v>
      </c>
      <c r="C2" s="357"/>
      <c r="D2" s="357"/>
      <c r="E2" s="357"/>
      <c r="F2" s="357"/>
      <c r="G2" s="357"/>
      <c r="H2" s="357"/>
      <c r="I2" s="357"/>
      <c r="K2" s="355" t="s">
        <v>484</v>
      </c>
      <c r="L2" s="355"/>
      <c r="M2" s="355"/>
      <c r="N2" s="355"/>
      <c r="O2" s="355"/>
      <c r="P2" s="355"/>
      <c r="Q2" s="26"/>
      <c r="R2" s="357" t="s">
        <v>485</v>
      </c>
      <c r="S2" s="357"/>
      <c r="T2" s="28"/>
      <c r="Y2" s="23"/>
      <c r="Z2" s="23"/>
      <c r="AA2" s="23"/>
      <c r="AB2" s="20" t="s">
        <v>488</v>
      </c>
      <c r="AC2" s="359"/>
      <c r="AD2" s="360"/>
      <c r="AK2" s="162"/>
      <c r="AL2" s="163"/>
      <c r="AM2" s="6"/>
    </row>
    <row r="3" spans="4:38" ht="3.75" customHeight="1">
      <c r="D3" s="7"/>
      <c r="E3" s="3"/>
      <c r="F3" s="3"/>
      <c r="G3" s="3"/>
      <c r="H3" s="3"/>
      <c r="I3" s="3"/>
      <c r="J3" s="3"/>
      <c r="V3" s="60"/>
      <c r="W3" s="60"/>
      <c r="X3" s="60"/>
      <c r="Y3" s="60"/>
      <c r="Z3" s="60"/>
      <c r="AA3" s="60"/>
      <c r="AB3" s="60"/>
      <c r="AC3" s="60"/>
      <c r="AD3" s="60"/>
      <c r="AK3" s="162"/>
      <c r="AL3" s="163"/>
    </row>
    <row r="4" spans="4:38" ht="3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K4" s="162"/>
      <c r="AL4" s="163"/>
    </row>
    <row r="5" spans="4:38" ht="3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K5" s="162"/>
      <c r="AL5" s="163"/>
    </row>
    <row r="6" spans="4:38" ht="3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K6" s="162"/>
      <c r="AL6" s="163"/>
    </row>
    <row r="7" spans="1:38" ht="15" customHeight="1">
      <c r="A7" s="356" t="s">
        <v>487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K7" s="162"/>
      <c r="AL7" s="163"/>
    </row>
    <row r="8" spans="1:38" ht="1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K8" s="162"/>
      <c r="AL8" s="163"/>
    </row>
    <row r="9" spans="1:38" ht="15.75">
      <c r="A9" s="8"/>
      <c r="B9" s="8"/>
      <c r="C9" s="8"/>
      <c r="D9" s="8"/>
      <c r="E9" s="8"/>
      <c r="F9" s="8"/>
      <c r="G9" s="8"/>
      <c r="H9" s="8"/>
      <c r="I9" s="8"/>
      <c r="J9" s="8"/>
      <c r="L9" s="361">
        <v>2016</v>
      </c>
      <c r="M9" s="362"/>
      <c r="N9" s="341">
        <f>Face!$R$13</f>
        <v>0</v>
      </c>
      <c r="O9" s="342"/>
      <c r="P9" s="343"/>
      <c r="Q9" s="58" t="s">
        <v>447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K9" s="162"/>
      <c r="AL9" s="163"/>
    </row>
    <row r="10" spans="4:38" ht="3" customHeight="1">
      <c r="D10" s="22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4"/>
      <c r="V10" s="354"/>
      <c r="W10" s="354"/>
      <c r="X10" s="354"/>
      <c r="Y10" s="1"/>
      <c r="Z10" s="2"/>
      <c r="AA10" s="2"/>
      <c r="AK10" s="162"/>
      <c r="AL10" s="163"/>
    </row>
    <row r="11" spans="2:38" ht="13.5" customHeight="1">
      <c r="B11" s="9" t="s">
        <v>490</v>
      </c>
      <c r="C11" s="13"/>
      <c r="D11" s="13"/>
      <c r="E11" s="10"/>
      <c r="F11" s="10"/>
      <c r="G11" s="10"/>
      <c r="H11" s="10"/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1"/>
      <c r="U11" s="11"/>
      <c r="V11" s="11"/>
      <c r="W11" s="13"/>
      <c r="X11" s="11"/>
      <c r="Y11" s="13"/>
      <c r="Z11" s="13"/>
      <c r="AA11" s="13"/>
      <c r="AB11" s="13"/>
      <c r="AC11" s="13"/>
      <c r="AD11" s="14"/>
      <c r="AK11" s="162"/>
      <c r="AL11" s="163"/>
    </row>
    <row r="12" spans="2:38" ht="16.5" customHeight="1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1"/>
      <c r="X12" s="354" t="s">
        <v>491</v>
      </c>
      <c r="Y12" s="354"/>
      <c r="Z12" s="354"/>
      <c r="AA12" s="364"/>
      <c r="AB12" s="341" t="e">
        <f>VLOOKUP(B12,Face!$AT$2:$AU$66,2,0)</f>
        <v>#N/A</v>
      </c>
      <c r="AC12" s="342"/>
      <c r="AD12" s="343"/>
      <c r="AK12" s="164"/>
      <c r="AL12" s="165"/>
    </row>
    <row r="13" spans="2:38" ht="4.5" customHeight="1">
      <c r="B13" s="24"/>
      <c r="C13" s="25"/>
      <c r="D13" s="4" t="s">
        <v>0</v>
      </c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5"/>
      <c r="AC13" s="25"/>
      <c r="AD13" s="132"/>
      <c r="AK13" s="162"/>
      <c r="AL13" s="163"/>
    </row>
    <row r="14" spans="2:38" ht="16.5" customHeight="1">
      <c r="B14" s="17" t="s">
        <v>489</v>
      </c>
      <c r="E14" s="3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Z14" s="13"/>
      <c r="AA14" s="14"/>
      <c r="AB14" s="365">
        <f>COUNTIF(T18:AA47,"&gt;0")</f>
        <v>0</v>
      </c>
      <c r="AC14" s="366"/>
      <c r="AD14" s="367"/>
      <c r="AK14" s="162"/>
      <c r="AL14" s="163"/>
    </row>
    <row r="15" spans="2:38" ht="15" customHeight="1">
      <c r="B15" s="17" t="s">
        <v>492</v>
      </c>
      <c r="E15" s="3"/>
      <c r="F15" s="3"/>
      <c r="G15" s="2"/>
      <c r="H15" s="3"/>
      <c r="I15" s="3"/>
      <c r="J15" s="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K15" s="162"/>
      <c r="AL15" s="163"/>
    </row>
    <row r="16" spans="2:38" ht="2.25" customHeight="1">
      <c r="B16" s="17"/>
      <c r="E16" s="3"/>
      <c r="F16" s="3"/>
      <c r="G16" s="2"/>
      <c r="H16" s="3"/>
      <c r="I16" s="3"/>
      <c r="J16" s="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K16" s="162"/>
      <c r="AL16" s="163"/>
    </row>
    <row r="17" spans="2:38" ht="15.75" customHeight="1">
      <c r="B17" s="358" t="s">
        <v>493</v>
      </c>
      <c r="C17" s="358"/>
      <c r="D17" s="358"/>
      <c r="E17" s="358"/>
      <c r="F17" s="358"/>
      <c r="G17" s="358"/>
      <c r="I17" s="352" t="s">
        <v>494</v>
      </c>
      <c r="J17" s="352"/>
      <c r="K17" s="352"/>
      <c r="L17" s="352"/>
      <c r="M17" s="352"/>
      <c r="N17" s="352"/>
      <c r="O17" s="352"/>
      <c r="P17" s="352"/>
      <c r="Q17" s="352"/>
      <c r="R17" s="352"/>
      <c r="T17" s="352" t="s">
        <v>495</v>
      </c>
      <c r="U17" s="352"/>
      <c r="V17" s="352"/>
      <c r="W17" s="352"/>
      <c r="X17" s="352"/>
      <c r="Y17" s="352"/>
      <c r="Z17" s="352"/>
      <c r="AA17" s="352"/>
      <c r="AK17" s="162"/>
      <c r="AL17" s="163"/>
    </row>
    <row r="18" spans="3:38" ht="19.5" customHeight="1">
      <c r="C18" s="341" t="e">
        <f>VLOOKUP(I18,Face!$A$120:$B$454,2,0)</f>
        <v>#N/A</v>
      </c>
      <c r="D18" s="342"/>
      <c r="E18" s="342"/>
      <c r="F18" s="343"/>
      <c r="G18" s="129"/>
      <c r="H18" s="3" t="s">
        <v>1</v>
      </c>
      <c r="I18" s="345"/>
      <c r="J18" s="346"/>
      <c r="K18" s="346"/>
      <c r="L18" s="346"/>
      <c r="M18" s="346"/>
      <c r="N18" s="346"/>
      <c r="O18" s="346"/>
      <c r="P18" s="346"/>
      <c r="Q18" s="346"/>
      <c r="R18" s="347"/>
      <c r="S18" s="127"/>
      <c r="T18" s="344"/>
      <c r="U18" s="344"/>
      <c r="V18" s="344"/>
      <c r="W18" s="344"/>
      <c r="X18" s="344"/>
      <c r="Y18" s="344"/>
      <c r="Z18" s="344"/>
      <c r="AA18" s="344"/>
      <c r="AK18" s="162"/>
      <c r="AL18" s="163"/>
    </row>
    <row r="19" spans="3:38" ht="19.5" customHeight="1">
      <c r="C19" s="341" t="e">
        <f>VLOOKUP(I19,Face!$A$120:$B$454,2,0)</f>
        <v>#N/A</v>
      </c>
      <c r="D19" s="342"/>
      <c r="E19" s="342"/>
      <c r="F19" s="343"/>
      <c r="G19" s="129"/>
      <c r="H19" s="3" t="s">
        <v>2</v>
      </c>
      <c r="I19" s="345"/>
      <c r="J19" s="346"/>
      <c r="K19" s="346"/>
      <c r="L19" s="346"/>
      <c r="M19" s="346"/>
      <c r="N19" s="346"/>
      <c r="O19" s="346"/>
      <c r="P19" s="346"/>
      <c r="Q19" s="346"/>
      <c r="R19" s="347"/>
      <c r="S19" s="127"/>
      <c r="T19" s="344"/>
      <c r="U19" s="344"/>
      <c r="V19" s="344"/>
      <c r="W19" s="344"/>
      <c r="X19" s="344"/>
      <c r="Y19" s="344"/>
      <c r="Z19" s="344"/>
      <c r="AA19" s="344"/>
      <c r="AK19" s="162"/>
      <c r="AL19" s="163"/>
    </row>
    <row r="20" spans="3:38" ht="19.5" customHeight="1">
      <c r="C20" s="341" t="e">
        <f>VLOOKUP(I20,Face!$A$120:$B$454,2,0)</f>
        <v>#N/A</v>
      </c>
      <c r="D20" s="342"/>
      <c r="E20" s="342"/>
      <c r="F20" s="343"/>
      <c r="G20" s="129"/>
      <c r="H20" s="3" t="s">
        <v>3</v>
      </c>
      <c r="I20" s="345"/>
      <c r="J20" s="346"/>
      <c r="K20" s="346"/>
      <c r="L20" s="346"/>
      <c r="M20" s="346"/>
      <c r="N20" s="346"/>
      <c r="O20" s="346"/>
      <c r="P20" s="346"/>
      <c r="Q20" s="346"/>
      <c r="R20" s="347"/>
      <c r="S20" s="127"/>
      <c r="T20" s="344"/>
      <c r="U20" s="344"/>
      <c r="V20" s="344"/>
      <c r="W20" s="344"/>
      <c r="X20" s="344"/>
      <c r="Y20" s="344"/>
      <c r="Z20" s="344"/>
      <c r="AA20" s="344"/>
      <c r="AK20" s="162"/>
      <c r="AL20" s="163"/>
    </row>
    <row r="21" spans="3:38" ht="19.5" customHeight="1">
      <c r="C21" s="341" t="e">
        <f>VLOOKUP(I21,Face!$A$120:$B$454,2,0)</f>
        <v>#N/A</v>
      </c>
      <c r="D21" s="342"/>
      <c r="E21" s="342"/>
      <c r="F21" s="343"/>
      <c r="G21" s="129"/>
      <c r="H21" s="3" t="s">
        <v>4</v>
      </c>
      <c r="I21" s="345"/>
      <c r="J21" s="346"/>
      <c r="K21" s="346"/>
      <c r="L21" s="346"/>
      <c r="M21" s="346"/>
      <c r="N21" s="346"/>
      <c r="O21" s="346"/>
      <c r="P21" s="346"/>
      <c r="Q21" s="346"/>
      <c r="R21" s="347"/>
      <c r="S21" s="127"/>
      <c r="T21" s="344"/>
      <c r="U21" s="344"/>
      <c r="V21" s="344"/>
      <c r="W21" s="344"/>
      <c r="X21" s="344"/>
      <c r="Y21" s="344"/>
      <c r="Z21" s="344"/>
      <c r="AA21" s="344"/>
      <c r="AK21" s="162"/>
      <c r="AL21" s="163"/>
    </row>
    <row r="22" spans="3:38" ht="19.5" customHeight="1">
      <c r="C22" s="341" t="e">
        <f>VLOOKUP(I22,Face!$A$120:$B$454,2,0)</f>
        <v>#N/A</v>
      </c>
      <c r="D22" s="342"/>
      <c r="E22" s="342"/>
      <c r="F22" s="343"/>
      <c r="G22" s="129"/>
      <c r="H22" s="3" t="s">
        <v>5</v>
      </c>
      <c r="I22" s="345"/>
      <c r="J22" s="346"/>
      <c r="K22" s="346"/>
      <c r="L22" s="346"/>
      <c r="M22" s="346"/>
      <c r="N22" s="346"/>
      <c r="O22" s="346"/>
      <c r="P22" s="346"/>
      <c r="Q22" s="346"/>
      <c r="R22" s="347"/>
      <c r="S22" s="127"/>
      <c r="T22" s="344"/>
      <c r="U22" s="344"/>
      <c r="V22" s="344"/>
      <c r="W22" s="344"/>
      <c r="X22" s="344"/>
      <c r="Y22" s="344"/>
      <c r="Z22" s="344"/>
      <c r="AA22" s="344"/>
      <c r="AK22" s="162"/>
      <c r="AL22" s="163"/>
    </row>
    <row r="23" spans="3:38" ht="19.5" customHeight="1">
      <c r="C23" s="341" t="e">
        <f>VLOOKUP(I23,Face!$A$120:$B$454,2,0)</f>
        <v>#N/A</v>
      </c>
      <c r="D23" s="342"/>
      <c r="E23" s="342"/>
      <c r="F23" s="343"/>
      <c r="G23" s="129"/>
      <c r="H23" s="3" t="s">
        <v>6</v>
      </c>
      <c r="I23" s="345"/>
      <c r="J23" s="346"/>
      <c r="K23" s="346"/>
      <c r="L23" s="346"/>
      <c r="M23" s="346"/>
      <c r="N23" s="346"/>
      <c r="O23" s="346"/>
      <c r="P23" s="346"/>
      <c r="Q23" s="346"/>
      <c r="R23" s="347"/>
      <c r="S23" s="127"/>
      <c r="T23" s="344"/>
      <c r="U23" s="344"/>
      <c r="V23" s="344"/>
      <c r="W23" s="344"/>
      <c r="X23" s="344"/>
      <c r="Y23" s="344"/>
      <c r="Z23" s="344"/>
      <c r="AA23" s="344"/>
      <c r="AK23" s="166"/>
      <c r="AL23" s="167"/>
    </row>
    <row r="24" spans="3:38" ht="19.5" customHeight="1">
      <c r="C24" s="341" t="e">
        <f>VLOOKUP(I24,Face!$A$120:$B$454,2,0)</f>
        <v>#N/A</v>
      </c>
      <c r="D24" s="342"/>
      <c r="E24" s="342"/>
      <c r="F24" s="343"/>
      <c r="G24" s="129"/>
      <c r="H24" s="3" t="s">
        <v>7</v>
      </c>
      <c r="I24" s="345"/>
      <c r="J24" s="346"/>
      <c r="K24" s="346"/>
      <c r="L24" s="346"/>
      <c r="M24" s="346"/>
      <c r="N24" s="346"/>
      <c r="O24" s="346"/>
      <c r="P24" s="346"/>
      <c r="Q24" s="346"/>
      <c r="R24" s="347"/>
      <c r="S24" s="127"/>
      <c r="T24" s="344"/>
      <c r="U24" s="344"/>
      <c r="V24" s="344"/>
      <c r="W24" s="344"/>
      <c r="X24" s="344"/>
      <c r="Y24" s="344"/>
      <c r="Z24" s="344"/>
      <c r="AA24" s="344"/>
      <c r="AK24" s="162"/>
      <c r="AL24" s="163"/>
    </row>
    <row r="25" spans="3:38" ht="19.5" customHeight="1">
      <c r="C25" s="341" t="e">
        <f>VLOOKUP(I25,Face!$A$120:$B$454,2,0)</f>
        <v>#N/A</v>
      </c>
      <c r="D25" s="342"/>
      <c r="E25" s="342"/>
      <c r="F25" s="343"/>
      <c r="G25" s="129"/>
      <c r="H25" s="3" t="s">
        <v>8</v>
      </c>
      <c r="I25" s="345"/>
      <c r="J25" s="346"/>
      <c r="K25" s="346"/>
      <c r="L25" s="346"/>
      <c r="M25" s="346"/>
      <c r="N25" s="346"/>
      <c r="O25" s="346"/>
      <c r="P25" s="346"/>
      <c r="Q25" s="346"/>
      <c r="R25" s="347"/>
      <c r="S25" s="127"/>
      <c r="T25" s="344"/>
      <c r="U25" s="344"/>
      <c r="V25" s="344"/>
      <c r="W25" s="344"/>
      <c r="X25" s="344"/>
      <c r="Y25" s="344"/>
      <c r="Z25" s="344"/>
      <c r="AA25" s="344"/>
      <c r="AK25" s="162"/>
      <c r="AL25" s="163"/>
    </row>
    <row r="26" spans="3:38" ht="19.5" customHeight="1">
      <c r="C26" s="341" t="e">
        <f>VLOOKUP(I26,Face!$A$120:$B$454,2,0)</f>
        <v>#N/A</v>
      </c>
      <c r="D26" s="342"/>
      <c r="E26" s="342"/>
      <c r="F26" s="343"/>
      <c r="G26" s="129"/>
      <c r="H26" s="3" t="s">
        <v>9</v>
      </c>
      <c r="I26" s="345"/>
      <c r="J26" s="346"/>
      <c r="K26" s="346"/>
      <c r="L26" s="346"/>
      <c r="M26" s="346"/>
      <c r="N26" s="346"/>
      <c r="O26" s="346"/>
      <c r="P26" s="346"/>
      <c r="Q26" s="346"/>
      <c r="R26" s="347"/>
      <c r="S26" s="127"/>
      <c r="T26" s="344"/>
      <c r="U26" s="344"/>
      <c r="V26" s="344"/>
      <c r="W26" s="344"/>
      <c r="X26" s="344"/>
      <c r="Y26" s="344"/>
      <c r="Z26" s="344"/>
      <c r="AA26" s="344"/>
      <c r="AK26" s="162"/>
      <c r="AL26" s="163"/>
    </row>
    <row r="27" spans="3:38" ht="19.5" customHeight="1">
      <c r="C27" s="341" t="e">
        <f>VLOOKUP(I27,Face!$A$120:$B$454,2,0)</f>
        <v>#N/A</v>
      </c>
      <c r="D27" s="342"/>
      <c r="E27" s="342"/>
      <c r="F27" s="343"/>
      <c r="G27" s="129"/>
      <c r="H27" s="3" t="s">
        <v>10</v>
      </c>
      <c r="I27" s="345"/>
      <c r="J27" s="346"/>
      <c r="K27" s="346"/>
      <c r="L27" s="346"/>
      <c r="M27" s="346"/>
      <c r="N27" s="346"/>
      <c r="O27" s="346"/>
      <c r="P27" s="346"/>
      <c r="Q27" s="346"/>
      <c r="R27" s="347"/>
      <c r="S27" s="127"/>
      <c r="T27" s="344"/>
      <c r="U27" s="344"/>
      <c r="V27" s="344"/>
      <c r="W27" s="344"/>
      <c r="X27" s="344"/>
      <c r="Y27" s="344"/>
      <c r="Z27" s="344"/>
      <c r="AA27" s="344"/>
      <c r="AK27" s="162"/>
      <c r="AL27" s="163"/>
    </row>
    <row r="28" spans="3:38" ht="19.5" customHeight="1">
      <c r="C28" s="341" t="e">
        <f>VLOOKUP(I28,Face!$A$120:$B$454,2,0)</f>
        <v>#N/A</v>
      </c>
      <c r="D28" s="342"/>
      <c r="E28" s="342"/>
      <c r="F28" s="343"/>
      <c r="G28" s="129"/>
      <c r="H28" s="3" t="s">
        <v>11</v>
      </c>
      <c r="I28" s="345"/>
      <c r="J28" s="346"/>
      <c r="K28" s="346"/>
      <c r="L28" s="346"/>
      <c r="M28" s="346"/>
      <c r="N28" s="346"/>
      <c r="O28" s="346"/>
      <c r="P28" s="346"/>
      <c r="Q28" s="346"/>
      <c r="R28" s="347"/>
      <c r="S28" s="127"/>
      <c r="T28" s="344"/>
      <c r="U28" s="344"/>
      <c r="V28" s="344"/>
      <c r="W28" s="344"/>
      <c r="X28" s="344"/>
      <c r="Y28" s="344"/>
      <c r="Z28" s="344"/>
      <c r="AA28" s="344"/>
      <c r="AK28" s="162"/>
      <c r="AL28" s="163"/>
    </row>
    <row r="29" spans="3:38" ht="19.5" customHeight="1">
      <c r="C29" s="341" t="e">
        <f>VLOOKUP(I29,Face!$A$120:$B$454,2,0)</f>
        <v>#N/A</v>
      </c>
      <c r="D29" s="342"/>
      <c r="E29" s="342"/>
      <c r="F29" s="343"/>
      <c r="G29" s="129"/>
      <c r="H29" s="3" t="s">
        <v>12</v>
      </c>
      <c r="I29" s="345"/>
      <c r="J29" s="346"/>
      <c r="K29" s="346"/>
      <c r="L29" s="346"/>
      <c r="M29" s="346"/>
      <c r="N29" s="346"/>
      <c r="O29" s="346"/>
      <c r="P29" s="346"/>
      <c r="Q29" s="346"/>
      <c r="R29" s="347"/>
      <c r="S29" s="127"/>
      <c r="T29" s="344"/>
      <c r="U29" s="344"/>
      <c r="V29" s="344"/>
      <c r="W29" s="344"/>
      <c r="X29" s="344"/>
      <c r="Y29" s="344"/>
      <c r="Z29" s="344"/>
      <c r="AA29" s="344"/>
      <c r="AK29" s="162"/>
      <c r="AL29" s="163"/>
    </row>
    <row r="30" spans="3:38" ht="19.5" customHeight="1">
      <c r="C30" s="341" t="e">
        <f>VLOOKUP(I30,Face!$A$120:$B$454,2,0)</f>
        <v>#N/A</v>
      </c>
      <c r="D30" s="342"/>
      <c r="E30" s="342"/>
      <c r="F30" s="343"/>
      <c r="G30" s="129"/>
      <c r="H30" s="3" t="s">
        <v>13</v>
      </c>
      <c r="I30" s="345"/>
      <c r="J30" s="346"/>
      <c r="K30" s="346"/>
      <c r="L30" s="346"/>
      <c r="M30" s="346"/>
      <c r="N30" s="346"/>
      <c r="O30" s="346"/>
      <c r="P30" s="346"/>
      <c r="Q30" s="346"/>
      <c r="R30" s="347"/>
      <c r="S30" s="127"/>
      <c r="T30" s="344"/>
      <c r="U30" s="344"/>
      <c r="V30" s="344"/>
      <c r="W30" s="344"/>
      <c r="X30" s="344"/>
      <c r="Y30" s="344"/>
      <c r="Z30" s="344"/>
      <c r="AA30" s="344"/>
      <c r="AK30" s="162"/>
      <c r="AL30" s="163"/>
    </row>
    <row r="31" spans="3:38" ht="19.5" customHeight="1">
      <c r="C31" s="341" t="e">
        <f>VLOOKUP(I31,Face!$A$120:$B$454,2,0)</f>
        <v>#N/A</v>
      </c>
      <c r="D31" s="342"/>
      <c r="E31" s="342"/>
      <c r="F31" s="343"/>
      <c r="G31" s="129"/>
      <c r="H31" s="3" t="s">
        <v>14</v>
      </c>
      <c r="I31" s="345"/>
      <c r="J31" s="346"/>
      <c r="K31" s="346"/>
      <c r="L31" s="346"/>
      <c r="M31" s="346"/>
      <c r="N31" s="346"/>
      <c r="O31" s="346"/>
      <c r="P31" s="346"/>
      <c r="Q31" s="346"/>
      <c r="R31" s="347"/>
      <c r="S31" s="127"/>
      <c r="T31" s="344"/>
      <c r="U31" s="344"/>
      <c r="V31" s="344"/>
      <c r="W31" s="344"/>
      <c r="X31" s="344"/>
      <c r="Y31" s="344"/>
      <c r="Z31" s="344"/>
      <c r="AA31" s="344"/>
      <c r="AK31" s="164"/>
      <c r="AL31" s="163"/>
    </row>
    <row r="32" spans="3:38" ht="19.5" customHeight="1">
      <c r="C32" s="341" t="e">
        <f>VLOOKUP(I32,Face!$A$120:$B$454,2,0)</f>
        <v>#N/A</v>
      </c>
      <c r="D32" s="342"/>
      <c r="E32" s="342"/>
      <c r="F32" s="343"/>
      <c r="G32" s="129"/>
      <c r="H32" s="3" t="s">
        <v>15</v>
      </c>
      <c r="I32" s="345"/>
      <c r="J32" s="346"/>
      <c r="K32" s="346"/>
      <c r="L32" s="346"/>
      <c r="M32" s="346"/>
      <c r="N32" s="346"/>
      <c r="O32" s="346"/>
      <c r="P32" s="346"/>
      <c r="Q32" s="346"/>
      <c r="R32" s="347"/>
      <c r="S32" s="127"/>
      <c r="T32" s="344"/>
      <c r="U32" s="344"/>
      <c r="V32" s="344"/>
      <c r="W32" s="344"/>
      <c r="X32" s="344"/>
      <c r="Y32" s="344"/>
      <c r="Z32" s="344"/>
      <c r="AA32" s="344"/>
      <c r="AK32" s="162"/>
      <c r="AL32" s="163"/>
    </row>
    <row r="33" spans="3:38" ht="19.5" customHeight="1">
      <c r="C33" s="341" t="e">
        <f>VLOOKUP(I33,Face!$A$120:$B$454,2,0)</f>
        <v>#N/A</v>
      </c>
      <c r="D33" s="342"/>
      <c r="E33" s="342"/>
      <c r="F33" s="343"/>
      <c r="G33" s="129"/>
      <c r="H33" s="3" t="s">
        <v>16</v>
      </c>
      <c r="I33" s="345"/>
      <c r="J33" s="346"/>
      <c r="K33" s="346"/>
      <c r="L33" s="346"/>
      <c r="M33" s="346"/>
      <c r="N33" s="346"/>
      <c r="O33" s="346"/>
      <c r="P33" s="346"/>
      <c r="Q33" s="346"/>
      <c r="R33" s="347"/>
      <c r="S33" s="127"/>
      <c r="T33" s="344"/>
      <c r="U33" s="344"/>
      <c r="V33" s="344"/>
      <c r="W33" s="344"/>
      <c r="X33" s="344"/>
      <c r="Y33" s="344"/>
      <c r="Z33" s="344"/>
      <c r="AA33" s="344"/>
      <c r="AK33" s="162"/>
      <c r="AL33" s="163"/>
    </row>
    <row r="34" spans="3:38" ht="19.5" customHeight="1">
      <c r="C34" s="341" t="e">
        <f>VLOOKUP(I34,Face!$A$120:$B$454,2,0)</f>
        <v>#N/A</v>
      </c>
      <c r="D34" s="342"/>
      <c r="E34" s="342"/>
      <c r="F34" s="343"/>
      <c r="G34" s="129"/>
      <c r="H34" s="3" t="s">
        <v>17</v>
      </c>
      <c r="I34" s="345"/>
      <c r="J34" s="346"/>
      <c r="K34" s="346"/>
      <c r="L34" s="346"/>
      <c r="M34" s="346"/>
      <c r="N34" s="346"/>
      <c r="O34" s="346"/>
      <c r="P34" s="346"/>
      <c r="Q34" s="346"/>
      <c r="R34" s="347"/>
      <c r="S34" s="127"/>
      <c r="T34" s="344"/>
      <c r="U34" s="344"/>
      <c r="V34" s="344"/>
      <c r="W34" s="344"/>
      <c r="X34" s="344"/>
      <c r="Y34" s="344"/>
      <c r="Z34" s="344"/>
      <c r="AA34" s="344"/>
      <c r="AK34" s="168"/>
      <c r="AL34" s="165"/>
    </row>
    <row r="35" spans="3:38" ht="19.5" customHeight="1">
      <c r="C35" s="341" t="e">
        <f>VLOOKUP(I35,Face!$A$120:$B$454,2,0)</f>
        <v>#N/A</v>
      </c>
      <c r="D35" s="342"/>
      <c r="E35" s="342"/>
      <c r="F35" s="343"/>
      <c r="G35" s="129"/>
      <c r="H35" s="3" t="s">
        <v>18</v>
      </c>
      <c r="I35" s="345"/>
      <c r="J35" s="346"/>
      <c r="K35" s="346"/>
      <c r="L35" s="346"/>
      <c r="M35" s="346"/>
      <c r="N35" s="346"/>
      <c r="O35" s="346"/>
      <c r="P35" s="346"/>
      <c r="Q35" s="346"/>
      <c r="R35" s="347"/>
      <c r="S35" s="127"/>
      <c r="T35" s="344"/>
      <c r="U35" s="344"/>
      <c r="V35" s="344"/>
      <c r="W35" s="344"/>
      <c r="X35" s="344"/>
      <c r="Y35" s="344"/>
      <c r="Z35" s="344"/>
      <c r="AA35" s="344"/>
      <c r="AK35" s="162"/>
      <c r="AL35" s="163"/>
    </row>
    <row r="36" spans="3:38" ht="19.5" customHeight="1">
      <c r="C36" s="341" t="e">
        <f>VLOOKUP(I36,Face!$A$120:$B$454,2,0)</f>
        <v>#N/A</v>
      </c>
      <c r="D36" s="342"/>
      <c r="E36" s="342"/>
      <c r="F36" s="343"/>
      <c r="G36" s="129"/>
      <c r="H36" s="3" t="s">
        <v>19</v>
      </c>
      <c r="I36" s="345"/>
      <c r="J36" s="346"/>
      <c r="K36" s="346"/>
      <c r="L36" s="346"/>
      <c r="M36" s="346"/>
      <c r="N36" s="346"/>
      <c r="O36" s="346"/>
      <c r="P36" s="346"/>
      <c r="Q36" s="346"/>
      <c r="R36" s="347"/>
      <c r="S36" s="127"/>
      <c r="T36" s="344"/>
      <c r="U36" s="344"/>
      <c r="V36" s="344"/>
      <c r="W36" s="344"/>
      <c r="X36" s="344"/>
      <c r="Y36" s="344"/>
      <c r="Z36" s="344"/>
      <c r="AA36" s="344"/>
      <c r="AK36" s="166"/>
      <c r="AL36" s="167"/>
    </row>
    <row r="37" spans="3:38" ht="19.5" customHeight="1">
      <c r="C37" s="341" t="e">
        <f>VLOOKUP(I37,Face!$A$120:$B$454,2,0)</f>
        <v>#N/A</v>
      </c>
      <c r="D37" s="342"/>
      <c r="E37" s="342"/>
      <c r="F37" s="343"/>
      <c r="G37" s="129"/>
      <c r="H37" s="3" t="s">
        <v>20</v>
      </c>
      <c r="I37" s="345"/>
      <c r="J37" s="346"/>
      <c r="K37" s="346"/>
      <c r="L37" s="346"/>
      <c r="M37" s="346"/>
      <c r="N37" s="346"/>
      <c r="O37" s="346"/>
      <c r="P37" s="346"/>
      <c r="Q37" s="346"/>
      <c r="R37" s="347"/>
      <c r="S37" s="127"/>
      <c r="T37" s="344"/>
      <c r="U37" s="344"/>
      <c r="V37" s="344"/>
      <c r="W37" s="344"/>
      <c r="X37" s="344"/>
      <c r="Y37" s="344"/>
      <c r="Z37" s="344"/>
      <c r="AA37" s="344"/>
      <c r="AK37" s="162"/>
      <c r="AL37" s="163"/>
    </row>
    <row r="38" spans="3:38" ht="19.5" customHeight="1">
      <c r="C38" s="341" t="e">
        <f>VLOOKUP(I38,Face!$A$120:$B$454,2,0)</f>
        <v>#N/A</v>
      </c>
      <c r="D38" s="342"/>
      <c r="E38" s="342"/>
      <c r="F38" s="343"/>
      <c r="G38" s="129"/>
      <c r="H38" s="3" t="s">
        <v>21</v>
      </c>
      <c r="I38" s="345"/>
      <c r="J38" s="346"/>
      <c r="K38" s="346"/>
      <c r="L38" s="346"/>
      <c r="M38" s="346"/>
      <c r="N38" s="346"/>
      <c r="O38" s="346"/>
      <c r="P38" s="346"/>
      <c r="Q38" s="346"/>
      <c r="R38" s="347"/>
      <c r="S38" s="127"/>
      <c r="T38" s="344"/>
      <c r="U38" s="344"/>
      <c r="V38" s="344"/>
      <c r="W38" s="344"/>
      <c r="X38" s="344"/>
      <c r="Y38" s="344"/>
      <c r="Z38" s="344"/>
      <c r="AA38" s="344"/>
      <c r="AK38" s="164"/>
      <c r="AL38" s="165"/>
    </row>
    <row r="39" spans="3:38" ht="19.5" customHeight="1">
      <c r="C39" s="341" t="e">
        <f>VLOOKUP(I39,Face!$A$120:$B$454,2,0)</f>
        <v>#N/A</v>
      </c>
      <c r="D39" s="342"/>
      <c r="E39" s="342"/>
      <c r="F39" s="343"/>
      <c r="G39" s="129"/>
      <c r="H39" s="3" t="s">
        <v>22</v>
      </c>
      <c r="I39" s="345"/>
      <c r="J39" s="346"/>
      <c r="K39" s="346"/>
      <c r="L39" s="346"/>
      <c r="M39" s="346"/>
      <c r="N39" s="346"/>
      <c r="O39" s="346"/>
      <c r="P39" s="346"/>
      <c r="Q39" s="346"/>
      <c r="R39" s="347"/>
      <c r="S39" s="127"/>
      <c r="T39" s="344"/>
      <c r="U39" s="344"/>
      <c r="V39" s="344"/>
      <c r="W39" s="344"/>
      <c r="X39" s="344"/>
      <c r="Y39" s="344"/>
      <c r="Z39" s="344"/>
      <c r="AA39" s="344"/>
      <c r="AK39" s="162"/>
      <c r="AL39" s="163"/>
    </row>
    <row r="40" spans="3:38" ht="19.5" customHeight="1">
      <c r="C40" s="341" t="e">
        <f>VLOOKUP(I40,Face!$A$120:$B$454,2,0)</f>
        <v>#N/A</v>
      </c>
      <c r="D40" s="342"/>
      <c r="E40" s="342"/>
      <c r="F40" s="343"/>
      <c r="G40" s="129"/>
      <c r="H40" s="3" t="s">
        <v>23</v>
      </c>
      <c r="I40" s="345"/>
      <c r="J40" s="346"/>
      <c r="K40" s="346"/>
      <c r="L40" s="346"/>
      <c r="M40" s="346"/>
      <c r="N40" s="346"/>
      <c r="O40" s="346"/>
      <c r="P40" s="346"/>
      <c r="Q40" s="346"/>
      <c r="R40" s="347"/>
      <c r="S40" s="127"/>
      <c r="T40" s="344"/>
      <c r="U40" s="344"/>
      <c r="V40" s="344"/>
      <c r="W40" s="344"/>
      <c r="X40" s="344"/>
      <c r="Y40" s="344"/>
      <c r="Z40" s="344"/>
      <c r="AA40" s="344"/>
      <c r="AK40" s="162"/>
      <c r="AL40" s="163"/>
    </row>
    <row r="41" spans="3:38" ht="19.5" customHeight="1">
      <c r="C41" s="341" t="e">
        <f>VLOOKUP(I41,Face!$A$120:$B$454,2,0)</f>
        <v>#N/A</v>
      </c>
      <c r="D41" s="342"/>
      <c r="E41" s="342"/>
      <c r="F41" s="343"/>
      <c r="G41" s="129"/>
      <c r="H41" s="3" t="s">
        <v>24</v>
      </c>
      <c r="I41" s="345"/>
      <c r="J41" s="346"/>
      <c r="K41" s="346"/>
      <c r="L41" s="346"/>
      <c r="M41" s="346"/>
      <c r="N41" s="346"/>
      <c r="O41" s="346"/>
      <c r="P41" s="346"/>
      <c r="Q41" s="346"/>
      <c r="R41" s="347"/>
      <c r="S41" s="127"/>
      <c r="T41" s="344"/>
      <c r="U41" s="344"/>
      <c r="V41" s="344"/>
      <c r="W41" s="344"/>
      <c r="X41" s="344"/>
      <c r="Y41" s="344"/>
      <c r="Z41" s="344"/>
      <c r="AA41" s="344"/>
      <c r="AK41" s="162"/>
      <c r="AL41" s="163"/>
    </row>
    <row r="42" spans="3:38" ht="19.5" customHeight="1">
      <c r="C42" s="341" t="e">
        <f>VLOOKUP(I42,Face!$A$120:$B$454,2,0)</f>
        <v>#N/A</v>
      </c>
      <c r="D42" s="342"/>
      <c r="E42" s="342"/>
      <c r="F42" s="343"/>
      <c r="G42" s="129"/>
      <c r="H42" s="3" t="s">
        <v>25</v>
      </c>
      <c r="I42" s="345"/>
      <c r="J42" s="346"/>
      <c r="K42" s="346"/>
      <c r="L42" s="346"/>
      <c r="M42" s="346"/>
      <c r="N42" s="346"/>
      <c r="O42" s="346"/>
      <c r="P42" s="346"/>
      <c r="Q42" s="346"/>
      <c r="R42" s="347"/>
      <c r="S42" s="127"/>
      <c r="T42" s="344"/>
      <c r="U42" s="344"/>
      <c r="V42" s="344"/>
      <c r="W42" s="344"/>
      <c r="X42" s="344"/>
      <c r="Y42" s="344"/>
      <c r="Z42" s="344"/>
      <c r="AA42" s="344"/>
      <c r="AK42" s="166"/>
      <c r="AL42" s="167"/>
    </row>
    <row r="43" spans="3:38" ht="19.5" customHeight="1">
      <c r="C43" s="341" t="e">
        <f>VLOOKUP(I43,Face!$A$120:$B$454,2,0)</f>
        <v>#N/A</v>
      </c>
      <c r="D43" s="342"/>
      <c r="E43" s="342"/>
      <c r="F43" s="343"/>
      <c r="G43" s="129"/>
      <c r="H43" s="3" t="s">
        <v>26</v>
      </c>
      <c r="I43" s="345"/>
      <c r="J43" s="346"/>
      <c r="K43" s="346"/>
      <c r="L43" s="346"/>
      <c r="M43" s="346"/>
      <c r="N43" s="346"/>
      <c r="O43" s="346"/>
      <c r="P43" s="346"/>
      <c r="Q43" s="346"/>
      <c r="R43" s="347"/>
      <c r="S43" s="127"/>
      <c r="T43" s="344"/>
      <c r="U43" s="344"/>
      <c r="V43" s="344"/>
      <c r="W43" s="344"/>
      <c r="X43" s="344"/>
      <c r="Y43" s="344"/>
      <c r="Z43" s="344"/>
      <c r="AA43" s="344"/>
      <c r="AK43" s="162"/>
      <c r="AL43" s="163"/>
    </row>
    <row r="44" spans="3:38" ht="19.5" customHeight="1">
      <c r="C44" s="341" t="e">
        <f>VLOOKUP(I44,Face!$A$120:$B$454,2,0)</f>
        <v>#N/A</v>
      </c>
      <c r="D44" s="342"/>
      <c r="E44" s="342"/>
      <c r="F44" s="343"/>
      <c r="G44" s="129"/>
      <c r="H44" s="3" t="s">
        <v>27</v>
      </c>
      <c r="I44" s="345"/>
      <c r="J44" s="346"/>
      <c r="K44" s="346"/>
      <c r="L44" s="346"/>
      <c r="M44" s="346"/>
      <c r="N44" s="346"/>
      <c r="O44" s="346"/>
      <c r="P44" s="346"/>
      <c r="Q44" s="346"/>
      <c r="R44" s="347"/>
      <c r="S44" s="127"/>
      <c r="T44" s="344"/>
      <c r="U44" s="344"/>
      <c r="V44" s="344"/>
      <c r="W44" s="344"/>
      <c r="X44" s="344"/>
      <c r="Y44" s="344"/>
      <c r="Z44" s="344"/>
      <c r="AA44" s="344"/>
      <c r="AK44" s="162"/>
      <c r="AL44" s="163"/>
    </row>
    <row r="45" spans="3:38" ht="19.5" customHeight="1">
      <c r="C45" s="341" t="e">
        <f>VLOOKUP(I45,Face!$A$120:$B$454,2,0)</f>
        <v>#N/A</v>
      </c>
      <c r="D45" s="342"/>
      <c r="E45" s="342"/>
      <c r="F45" s="343"/>
      <c r="G45" s="129"/>
      <c r="H45" s="3" t="s">
        <v>28</v>
      </c>
      <c r="I45" s="345"/>
      <c r="J45" s="346"/>
      <c r="K45" s="346"/>
      <c r="L45" s="346"/>
      <c r="M45" s="346"/>
      <c r="N45" s="346"/>
      <c r="O45" s="346"/>
      <c r="P45" s="346"/>
      <c r="Q45" s="346"/>
      <c r="R45" s="347"/>
      <c r="S45" s="127"/>
      <c r="T45" s="344"/>
      <c r="U45" s="344"/>
      <c r="V45" s="344"/>
      <c r="W45" s="344"/>
      <c r="X45" s="344"/>
      <c r="Y45" s="344"/>
      <c r="Z45" s="344"/>
      <c r="AA45" s="344"/>
      <c r="AK45" s="162"/>
      <c r="AL45" s="163"/>
    </row>
    <row r="46" spans="3:38" ht="19.5" customHeight="1">
      <c r="C46" s="341" t="e">
        <f>VLOOKUP(I46,Face!$A$120:$B$454,2,0)</f>
        <v>#N/A</v>
      </c>
      <c r="D46" s="342"/>
      <c r="E46" s="342"/>
      <c r="F46" s="343"/>
      <c r="G46" s="129"/>
      <c r="H46" s="3" t="s">
        <v>29</v>
      </c>
      <c r="I46" s="345"/>
      <c r="J46" s="346"/>
      <c r="K46" s="346"/>
      <c r="L46" s="346"/>
      <c r="M46" s="346"/>
      <c r="N46" s="346"/>
      <c r="O46" s="346"/>
      <c r="P46" s="346"/>
      <c r="Q46" s="346"/>
      <c r="R46" s="347"/>
      <c r="S46" s="127"/>
      <c r="T46" s="344"/>
      <c r="U46" s="344"/>
      <c r="V46" s="344"/>
      <c r="W46" s="344"/>
      <c r="X46" s="344"/>
      <c r="Y46" s="344"/>
      <c r="Z46" s="344"/>
      <c r="AA46" s="344"/>
      <c r="AK46" s="162"/>
      <c r="AL46" s="163"/>
    </row>
    <row r="47" spans="3:38" ht="19.5" customHeight="1">
      <c r="C47" s="341" t="e">
        <f>VLOOKUP(I47,Face!$A$120:$B$454,2,0)</f>
        <v>#N/A</v>
      </c>
      <c r="D47" s="342"/>
      <c r="E47" s="342"/>
      <c r="F47" s="343"/>
      <c r="G47" s="129"/>
      <c r="H47" s="3" t="s">
        <v>30</v>
      </c>
      <c r="I47" s="345"/>
      <c r="J47" s="346"/>
      <c r="K47" s="346"/>
      <c r="L47" s="346"/>
      <c r="M47" s="346"/>
      <c r="N47" s="346"/>
      <c r="O47" s="346"/>
      <c r="P47" s="346"/>
      <c r="Q47" s="346"/>
      <c r="R47" s="347"/>
      <c r="S47" s="127"/>
      <c r="T47" s="344"/>
      <c r="U47" s="344"/>
      <c r="V47" s="344"/>
      <c r="W47" s="344"/>
      <c r="X47" s="344"/>
      <c r="Y47" s="344"/>
      <c r="Z47" s="344"/>
      <c r="AA47" s="344"/>
      <c r="AK47" s="162"/>
      <c r="AL47" s="163"/>
    </row>
    <row r="48" spans="4:38" ht="16.5" customHeight="1">
      <c r="D48" s="1"/>
      <c r="F48" s="3"/>
      <c r="H48" s="6" t="s">
        <v>31</v>
      </c>
      <c r="I48" s="2"/>
      <c r="J48" s="2"/>
      <c r="L48" s="2"/>
      <c r="M48" s="2"/>
      <c r="N48" s="19" t="s">
        <v>496</v>
      </c>
      <c r="O48" s="16"/>
      <c r="P48" s="16"/>
      <c r="Q48" s="16"/>
      <c r="R48" s="130"/>
      <c r="S48" s="128"/>
      <c r="T48" s="344">
        <f>SUM($T$18:$AA$47)</f>
        <v>0</v>
      </c>
      <c r="U48" s="344"/>
      <c r="V48" s="344"/>
      <c r="W48" s="344"/>
      <c r="X48" s="344"/>
      <c r="Y48" s="344"/>
      <c r="Z48" s="344"/>
      <c r="AA48" s="344"/>
      <c r="AK48" s="162"/>
      <c r="AL48" s="163"/>
    </row>
    <row r="49" spans="37:38" ht="3" customHeight="1">
      <c r="AK49" s="162"/>
      <c r="AL49" s="163"/>
    </row>
    <row r="50" spans="1:38" ht="12.75">
      <c r="A50" s="348">
        <v>2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63">
        <v>147016</v>
      </c>
      <c r="AC50" s="363"/>
      <c r="AD50" s="363"/>
      <c r="AK50" s="162"/>
      <c r="AL50" s="163"/>
    </row>
    <row r="51" spans="37:38" ht="12.75" hidden="1">
      <c r="AK51" s="162"/>
      <c r="AL51" s="163"/>
    </row>
    <row r="52" spans="37:38" ht="12.75" hidden="1">
      <c r="AK52" s="162"/>
      <c r="AL52" s="163"/>
    </row>
    <row r="53" spans="37:38" ht="12.75" hidden="1">
      <c r="AK53" s="162"/>
      <c r="AL53" s="163"/>
    </row>
    <row r="54" spans="37:38" ht="12.75" hidden="1">
      <c r="AK54" s="164"/>
      <c r="AL54" s="163"/>
    </row>
    <row r="55" spans="27:38" ht="12.75" hidden="1">
      <c r="AA55" s="131"/>
      <c r="AK55" s="162"/>
      <c r="AL55" s="163"/>
    </row>
    <row r="56" spans="37:38" ht="12.75" hidden="1">
      <c r="AK56" s="162"/>
      <c r="AL56" s="163"/>
    </row>
    <row r="57" spans="37:38" ht="12.75" hidden="1">
      <c r="AK57" s="162"/>
      <c r="AL57" s="163"/>
    </row>
    <row r="58" spans="37:38" ht="12.75" hidden="1">
      <c r="AK58" s="162"/>
      <c r="AL58" s="163"/>
    </row>
    <row r="59" spans="37:38" ht="12.75" hidden="1">
      <c r="AK59" s="162"/>
      <c r="AL59" s="163"/>
    </row>
    <row r="60" spans="37:38" ht="12.75" hidden="1">
      <c r="AK60" s="162"/>
      <c r="AL60" s="163"/>
    </row>
    <row r="61" spans="37:38" ht="12.75" hidden="1">
      <c r="AK61" s="162"/>
      <c r="AL61" s="163"/>
    </row>
    <row r="62" spans="37:38" ht="12.75" hidden="1">
      <c r="AK62" s="162"/>
      <c r="AL62" s="163"/>
    </row>
    <row r="63" spans="37:38" ht="12.75" hidden="1">
      <c r="AK63" s="162"/>
      <c r="AL63" s="163"/>
    </row>
    <row r="64" spans="37:38" ht="12.75" hidden="1">
      <c r="AK64" s="162"/>
      <c r="AL64" s="163"/>
    </row>
    <row r="65" spans="37:38" ht="12.75" hidden="1">
      <c r="AK65" s="162"/>
      <c r="AL65" s="163"/>
    </row>
    <row r="66" spans="37:38" ht="12.75" hidden="1">
      <c r="AK66" s="162"/>
      <c r="AL66" s="163"/>
    </row>
  </sheetData>
  <sheetProtection password="EF21" sheet="1" selectLockedCells="1"/>
  <protectedRanges>
    <protectedRange sqref="AC2 B12" name="Tartom?ny1"/>
    <protectedRange sqref="I18:R47" name="Tartom?ny2"/>
    <protectedRange sqref="T18:AA47" name="Tartom?ny3"/>
  </protectedRanges>
  <mergeCells count="112">
    <mergeCell ref="L9:M9"/>
    <mergeCell ref="AB50:AD50"/>
    <mergeCell ref="X12:AA12"/>
    <mergeCell ref="AB12:AD12"/>
    <mergeCell ref="AB14:AD14"/>
    <mergeCell ref="T25:AA25"/>
    <mergeCell ref="T26:AA26"/>
    <mergeCell ref="T27:AA27"/>
    <mergeCell ref="T28:AA28"/>
    <mergeCell ref="T48:AA48"/>
    <mergeCell ref="T24:AA24"/>
    <mergeCell ref="B2:I2"/>
    <mergeCell ref="B1:I1"/>
    <mergeCell ref="AC2:AD2"/>
    <mergeCell ref="T38:AA38"/>
    <mergeCell ref="R1:S1"/>
    <mergeCell ref="C25:F25"/>
    <mergeCell ref="I23:R23"/>
    <mergeCell ref="I24:R24"/>
    <mergeCell ref="C24:F24"/>
    <mergeCell ref="B17:G17"/>
    <mergeCell ref="C18:F18"/>
    <mergeCell ref="C22:F22"/>
    <mergeCell ref="C23:F23"/>
    <mergeCell ref="T21:AA21"/>
    <mergeCell ref="T22:AA22"/>
    <mergeCell ref="T23:AA23"/>
    <mergeCell ref="I22:R22"/>
    <mergeCell ref="C19:F19"/>
    <mergeCell ref="C20:F20"/>
    <mergeCell ref="C21:F21"/>
    <mergeCell ref="L1:O1"/>
    <mergeCell ref="T17:AA17"/>
    <mergeCell ref="X1:AD1"/>
    <mergeCell ref="U10:X10"/>
    <mergeCell ref="K2:P2"/>
    <mergeCell ref="A7:AD7"/>
    <mergeCell ref="R2:S2"/>
    <mergeCell ref="N9:P9"/>
    <mergeCell ref="I17:R17"/>
    <mergeCell ref="B12:W12"/>
    <mergeCell ref="I25:R25"/>
    <mergeCell ref="I34:R34"/>
    <mergeCell ref="T30:AA30"/>
    <mergeCell ref="T31:AA31"/>
    <mergeCell ref="T29:AA29"/>
    <mergeCell ref="I26:R26"/>
    <mergeCell ref="I27:R27"/>
    <mergeCell ref="I28:R28"/>
    <mergeCell ref="C29:F29"/>
    <mergeCell ref="T35:AA35"/>
    <mergeCell ref="T32:AA32"/>
    <mergeCell ref="T33:AA33"/>
    <mergeCell ref="T34:AA34"/>
    <mergeCell ref="I35:R35"/>
    <mergeCell ref="C30:F30"/>
    <mergeCell ref="C26:F26"/>
    <mergeCell ref="C27:F27"/>
    <mergeCell ref="C28:F28"/>
    <mergeCell ref="T37:AA37"/>
    <mergeCell ref="I37:R37"/>
    <mergeCell ref="I29:R29"/>
    <mergeCell ref="I30:R30"/>
    <mergeCell ref="I31:R31"/>
    <mergeCell ref="I32:R32"/>
    <mergeCell ref="I33:R33"/>
    <mergeCell ref="I36:R36"/>
    <mergeCell ref="T18:AA18"/>
    <mergeCell ref="T20:AA20"/>
    <mergeCell ref="C35:F35"/>
    <mergeCell ref="C36:F36"/>
    <mergeCell ref="I18:R18"/>
    <mergeCell ref="I19:R19"/>
    <mergeCell ref="I20:R20"/>
    <mergeCell ref="I21:R21"/>
    <mergeCell ref="T36:AA36"/>
    <mergeCell ref="C46:F46"/>
    <mergeCell ref="T19:AA19"/>
    <mergeCell ref="I38:R38"/>
    <mergeCell ref="I39:R39"/>
    <mergeCell ref="I40:R40"/>
    <mergeCell ref="C31:F31"/>
    <mergeCell ref="C32:F32"/>
    <mergeCell ref="C33:F33"/>
    <mergeCell ref="C34:F34"/>
    <mergeCell ref="C37:F37"/>
    <mergeCell ref="C47:F47"/>
    <mergeCell ref="A50:AA50"/>
    <mergeCell ref="C42:F42"/>
    <mergeCell ref="C43:F43"/>
    <mergeCell ref="C44:F44"/>
    <mergeCell ref="C45:F45"/>
    <mergeCell ref="I42:R42"/>
    <mergeCell ref="T45:AA45"/>
    <mergeCell ref="I46:R46"/>
    <mergeCell ref="I47:R47"/>
    <mergeCell ref="C38:F38"/>
    <mergeCell ref="T47:AA47"/>
    <mergeCell ref="I45:R45"/>
    <mergeCell ref="T43:AA43"/>
    <mergeCell ref="T44:AA44"/>
    <mergeCell ref="I43:R43"/>
    <mergeCell ref="I44:R44"/>
    <mergeCell ref="T46:AA46"/>
    <mergeCell ref="T42:AA42"/>
    <mergeCell ref="T41:AA41"/>
    <mergeCell ref="C39:F39"/>
    <mergeCell ref="C40:F40"/>
    <mergeCell ref="C41:F41"/>
    <mergeCell ref="T39:AA39"/>
    <mergeCell ref="T40:AA40"/>
    <mergeCell ref="I41:R41"/>
  </mergeCells>
  <conditionalFormatting sqref="AB14:AD14 B1:I1 L1:O1 R1:S1 N9:P9">
    <cfRule type="cellIs" priority="1" dxfId="9" operator="equal" stopIfTrue="1">
      <formula>0</formula>
    </cfRule>
  </conditionalFormatting>
  <conditionalFormatting sqref="AB12:AD12 C18:F47">
    <cfRule type="expression" priority="2" dxfId="9" stopIfTrue="1">
      <formula>ISERROR(C12)</formula>
    </cfRule>
  </conditionalFormatting>
  <conditionalFormatting sqref="R48:S48">
    <cfRule type="cellIs" priority="3" dxfId="10" operator="equal" stopIfTrue="1">
      <formula>0</formula>
    </cfRule>
  </conditionalFormatting>
  <dataValidations count="5">
    <dataValidation type="whole" operator="greaterThanOrEqual" allowBlank="1" showInputMessage="1" showErrorMessage="1" error="Csak 0-9 közötti egész szám írható!" sqref="AC2:AD2">
      <formula1>1</formula1>
    </dataValidation>
    <dataValidation type="textLength" operator="equal" allowBlank="1" showInputMessage="1" showErrorMessage="1" sqref="AA55">
      <formula1>4</formula1>
    </dataValidation>
    <dataValidation type="whole" operator="greaterThanOrEqual" allowBlank="1" showInputMessage="1" showErrorMessage="1" error="Csak pozitív egész szám írható!" sqref="T18:AA48">
      <formula1>0</formula1>
    </dataValidation>
    <dataValidation type="list" allowBlank="1" showInputMessage="1" showErrorMessage="1" sqref="I18:R47">
      <formula1>országkódok</formula1>
    </dataValidation>
    <dataValidation type="list" allowBlank="1" showInputMessage="1" showErrorMessage="1" sqref="B12:W12">
      <formula1>EBOPS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4" r:id="rId3"/>
  <headerFooter alignWithMargins="0">
    <oddHeader xml:space="preserve">&amp;R&amp;8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showGridLines="0" zoomScalePageLayoutView="0" workbookViewId="0" topLeftCell="A1">
      <selection activeCell="I24" sqref="I24:R24"/>
    </sheetView>
  </sheetViews>
  <sheetFormatPr defaultColWidth="0" defaultRowHeight="12.75" zeroHeight="1"/>
  <cols>
    <col min="1" max="23" width="3.125" style="6" customWidth="1"/>
    <col min="24" max="26" width="3.25390625" style="6" customWidth="1"/>
    <col min="27" max="27" width="6.375" style="6" customWidth="1"/>
    <col min="28" max="34" width="3.25390625" style="6" customWidth="1"/>
    <col min="35" max="36" width="9.125" style="6" customWidth="1"/>
    <col min="37" max="37" width="64.625" style="59" hidden="1" customWidth="1"/>
    <col min="38" max="38" width="0" style="59" hidden="1" customWidth="1"/>
    <col min="39" max="16384" width="0" style="6" hidden="1" customWidth="1"/>
  </cols>
  <sheetData>
    <row r="1" spans="1:38" ht="19.5" customHeight="1">
      <c r="A1" s="138" t="s">
        <v>47</v>
      </c>
      <c r="B1" s="341">
        <f>Face!$F$21</f>
        <v>0</v>
      </c>
      <c r="C1" s="342"/>
      <c r="D1" s="342"/>
      <c r="E1" s="342"/>
      <c r="F1" s="342"/>
      <c r="G1" s="342"/>
      <c r="H1" s="342"/>
      <c r="I1" s="343"/>
      <c r="J1" s="2"/>
      <c r="K1" s="2"/>
      <c r="L1" s="341">
        <f>Face!$AB$21</f>
        <v>0</v>
      </c>
      <c r="M1" s="342"/>
      <c r="N1" s="342"/>
      <c r="O1" s="343"/>
      <c r="P1" s="2"/>
      <c r="Q1" s="2"/>
      <c r="R1" s="341">
        <f>Face!$AM$21</f>
        <v>0</v>
      </c>
      <c r="S1" s="343"/>
      <c r="X1" s="353" t="s">
        <v>497</v>
      </c>
      <c r="Y1" s="353"/>
      <c r="Z1" s="353"/>
      <c r="AA1" s="353"/>
      <c r="AB1" s="353"/>
      <c r="AC1" s="353"/>
      <c r="AD1" s="353"/>
      <c r="AK1" s="159"/>
      <c r="AL1" s="134"/>
    </row>
    <row r="2" spans="1:38" s="27" customFormat="1" ht="16.5" customHeight="1">
      <c r="A2" s="139" t="s">
        <v>48</v>
      </c>
      <c r="B2" s="357" t="s">
        <v>483</v>
      </c>
      <c r="C2" s="357"/>
      <c r="D2" s="357"/>
      <c r="E2" s="357"/>
      <c r="F2" s="357"/>
      <c r="G2" s="357"/>
      <c r="H2" s="357"/>
      <c r="I2" s="357"/>
      <c r="K2" s="355" t="s">
        <v>484</v>
      </c>
      <c r="L2" s="355"/>
      <c r="M2" s="355"/>
      <c r="N2" s="355"/>
      <c r="O2" s="355"/>
      <c r="P2" s="355"/>
      <c r="Q2" s="26"/>
      <c r="R2" s="357" t="s">
        <v>485</v>
      </c>
      <c r="S2" s="357"/>
      <c r="T2" s="28"/>
      <c r="Y2" s="23"/>
      <c r="Z2" s="23"/>
      <c r="AA2" s="23"/>
      <c r="AB2" s="20" t="s">
        <v>488</v>
      </c>
      <c r="AC2" s="359"/>
      <c r="AD2" s="360"/>
      <c r="AK2" s="158"/>
      <c r="AL2" s="134"/>
    </row>
    <row r="3" spans="4:38" ht="3.75" customHeight="1">
      <c r="D3" s="7"/>
      <c r="E3" s="3"/>
      <c r="F3" s="3"/>
      <c r="G3" s="3"/>
      <c r="H3" s="3"/>
      <c r="I3" s="3"/>
      <c r="J3" s="3"/>
      <c r="V3" s="60"/>
      <c r="W3" s="60"/>
      <c r="X3" s="60"/>
      <c r="Y3" s="60"/>
      <c r="Z3" s="60"/>
      <c r="AA3" s="60"/>
      <c r="AB3" s="60"/>
      <c r="AC3" s="60"/>
      <c r="AD3" s="60"/>
      <c r="AK3" s="159"/>
      <c r="AL3" s="134"/>
    </row>
    <row r="4" spans="4:38" ht="3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K4" s="159"/>
      <c r="AL4" s="134"/>
    </row>
    <row r="5" spans="4:38" ht="3.7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AK5" s="159"/>
      <c r="AL5" s="134"/>
    </row>
    <row r="6" spans="4:38" ht="3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K6" s="159"/>
      <c r="AL6" s="134"/>
    </row>
    <row r="7" spans="1:38" ht="15" customHeight="1">
      <c r="A7" s="356" t="s">
        <v>498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K7" s="159"/>
      <c r="AL7" s="134"/>
    </row>
    <row r="8" spans="1:38" ht="0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K8" s="159"/>
      <c r="AL8" s="134"/>
    </row>
    <row r="9" spans="1:38" ht="15.75">
      <c r="A9" s="8"/>
      <c r="B9" s="8"/>
      <c r="C9" s="8"/>
      <c r="D9" s="8"/>
      <c r="E9" s="8"/>
      <c r="F9" s="8"/>
      <c r="G9" s="8"/>
      <c r="H9" s="8"/>
      <c r="I9" s="8"/>
      <c r="J9" s="8"/>
      <c r="L9" s="361">
        <v>2016</v>
      </c>
      <c r="M9" s="362"/>
      <c r="N9" s="341">
        <f>Face!$R$13</f>
        <v>0</v>
      </c>
      <c r="O9" s="342"/>
      <c r="P9" s="343"/>
      <c r="Q9" s="58" t="s">
        <v>447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K9" s="158"/>
      <c r="AL9" s="133"/>
    </row>
    <row r="10" spans="4:38" ht="3.75" customHeight="1">
      <c r="D10" s="22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54"/>
      <c r="V10" s="354"/>
      <c r="W10" s="354"/>
      <c r="X10" s="354"/>
      <c r="Y10" s="1"/>
      <c r="Z10" s="2"/>
      <c r="AA10" s="2"/>
      <c r="AL10" s="134"/>
    </row>
    <row r="11" spans="2:38" ht="13.5" customHeight="1">
      <c r="B11" s="9" t="s">
        <v>490</v>
      </c>
      <c r="C11" s="13"/>
      <c r="D11" s="13"/>
      <c r="E11" s="10"/>
      <c r="F11" s="10"/>
      <c r="G11" s="10"/>
      <c r="H11" s="10"/>
      <c r="I11" s="10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1"/>
      <c r="U11" s="11"/>
      <c r="V11" s="11"/>
      <c r="W11" s="13"/>
      <c r="X11" s="11"/>
      <c r="Y11" s="13"/>
      <c r="Z11" s="13"/>
      <c r="AA11" s="13"/>
      <c r="AB11" s="13"/>
      <c r="AC11" s="13"/>
      <c r="AD11" s="14"/>
      <c r="AK11" s="159"/>
      <c r="AL11" s="134"/>
    </row>
    <row r="12" spans="2:38" ht="16.5" customHeight="1">
      <c r="B12" s="349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9"/>
      <c r="X12" s="354" t="s">
        <v>491</v>
      </c>
      <c r="Y12" s="354"/>
      <c r="Z12" s="354"/>
      <c r="AA12" s="364"/>
      <c r="AB12" s="341" t="e">
        <f>VLOOKUP(B12,Face!$AT$2:$AU$66,2,FALSE)</f>
        <v>#N/A</v>
      </c>
      <c r="AC12" s="342"/>
      <c r="AD12" s="343"/>
      <c r="AK12" s="160"/>
      <c r="AL12" s="134"/>
    </row>
    <row r="13" spans="2:38" ht="4.5" customHeight="1">
      <c r="B13" s="24"/>
      <c r="C13" s="25"/>
      <c r="D13" s="4" t="s">
        <v>0</v>
      </c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5"/>
      <c r="AC13" s="25"/>
      <c r="AD13" s="132"/>
      <c r="AK13" s="158"/>
      <c r="AL13" s="134"/>
    </row>
    <row r="14" spans="2:38" ht="16.5" customHeight="1">
      <c r="B14" s="17" t="s">
        <v>489</v>
      </c>
      <c r="E14" s="3"/>
      <c r="F14" s="3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Z14" s="13"/>
      <c r="AA14" s="14"/>
      <c r="AB14" s="365">
        <f>COUNTIF(T18:AA47,"&gt;0")</f>
        <v>0</v>
      </c>
      <c r="AC14" s="366"/>
      <c r="AD14" s="367"/>
      <c r="AK14" s="159"/>
      <c r="AL14" s="134"/>
    </row>
    <row r="15" spans="2:38" ht="15" customHeight="1">
      <c r="B15" s="17" t="s">
        <v>492</v>
      </c>
      <c r="E15" s="3"/>
      <c r="F15" s="3"/>
      <c r="G15" s="2"/>
      <c r="H15" s="3"/>
      <c r="I15" s="3"/>
      <c r="J15" s="3"/>
      <c r="K15" s="1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K15" s="159"/>
      <c r="AL15" s="134"/>
    </row>
    <row r="16" spans="2:38" ht="3.75" customHeight="1">
      <c r="B16" s="17"/>
      <c r="E16" s="3"/>
      <c r="F16" s="3"/>
      <c r="G16" s="2"/>
      <c r="H16" s="3"/>
      <c r="I16" s="3"/>
      <c r="J16" s="3"/>
      <c r="K16" s="1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K16" s="159"/>
      <c r="AL16" s="134"/>
    </row>
    <row r="17" spans="2:38" ht="15.75" customHeight="1">
      <c r="B17" s="358" t="s">
        <v>493</v>
      </c>
      <c r="C17" s="358"/>
      <c r="D17" s="358"/>
      <c r="E17" s="358"/>
      <c r="F17" s="358"/>
      <c r="G17" s="358"/>
      <c r="I17" s="352" t="s">
        <v>494</v>
      </c>
      <c r="J17" s="352"/>
      <c r="K17" s="352"/>
      <c r="L17" s="352"/>
      <c r="M17" s="352"/>
      <c r="N17" s="352"/>
      <c r="O17" s="352"/>
      <c r="P17" s="352"/>
      <c r="Q17" s="352"/>
      <c r="R17" s="352"/>
      <c r="T17" s="352" t="s">
        <v>495</v>
      </c>
      <c r="U17" s="352"/>
      <c r="V17" s="352"/>
      <c r="W17" s="352"/>
      <c r="X17" s="352"/>
      <c r="Y17" s="352"/>
      <c r="Z17" s="352"/>
      <c r="AA17" s="352"/>
      <c r="AK17" s="159"/>
      <c r="AL17" s="133"/>
    </row>
    <row r="18" spans="3:38" ht="19.5" customHeight="1">
      <c r="C18" s="341" t="e">
        <f>VLOOKUP(I18,Face!$A$120:$B$454,2,0)</f>
        <v>#N/A</v>
      </c>
      <c r="D18" s="342"/>
      <c r="E18" s="342"/>
      <c r="F18" s="343"/>
      <c r="G18" s="129"/>
      <c r="H18" s="3" t="s">
        <v>1</v>
      </c>
      <c r="I18" s="345"/>
      <c r="J18" s="346"/>
      <c r="K18" s="346"/>
      <c r="L18" s="346"/>
      <c r="M18" s="346"/>
      <c r="N18" s="346"/>
      <c r="O18" s="346"/>
      <c r="P18" s="346"/>
      <c r="Q18" s="346"/>
      <c r="R18" s="347"/>
      <c r="S18" s="127"/>
      <c r="T18" s="344"/>
      <c r="U18" s="344"/>
      <c r="V18" s="344"/>
      <c r="W18" s="344"/>
      <c r="X18" s="344"/>
      <c r="Y18" s="344"/>
      <c r="Z18" s="344"/>
      <c r="AA18" s="344"/>
      <c r="AK18" s="159"/>
      <c r="AL18" s="134"/>
    </row>
    <row r="19" spans="3:38" ht="19.5" customHeight="1">
      <c r="C19" s="341" t="e">
        <f>VLOOKUP(I19,Face!$A$120:$B$454,2,FALSE)</f>
        <v>#N/A</v>
      </c>
      <c r="D19" s="342"/>
      <c r="E19" s="342"/>
      <c r="F19" s="343"/>
      <c r="G19" s="129"/>
      <c r="H19" s="3" t="s">
        <v>2</v>
      </c>
      <c r="I19" s="345"/>
      <c r="J19" s="346"/>
      <c r="K19" s="346"/>
      <c r="L19" s="346"/>
      <c r="M19" s="346"/>
      <c r="N19" s="346"/>
      <c r="O19" s="346"/>
      <c r="P19" s="346"/>
      <c r="Q19" s="346"/>
      <c r="R19" s="347"/>
      <c r="S19" s="127"/>
      <c r="T19" s="344"/>
      <c r="U19" s="344"/>
      <c r="V19" s="344"/>
      <c r="W19" s="344"/>
      <c r="X19" s="344"/>
      <c r="Y19" s="344"/>
      <c r="Z19" s="344"/>
      <c r="AA19" s="344"/>
      <c r="AK19" s="159"/>
      <c r="AL19" s="133"/>
    </row>
    <row r="20" spans="3:38" ht="19.5" customHeight="1">
      <c r="C20" s="341" t="e">
        <f>VLOOKUP(I20,Face!$A$120:$B$454,2,0)</f>
        <v>#N/A</v>
      </c>
      <c r="D20" s="342"/>
      <c r="E20" s="342"/>
      <c r="F20" s="343"/>
      <c r="G20" s="129"/>
      <c r="H20" s="3" t="s">
        <v>3</v>
      </c>
      <c r="I20" s="345"/>
      <c r="J20" s="346"/>
      <c r="K20" s="346"/>
      <c r="L20" s="346"/>
      <c r="M20" s="346"/>
      <c r="N20" s="346"/>
      <c r="O20" s="346"/>
      <c r="P20" s="346"/>
      <c r="Q20" s="346"/>
      <c r="R20" s="347"/>
      <c r="S20" s="127"/>
      <c r="T20" s="344"/>
      <c r="U20" s="344"/>
      <c r="V20" s="344"/>
      <c r="W20" s="344"/>
      <c r="X20" s="344"/>
      <c r="Y20" s="344"/>
      <c r="Z20" s="344"/>
      <c r="AA20" s="344"/>
      <c r="AK20" s="159"/>
      <c r="AL20" s="134"/>
    </row>
    <row r="21" spans="3:38" ht="19.5" customHeight="1">
      <c r="C21" s="341" t="e">
        <f>VLOOKUP(I21,Face!$A$120:$B$454,2,FALSE)</f>
        <v>#N/A</v>
      </c>
      <c r="D21" s="342"/>
      <c r="E21" s="342"/>
      <c r="F21" s="343"/>
      <c r="G21" s="129"/>
      <c r="H21" s="3" t="s">
        <v>4</v>
      </c>
      <c r="I21" s="345"/>
      <c r="J21" s="346"/>
      <c r="K21" s="346"/>
      <c r="L21" s="346"/>
      <c r="M21" s="346"/>
      <c r="N21" s="346"/>
      <c r="O21" s="346"/>
      <c r="P21" s="346"/>
      <c r="Q21" s="346"/>
      <c r="R21" s="347"/>
      <c r="S21" s="127"/>
      <c r="T21" s="344"/>
      <c r="U21" s="344"/>
      <c r="V21" s="344"/>
      <c r="W21" s="344"/>
      <c r="X21" s="344"/>
      <c r="Y21" s="344"/>
      <c r="Z21" s="344"/>
      <c r="AA21" s="344"/>
      <c r="AK21" s="159"/>
      <c r="AL21" s="133"/>
    </row>
    <row r="22" spans="3:38" ht="19.5" customHeight="1">
      <c r="C22" s="341" t="e">
        <f>VLOOKUP(I22,Face!$A$120:$B$454,2,0)</f>
        <v>#N/A</v>
      </c>
      <c r="D22" s="342"/>
      <c r="E22" s="342"/>
      <c r="F22" s="343"/>
      <c r="G22" s="129"/>
      <c r="H22" s="3" t="s">
        <v>5</v>
      </c>
      <c r="I22" s="345"/>
      <c r="J22" s="346"/>
      <c r="K22" s="346"/>
      <c r="L22" s="346"/>
      <c r="M22" s="346"/>
      <c r="N22" s="346"/>
      <c r="O22" s="346"/>
      <c r="P22" s="346"/>
      <c r="Q22" s="346"/>
      <c r="R22" s="347"/>
      <c r="S22" s="127"/>
      <c r="T22" s="344"/>
      <c r="U22" s="344"/>
      <c r="V22" s="344"/>
      <c r="W22" s="344"/>
      <c r="X22" s="344"/>
      <c r="Y22" s="344"/>
      <c r="Z22" s="344"/>
      <c r="AA22" s="344"/>
      <c r="AK22" s="159"/>
      <c r="AL22" s="134"/>
    </row>
    <row r="23" spans="3:38" ht="19.5" customHeight="1">
      <c r="C23" s="341" t="e">
        <f>VLOOKUP(I23,Face!$A$120:$B$454,2,FALSE)</f>
        <v>#N/A</v>
      </c>
      <c r="D23" s="342"/>
      <c r="E23" s="342"/>
      <c r="F23" s="343"/>
      <c r="G23" s="129"/>
      <c r="H23" s="3" t="s">
        <v>6</v>
      </c>
      <c r="I23" s="345"/>
      <c r="J23" s="346"/>
      <c r="K23" s="346"/>
      <c r="L23" s="346"/>
      <c r="M23" s="346"/>
      <c r="N23" s="346"/>
      <c r="O23" s="346"/>
      <c r="P23" s="346"/>
      <c r="Q23" s="346"/>
      <c r="R23" s="347"/>
      <c r="S23" s="127"/>
      <c r="T23" s="344"/>
      <c r="U23" s="344"/>
      <c r="V23" s="344"/>
      <c r="W23" s="344"/>
      <c r="X23" s="344"/>
      <c r="Y23" s="344"/>
      <c r="Z23" s="344"/>
      <c r="AA23" s="344"/>
      <c r="AK23" s="159"/>
      <c r="AL23" s="134"/>
    </row>
    <row r="24" spans="3:38" ht="19.5" customHeight="1">
      <c r="C24" s="341" t="e">
        <f>VLOOKUP(I24,Face!$A$120:$B$454,2,0)</f>
        <v>#N/A</v>
      </c>
      <c r="D24" s="342"/>
      <c r="E24" s="342"/>
      <c r="F24" s="343"/>
      <c r="G24" s="129"/>
      <c r="H24" s="3" t="s">
        <v>7</v>
      </c>
      <c r="I24" s="345"/>
      <c r="J24" s="346"/>
      <c r="K24" s="346"/>
      <c r="L24" s="346"/>
      <c r="M24" s="346"/>
      <c r="N24" s="346"/>
      <c r="O24" s="346"/>
      <c r="P24" s="346"/>
      <c r="Q24" s="346"/>
      <c r="R24" s="347"/>
      <c r="S24" s="127"/>
      <c r="T24" s="344"/>
      <c r="U24" s="344"/>
      <c r="V24" s="344"/>
      <c r="W24" s="344"/>
      <c r="X24" s="344"/>
      <c r="Y24" s="344"/>
      <c r="Z24" s="344"/>
      <c r="AA24" s="344"/>
      <c r="AK24" s="159"/>
      <c r="AL24" s="134"/>
    </row>
    <row r="25" spans="3:38" ht="19.5" customHeight="1">
      <c r="C25" s="341" t="e">
        <f>VLOOKUP(I25,Face!$A$120:$B$454,2,FALSE)</f>
        <v>#N/A</v>
      </c>
      <c r="D25" s="342"/>
      <c r="E25" s="342"/>
      <c r="F25" s="343"/>
      <c r="G25" s="129"/>
      <c r="H25" s="3" t="s">
        <v>8</v>
      </c>
      <c r="I25" s="345"/>
      <c r="J25" s="346"/>
      <c r="K25" s="346"/>
      <c r="L25" s="346"/>
      <c r="M25" s="346"/>
      <c r="N25" s="346"/>
      <c r="O25" s="346"/>
      <c r="P25" s="346"/>
      <c r="Q25" s="346"/>
      <c r="R25" s="347"/>
      <c r="S25" s="127"/>
      <c r="T25" s="344"/>
      <c r="U25" s="344"/>
      <c r="V25" s="344"/>
      <c r="W25" s="344"/>
      <c r="X25" s="344"/>
      <c r="Y25" s="344"/>
      <c r="Z25" s="344"/>
      <c r="AA25" s="344"/>
      <c r="AK25" s="159"/>
      <c r="AL25" s="134"/>
    </row>
    <row r="26" spans="3:38" ht="19.5" customHeight="1">
      <c r="C26" s="341" t="e">
        <f>VLOOKUP(I26,Face!$A$120:$B$454,2,0)</f>
        <v>#N/A</v>
      </c>
      <c r="D26" s="342"/>
      <c r="E26" s="342"/>
      <c r="F26" s="343"/>
      <c r="G26" s="129"/>
      <c r="H26" s="3" t="s">
        <v>9</v>
      </c>
      <c r="I26" s="345"/>
      <c r="J26" s="346"/>
      <c r="K26" s="346"/>
      <c r="L26" s="346"/>
      <c r="M26" s="346"/>
      <c r="N26" s="346"/>
      <c r="O26" s="346"/>
      <c r="P26" s="346"/>
      <c r="Q26" s="346"/>
      <c r="R26" s="347"/>
      <c r="S26" s="127"/>
      <c r="T26" s="344"/>
      <c r="U26" s="344"/>
      <c r="V26" s="344"/>
      <c r="W26" s="344"/>
      <c r="X26" s="344"/>
      <c r="Y26" s="344"/>
      <c r="Z26" s="344"/>
      <c r="AA26" s="344"/>
      <c r="AK26" s="159"/>
      <c r="AL26" s="134"/>
    </row>
    <row r="27" spans="3:38" ht="19.5" customHeight="1">
      <c r="C27" s="341" t="e">
        <f>VLOOKUP(I27,Face!$A$120:$B$454,2,FALSE)</f>
        <v>#N/A</v>
      </c>
      <c r="D27" s="342"/>
      <c r="E27" s="342"/>
      <c r="F27" s="343"/>
      <c r="G27" s="129"/>
      <c r="H27" s="3" t="s">
        <v>10</v>
      </c>
      <c r="I27" s="345"/>
      <c r="J27" s="346"/>
      <c r="K27" s="346"/>
      <c r="L27" s="346"/>
      <c r="M27" s="346"/>
      <c r="N27" s="346"/>
      <c r="O27" s="346"/>
      <c r="P27" s="346"/>
      <c r="Q27" s="346"/>
      <c r="R27" s="347"/>
      <c r="S27" s="127"/>
      <c r="T27" s="344"/>
      <c r="U27" s="344"/>
      <c r="V27" s="344"/>
      <c r="W27" s="344"/>
      <c r="X27" s="344"/>
      <c r="Y27" s="344"/>
      <c r="Z27" s="344"/>
      <c r="AA27" s="344"/>
      <c r="AK27" s="159"/>
      <c r="AL27" s="134"/>
    </row>
    <row r="28" spans="3:38" ht="19.5" customHeight="1">
      <c r="C28" s="341" t="e">
        <f>VLOOKUP(I28,Face!$A$120:$B$454,2,0)</f>
        <v>#N/A</v>
      </c>
      <c r="D28" s="342"/>
      <c r="E28" s="342"/>
      <c r="F28" s="343"/>
      <c r="G28" s="129"/>
      <c r="H28" s="3" t="s">
        <v>11</v>
      </c>
      <c r="I28" s="345"/>
      <c r="J28" s="346"/>
      <c r="K28" s="346"/>
      <c r="L28" s="346"/>
      <c r="M28" s="346"/>
      <c r="N28" s="346"/>
      <c r="O28" s="346"/>
      <c r="P28" s="346"/>
      <c r="Q28" s="346"/>
      <c r="R28" s="347"/>
      <c r="S28" s="127"/>
      <c r="T28" s="344"/>
      <c r="U28" s="344"/>
      <c r="V28" s="344"/>
      <c r="W28" s="344"/>
      <c r="X28" s="344"/>
      <c r="Y28" s="344"/>
      <c r="Z28" s="344"/>
      <c r="AA28" s="344"/>
      <c r="AK28" s="159"/>
      <c r="AL28" s="134"/>
    </row>
    <row r="29" spans="3:38" ht="19.5" customHeight="1">
      <c r="C29" s="341" t="e">
        <f>VLOOKUP(I29,Face!$A$120:$B$454,2,FALSE)</f>
        <v>#N/A</v>
      </c>
      <c r="D29" s="342"/>
      <c r="E29" s="342"/>
      <c r="F29" s="343"/>
      <c r="G29" s="129"/>
      <c r="H29" s="3" t="s">
        <v>12</v>
      </c>
      <c r="I29" s="345"/>
      <c r="J29" s="346"/>
      <c r="K29" s="346"/>
      <c r="L29" s="346"/>
      <c r="M29" s="346"/>
      <c r="N29" s="346"/>
      <c r="O29" s="346"/>
      <c r="P29" s="346"/>
      <c r="Q29" s="346"/>
      <c r="R29" s="347"/>
      <c r="S29" s="127"/>
      <c r="T29" s="344"/>
      <c r="U29" s="344"/>
      <c r="V29" s="344"/>
      <c r="W29" s="344"/>
      <c r="X29" s="344"/>
      <c r="Y29" s="344"/>
      <c r="Z29" s="344"/>
      <c r="AA29" s="344"/>
      <c r="AK29" s="159"/>
      <c r="AL29" s="133"/>
    </row>
    <row r="30" spans="3:38" ht="19.5" customHeight="1">
      <c r="C30" s="341" t="e">
        <f>VLOOKUP(I30,Face!$A$120:$B$454,2,0)</f>
        <v>#N/A</v>
      </c>
      <c r="D30" s="342"/>
      <c r="E30" s="342"/>
      <c r="F30" s="343"/>
      <c r="G30" s="129"/>
      <c r="H30" s="3" t="s">
        <v>13</v>
      </c>
      <c r="I30" s="345"/>
      <c r="J30" s="346"/>
      <c r="K30" s="346"/>
      <c r="L30" s="346"/>
      <c r="M30" s="346"/>
      <c r="N30" s="346"/>
      <c r="O30" s="346"/>
      <c r="P30" s="346"/>
      <c r="Q30" s="346"/>
      <c r="R30" s="347"/>
      <c r="S30" s="127"/>
      <c r="T30" s="344"/>
      <c r="U30" s="344"/>
      <c r="V30" s="344"/>
      <c r="W30" s="344"/>
      <c r="X30" s="344"/>
      <c r="Y30" s="344"/>
      <c r="Z30" s="344"/>
      <c r="AA30" s="344"/>
      <c r="AK30" s="159"/>
      <c r="AL30" s="134"/>
    </row>
    <row r="31" spans="3:38" ht="19.5" customHeight="1">
      <c r="C31" s="341" t="e">
        <f>VLOOKUP(I31,Face!$A$120:$B$454,2,FALSE)</f>
        <v>#N/A</v>
      </c>
      <c r="D31" s="342"/>
      <c r="E31" s="342"/>
      <c r="F31" s="343"/>
      <c r="G31" s="129"/>
      <c r="H31" s="3" t="s">
        <v>14</v>
      </c>
      <c r="I31" s="345"/>
      <c r="J31" s="346"/>
      <c r="K31" s="346"/>
      <c r="L31" s="346"/>
      <c r="M31" s="346"/>
      <c r="N31" s="346"/>
      <c r="O31" s="346"/>
      <c r="P31" s="346"/>
      <c r="Q31" s="346"/>
      <c r="R31" s="347"/>
      <c r="S31" s="127"/>
      <c r="T31" s="344"/>
      <c r="U31" s="344"/>
      <c r="V31" s="344"/>
      <c r="W31" s="344"/>
      <c r="X31" s="344"/>
      <c r="Y31" s="344"/>
      <c r="Z31" s="344"/>
      <c r="AA31" s="344"/>
      <c r="AK31" s="159"/>
      <c r="AL31" s="134"/>
    </row>
    <row r="32" spans="3:38" ht="19.5" customHeight="1">
      <c r="C32" s="341" t="e">
        <f>VLOOKUP(I32,Face!$A$120:$B$454,2,0)</f>
        <v>#N/A</v>
      </c>
      <c r="D32" s="342"/>
      <c r="E32" s="342"/>
      <c r="F32" s="343"/>
      <c r="G32" s="129"/>
      <c r="H32" s="3" t="s">
        <v>15</v>
      </c>
      <c r="I32" s="345"/>
      <c r="J32" s="346"/>
      <c r="K32" s="346"/>
      <c r="L32" s="346"/>
      <c r="M32" s="346"/>
      <c r="N32" s="346"/>
      <c r="O32" s="346"/>
      <c r="P32" s="346"/>
      <c r="Q32" s="346"/>
      <c r="R32" s="347"/>
      <c r="S32" s="127"/>
      <c r="T32" s="344"/>
      <c r="U32" s="344"/>
      <c r="V32" s="344"/>
      <c r="W32" s="344"/>
      <c r="X32" s="344"/>
      <c r="Y32" s="344"/>
      <c r="Z32" s="344"/>
      <c r="AA32" s="344"/>
      <c r="AK32" s="159"/>
      <c r="AL32" s="134"/>
    </row>
    <row r="33" spans="3:38" ht="19.5" customHeight="1">
      <c r="C33" s="341" t="e">
        <f>VLOOKUP(I33,Face!$A$120:$B$454,2,FALSE)</f>
        <v>#N/A</v>
      </c>
      <c r="D33" s="342"/>
      <c r="E33" s="342"/>
      <c r="F33" s="343"/>
      <c r="G33" s="129"/>
      <c r="H33" s="3" t="s">
        <v>16</v>
      </c>
      <c r="I33" s="345"/>
      <c r="J33" s="346"/>
      <c r="K33" s="346"/>
      <c r="L33" s="346"/>
      <c r="M33" s="346"/>
      <c r="N33" s="346"/>
      <c r="O33" s="346"/>
      <c r="P33" s="346"/>
      <c r="Q33" s="346"/>
      <c r="R33" s="347"/>
      <c r="S33" s="127"/>
      <c r="T33" s="344"/>
      <c r="U33" s="344"/>
      <c r="V33" s="344"/>
      <c r="W33" s="344"/>
      <c r="X33" s="344"/>
      <c r="Y33" s="344"/>
      <c r="Z33" s="344"/>
      <c r="AA33" s="344"/>
      <c r="AK33" s="158"/>
      <c r="AL33" s="133"/>
    </row>
    <row r="34" spans="3:38" ht="19.5" customHeight="1">
      <c r="C34" s="341" t="e">
        <f>VLOOKUP(I34,Face!$A$120:$B$454,2,0)</f>
        <v>#N/A</v>
      </c>
      <c r="D34" s="342"/>
      <c r="E34" s="342"/>
      <c r="F34" s="343"/>
      <c r="G34" s="129"/>
      <c r="H34" s="3" t="s">
        <v>17</v>
      </c>
      <c r="I34" s="345"/>
      <c r="J34" s="346"/>
      <c r="K34" s="346"/>
      <c r="L34" s="346"/>
      <c r="M34" s="346"/>
      <c r="N34" s="346"/>
      <c r="O34" s="346"/>
      <c r="P34" s="346"/>
      <c r="Q34" s="346"/>
      <c r="R34" s="347"/>
      <c r="S34" s="127"/>
      <c r="T34" s="344"/>
      <c r="U34" s="344"/>
      <c r="V34" s="344"/>
      <c r="W34" s="344"/>
      <c r="X34" s="344"/>
      <c r="Y34" s="344"/>
      <c r="Z34" s="344"/>
      <c r="AA34" s="344"/>
      <c r="AK34" s="159"/>
      <c r="AL34" s="133"/>
    </row>
    <row r="35" spans="3:38" ht="19.5" customHeight="1">
      <c r="C35" s="341" t="e">
        <f>VLOOKUP(I35,Face!$A$120:$B$454,2,FALSE)</f>
        <v>#N/A</v>
      </c>
      <c r="D35" s="342"/>
      <c r="E35" s="342"/>
      <c r="F35" s="343"/>
      <c r="G35" s="129"/>
      <c r="H35" s="3" t="s">
        <v>18</v>
      </c>
      <c r="I35" s="345"/>
      <c r="J35" s="346"/>
      <c r="K35" s="346"/>
      <c r="L35" s="346"/>
      <c r="M35" s="346"/>
      <c r="N35" s="346"/>
      <c r="O35" s="346"/>
      <c r="P35" s="346"/>
      <c r="Q35" s="346"/>
      <c r="R35" s="347"/>
      <c r="S35" s="127"/>
      <c r="T35" s="344"/>
      <c r="U35" s="344"/>
      <c r="V35" s="344"/>
      <c r="W35" s="344"/>
      <c r="X35" s="344"/>
      <c r="Y35" s="344"/>
      <c r="Z35" s="344"/>
      <c r="AA35" s="344"/>
      <c r="AK35" s="159"/>
      <c r="AL35" s="133"/>
    </row>
    <row r="36" spans="3:38" ht="19.5" customHeight="1">
      <c r="C36" s="341" t="e">
        <f>VLOOKUP(I36,Face!$A$120:$B$454,2,0)</f>
        <v>#N/A</v>
      </c>
      <c r="D36" s="342"/>
      <c r="E36" s="342"/>
      <c r="F36" s="343"/>
      <c r="G36" s="129"/>
      <c r="H36" s="3" t="s">
        <v>19</v>
      </c>
      <c r="I36" s="345"/>
      <c r="J36" s="346"/>
      <c r="K36" s="346"/>
      <c r="L36" s="346"/>
      <c r="M36" s="346"/>
      <c r="N36" s="346"/>
      <c r="O36" s="346"/>
      <c r="P36" s="346"/>
      <c r="Q36" s="346"/>
      <c r="R36" s="347"/>
      <c r="S36" s="127"/>
      <c r="T36" s="344"/>
      <c r="U36" s="344"/>
      <c r="V36" s="344"/>
      <c r="W36" s="344"/>
      <c r="X36" s="344"/>
      <c r="Y36" s="344"/>
      <c r="Z36" s="344"/>
      <c r="AA36" s="344"/>
      <c r="AK36" s="159"/>
      <c r="AL36" s="134"/>
    </row>
    <row r="37" spans="3:38" ht="19.5" customHeight="1">
      <c r="C37" s="341" t="e">
        <f>VLOOKUP(I37,Face!$A$120:$B$454,2,FALSE)</f>
        <v>#N/A</v>
      </c>
      <c r="D37" s="342"/>
      <c r="E37" s="342"/>
      <c r="F37" s="343"/>
      <c r="G37" s="129"/>
      <c r="H37" s="3" t="s">
        <v>20</v>
      </c>
      <c r="I37" s="345"/>
      <c r="J37" s="346"/>
      <c r="K37" s="346"/>
      <c r="L37" s="346"/>
      <c r="M37" s="346"/>
      <c r="N37" s="346"/>
      <c r="O37" s="346"/>
      <c r="P37" s="346"/>
      <c r="Q37" s="346"/>
      <c r="R37" s="347"/>
      <c r="S37" s="127"/>
      <c r="T37" s="344"/>
      <c r="U37" s="344"/>
      <c r="V37" s="344"/>
      <c r="W37" s="344"/>
      <c r="X37" s="344"/>
      <c r="Y37" s="344"/>
      <c r="Z37" s="344"/>
      <c r="AA37" s="344"/>
      <c r="AK37" s="159"/>
      <c r="AL37" s="134"/>
    </row>
    <row r="38" spans="3:38" ht="19.5" customHeight="1">
      <c r="C38" s="341" t="e">
        <f>VLOOKUP(I38,Face!$A$120:$B$454,2,0)</f>
        <v>#N/A</v>
      </c>
      <c r="D38" s="342"/>
      <c r="E38" s="342"/>
      <c r="F38" s="343"/>
      <c r="G38" s="129"/>
      <c r="H38" s="3" t="s">
        <v>21</v>
      </c>
      <c r="I38" s="345"/>
      <c r="J38" s="346"/>
      <c r="K38" s="346"/>
      <c r="L38" s="346"/>
      <c r="M38" s="346"/>
      <c r="N38" s="346"/>
      <c r="O38" s="346"/>
      <c r="P38" s="346"/>
      <c r="Q38" s="346"/>
      <c r="R38" s="347"/>
      <c r="S38" s="127"/>
      <c r="T38" s="344"/>
      <c r="U38" s="344"/>
      <c r="V38" s="344"/>
      <c r="W38" s="344"/>
      <c r="X38" s="344"/>
      <c r="Y38" s="344"/>
      <c r="Z38" s="344"/>
      <c r="AA38" s="344"/>
      <c r="AL38" s="134"/>
    </row>
    <row r="39" spans="3:38" ht="19.5" customHeight="1">
      <c r="C39" s="341" t="e">
        <f>VLOOKUP(I39,Face!$A$120:$B$454,2,FALSE)</f>
        <v>#N/A</v>
      </c>
      <c r="D39" s="342"/>
      <c r="E39" s="342"/>
      <c r="F39" s="343"/>
      <c r="G39" s="129"/>
      <c r="H39" s="3" t="s">
        <v>22</v>
      </c>
      <c r="I39" s="345"/>
      <c r="J39" s="346"/>
      <c r="K39" s="346"/>
      <c r="L39" s="346"/>
      <c r="M39" s="346"/>
      <c r="N39" s="346"/>
      <c r="O39" s="346"/>
      <c r="P39" s="346"/>
      <c r="Q39" s="346"/>
      <c r="R39" s="347"/>
      <c r="S39" s="127"/>
      <c r="T39" s="344"/>
      <c r="U39" s="344"/>
      <c r="V39" s="344"/>
      <c r="W39" s="344"/>
      <c r="X39" s="344"/>
      <c r="Y39" s="344"/>
      <c r="Z39" s="344"/>
      <c r="AA39" s="344"/>
      <c r="AK39" s="159"/>
      <c r="AL39" s="134"/>
    </row>
    <row r="40" spans="3:38" ht="19.5" customHeight="1">
      <c r="C40" s="341" t="e">
        <f>VLOOKUP(I40,Face!$A$120:$B$454,2,0)</f>
        <v>#N/A</v>
      </c>
      <c r="D40" s="342"/>
      <c r="E40" s="342"/>
      <c r="F40" s="343"/>
      <c r="G40" s="129"/>
      <c r="H40" s="3" t="s">
        <v>23</v>
      </c>
      <c r="I40" s="345"/>
      <c r="J40" s="346"/>
      <c r="K40" s="346"/>
      <c r="L40" s="346"/>
      <c r="M40" s="346"/>
      <c r="N40" s="346"/>
      <c r="O40" s="346"/>
      <c r="P40" s="346"/>
      <c r="Q40" s="346"/>
      <c r="R40" s="347"/>
      <c r="S40" s="127"/>
      <c r="T40" s="344"/>
      <c r="U40" s="344"/>
      <c r="V40" s="344"/>
      <c r="W40" s="344"/>
      <c r="X40" s="344"/>
      <c r="Y40" s="344"/>
      <c r="Z40" s="344"/>
      <c r="AA40" s="344"/>
      <c r="AK40" s="159"/>
      <c r="AL40" s="134"/>
    </row>
    <row r="41" spans="3:38" ht="19.5" customHeight="1">
      <c r="C41" s="341" t="e">
        <f>VLOOKUP(I41,Face!$A$120:$B$454,2,FALSE)</f>
        <v>#N/A</v>
      </c>
      <c r="D41" s="342"/>
      <c r="E41" s="342"/>
      <c r="F41" s="343"/>
      <c r="G41" s="129"/>
      <c r="H41" s="3" t="s">
        <v>24</v>
      </c>
      <c r="I41" s="345"/>
      <c r="J41" s="346"/>
      <c r="K41" s="346"/>
      <c r="L41" s="346"/>
      <c r="M41" s="346"/>
      <c r="N41" s="346"/>
      <c r="O41" s="346"/>
      <c r="P41" s="346"/>
      <c r="Q41" s="346"/>
      <c r="R41" s="347"/>
      <c r="S41" s="127"/>
      <c r="T41" s="344"/>
      <c r="U41" s="344"/>
      <c r="V41" s="344"/>
      <c r="W41" s="344"/>
      <c r="X41" s="344"/>
      <c r="Y41" s="344"/>
      <c r="Z41" s="344"/>
      <c r="AA41" s="344"/>
      <c r="AK41" s="159"/>
      <c r="AL41" s="134"/>
    </row>
    <row r="42" spans="3:38" ht="19.5" customHeight="1">
      <c r="C42" s="341" t="e">
        <f>VLOOKUP(I42,Face!$A$120:$B$454,2,0)</f>
        <v>#N/A</v>
      </c>
      <c r="D42" s="342"/>
      <c r="E42" s="342"/>
      <c r="F42" s="343"/>
      <c r="G42" s="129"/>
      <c r="H42" s="3" t="s">
        <v>25</v>
      </c>
      <c r="I42" s="345"/>
      <c r="J42" s="346"/>
      <c r="K42" s="346"/>
      <c r="L42" s="346"/>
      <c r="M42" s="346"/>
      <c r="N42" s="346"/>
      <c r="O42" s="346"/>
      <c r="P42" s="346"/>
      <c r="Q42" s="346"/>
      <c r="R42" s="347"/>
      <c r="S42" s="127"/>
      <c r="T42" s="344"/>
      <c r="U42" s="344"/>
      <c r="V42" s="344"/>
      <c r="W42" s="344"/>
      <c r="X42" s="344"/>
      <c r="Y42" s="344"/>
      <c r="Z42" s="344"/>
      <c r="AA42" s="344"/>
      <c r="AK42" s="159"/>
      <c r="AL42" s="134"/>
    </row>
    <row r="43" spans="3:38" ht="19.5" customHeight="1">
      <c r="C43" s="341" t="e">
        <f>VLOOKUP(I43,Face!$A$120:$B$454,2,FALSE)</f>
        <v>#N/A</v>
      </c>
      <c r="D43" s="342"/>
      <c r="E43" s="342"/>
      <c r="F43" s="343"/>
      <c r="G43" s="129"/>
      <c r="H43" s="3" t="s">
        <v>26</v>
      </c>
      <c r="I43" s="345"/>
      <c r="J43" s="346"/>
      <c r="K43" s="346"/>
      <c r="L43" s="346"/>
      <c r="M43" s="346"/>
      <c r="N43" s="346"/>
      <c r="O43" s="346"/>
      <c r="P43" s="346"/>
      <c r="Q43" s="346"/>
      <c r="R43" s="347"/>
      <c r="S43" s="127"/>
      <c r="T43" s="344"/>
      <c r="U43" s="344"/>
      <c r="V43" s="344"/>
      <c r="W43" s="344"/>
      <c r="X43" s="344"/>
      <c r="Y43" s="344"/>
      <c r="Z43" s="344"/>
      <c r="AA43" s="344"/>
      <c r="AK43" s="159"/>
      <c r="AL43" s="134"/>
    </row>
    <row r="44" spans="3:38" ht="19.5" customHeight="1">
      <c r="C44" s="341" t="e">
        <f>VLOOKUP(I44,Face!$A$120:$B$454,2,0)</f>
        <v>#N/A</v>
      </c>
      <c r="D44" s="342"/>
      <c r="E44" s="342"/>
      <c r="F44" s="343"/>
      <c r="G44" s="129"/>
      <c r="H44" s="3" t="s">
        <v>27</v>
      </c>
      <c r="I44" s="345"/>
      <c r="J44" s="346"/>
      <c r="K44" s="346"/>
      <c r="L44" s="346"/>
      <c r="M44" s="346"/>
      <c r="N44" s="346"/>
      <c r="O44" s="346"/>
      <c r="P44" s="346"/>
      <c r="Q44" s="346"/>
      <c r="R44" s="347"/>
      <c r="S44" s="127"/>
      <c r="T44" s="344"/>
      <c r="U44" s="344"/>
      <c r="V44" s="344"/>
      <c r="W44" s="344"/>
      <c r="X44" s="344"/>
      <c r="Y44" s="344"/>
      <c r="Z44" s="344"/>
      <c r="AA44" s="344"/>
      <c r="AK44" s="159"/>
      <c r="AL44" s="134"/>
    </row>
    <row r="45" spans="3:38" ht="19.5" customHeight="1">
      <c r="C45" s="341" t="e">
        <f>VLOOKUP(I45,Face!$A$120:$B$454,2,FALSE)</f>
        <v>#N/A</v>
      </c>
      <c r="D45" s="342"/>
      <c r="E45" s="342"/>
      <c r="F45" s="343"/>
      <c r="G45" s="129"/>
      <c r="H45" s="3" t="s">
        <v>28</v>
      </c>
      <c r="I45" s="345"/>
      <c r="J45" s="346"/>
      <c r="K45" s="346"/>
      <c r="L45" s="346"/>
      <c r="M45" s="346"/>
      <c r="N45" s="346"/>
      <c r="O45" s="346"/>
      <c r="P45" s="346"/>
      <c r="Q45" s="346"/>
      <c r="R45" s="347"/>
      <c r="S45" s="127"/>
      <c r="T45" s="344"/>
      <c r="U45" s="344"/>
      <c r="V45" s="344"/>
      <c r="W45" s="344"/>
      <c r="X45" s="344"/>
      <c r="Y45" s="344"/>
      <c r="Z45" s="344"/>
      <c r="AA45" s="344"/>
      <c r="AK45" s="158"/>
      <c r="AL45" s="134"/>
    </row>
    <row r="46" spans="3:38" ht="19.5" customHeight="1">
      <c r="C46" s="341" t="e">
        <f>VLOOKUP(I46,Face!$A$120:$B$454,2,0)</f>
        <v>#N/A</v>
      </c>
      <c r="D46" s="342"/>
      <c r="E46" s="342"/>
      <c r="F46" s="343"/>
      <c r="G46" s="129"/>
      <c r="H46" s="3" t="s">
        <v>29</v>
      </c>
      <c r="I46" s="345"/>
      <c r="J46" s="346"/>
      <c r="K46" s="346"/>
      <c r="L46" s="346"/>
      <c r="M46" s="346"/>
      <c r="N46" s="346"/>
      <c r="O46" s="346"/>
      <c r="P46" s="346"/>
      <c r="Q46" s="346"/>
      <c r="R46" s="347"/>
      <c r="S46" s="127"/>
      <c r="T46" s="344"/>
      <c r="U46" s="344"/>
      <c r="V46" s="344"/>
      <c r="W46" s="344"/>
      <c r="X46" s="344"/>
      <c r="Y46" s="344"/>
      <c r="Z46" s="344"/>
      <c r="AA46" s="344"/>
      <c r="AK46" s="159"/>
      <c r="AL46" s="134"/>
    </row>
    <row r="47" spans="3:38" ht="19.5" customHeight="1">
      <c r="C47" s="341" t="e">
        <f>VLOOKUP(I47,Face!$A$120:$B$454,2,FALSE)</f>
        <v>#N/A</v>
      </c>
      <c r="D47" s="342"/>
      <c r="E47" s="342"/>
      <c r="F47" s="343"/>
      <c r="G47" s="129"/>
      <c r="H47" s="3" t="s">
        <v>30</v>
      </c>
      <c r="I47" s="345"/>
      <c r="J47" s="346"/>
      <c r="K47" s="346"/>
      <c r="L47" s="346"/>
      <c r="M47" s="346"/>
      <c r="N47" s="346"/>
      <c r="O47" s="346"/>
      <c r="P47" s="346"/>
      <c r="Q47" s="346"/>
      <c r="R47" s="347"/>
      <c r="S47" s="127"/>
      <c r="T47" s="344"/>
      <c r="U47" s="344"/>
      <c r="V47" s="344"/>
      <c r="W47" s="344"/>
      <c r="X47" s="344"/>
      <c r="Y47" s="344"/>
      <c r="Z47" s="344"/>
      <c r="AA47" s="344"/>
      <c r="AK47" s="159"/>
      <c r="AL47" s="134"/>
    </row>
    <row r="48" spans="4:38" ht="16.5" customHeight="1">
      <c r="D48" s="1"/>
      <c r="F48" s="3"/>
      <c r="H48" s="6" t="s">
        <v>31</v>
      </c>
      <c r="I48" s="2"/>
      <c r="J48" s="2"/>
      <c r="L48" s="2"/>
      <c r="M48" s="2"/>
      <c r="N48" s="19" t="s">
        <v>496</v>
      </c>
      <c r="O48" s="16"/>
      <c r="P48" s="16"/>
      <c r="Q48" s="16"/>
      <c r="R48" s="130"/>
      <c r="S48" s="128"/>
      <c r="T48" s="344">
        <f>SUM($T$18:$AA$47)</f>
        <v>0</v>
      </c>
      <c r="U48" s="344"/>
      <c r="V48" s="344"/>
      <c r="W48" s="344"/>
      <c r="X48" s="344"/>
      <c r="Y48" s="344"/>
      <c r="Z48" s="344"/>
      <c r="AA48" s="344"/>
      <c r="AK48" s="159"/>
      <c r="AL48" s="134"/>
    </row>
    <row r="49" spans="37:38" ht="4.5" customHeight="1">
      <c r="AK49" s="159"/>
      <c r="AL49" s="134"/>
    </row>
    <row r="50" spans="1:38" ht="12.75">
      <c r="A50" s="348">
        <v>3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63">
        <v>147016</v>
      </c>
      <c r="AC50" s="363"/>
      <c r="AD50" s="363"/>
      <c r="AK50" s="159"/>
      <c r="AL50" s="134"/>
    </row>
    <row r="51" spans="37:38" ht="12.75" hidden="1">
      <c r="AK51" s="159"/>
      <c r="AL51" s="134"/>
    </row>
    <row r="52" spans="37:38" ht="12.75" hidden="1">
      <c r="AK52" s="159"/>
      <c r="AL52" s="134"/>
    </row>
    <row r="53" spans="37:38" ht="12.75" hidden="1">
      <c r="AK53" s="159"/>
      <c r="AL53" s="134"/>
    </row>
    <row r="54" spans="37:38" ht="12.75" hidden="1">
      <c r="AK54" s="161"/>
      <c r="AL54" s="134"/>
    </row>
    <row r="55" spans="27:38" ht="12.75" hidden="1">
      <c r="AA55" s="131"/>
      <c r="AK55" s="159"/>
      <c r="AL55" s="134"/>
    </row>
    <row r="56" spans="37:38" ht="12.75" hidden="1">
      <c r="AK56" s="159"/>
      <c r="AL56" s="134"/>
    </row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</sheetData>
  <sheetProtection password="EF21" sheet="1" selectLockedCells="1"/>
  <protectedRanges>
    <protectedRange sqref="T18:AA47" name="Tartom?ny3"/>
    <protectedRange sqref="I18:R47" name="Tartom?ny2"/>
    <protectedRange sqref="AC2 B12" name="Tartom?ny1"/>
  </protectedRanges>
  <mergeCells count="112">
    <mergeCell ref="C46:F46"/>
    <mergeCell ref="I42:R42"/>
    <mergeCell ref="T44:AA44"/>
    <mergeCell ref="I45:R45"/>
    <mergeCell ref="I44:R44"/>
    <mergeCell ref="C39:F39"/>
    <mergeCell ref="C40:F40"/>
    <mergeCell ref="C41:F41"/>
    <mergeCell ref="I43:R43"/>
    <mergeCell ref="I41:R41"/>
    <mergeCell ref="T38:AA38"/>
    <mergeCell ref="T35:AA35"/>
    <mergeCell ref="T36:AA36"/>
    <mergeCell ref="T40:AA40"/>
    <mergeCell ref="T37:AA37"/>
    <mergeCell ref="T39:AA39"/>
    <mergeCell ref="I46:R46"/>
    <mergeCell ref="I47:R47"/>
    <mergeCell ref="T46:AA46"/>
    <mergeCell ref="T42:AA42"/>
    <mergeCell ref="T43:AA43"/>
    <mergeCell ref="T41:AA41"/>
    <mergeCell ref="I34:R34"/>
    <mergeCell ref="I32:R32"/>
    <mergeCell ref="C35:F35"/>
    <mergeCell ref="C47:F47"/>
    <mergeCell ref="A50:AA50"/>
    <mergeCell ref="C42:F42"/>
    <mergeCell ref="C43:F43"/>
    <mergeCell ref="C44:F44"/>
    <mergeCell ref="C45:F45"/>
    <mergeCell ref="T45:AA45"/>
    <mergeCell ref="C36:F36"/>
    <mergeCell ref="C37:F37"/>
    <mergeCell ref="C38:F38"/>
    <mergeCell ref="I28:R28"/>
    <mergeCell ref="C29:F29"/>
    <mergeCell ref="C26:F26"/>
    <mergeCell ref="C32:F32"/>
    <mergeCell ref="C28:F28"/>
    <mergeCell ref="C33:F33"/>
    <mergeCell ref="C34:F34"/>
    <mergeCell ref="C25:F25"/>
    <mergeCell ref="T31:AA31"/>
    <mergeCell ref="I30:R30"/>
    <mergeCell ref="I31:R31"/>
    <mergeCell ref="C31:F31"/>
    <mergeCell ref="I29:R29"/>
    <mergeCell ref="T30:AA30"/>
    <mergeCell ref="C30:F30"/>
    <mergeCell ref="C27:F27"/>
    <mergeCell ref="T27:AA27"/>
    <mergeCell ref="T24:AA24"/>
    <mergeCell ref="I38:R38"/>
    <mergeCell ref="I39:R39"/>
    <mergeCell ref="I40:R40"/>
    <mergeCell ref="I37:R37"/>
    <mergeCell ref="I33:R33"/>
    <mergeCell ref="T28:AA28"/>
    <mergeCell ref="I36:R36"/>
    <mergeCell ref="I24:R24"/>
    <mergeCell ref="I25:R25"/>
    <mergeCell ref="I18:R18"/>
    <mergeCell ref="I19:R19"/>
    <mergeCell ref="I26:R26"/>
    <mergeCell ref="I27:R27"/>
    <mergeCell ref="C24:F24"/>
    <mergeCell ref="C23:F23"/>
    <mergeCell ref="C18:F18"/>
    <mergeCell ref="C22:F22"/>
    <mergeCell ref="C21:F21"/>
    <mergeCell ref="I23:R23"/>
    <mergeCell ref="X12:AA12"/>
    <mergeCell ref="I22:R22"/>
    <mergeCell ref="B12:W12"/>
    <mergeCell ref="C19:F19"/>
    <mergeCell ref="C20:F20"/>
    <mergeCell ref="I17:R17"/>
    <mergeCell ref="B17:G17"/>
    <mergeCell ref="T17:AA17"/>
    <mergeCell ref="T21:AA21"/>
    <mergeCell ref="I20:R20"/>
    <mergeCell ref="X1:AD1"/>
    <mergeCell ref="U10:X10"/>
    <mergeCell ref="K2:P2"/>
    <mergeCell ref="A7:AD7"/>
    <mergeCell ref="R2:S2"/>
    <mergeCell ref="B2:I2"/>
    <mergeCell ref="B1:I1"/>
    <mergeCell ref="AC2:AD2"/>
    <mergeCell ref="N9:P9"/>
    <mergeCell ref="L9:M9"/>
    <mergeCell ref="L1:O1"/>
    <mergeCell ref="R1:S1"/>
    <mergeCell ref="AB12:AD12"/>
    <mergeCell ref="AB14:AD14"/>
    <mergeCell ref="T25:AA25"/>
    <mergeCell ref="T26:AA26"/>
    <mergeCell ref="T22:AA22"/>
    <mergeCell ref="T23:AA23"/>
    <mergeCell ref="T18:AA18"/>
    <mergeCell ref="T19:AA19"/>
    <mergeCell ref="I21:R21"/>
    <mergeCell ref="T20:AA20"/>
    <mergeCell ref="AB50:AD50"/>
    <mergeCell ref="T32:AA32"/>
    <mergeCell ref="T29:AA29"/>
    <mergeCell ref="T47:AA47"/>
    <mergeCell ref="T48:AA48"/>
    <mergeCell ref="I35:R35"/>
    <mergeCell ref="T33:AA33"/>
    <mergeCell ref="T34:AA34"/>
  </mergeCells>
  <conditionalFormatting sqref="AB14:AD14 B1:I1 L1:O1 R1:S1 N9:P9">
    <cfRule type="cellIs" priority="1" dxfId="9" operator="equal" stopIfTrue="1">
      <formula>0</formula>
    </cfRule>
  </conditionalFormatting>
  <conditionalFormatting sqref="AB12:AD12 C18:F47">
    <cfRule type="expression" priority="2" dxfId="9" stopIfTrue="1">
      <formula>ISERROR(C12)</formula>
    </cfRule>
  </conditionalFormatting>
  <conditionalFormatting sqref="R48:S48">
    <cfRule type="cellIs" priority="3" dxfId="10" operator="equal" stopIfTrue="1">
      <formula>0</formula>
    </cfRule>
  </conditionalFormatting>
  <dataValidations count="5">
    <dataValidation type="whole" operator="greaterThanOrEqual" allowBlank="1" showInputMessage="1" showErrorMessage="1" error="Csak 0-9 közötti egész szám írható!" sqref="AC2:AD2">
      <formula1>1</formula1>
    </dataValidation>
    <dataValidation type="textLength" operator="equal" allowBlank="1" showInputMessage="1" showErrorMessage="1" sqref="AA55">
      <formula1>4</formula1>
    </dataValidation>
    <dataValidation type="whole" operator="greaterThanOrEqual" allowBlank="1" showInputMessage="1" showErrorMessage="1" error="Csak pozitív egész szám írható!" sqref="T18:AA48">
      <formula1>0</formula1>
    </dataValidation>
    <dataValidation type="list" allowBlank="1" showInputMessage="1" showErrorMessage="1" sqref="B12:W12">
      <formula1>EBOPS</formula1>
    </dataValidation>
    <dataValidation type="list" allowBlank="1" showInputMessage="1" showErrorMessage="1" sqref="I18:R47">
      <formula1>országkódok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3"/>
  <headerFooter alignWithMargins="0">
    <oddHeader xml:space="preserve">&amp;R&amp;8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Szuper Nyúzer</dc:creator>
  <cp:keywords/>
  <dc:description/>
  <cp:lastModifiedBy>Dobicz Ibolya</cp:lastModifiedBy>
  <cp:lastPrinted>2013-01-28T14:31:39Z</cp:lastPrinted>
  <dcterms:created xsi:type="dcterms:W3CDTF">2003-08-12T06:29:56Z</dcterms:created>
  <dcterms:modified xsi:type="dcterms:W3CDTF">2016-04-13T14:10:05Z</dcterms:modified>
  <cp:category/>
  <cp:version/>
  <cp:contentType/>
  <cp:contentStatus/>
</cp:coreProperties>
</file>