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40" windowWidth="19170" windowHeight="4950" tabRatio="948" activeTab="8"/>
  </bookViews>
  <sheets>
    <sheet name="Záradék" sheetId="1" r:id="rId1"/>
    <sheet name="Összesítő" sheetId="2" r:id="rId2"/>
    <sheet name="Zsaluzás és állványozás" sheetId="3" r:id="rId3"/>
    <sheet name="Törmelk kezelés és felv.lét" sheetId="4" r:id="rId4"/>
    <sheet name="Falazás és egyéb kőműves munkák" sheetId="5" r:id="rId5"/>
    <sheet name="Ácsmunka" sheetId="6" r:id="rId6"/>
    <sheet name="Vakolás és rabicolás" sheetId="7" r:id="rId7"/>
    <sheet name="Szigetelés" sheetId="8" r:id="rId8"/>
    <sheet name="Bádogozás" sheetId="9" r:id="rId9"/>
  </sheets>
  <definedNames/>
  <calcPr fullCalcOnLoad="1"/>
</workbook>
</file>

<file path=xl/sharedStrings.xml><?xml version="1.0" encoding="utf-8"?>
<sst xmlns="http://schemas.openxmlformats.org/spreadsheetml/2006/main" count="186" uniqueCount="95">
  <si>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</si>
  <si>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</si>
  <si>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</si>
  <si>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</si>
  <si>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</si>
  <si>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</si>
  <si>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</si>
  <si>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</si>
  <si>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</si>
  <si>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</si>
  <si>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</si>
  <si>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</si>
  <si>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15-012-021.3-0023003</t>
  </si>
  <si>
    <t>m2</t>
  </si>
  <si>
    <t>Munkanem összesen: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</si>
  <si>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terhelhetőséggel, állványépítés MSZ és alkalmazástechnikai kézikönyv szerint,</t>
    </r>
  </si>
  <si>
    <t>Zsaluzás és állványozás</t>
  </si>
  <si>
    <t>21-011-011.6</t>
  </si>
  <si>
    <t>db</t>
  </si>
  <si>
    <t>Építési törmelék konténeres elszállítása, lerakása, lerakóhelyi díjjal, 8,0 m3-es konténerbe</t>
  </si>
  <si>
    <t>21-011-012</t>
  </si>
  <si>
    <t>m3</t>
  </si>
  <si>
    <t>Munkahelyi depóniából építési törmelék konténerbe rakása,  kézi erővel, önálló munka esetén elszámolva, konténer szállítás nélkül</t>
  </si>
  <si>
    <t>33-999-001</t>
  </si>
  <si>
    <t>Falazás és egyéb kőműves munkák</t>
  </si>
  <si>
    <t>35-999-001</t>
  </si>
  <si>
    <t>m</t>
  </si>
  <si>
    <t>Attikafalak kétvízorros fedéséhez lejtképző osb lemez éklécekre erősítve</t>
  </si>
  <si>
    <t>Ácsmunka</t>
  </si>
  <si>
    <t>36-002-004-0252020</t>
  </si>
  <si>
    <t>Vékonyvakolat alapozók felhordása, kézi erővel NIKECELL Dryvit vékonyvakolat alapozó</t>
  </si>
  <si>
    <t>36-005-021.2.2.2-0148523</t>
  </si>
  <si>
    <t>Vékonyvakolatok, színvakolatok felhordása alapozott, előkészített felületre, vödrös kiszerelésű anyagból, vizes bázisú, műgyanta kötőanyagú vékonyvakolat készítése, egy rétegben, 1,5-2,5 mm-es szemcsemérettel Sakret KH-K 1,5 műgyantavakolat kapart 1,5 mm</t>
  </si>
  <si>
    <t>II. színcsoprt</t>
  </si>
  <si>
    <t>36-007-009.2-0415421</t>
  </si>
  <si>
    <t>Lábazati vakolatok; díszítő és lábazati műgyantás kötőanyagú vakolatréteg felhordása, kézi erővel, vödrös kiszerelésű anyagból Baumit MosaikTop (Baumit Mozaik) vakolat 2 mm-es szemcseméret, 24 féle szín, Cikkszám: 255201</t>
  </si>
  <si>
    <t>36-011-006-0149071</t>
  </si>
  <si>
    <t>Üvegszövet háló elhelyezése, függőleges, vízszintes,  ferde vagy íves felületen MASTERPLAST Masternet Premium R117, alkáliálló üvegszövet háló homlokzatszigeteléshez 145 g/m2, 4x5 mm, Cikkszám: 0101-117WH055</t>
  </si>
  <si>
    <t>36-011-007-0149081</t>
  </si>
  <si>
    <t>Üvegszövet háló beágyazása, függőleges, vízszintes,  ferde vagy íves felületen MASTERPLAST Masterfix Pro ragasztó polisztirol lemezekhez Cikkszám: 0103-01111025</t>
  </si>
  <si>
    <t>Vakolás és rabicolás</t>
  </si>
  <si>
    <t>43-999-001</t>
  </si>
  <si>
    <t>Bádogozás</t>
  </si>
  <si>
    <t>klt</t>
  </si>
  <si>
    <t>48-007-021.21.1-0113279</t>
  </si>
  <si>
    <t>48-010-001.1.2.2-0113305</t>
  </si>
  <si>
    <t>48-010-001.1.2.2-0113310</t>
  </si>
  <si>
    <t>lépcsőházi beugró felületeken</t>
  </si>
  <si>
    <t>48-010-001.1.2.2-0113313</t>
  </si>
  <si>
    <t>48-021-001.51.1.2.1-0091308</t>
  </si>
  <si>
    <t>48-991-001</t>
  </si>
  <si>
    <t>48-991-002</t>
  </si>
  <si>
    <t>Hőszigetelés hálós sarok-profiljának elhelyezése épület sarkakon   és ablak kávák élein</t>
  </si>
  <si>
    <t>Szigetelés</t>
  </si>
  <si>
    <t>Összesen:</t>
  </si>
  <si>
    <t xml:space="preserve">Név : KSH                              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</si>
  <si>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</si>
  <si>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</si>
  <si>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</si>
  <si>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</si>
  <si>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</si>
  <si>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</si>
  <si>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</si>
  <si>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</si>
  <si>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</si>
  <si>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</si>
  <si>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</si>
  <si>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15-999-1</t>
  </si>
  <si>
    <t>Meglévő útfelületek védelme (festéktől, vakolattól, törmeléktől)</t>
  </si>
  <si>
    <t>Munkaterület lehatárolása ideiglenes kerítéssel</t>
  </si>
  <si>
    <t>21-011-013</t>
  </si>
  <si>
    <t>21-011-014</t>
  </si>
  <si>
    <t>21-011-015</t>
  </si>
  <si>
    <t>Felvonulási és raktározási terület kijelölése és lahatárolása (ideiglenes kerítéssel)</t>
  </si>
  <si>
    <t>Építési terület és homlokzati nyílászárók átadás előtti takarítása</t>
  </si>
  <si>
    <t>33-999-002</t>
  </si>
  <si>
    <t>Elektromos és gépészeti vezetékek és szerelvények leszerelése utáni vakolat és tégla javítások elkészítése</t>
  </si>
  <si>
    <t>Meglazult téglák kibontása és pótlása a teljes felülete 5% án</t>
  </si>
  <si>
    <t>Épület dilatációs elem elhelyezése</t>
  </si>
  <si>
    <t>48-007-021-21.1-0113279</t>
  </si>
  <si>
    <r>
      <t xml:space="preserve">Homlokzati </t>
    </r>
    <r>
      <rPr>
        <b/>
        <sz val="10"/>
        <rFont val="Times New Roman CE"/>
        <family val="0"/>
      </rPr>
      <t>káva</t>
    </r>
    <r>
      <rPr>
        <sz val="10"/>
        <rFont val="Times New Roman CE"/>
        <family val="0"/>
      </rPr>
      <t xml:space="preserve"> hőszigetelés, üvegszövetháló-erősítéssel, ( kiegészítő profilok külön tételben), egyenes él-képzésű, normál homlokzati EPS hőszigetelő lapokkal, ragasztóporból képzett ragasztóba,</t>
    </r>
  </si>
  <si>
    <t>Hőszigetelés vízcseppentő profiljának beépítése ablak szemöldöknél</t>
  </si>
  <si>
    <t>12,01-24,00 m munkapadló magasság között KRAUSE Stabilo homlokzati keretállvány 0,75 m padlószélességgel, 12,01-24,00 m munkapadló magasság között teljes felületen védőhálóval</t>
  </si>
  <si>
    <t>Homlokzati nyílászárók fokozott felület védelme</t>
  </si>
  <si>
    <t>Törmelk kezelés és felv.lét</t>
  </si>
  <si>
    <r>
      <t xml:space="preserve">tagolt sík, függőleges falon 
AUSTROTHERM AT H80
homlokzati hőszigetelő lemez,1000x500x 
</t>
    </r>
    <r>
      <rPr>
        <b/>
        <sz val="10"/>
        <rFont val="Times New Roman CE"/>
        <family val="0"/>
      </rPr>
      <t xml:space="preserve">20 </t>
    </r>
    <r>
      <rPr>
        <sz val="10"/>
        <rFont val="Times New Roman CE"/>
        <family val="0"/>
      </rPr>
      <t xml:space="preserve"> mm</t>
    </r>
  </si>
  <si>
    <r>
      <t xml:space="preserve">Homlokzati hőszigetelés, üvegszövetháló-erősítéssel, egyenes él-képzésű, normál homlokzati EPS hőszigetelő lapokkal, ragasztóporból képzett ragasztóba, tagolt sík, függőleges falon 
AUSTROTHERM AT H80 homlokzati hőszigetelő lemez, </t>
    </r>
    <r>
      <rPr>
        <b/>
        <sz val="10"/>
        <rFont val="Times New Roman CE"/>
        <family val="0"/>
      </rPr>
      <t>24 cm</t>
    </r>
    <r>
      <rPr>
        <sz val="10"/>
        <rFont val="Times New Roman CE"/>
        <family val="0"/>
      </rPr>
      <t xml:space="preserve"> vtg ban a</t>
    </r>
  </si>
  <si>
    <t xml:space="preserve">A KSH 1024 Budapest, Buday László 1-3. sz. alatti épület </t>
  </si>
  <si>
    <t>külső homlokzati hőszigetelésének-, és a hozzá tartozó munkálatok elvégzése</t>
  </si>
  <si>
    <t xml:space="preserve"> Kelt:         </t>
  </si>
  <si>
    <t>Cím: 1024 Budapest, Buday László 1-3.</t>
  </si>
  <si>
    <r>
      <t>Hőszigetelés</t>
    </r>
    <r>
      <rPr>
        <b/>
        <sz val="10"/>
        <rFont val="Times New Roman CE"/>
        <family val="0"/>
      </rPr>
      <t xml:space="preserve"> épületlábazaton </t>
    </r>
    <r>
      <rPr>
        <sz val="10"/>
        <rFont val="Times New Roman CE"/>
        <family val="0"/>
      </rPr>
      <t xml:space="preserve"> foltonként ragasztva vagy megtámasztva egy rétegben, extrudált polisztirolhab lemezzel AUSTROTHERM H80 extrudált polisztirolhab hőszigetelő lemez, lépcsős élkiképzéssel,  615x1265x </t>
    </r>
    <r>
      <rPr>
        <b/>
        <sz val="10"/>
        <rFont val="Times New Roman CE"/>
        <family val="0"/>
      </rPr>
      <t>150</t>
    </r>
    <r>
      <rPr>
        <sz val="10"/>
        <rFont val="Times New Roman CE"/>
        <family val="0"/>
      </rPr>
      <t xml:space="preserve"> mm</t>
    </r>
  </si>
  <si>
    <r>
      <t>Hőszigetelés</t>
    </r>
    <r>
      <rPr>
        <b/>
        <sz val="10"/>
        <rFont val="Times New Roman CE"/>
        <family val="0"/>
      </rPr>
      <t xml:space="preserve"> lapostetős épületcsatlakozásoknál</t>
    </r>
    <r>
      <rPr>
        <sz val="10"/>
        <rFont val="Times New Roman CE"/>
        <family val="0"/>
      </rPr>
      <t xml:space="preserve"> foltonként ragasztva vagy megtámasztva és vízszintes felülettől mérve 40 cm magasság fölött dübelezve,  egy rétegben , extrudált polisztirolhab lemezzel AUSTROTHERM H80 extrudált polisztirolhab hőszigetelő lemez, lépcsős élkiképzéssel,  615x1265x </t>
    </r>
    <r>
      <rPr>
        <b/>
        <sz val="10"/>
        <rFont val="Times New Roman CE"/>
        <family val="0"/>
      </rPr>
      <t>150</t>
    </r>
    <r>
      <rPr>
        <sz val="10"/>
        <rFont val="Times New Roman CE"/>
        <family val="0"/>
      </rPr>
      <t xml:space="preserve"> mm
(FÜGGŐFOLYOSÓI CSATLAKOZÁS)</t>
    </r>
  </si>
  <si>
    <r>
      <t xml:space="preserve">Homlokzati hőszigetelés, üvegszövetháló-erősítéssel, egyenes él-képzésű, normál homlokzati EPS hőszigetelő lapokkal, ragasztóporból képzett ragasztóba,tagolt sík, függőleges falon AUSTROTHERM AT H80  homlokzati hőszigetelő lemez, 1000x500x 
</t>
    </r>
    <r>
      <rPr>
        <b/>
        <sz val="10"/>
        <rFont val="Times New Roman CE"/>
        <family val="0"/>
      </rPr>
      <t>150</t>
    </r>
    <r>
      <rPr>
        <sz val="10"/>
        <rFont val="Times New Roman CE"/>
        <family val="0"/>
      </rPr>
      <t xml:space="preserve"> mm</t>
    </r>
  </si>
  <si>
    <r>
      <t xml:space="preserve">Hőszigetelő táblák pontszerű mechanikai rögzítése, műanyag vagy fém beütőszeges  műanyag beütődübelekkel MASTERPLAST Thermomaster D-PLUS 10/ </t>
    </r>
    <r>
      <rPr>
        <b/>
        <sz val="10"/>
        <rFont val="Times New Roman CE"/>
        <family val="0"/>
      </rPr>
      <t>220</t>
    </r>
    <r>
      <rPr>
        <sz val="10"/>
        <rFont val="Times New Roman CE"/>
        <family val="0"/>
      </rPr>
      <t xml:space="preserve"> mm, műanyag beütőszeges tárcsás dübel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</si>
</sst>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</numFmts>
  <fonts count="46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imes New Roman CE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165" fontId="2" fillId="0" borderId="10" xfId="46" applyNumberFormat="1" applyFont="1" applyBorder="1" applyAlignment="1">
      <alignment horizontal="right" vertical="top" wrapText="1"/>
    </xf>
    <xf numFmtId="165" fontId="1" fillId="0" borderId="0" xfId="46" applyNumberFormat="1" applyFont="1" applyAlignment="1">
      <alignment horizontal="right" vertical="top" wrapText="1"/>
    </xf>
    <xf numFmtId="165" fontId="4" fillId="0" borderId="0" xfId="46" applyNumberFormat="1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2" fontId="1" fillId="0" borderId="0" xfId="46" applyNumberFormat="1" applyFont="1" applyAlignment="1">
      <alignment horizontal="right" vertical="top" wrapText="1"/>
    </xf>
    <xf numFmtId="2" fontId="2" fillId="0" borderId="10" xfId="46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horizontal="right" vertical="top"/>
    </xf>
    <xf numFmtId="3" fontId="9" fillId="0" borderId="11" xfId="0" applyNumberFormat="1" applyFont="1" applyBorder="1" applyAlignment="1">
      <alignment vertical="top"/>
    </xf>
    <xf numFmtId="10" fontId="9" fillId="0" borderId="11" xfId="0" applyNumberFormat="1" applyFont="1" applyBorder="1" applyAlignment="1">
      <alignment vertical="top"/>
    </xf>
    <xf numFmtId="3" fontId="9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10" xfId="0" applyFont="1" applyBorder="1" applyAlignment="1">
      <alignment vertical="top" wrapText="1"/>
    </xf>
    <xf numFmtId="165" fontId="11" fillId="0" borderId="10" xfId="46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2" fontId="9" fillId="0" borderId="0" xfId="46" applyNumberFormat="1" applyFont="1" applyAlignment="1">
      <alignment vertical="top" wrapText="1"/>
    </xf>
    <xf numFmtId="2" fontId="9" fillId="0" borderId="10" xfId="46" applyNumberFormat="1" applyFont="1" applyBorder="1" applyAlignment="1">
      <alignment vertical="top" wrapText="1"/>
    </xf>
    <xf numFmtId="165" fontId="9" fillId="0" borderId="0" xfId="46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3" fontId="9" fillId="0" borderId="12" xfId="0" applyNumberFormat="1" applyFont="1" applyBorder="1" applyAlignment="1">
      <alignment horizontal="center" vertical="top"/>
    </xf>
    <xf numFmtId="3" fontId="9" fillId="0" borderId="11" xfId="0" applyNumberFormat="1" applyFont="1" applyBorder="1" applyAlignment="1">
      <alignment horizontal="center" vertical="top"/>
    </xf>
    <xf numFmtId="3" fontId="9" fillId="0" borderId="10" xfId="0" applyNumberFormat="1" applyFont="1" applyBorder="1" applyAlignment="1">
      <alignment horizontal="center" vertical="top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D2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ht="15.75">
      <c r="A1" s="23" t="s">
        <v>55</v>
      </c>
      <c r="B1" s="23"/>
      <c r="C1" s="23" t="s">
        <v>56</v>
      </c>
      <c r="D1" s="23"/>
    </row>
    <row r="2" spans="1:4" ht="15.75">
      <c r="A2" s="23" t="s">
        <v>56</v>
      </c>
      <c r="B2" s="23"/>
      <c r="C2" s="23" t="s">
        <v>56</v>
      </c>
      <c r="D2" s="23"/>
    </row>
    <row r="3" spans="1:4" ht="15.75">
      <c r="A3" s="23" t="s">
        <v>90</v>
      </c>
      <c r="B3" s="23"/>
      <c r="C3" s="23" t="s">
        <v>89</v>
      </c>
      <c r="D3" s="23"/>
    </row>
    <row r="4" spans="1:4" ht="15.75">
      <c r="A4" s="23" t="s">
        <v>56</v>
      </c>
      <c r="B4" s="23"/>
      <c r="C4" s="23" t="s">
        <v>56</v>
      </c>
      <c r="D4" s="23"/>
    </row>
    <row r="5" spans="1:4" ht="15.75">
      <c r="A5" s="23" t="s">
        <v>56</v>
      </c>
      <c r="B5" s="23"/>
      <c r="C5" s="23" t="s">
        <v>56</v>
      </c>
      <c r="D5" s="23"/>
    </row>
    <row r="6" spans="1:4" ht="15.75">
      <c r="A6" s="23" t="s">
        <v>56</v>
      </c>
      <c r="B6" s="23"/>
      <c r="C6" s="23" t="s">
        <v>56</v>
      </c>
      <c r="D6" s="23"/>
    </row>
    <row r="7" spans="1:4" ht="15.75">
      <c r="A7" s="23" t="s">
        <v>57</v>
      </c>
      <c r="B7" s="23"/>
      <c r="C7" s="23" t="s">
        <v>56</v>
      </c>
      <c r="D7" s="23"/>
    </row>
    <row r="8" spans="1:4" ht="15.75">
      <c r="A8" s="23" t="s">
        <v>87</v>
      </c>
      <c r="B8" s="23"/>
      <c r="C8" s="23"/>
      <c r="D8" s="23"/>
    </row>
    <row r="9" spans="1:4" ht="15.75">
      <c r="A9" s="23" t="s">
        <v>88</v>
      </c>
      <c r="B9" s="23"/>
      <c r="C9" s="23"/>
      <c r="D9" s="23"/>
    </row>
    <row r="10" spans="1:4" ht="15.75">
      <c r="A10" s="23"/>
      <c r="B10" s="23"/>
      <c r="C10" s="23"/>
      <c r="D10" s="23"/>
    </row>
    <row r="11" spans="1:4" ht="15.75">
      <c r="A11" s="23" t="s">
        <v>58</v>
      </c>
      <c r="B11" s="23"/>
      <c r="C11" s="23"/>
      <c r="D11" s="23"/>
    </row>
    <row r="12" spans="1:4" ht="15.75">
      <c r="A12" s="23" t="s">
        <v>58</v>
      </c>
      <c r="B12" s="23"/>
      <c r="C12" s="23"/>
      <c r="D12" s="23"/>
    </row>
    <row r="13" spans="1:4" ht="15.75">
      <c r="A13" s="23"/>
      <c r="B13" s="23"/>
      <c r="C13" s="23"/>
      <c r="D13" s="23"/>
    </row>
    <row r="14" spans="1:4" ht="15.75">
      <c r="A14" s="36" t="s">
        <v>59</v>
      </c>
      <c r="B14" s="36"/>
      <c r="C14" s="36"/>
      <c r="D14" s="36"/>
    </row>
    <row r="15" spans="1:4" ht="15.75">
      <c r="A15" s="24" t="s">
        <v>60</v>
      </c>
      <c r="B15" s="24"/>
      <c r="C15" s="25" t="s">
        <v>61</v>
      </c>
      <c r="D15" s="25" t="s">
        <v>62</v>
      </c>
    </row>
    <row r="16" spans="1:4" ht="15.75">
      <c r="A16" s="24" t="s">
        <v>63</v>
      </c>
      <c r="B16" s="24"/>
      <c r="C16" s="26">
        <v>0</v>
      </c>
      <c r="D16" s="26">
        <v>0</v>
      </c>
    </row>
    <row r="17" spans="1:4" ht="15.75">
      <c r="A17" s="23" t="s">
        <v>64</v>
      </c>
      <c r="B17" s="23"/>
      <c r="C17" s="37">
        <v>0</v>
      </c>
      <c r="D17" s="37"/>
    </row>
    <row r="18" spans="1:4" ht="15.75">
      <c r="A18" s="24" t="s">
        <v>65</v>
      </c>
      <c r="B18" s="27">
        <v>0.27</v>
      </c>
      <c r="C18" s="38">
        <f>ROUND(C17*B18,0)</f>
        <v>0</v>
      </c>
      <c r="D18" s="38"/>
    </row>
    <row r="19" spans="1:4" ht="15.75">
      <c r="A19" s="24" t="s">
        <v>66</v>
      </c>
      <c r="B19" s="24"/>
      <c r="C19" s="39">
        <f>ROUND(C17+C18,0)</f>
        <v>0</v>
      </c>
      <c r="D19" s="39"/>
    </row>
    <row r="20" spans="1:4" ht="15.75">
      <c r="A20" s="23"/>
      <c r="B20" s="23"/>
      <c r="C20" s="23"/>
      <c r="D20" s="28"/>
    </row>
    <row r="21" spans="1:4" ht="15.75">
      <c r="A21" s="23"/>
      <c r="B21" s="23"/>
      <c r="C21" s="23"/>
      <c r="D21" s="23"/>
    </row>
    <row r="22" spans="1:4" ht="15.75">
      <c r="A22" s="29"/>
      <c r="B22" s="23"/>
      <c r="C22" s="23"/>
      <c r="D22" s="23"/>
    </row>
    <row r="23" ht="15.75">
      <c r="A23" s="13"/>
    </row>
    <row r="24" ht="15.75">
      <c r="A24" s="13"/>
    </row>
    <row r="25" ht="15.75">
      <c r="A25" s="13"/>
    </row>
  </sheetData>
  <sheetProtection/>
  <mergeCells count="4">
    <mergeCell ref="A14:D14"/>
    <mergeCell ref="C17:D17"/>
    <mergeCell ref="C18:D18"/>
    <mergeCell ref="C19:D19"/>
  </mergeCells>
  <printOptions/>
  <pageMargins left="0.984251968503937" right="0.3937007874015748" top="0.984251968503937" bottom="0.984251968503937" header="0.4330708661417323" footer="0.4330708661417323"/>
  <pageSetup firstPageNumber="-4105" useFirstPageNumber="1" fitToHeight="0" fitToWidth="1"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C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6.421875" style="11" customWidth="1"/>
    <col min="2" max="3" width="20.7109375" style="16" customWidth="1"/>
    <col min="4" max="16384" width="9.140625" style="11" customWidth="1"/>
  </cols>
  <sheetData>
    <row r="1" spans="1:3" s="12" customFormat="1" ht="15.75">
      <c r="A1" s="30" t="s">
        <v>0</v>
      </c>
      <c r="B1" s="31" t="s">
        <v>1</v>
      </c>
      <c r="C1" s="31" t="s">
        <v>2</v>
      </c>
    </row>
    <row r="2" spans="1:3" ht="15.75">
      <c r="A2" s="32" t="s">
        <v>16</v>
      </c>
      <c r="B2" s="33">
        <v>0</v>
      </c>
      <c r="C2" s="33">
        <v>0</v>
      </c>
    </row>
    <row r="3" spans="1:3" ht="15.75">
      <c r="A3" s="32" t="s">
        <v>84</v>
      </c>
      <c r="B3" s="33">
        <v>0</v>
      </c>
      <c r="C3" s="33">
        <v>0</v>
      </c>
    </row>
    <row r="4" spans="1:3" ht="15.75">
      <c r="A4" s="32" t="s">
        <v>24</v>
      </c>
      <c r="B4" s="33">
        <v>0</v>
      </c>
      <c r="C4" s="33">
        <v>0</v>
      </c>
    </row>
    <row r="5" spans="1:3" ht="15.75">
      <c r="A5" s="32" t="s">
        <v>28</v>
      </c>
      <c r="B5" s="33">
        <v>0</v>
      </c>
      <c r="C5" s="33">
        <v>0</v>
      </c>
    </row>
    <row r="6" spans="1:3" ht="15.75">
      <c r="A6" s="32" t="s">
        <v>40</v>
      </c>
      <c r="B6" s="33">
        <v>0</v>
      </c>
      <c r="C6" s="33">
        <v>0</v>
      </c>
    </row>
    <row r="7" spans="1:3" ht="15.75">
      <c r="A7" s="32" t="s">
        <v>42</v>
      </c>
      <c r="B7" s="33">
        <v>0</v>
      </c>
      <c r="C7" s="33">
        <v>0</v>
      </c>
    </row>
    <row r="8" spans="1:3" ht="15.75">
      <c r="A8" s="32" t="s">
        <v>53</v>
      </c>
      <c r="B8" s="33">
        <v>0</v>
      </c>
      <c r="C8" s="33">
        <v>0</v>
      </c>
    </row>
    <row r="9" spans="1:3" s="12" customFormat="1" ht="15.75">
      <c r="A9" s="30" t="s">
        <v>54</v>
      </c>
      <c r="B9" s="34">
        <f>ROUND(SUM(B2:B8),0)</f>
        <v>0</v>
      </c>
      <c r="C9" s="34">
        <f>ROUND(SUM(C2:C8),0)</f>
        <v>0</v>
      </c>
    </row>
    <row r="10" spans="1:3" ht="15.75">
      <c r="A10" s="32"/>
      <c r="B10" s="35"/>
      <c r="C10" s="35"/>
    </row>
  </sheetData>
  <sheetProtection/>
  <printOptions/>
  <pageMargins left="0.984251968503937" right="0.3937007874015748" top="0.984251968503937" bottom="0.984251968503937" header="0.4330708661417323" footer="0.4330708661417323"/>
  <pageSetup firstPageNumber="-4105" useFirstPageNumber="1" fitToHeight="0" fitToWidth="1"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7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9.28125" style="15" customWidth="1"/>
    <col min="7" max="7" width="9.7109375" style="15" customWidth="1"/>
    <col min="8" max="9" width="11.00390625" style="15" bestFit="1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20" t="e">
        <f>Záradék!#REF!</f>
        <v>#REF!</v>
      </c>
    </row>
    <row r="2" spans="1:9" ht="79.5">
      <c r="A2" s="8">
        <v>1</v>
      </c>
      <c r="B2" s="1" t="s">
        <v>12</v>
      </c>
      <c r="C2" s="2" t="s">
        <v>15</v>
      </c>
      <c r="D2" s="6">
        <v>3744.1</v>
      </c>
      <c r="E2" s="1" t="s">
        <v>13</v>
      </c>
      <c r="F2" s="21">
        <v>0</v>
      </c>
      <c r="G2" s="21">
        <v>0</v>
      </c>
      <c r="H2" s="21">
        <v>0</v>
      </c>
      <c r="I2" s="21">
        <f>ROUND(D2*G2,0)</f>
        <v>0</v>
      </c>
    </row>
    <row r="3" spans="3:9" ht="63.75">
      <c r="C3" s="2" t="s">
        <v>82</v>
      </c>
      <c r="F3" s="21"/>
      <c r="G3" s="21"/>
      <c r="H3" s="21"/>
      <c r="I3" s="21"/>
    </row>
    <row r="4" spans="3:9" ht="12.75">
      <c r="C4" s="2"/>
      <c r="F4" s="21"/>
      <c r="G4" s="21"/>
      <c r="H4" s="21"/>
      <c r="I4" s="21"/>
    </row>
    <row r="5" spans="2:9" ht="25.5">
      <c r="B5" s="1" t="s">
        <v>67</v>
      </c>
      <c r="C5" s="2" t="s">
        <v>68</v>
      </c>
      <c r="D5" s="6">
        <v>1</v>
      </c>
      <c r="E5" s="1" t="s">
        <v>43</v>
      </c>
      <c r="F5" s="21">
        <v>0</v>
      </c>
      <c r="G5" s="21">
        <v>0</v>
      </c>
      <c r="H5" s="21">
        <v>0</v>
      </c>
      <c r="I5" s="21">
        <f>ROUND(D5*G5,0)</f>
        <v>0</v>
      </c>
    </row>
    <row r="6" spans="6:9" ht="12.75">
      <c r="F6" s="21"/>
      <c r="G6" s="21"/>
      <c r="H6" s="21"/>
      <c r="I6" s="21"/>
    </row>
    <row r="7" spans="1:9" s="9" customFormat="1" ht="12.75">
      <c r="A7" s="7"/>
      <c r="B7" s="3"/>
      <c r="C7" s="3" t="s">
        <v>14</v>
      </c>
      <c r="D7" s="5"/>
      <c r="E7" s="3"/>
      <c r="F7" s="22"/>
      <c r="G7" s="22"/>
      <c r="H7" s="22">
        <f>ROUND(SUM(H2:H6),0)</f>
        <v>0</v>
      </c>
      <c r="I7" s="22">
        <f>ROUND(SUM(I2:I6),0)</f>
        <v>0</v>
      </c>
    </row>
  </sheetData>
  <sheetProtection/>
  <printOptions/>
  <pageMargins left="0.984251968503937" right="0.3937007874015748" top="0.984251968503937" bottom="0.984251968503937" header="0.4330708661417323" footer="0.4330708661417323"/>
  <pageSetup firstPageNumber="-4105" useFirstPageNumber="1" fitToHeight="0" fitToWidth="1" horizontalDpi="600" verticalDpi="600" orientation="portrait" paperSize="9" scale="74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9.7109375" style="15" customWidth="1"/>
    <col min="7" max="7" width="9.8515625" style="15" customWidth="1"/>
    <col min="8" max="8" width="11.7109375" style="15" customWidth="1"/>
    <col min="9" max="9" width="12.28125" style="15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20" t="e">
        <f>Záradék!#REF!</f>
        <v>#REF!</v>
      </c>
    </row>
    <row r="2" spans="1:9" ht="38.25">
      <c r="A2" s="8">
        <v>1</v>
      </c>
      <c r="B2" s="1" t="s">
        <v>17</v>
      </c>
      <c r="C2" s="2" t="s">
        <v>19</v>
      </c>
      <c r="D2" s="6">
        <v>10</v>
      </c>
      <c r="E2" s="1" t="s">
        <v>18</v>
      </c>
      <c r="F2" s="21">
        <v>0</v>
      </c>
      <c r="G2" s="21" t="e">
        <f>0*($J$1)</f>
        <v>#REF!</v>
      </c>
      <c r="H2" s="21">
        <f>ROUND(D2*F2,0)</f>
        <v>0</v>
      </c>
      <c r="I2" s="21" t="e">
        <f>ROUND(D2*G2,0)</f>
        <v>#REF!</v>
      </c>
    </row>
    <row r="3" ht="12.75">
      <c r="F3" s="21"/>
    </row>
    <row r="4" spans="1:9" ht="38.25">
      <c r="A4" s="8">
        <v>2</v>
      </c>
      <c r="B4" s="1" t="s">
        <v>20</v>
      </c>
      <c r="C4" s="2" t="s">
        <v>22</v>
      </c>
      <c r="D4" s="6">
        <v>80</v>
      </c>
      <c r="E4" s="1" t="s">
        <v>21</v>
      </c>
      <c r="F4" s="21">
        <v>0</v>
      </c>
      <c r="G4" s="21">
        <v>0</v>
      </c>
      <c r="H4" s="21">
        <v>0</v>
      </c>
      <c r="I4" s="21">
        <v>0</v>
      </c>
    </row>
    <row r="6" spans="1:9" ht="25.5">
      <c r="A6" s="8">
        <v>3</v>
      </c>
      <c r="B6" s="1" t="s">
        <v>70</v>
      </c>
      <c r="C6" s="2" t="s">
        <v>69</v>
      </c>
      <c r="D6" s="6">
        <v>1</v>
      </c>
      <c r="E6" s="1" t="s">
        <v>43</v>
      </c>
      <c r="F6" s="21">
        <v>0</v>
      </c>
      <c r="G6" s="21">
        <v>0</v>
      </c>
      <c r="H6" s="21">
        <v>0</v>
      </c>
      <c r="I6" s="21">
        <v>0</v>
      </c>
    </row>
    <row r="8" spans="1:9" ht="25.5">
      <c r="A8" s="8">
        <v>4</v>
      </c>
      <c r="B8" s="1" t="s">
        <v>71</v>
      </c>
      <c r="C8" s="2" t="s">
        <v>83</v>
      </c>
      <c r="D8" s="6">
        <v>1</v>
      </c>
      <c r="E8" s="1" t="s">
        <v>43</v>
      </c>
      <c r="F8" s="21">
        <v>0</v>
      </c>
      <c r="G8" s="21">
        <v>0</v>
      </c>
      <c r="H8" s="21">
        <v>0</v>
      </c>
      <c r="I8" s="21">
        <v>0</v>
      </c>
    </row>
    <row r="10" spans="1:9" ht="25.5">
      <c r="A10" s="8">
        <v>5</v>
      </c>
      <c r="B10" s="1" t="s">
        <v>72</v>
      </c>
      <c r="C10" s="2" t="s">
        <v>73</v>
      </c>
      <c r="D10" s="6">
        <v>1</v>
      </c>
      <c r="E10" s="1" t="s">
        <v>43</v>
      </c>
      <c r="F10" s="21">
        <v>0</v>
      </c>
      <c r="G10" s="21">
        <v>0</v>
      </c>
      <c r="H10" s="21">
        <v>0</v>
      </c>
      <c r="I10" s="21">
        <v>0</v>
      </c>
    </row>
    <row r="12" spans="1:9" ht="25.5">
      <c r="A12" s="8">
        <v>6</v>
      </c>
      <c r="B12" s="1" t="s">
        <v>72</v>
      </c>
      <c r="C12" s="2" t="s">
        <v>74</v>
      </c>
      <c r="D12" s="6">
        <v>1</v>
      </c>
      <c r="E12" s="1" t="s">
        <v>43</v>
      </c>
      <c r="F12" s="21">
        <v>0</v>
      </c>
      <c r="G12" s="21">
        <v>0</v>
      </c>
      <c r="H12" s="21">
        <v>0</v>
      </c>
      <c r="I12" s="21">
        <v>0</v>
      </c>
    </row>
    <row r="14" spans="1:9" s="9" customFormat="1" ht="12.75">
      <c r="A14" s="7"/>
      <c r="B14" s="3"/>
      <c r="C14" s="3" t="s">
        <v>14</v>
      </c>
      <c r="D14" s="5"/>
      <c r="E14" s="3"/>
      <c r="F14" s="14"/>
      <c r="G14" s="14"/>
      <c r="H14" s="22">
        <f>ROUND(SUM(H2:H13),0)</f>
        <v>0</v>
      </c>
      <c r="I14" s="22" t="e">
        <f>ROUND(SUM(I2:I13),0)</f>
        <v>#REF!</v>
      </c>
    </row>
  </sheetData>
  <sheetProtection/>
  <printOptions/>
  <pageMargins left="0.984251968503937" right="0.3937007874015748" top="0.984251968503937" bottom="0.984251968503937" header="0.4330708661417323" footer="0.4330708661417323"/>
  <pageSetup firstPageNumber="-4105" useFirstPageNumber="1" fitToHeight="0" fitToWidth="1" horizontalDpi="600" verticalDpi="600" orientation="portrait" paperSize="9" scale="72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6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140625" style="15" bestFit="1" customWidth="1"/>
    <col min="7" max="7" width="8.7109375" style="15" bestFit="1" customWidth="1"/>
    <col min="8" max="9" width="9.57421875" style="15" bestFit="1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20" t="e">
        <f>Záradék!#REF!</f>
        <v>#REF!</v>
      </c>
    </row>
    <row r="2" spans="1:9" ht="25.5">
      <c r="A2" s="8">
        <v>1</v>
      </c>
      <c r="B2" s="1" t="s">
        <v>23</v>
      </c>
      <c r="C2" s="2" t="s">
        <v>77</v>
      </c>
      <c r="D2" s="6">
        <v>111.6</v>
      </c>
      <c r="E2" s="1" t="s">
        <v>13</v>
      </c>
      <c r="F2" s="21">
        <v>0</v>
      </c>
      <c r="G2" s="21">
        <v>0</v>
      </c>
      <c r="H2" s="21">
        <v>0</v>
      </c>
      <c r="I2" s="21">
        <f>ROUND(D2*G2,0)</f>
        <v>0</v>
      </c>
    </row>
    <row r="3" spans="6:9" ht="12.75">
      <c r="F3" s="21"/>
      <c r="G3" s="21"/>
      <c r="H3" s="21"/>
      <c r="I3" s="21"/>
    </row>
    <row r="4" spans="1:9" ht="38.25">
      <c r="A4" s="8">
        <v>2</v>
      </c>
      <c r="B4" s="1" t="s">
        <v>75</v>
      </c>
      <c r="C4" s="2" t="s">
        <v>76</v>
      </c>
      <c r="D4" s="6">
        <v>1</v>
      </c>
      <c r="E4" s="1" t="s">
        <v>43</v>
      </c>
      <c r="F4" s="21">
        <v>0</v>
      </c>
      <c r="G4" s="21">
        <v>0</v>
      </c>
      <c r="H4" s="21">
        <v>0</v>
      </c>
      <c r="I4" s="21">
        <f>ROUND(D4*G4,0)</f>
        <v>0</v>
      </c>
    </row>
    <row r="5" spans="6:9" ht="12.75">
      <c r="F5" s="21"/>
      <c r="G5" s="21"/>
      <c r="H5" s="21"/>
      <c r="I5" s="21"/>
    </row>
    <row r="6" spans="1:9" s="9" customFormat="1" ht="12.75">
      <c r="A6" s="7"/>
      <c r="B6" s="3"/>
      <c r="C6" s="3" t="s">
        <v>14</v>
      </c>
      <c r="D6" s="5"/>
      <c r="E6" s="3"/>
      <c r="F6" s="22"/>
      <c r="G6" s="22"/>
      <c r="H6" s="22">
        <f>ROUND(SUM(H2:H5),0)</f>
        <v>0</v>
      </c>
      <c r="I6" s="22">
        <f>ROUND(SUM(I2:I5),0)</f>
        <v>0</v>
      </c>
    </row>
  </sheetData>
  <sheetProtection/>
  <printOptions/>
  <pageMargins left="0.984251968503937" right="0.3937007874015748" top="0.984251968503937" bottom="0.984251968503937" header="0.4330708661417323" footer="0.4330708661417323"/>
  <pageSetup firstPageNumber="-4105" useFirstPageNumber="1" fitToHeight="0" fitToWidth="1" horizontalDpi="600" verticalDpi="600" orientation="portrait" paperSize="9" scale="77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140625" style="15" bestFit="1" customWidth="1"/>
    <col min="8" max="8" width="9.57421875" style="15" bestFit="1" customWidth="1"/>
    <col min="9" max="9" width="11.00390625" style="15" bestFit="1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20" t="e">
        <f>Záradék!#REF!</f>
        <v>#REF!</v>
      </c>
    </row>
    <row r="2" spans="1:9" ht="25.5">
      <c r="A2" s="8">
        <v>1</v>
      </c>
      <c r="B2" s="1" t="s">
        <v>25</v>
      </c>
      <c r="C2" s="2" t="s">
        <v>27</v>
      </c>
      <c r="D2" s="6">
        <v>152.2</v>
      </c>
      <c r="E2" s="1" t="s">
        <v>26</v>
      </c>
      <c r="F2" s="21">
        <v>0</v>
      </c>
      <c r="G2" s="21">
        <v>0</v>
      </c>
      <c r="H2" s="21">
        <v>0</v>
      </c>
      <c r="I2" s="21">
        <f>ROUND(D2*G2,0)</f>
        <v>0</v>
      </c>
    </row>
    <row r="3" spans="6:9" ht="12.75">
      <c r="F3" s="21"/>
      <c r="G3" s="21"/>
      <c r="H3" s="21"/>
      <c r="I3" s="21"/>
    </row>
    <row r="4" spans="1:9" s="9" customFormat="1" ht="12.75">
      <c r="A4" s="7"/>
      <c r="B4" s="3"/>
      <c r="C4" s="3" t="s">
        <v>14</v>
      </c>
      <c r="D4" s="5"/>
      <c r="E4" s="3"/>
      <c r="F4" s="22"/>
      <c r="G4" s="22"/>
      <c r="H4" s="22">
        <f>ROUND(SUM(H2:H3),0)</f>
        <v>0</v>
      </c>
      <c r="I4" s="22">
        <f>ROUND(SUM(I2:I3),0)</f>
        <v>0</v>
      </c>
    </row>
  </sheetData>
  <sheetProtection/>
  <printOptions/>
  <pageMargins left="0.984251968503937" right="0.3937007874015748" top="0.984251968503937" bottom="0.984251968503937" header="0.4330708661417323" footer="0.4330708661417323"/>
  <pageSetup firstPageNumber="-4105" useFirstPageNumber="1" fitToHeight="0" fitToWidth="1" horizontalDpi="600" verticalDpi="600" orientation="portrait" paperSize="9" scale="77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3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140625" style="15" bestFit="1" customWidth="1"/>
    <col min="8" max="9" width="12.00390625" style="15" bestFit="1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20" t="e">
        <f>Záradék!#REF!</f>
        <v>#REF!</v>
      </c>
    </row>
    <row r="2" spans="1:9" ht="38.25">
      <c r="A2" s="8">
        <v>1</v>
      </c>
      <c r="B2" s="1" t="s">
        <v>29</v>
      </c>
      <c r="C2" s="2" t="s">
        <v>30</v>
      </c>
      <c r="D2" s="6">
        <v>3027.2</v>
      </c>
      <c r="E2" s="1" t="s">
        <v>13</v>
      </c>
      <c r="F2" s="21">
        <v>0</v>
      </c>
      <c r="G2" s="21">
        <v>0</v>
      </c>
      <c r="H2" s="21">
        <v>0</v>
      </c>
      <c r="I2" s="21">
        <f>ROUND(D2*G2,0)</f>
        <v>0</v>
      </c>
    </row>
    <row r="4" spans="1:9" ht="89.25">
      <c r="A4" s="8">
        <v>2</v>
      </c>
      <c r="B4" s="1" t="s">
        <v>31</v>
      </c>
      <c r="C4" s="2" t="s">
        <v>32</v>
      </c>
      <c r="D4" s="6">
        <v>3027.2</v>
      </c>
      <c r="E4" s="1" t="s">
        <v>13</v>
      </c>
      <c r="F4" s="21">
        <v>0</v>
      </c>
      <c r="G4" s="21">
        <v>0</v>
      </c>
      <c r="H4" s="21">
        <v>0</v>
      </c>
      <c r="I4" s="21">
        <f>ROUND(D4*G4,0)</f>
        <v>0</v>
      </c>
    </row>
    <row r="5" ht="12.75">
      <c r="C5" s="2" t="s">
        <v>33</v>
      </c>
    </row>
    <row r="7" spans="1:9" ht="76.5">
      <c r="A7" s="8">
        <v>3</v>
      </c>
      <c r="B7" s="1" t="s">
        <v>34</v>
      </c>
      <c r="C7" s="2" t="s">
        <v>35</v>
      </c>
      <c r="D7" s="6">
        <v>76.1</v>
      </c>
      <c r="E7" s="1" t="s">
        <v>13</v>
      </c>
      <c r="F7" s="21">
        <v>0</v>
      </c>
      <c r="G7" s="21">
        <v>0</v>
      </c>
      <c r="H7" s="21">
        <v>0</v>
      </c>
      <c r="I7" s="21">
        <f>ROUND(D7*G7,0)</f>
        <v>0</v>
      </c>
    </row>
    <row r="9" spans="1:9" ht="76.5">
      <c r="A9" s="8">
        <v>4</v>
      </c>
      <c r="B9" s="1" t="s">
        <v>36</v>
      </c>
      <c r="C9" s="2" t="s">
        <v>37</v>
      </c>
      <c r="D9" s="6">
        <v>3027.2</v>
      </c>
      <c r="E9" s="1" t="s">
        <v>13</v>
      </c>
      <c r="F9" s="21">
        <v>0</v>
      </c>
      <c r="G9" s="21">
        <v>0</v>
      </c>
      <c r="H9" s="21">
        <v>0</v>
      </c>
      <c r="I9" s="21">
        <f>ROUND(D9*G9,0)</f>
        <v>0</v>
      </c>
    </row>
    <row r="11" spans="1:9" ht="63.75">
      <c r="A11" s="8">
        <v>5</v>
      </c>
      <c r="B11" s="1" t="s">
        <v>38</v>
      </c>
      <c r="C11" s="2" t="s">
        <v>39</v>
      </c>
      <c r="D11" s="6">
        <v>3027.2</v>
      </c>
      <c r="E11" s="1" t="s">
        <v>13</v>
      </c>
      <c r="F11" s="21">
        <v>0</v>
      </c>
      <c r="G11" s="21">
        <v>0</v>
      </c>
      <c r="H11" s="21">
        <v>0</v>
      </c>
      <c r="I11" s="21">
        <f>ROUND(D11*G11,0)</f>
        <v>0</v>
      </c>
    </row>
    <row r="13" spans="1:9" s="9" customFormat="1" ht="12.75">
      <c r="A13" s="7"/>
      <c r="B13" s="3"/>
      <c r="C13" s="3" t="s">
        <v>14</v>
      </c>
      <c r="D13" s="5"/>
      <c r="E13" s="3"/>
      <c r="F13" s="14"/>
      <c r="G13" s="14"/>
      <c r="H13" s="22">
        <f>ROUND(SUM(H2:H12),0)</f>
        <v>0</v>
      </c>
      <c r="I13" s="22">
        <f>ROUND(SUM(I2:I12),0)</f>
        <v>0</v>
      </c>
    </row>
  </sheetData>
  <sheetProtection/>
  <printOptions/>
  <pageMargins left="0.984251968503937" right="0.3937007874015748" top="0.984251968503937" bottom="0.984251968503937" header="0.4330708661417323" footer="0.4330708661417323"/>
  <pageSetup firstPageNumber="-4105" useFirstPageNumber="1" fitToHeight="0" fitToWidth="1" horizontalDpi="600" verticalDpi="600" orientation="portrait" paperSize="9" scale="74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20"/>
  <sheetViews>
    <sheetView zoomScale="145" zoomScaleNormal="145" zoomScalePageLayoutView="0" workbookViewId="0" topLeftCell="A7">
      <selection activeCell="C7" sqref="C7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8" customWidth="1"/>
    <col min="4" max="4" width="6.7109375" style="6" customWidth="1"/>
    <col min="5" max="5" width="6.7109375" style="1" customWidth="1"/>
    <col min="6" max="7" width="8.57421875" style="15" bestFit="1" customWidth="1"/>
    <col min="8" max="8" width="12.00390625" style="15" bestFit="1" customWidth="1"/>
    <col min="9" max="9" width="20.57421875" style="15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17" t="s">
        <v>5</v>
      </c>
      <c r="D1" s="5" t="s">
        <v>6</v>
      </c>
      <c r="E1" s="3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20" t="e">
        <f>Záradék!#REF!</f>
        <v>#REF!</v>
      </c>
    </row>
    <row r="2" spans="1:9" ht="85.5" customHeight="1">
      <c r="A2" s="8">
        <v>1</v>
      </c>
      <c r="B2" s="1" t="s">
        <v>44</v>
      </c>
      <c r="C2" s="18" t="s">
        <v>91</v>
      </c>
      <c r="D2" s="6">
        <v>76.1</v>
      </c>
      <c r="E2" s="1" t="s">
        <v>13</v>
      </c>
      <c r="F2" s="21">
        <v>0</v>
      </c>
      <c r="G2" s="21">
        <v>0</v>
      </c>
      <c r="H2" s="21">
        <v>0</v>
      </c>
      <c r="I2" s="21">
        <f>ROUND(D2*G2,0)</f>
        <v>0</v>
      </c>
    </row>
    <row r="4" spans="1:9" ht="121.5" customHeight="1">
      <c r="A4" s="8">
        <v>2</v>
      </c>
      <c r="B4" s="1" t="s">
        <v>79</v>
      </c>
      <c r="C4" s="18" t="s">
        <v>92</v>
      </c>
      <c r="D4" s="6">
        <v>8</v>
      </c>
      <c r="E4" s="1" t="s">
        <v>13</v>
      </c>
      <c r="F4" s="21">
        <v>0</v>
      </c>
      <c r="G4" s="21">
        <v>0</v>
      </c>
      <c r="H4" s="21">
        <v>0</v>
      </c>
      <c r="I4" s="21">
        <f>ROUND(D4*G4,0)</f>
        <v>0</v>
      </c>
    </row>
    <row r="6" spans="1:9" ht="63.75">
      <c r="A6" s="8">
        <v>3</v>
      </c>
      <c r="B6" s="1" t="s">
        <v>45</v>
      </c>
      <c r="C6" s="18" t="s">
        <v>80</v>
      </c>
      <c r="D6" s="6">
        <v>570.9</v>
      </c>
      <c r="E6" s="1" t="s">
        <v>13</v>
      </c>
      <c r="F6" s="21">
        <v>0</v>
      </c>
      <c r="G6" s="21">
        <v>0</v>
      </c>
      <c r="H6" s="21">
        <v>0</v>
      </c>
      <c r="I6" s="21">
        <f>ROUND(D6*G6,0)</f>
        <v>0</v>
      </c>
    </row>
    <row r="7" ht="51">
      <c r="C7" s="18" t="s">
        <v>85</v>
      </c>
    </row>
    <row r="9" spans="1:9" ht="89.25">
      <c r="A9" s="8">
        <v>4</v>
      </c>
      <c r="B9" s="1" t="s">
        <v>46</v>
      </c>
      <c r="C9" s="18" t="s">
        <v>86</v>
      </c>
      <c r="D9" s="6">
        <v>147.6</v>
      </c>
      <c r="E9" s="1" t="s">
        <v>13</v>
      </c>
      <c r="F9" s="21">
        <v>0</v>
      </c>
      <c r="G9" s="21">
        <v>0</v>
      </c>
      <c r="H9" s="21">
        <v>0</v>
      </c>
      <c r="I9" s="21">
        <f>ROUND(D9*G9,0)</f>
        <v>0</v>
      </c>
    </row>
    <row r="10" ht="12.75">
      <c r="C10" s="19" t="s">
        <v>47</v>
      </c>
    </row>
    <row r="12" spans="1:9" ht="89.25">
      <c r="A12" s="8">
        <v>5</v>
      </c>
      <c r="B12" s="1" t="s">
        <v>48</v>
      </c>
      <c r="C12" s="18" t="s">
        <v>93</v>
      </c>
      <c r="D12" s="6">
        <v>2232.6</v>
      </c>
      <c r="E12" s="1" t="s">
        <v>13</v>
      </c>
      <c r="F12" s="21">
        <v>0</v>
      </c>
      <c r="G12" s="21">
        <v>0</v>
      </c>
      <c r="H12" s="21">
        <v>0</v>
      </c>
      <c r="I12" s="21">
        <f>ROUND(D12*G12,0)</f>
        <v>0</v>
      </c>
    </row>
    <row r="14" spans="1:9" ht="63.75">
      <c r="A14" s="8">
        <v>5</v>
      </c>
      <c r="B14" s="1" t="s">
        <v>49</v>
      </c>
      <c r="C14" s="18" t="s">
        <v>94</v>
      </c>
      <c r="D14" s="6">
        <v>12109</v>
      </c>
      <c r="E14" s="1" t="s">
        <v>18</v>
      </c>
      <c r="F14" s="21">
        <v>0</v>
      </c>
      <c r="G14" s="21">
        <v>0</v>
      </c>
      <c r="H14" s="21">
        <v>0</v>
      </c>
      <c r="I14" s="21">
        <f>ROUND(D14*G14,0)</f>
        <v>0</v>
      </c>
    </row>
    <row r="16" spans="1:9" ht="25.5">
      <c r="A16" s="8">
        <v>6</v>
      </c>
      <c r="B16" s="1" t="s">
        <v>50</v>
      </c>
      <c r="C16" s="18" t="s">
        <v>81</v>
      </c>
      <c r="D16" s="6">
        <v>588.8</v>
      </c>
      <c r="E16" s="1" t="s">
        <v>26</v>
      </c>
      <c r="F16" s="21">
        <v>0</v>
      </c>
      <c r="G16" s="21">
        <v>0</v>
      </c>
      <c r="H16" s="21">
        <v>0</v>
      </c>
      <c r="I16" s="21">
        <f>ROUND(D16*G16,0)</f>
        <v>0</v>
      </c>
    </row>
    <row r="18" spans="1:9" ht="38.25">
      <c r="A18" s="8">
        <v>7</v>
      </c>
      <c r="B18" s="1" t="s">
        <v>51</v>
      </c>
      <c r="C18" s="18" t="s">
        <v>52</v>
      </c>
      <c r="D18" s="6">
        <v>1663.1</v>
      </c>
      <c r="E18" s="1" t="s">
        <v>26</v>
      </c>
      <c r="F18" s="21">
        <v>0</v>
      </c>
      <c r="G18" s="21">
        <v>0</v>
      </c>
      <c r="H18" s="21">
        <v>0</v>
      </c>
      <c r="I18" s="21">
        <f>ROUND(D18*G18,0)</f>
        <v>0</v>
      </c>
    </row>
    <row r="20" spans="1:9" s="9" customFormat="1" ht="12.75">
      <c r="A20" s="7"/>
      <c r="B20" s="3"/>
      <c r="C20" s="17" t="s">
        <v>14</v>
      </c>
      <c r="D20" s="5"/>
      <c r="E20" s="3"/>
      <c r="F20" s="14"/>
      <c r="G20" s="14"/>
      <c r="H20" s="22">
        <f>ROUND(SUM(H2:H19),0)</f>
        <v>0</v>
      </c>
      <c r="I20" s="22">
        <f>ROUND(SUM(I2:I19),0)</f>
        <v>0</v>
      </c>
    </row>
  </sheetData>
  <sheetProtection/>
  <printOptions/>
  <pageMargins left="0.984251968503937" right="0.3937007874015748" top="0.984251968503937" bottom="0.984251968503937" header="0.4330708661417323" footer="0.4330708661417323"/>
  <pageSetup firstPageNumber="-4105" useFirstPageNumber="1" fitToHeight="0" fitToWidth="1" horizontalDpi="600" verticalDpi="600" orientation="portrait" paperSize="9" scale="6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140625" style="15" bestFit="1" customWidth="1"/>
    <col min="8" max="9" width="11.00390625" style="15" bestFit="1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20" t="e">
        <f>Záradék!#REF!</f>
        <v>#REF!</v>
      </c>
    </row>
    <row r="3" spans="1:9" ht="12.75">
      <c r="A3" s="8">
        <v>1</v>
      </c>
      <c r="B3" s="1" t="s">
        <v>41</v>
      </c>
      <c r="C3" s="2" t="s">
        <v>78</v>
      </c>
      <c r="D3" s="6">
        <v>49.2</v>
      </c>
      <c r="E3" s="1" t="s">
        <v>26</v>
      </c>
      <c r="F3" s="21">
        <v>0</v>
      </c>
      <c r="G3" s="21">
        <v>0</v>
      </c>
      <c r="H3" s="21">
        <v>0</v>
      </c>
      <c r="I3" s="21">
        <f>ROUND(D3*G3,0)</f>
        <v>0</v>
      </c>
    </row>
    <row r="4" spans="6:9" ht="12.75">
      <c r="F4" s="21"/>
      <c r="G4" s="21"/>
      <c r="H4" s="21"/>
      <c r="I4" s="21"/>
    </row>
    <row r="5" spans="1:9" s="9" customFormat="1" ht="12.75">
      <c r="A5" s="7"/>
      <c r="B5" s="3"/>
      <c r="C5" s="3" t="s">
        <v>14</v>
      </c>
      <c r="D5" s="5"/>
      <c r="E5" s="3"/>
      <c r="F5" s="22"/>
      <c r="G5" s="22"/>
      <c r="H5" s="22">
        <f>ROUND(SUM(H2:H4),0)</f>
        <v>0</v>
      </c>
      <c r="I5" s="22">
        <f>ROUND(SUM(I2:I4),0)</f>
        <v>0</v>
      </c>
    </row>
  </sheetData>
  <sheetProtection/>
  <printOptions/>
  <pageMargins left="0.984251968503937" right="0.3937007874015748" top="0.984251968503937" bottom="0.984251968503937" header="0.4330708661417323" footer="0.4330708661417323"/>
  <pageSetup firstPageNumber="-4105" useFirstPageNumber="1" fitToHeight="0" fitToWidth="1" horizontalDpi="600" verticalDpi="600" orientation="portrait" paperSize="9" scale="7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Horváth-Lugossy Gábor József dr.</dc:creator>
  <cp:keywords/>
  <dc:description/>
  <cp:lastModifiedBy>Pollák György Lászlóné</cp:lastModifiedBy>
  <cp:lastPrinted>2016-11-25T08:46:08Z</cp:lastPrinted>
  <dcterms:created xsi:type="dcterms:W3CDTF">2016-09-19T08:40:36Z</dcterms:created>
  <dcterms:modified xsi:type="dcterms:W3CDTF">2016-12-20T13:36:10Z</dcterms:modified>
  <cp:category/>
  <cp:version/>
  <cp:contentType/>
  <cp:contentStatus/>
</cp:coreProperties>
</file>