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TADAT_uj\20_ADHOC\Kész angol\"/>
    </mc:Choice>
  </mc:AlternateContent>
  <bookViews>
    <workbookView xWindow="32760" yWindow="32760" windowWidth="19200" windowHeight="11595" tabRatio="666"/>
  </bookViews>
  <sheets>
    <sheet name="Table of Contents" sheetId="29" r:id="rId1"/>
    <sheet name="2.1." sheetId="4" r:id="rId2"/>
    <sheet name="2.2." sheetId="5" r:id="rId3"/>
    <sheet name="2.3." sheetId="6" r:id="rId4"/>
    <sheet name="2.4." sheetId="13" r:id="rId5"/>
    <sheet name="2.5." sheetId="7" r:id="rId6"/>
    <sheet name="2.6." sheetId="8" r:id="rId7"/>
    <sheet name="2.7." sheetId="10" r:id="rId8"/>
    <sheet name="2.8." sheetId="11" r:id="rId9"/>
    <sheet name="2.9." sheetId="12" r:id="rId10"/>
    <sheet name="2.10." sheetId="15" r:id="rId11"/>
    <sheet name="2.11." sheetId="19" r:id="rId12"/>
    <sheet name="2.12." sheetId="20" r:id="rId13"/>
    <sheet name="2.13." sheetId="21" r:id="rId14"/>
    <sheet name="2.14." sheetId="22" r:id="rId15"/>
    <sheet name="2.16." sheetId="24" r:id="rId16"/>
    <sheet name="2.15." sheetId="23" r:id="rId17"/>
    <sheet name="2.17." sheetId="25" r:id="rId18"/>
    <sheet name="2.18." sheetId="26" r:id="rId19"/>
    <sheet name="2.19." sheetId="27" r:id="rId20"/>
    <sheet name="2.20." sheetId="28" r:id="rId21"/>
  </sheets>
  <calcPr calcId="152511"/>
</workbook>
</file>

<file path=xl/calcChain.xml><?xml version="1.0" encoding="utf-8"?>
<calcChain xmlns="http://schemas.openxmlformats.org/spreadsheetml/2006/main">
  <c r="M25" i="23" l="1"/>
  <c r="J25" i="23"/>
  <c r="G25" i="23"/>
  <c r="D25" i="23"/>
  <c r="M24" i="23"/>
  <c r="J24" i="23"/>
  <c r="G24" i="23"/>
  <c r="G20" i="23"/>
  <c r="D24" i="23"/>
  <c r="M23" i="23"/>
  <c r="J23" i="23"/>
  <c r="G23" i="23"/>
  <c r="D23" i="23"/>
  <c r="D20" i="23"/>
  <c r="M22" i="23"/>
  <c r="M20" i="23"/>
  <c r="J22" i="23"/>
  <c r="G22" i="23"/>
  <c r="D22" i="23"/>
  <c r="L20" i="23"/>
  <c r="K20" i="23"/>
  <c r="J20" i="23"/>
  <c r="I20" i="23"/>
  <c r="H20" i="23"/>
  <c r="F20" i="23"/>
  <c r="E20" i="23"/>
  <c r="C20" i="23"/>
  <c r="B20" i="23"/>
  <c r="M19" i="23"/>
  <c r="J19" i="23"/>
  <c r="G19" i="23"/>
  <c r="D19" i="23"/>
  <c r="M18" i="23"/>
  <c r="J18" i="23"/>
  <c r="G18" i="23"/>
  <c r="D18" i="23"/>
  <c r="M17" i="23"/>
  <c r="J17" i="23"/>
  <c r="G17" i="23"/>
  <c r="D17" i="23"/>
  <c r="M16" i="23"/>
  <c r="J16" i="23"/>
  <c r="G16" i="23"/>
  <c r="D16" i="23"/>
  <c r="M15" i="23"/>
  <c r="J15" i="23"/>
  <c r="G15" i="23"/>
  <c r="D15" i="23"/>
  <c r="M14" i="23"/>
  <c r="J14" i="23"/>
  <c r="G14" i="23"/>
  <c r="D14" i="23"/>
  <c r="M13" i="23"/>
  <c r="J13" i="23"/>
  <c r="G13" i="23"/>
  <c r="D13" i="23"/>
  <c r="M12" i="23"/>
  <c r="J12" i="23"/>
  <c r="G12" i="23"/>
  <c r="D12" i="23"/>
  <c r="M11" i="23"/>
  <c r="J11" i="23"/>
  <c r="G11" i="23"/>
  <c r="D11" i="23"/>
  <c r="M10" i="23"/>
  <c r="J10" i="23"/>
  <c r="G10" i="23"/>
  <c r="D10" i="23"/>
  <c r="M9" i="23"/>
  <c r="J9" i="23"/>
  <c r="G9" i="23"/>
  <c r="D9" i="23"/>
  <c r="M8" i="23"/>
  <c r="M4" i="23"/>
  <c r="J8" i="23"/>
  <c r="J4" i="23"/>
  <c r="G8" i="23"/>
  <c r="D8" i="23"/>
  <c r="M7" i="23"/>
  <c r="J7" i="23"/>
  <c r="G7" i="23"/>
  <c r="D7" i="23"/>
  <c r="M6" i="23"/>
  <c r="J6" i="23"/>
  <c r="G6" i="23"/>
  <c r="D6" i="23"/>
  <c r="D4" i="23"/>
  <c r="L4" i="23"/>
  <c r="K4" i="23"/>
  <c r="I4" i="23"/>
  <c r="H4" i="23"/>
  <c r="G4" i="23"/>
  <c r="F4" i="23"/>
  <c r="E4" i="23"/>
  <c r="C4" i="23"/>
  <c r="B4" i="23"/>
  <c r="I25" i="15"/>
  <c r="H25" i="15"/>
  <c r="G25" i="15"/>
  <c r="D25" i="15"/>
  <c r="J25" i="15"/>
  <c r="I24" i="15"/>
  <c r="H24" i="15"/>
  <c r="G24" i="15"/>
  <c r="D24" i="15"/>
  <c r="J24" i="15"/>
  <c r="I23" i="15"/>
  <c r="H23" i="15"/>
  <c r="G23" i="15"/>
  <c r="D23" i="15"/>
  <c r="J23" i="15"/>
  <c r="I22" i="15"/>
  <c r="H22" i="15"/>
  <c r="G22" i="15"/>
  <c r="D22" i="15"/>
  <c r="J22" i="15"/>
  <c r="I19" i="15"/>
  <c r="H19" i="15"/>
  <c r="G19" i="15"/>
  <c r="D19" i="15"/>
  <c r="J19" i="15"/>
  <c r="I18" i="15"/>
  <c r="H18" i="15"/>
  <c r="G18" i="15"/>
  <c r="D18" i="15"/>
  <c r="J18" i="15"/>
  <c r="I17" i="15"/>
  <c r="H17" i="15"/>
  <c r="G17" i="15"/>
  <c r="J17" i="15"/>
  <c r="D17" i="15"/>
  <c r="I16" i="15"/>
  <c r="H16" i="15"/>
  <c r="G16" i="15"/>
  <c r="J16" i="15"/>
  <c r="D16" i="15"/>
  <c r="I15" i="15"/>
  <c r="H15" i="15"/>
  <c r="G15" i="15"/>
  <c r="J15" i="15"/>
  <c r="D15" i="15"/>
  <c r="I14" i="15"/>
  <c r="H14" i="15"/>
  <c r="G14" i="15"/>
  <c r="D14" i="15"/>
  <c r="J14" i="15"/>
  <c r="I13" i="15"/>
  <c r="H13" i="15"/>
  <c r="G13" i="15"/>
  <c r="D13" i="15"/>
  <c r="J13" i="15"/>
  <c r="I12" i="15"/>
  <c r="H12" i="15"/>
  <c r="G12" i="15"/>
  <c r="D12" i="15"/>
  <c r="J12" i="15"/>
  <c r="I11" i="15"/>
  <c r="H11" i="15"/>
  <c r="G11" i="15"/>
  <c r="D11" i="15"/>
  <c r="J11" i="15"/>
  <c r="I10" i="15"/>
  <c r="H10" i="15"/>
  <c r="G10" i="15"/>
  <c r="D10" i="15"/>
  <c r="J10" i="15"/>
  <c r="I9" i="15"/>
  <c r="H9" i="15"/>
  <c r="G9" i="15"/>
  <c r="D9" i="15"/>
  <c r="J9" i="15"/>
  <c r="I8" i="15"/>
  <c r="H8" i="15"/>
  <c r="G8" i="15"/>
  <c r="D8" i="15"/>
  <c r="J8" i="15"/>
  <c r="I7" i="15"/>
  <c r="H7" i="15"/>
  <c r="G7" i="15"/>
  <c r="D7" i="15"/>
  <c r="J7" i="15"/>
  <c r="I6" i="15"/>
  <c r="H6" i="15"/>
  <c r="G6" i="15"/>
  <c r="D6" i="15"/>
  <c r="J6" i="15"/>
  <c r="I51" i="12"/>
  <c r="H51" i="12"/>
  <c r="G51" i="12"/>
  <c r="J51" i="12"/>
  <c r="D51" i="12"/>
  <c r="I50" i="12"/>
  <c r="H50" i="12"/>
  <c r="G50" i="12"/>
  <c r="J50" i="12"/>
  <c r="D50" i="12"/>
  <c r="I49" i="12"/>
  <c r="H49" i="12"/>
  <c r="G49" i="12"/>
  <c r="J49" i="12"/>
  <c r="D49" i="12"/>
  <c r="I48" i="12"/>
  <c r="H48" i="12"/>
  <c r="G48" i="12"/>
  <c r="D48" i="12"/>
  <c r="J48" i="12"/>
  <c r="I47" i="12"/>
  <c r="H47" i="12"/>
  <c r="G47" i="12"/>
  <c r="D47" i="12"/>
  <c r="J47" i="12"/>
  <c r="I46" i="12"/>
  <c r="H46" i="12"/>
  <c r="G46" i="12"/>
  <c r="D46" i="12"/>
  <c r="J46" i="12"/>
  <c r="I45" i="12"/>
  <c r="H45" i="12"/>
  <c r="G45" i="12"/>
  <c r="D45" i="12"/>
  <c r="J45" i="12"/>
  <c r="I44" i="12"/>
  <c r="H44" i="12"/>
  <c r="G44" i="12"/>
  <c r="D44" i="12"/>
  <c r="J44" i="12"/>
  <c r="I43" i="12"/>
  <c r="H43" i="12"/>
  <c r="G43" i="12"/>
  <c r="D43" i="12"/>
  <c r="J43" i="12"/>
  <c r="I42" i="12"/>
  <c r="H42" i="12"/>
  <c r="G42" i="12"/>
  <c r="D42" i="12"/>
  <c r="J42" i="12"/>
  <c r="I41" i="12"/>
  <c r="H41" i="12"/>
  <c r="G41" i="12"/>
  <c r="D41" i="12"/>
  <c r="J41" i="12"/>
  <c r="I40" i="12"/>
  <c r="H40" i="12"/>
  <c r="G40" i="12"/>
  <c r="D40" i="12"/>
  <c r="J40" i="12"/>
  <c r="I39" i="12"/>
  <c r="H39" i="12"/>
  <c r="G39" i="12"/>
  <c r="J39" i="12"/>
  <c r="D39" i="12"/>
  <c r="I37" i="12"/>
  <c r="H37" i="12"/>
  <c r="G37" i="12"/>
  <c r="J37" i="12"/>
  <c r="D37" i="12"/>
  <c r="I36" i="12"/>
  <c r="H36" i="12"/>
  <c r="G36" i="12"/>
  <c r="J36" i="12"/>
  <c r="D36" i="12"/>
  <c r="I35" i="12"/>
  <c r="H35" i="12"/>
  <c r="G35" i="12"/>
  <c r="D35" i="12"/>
  <c r="J35" i="12"/>
  <c r="I34" i="12"/>
  <c r="H34" i="12"/>
  <c r="G34" i="12"/>
  <c r="D34" i="12"/>
  <c r="J34" i="12"/>
  <c r="I33" i="12"/>
  <c r="H33" i="12"/>
  <c r="G33" i="12"/>
  <c r="D33" i="12"/>
  <c r="J33" i="12"/>
  <c r="I31" i="12"/>
  <c r="H31" i="12"/>
  <c r="G31" i="12"/>
  <c r="D31" i="12"/>
  <c r="J31" i="12"/>
  <c r="I29" i="12"/>
  <c r="H29" i="12"/>
  <c r="G29" i="12"/>
  <c r="D29" i="12"/>
  <c r="J29" i="12"/>
  <c r="I27" i="12"/>
  <c r="H27" i="12"/>
  <c r="G27" i="12"/>
  <c r="D27" i="12"/>
  <c r="J27" i="12"/>
  <c r="I26" i="12"/>
  <c r="G26" i="12"/>
  <c r="D26" i="12"/>
  <c r="J26" i="12"/>
  <c r="I24" i="12"/>
  <c r="G24" i="12"/>
  <c r="J24" i="12"/>
  <c r="D24" i="12"/>
  <c r="I23" i="12"/>
  <c r="G23" i="12"/>
  <c r="D23" i="12"/>
  <c r="J23" i="12"/>
  <c r="I22" i="12"/>
  <c r="G22" i="12"/>
  <c r="D22" i="12"/>
  <c r="J22" i="12"/>
  <c r="I21" i="12"/>
  <c r="G21" i="12"/>
  <c r="J21" i="12"/>
  <c r="D21" i="12"/>
  <c r="I17" i="12"/>
  <c r="H17" i="12"/>
  <c r="G17" i="12"/>
  <c r="J17" i="12"/>
  <c r="D17" i="12"/>
  <c r="I16" i="12"/>
  <c r="H16" i="12"/>
  <c r="G16" i="12"/>
  <c r="J16" i="12"/>
  <c r="D16" i="12"/>
  <c r="I15" i="12"/>
  <c r="H15" i="12"/>
  <c r="G15" i="12"/>
  <c r="D15" i="12"/>
  <c r="J15" i="12"/>
  <c r="I14" i="12"/>
  <c r="H14" i="12"/>
  <c r="G14" i="12"/>
  <c r="D14" i="12"/>
  <c r="J14" i="12"/>
  <c r="I13" i="12"/>
  <c r="H13" i="12"/>
  <c r="G13" i="12"/>
  <c r="D13" i="12"/>
  <c r="J13" i="12"/>
  <c r="I12" i="12"/>
  <c r="H12" i="12"/>
  <c r="G12" i="12"/>
  <c r="D12" i="12"/>
  <c r="J12" i="12"/>
  <c r="I11" i="12"/>
  <c r="H11" i="12"/>
  <c r="G11" i="12"/>
  <c r="D11" i="12"/>
  <c r="J11" i="12"/>
  <c r="I10" i="12"/>
  <c r="H10" i="12"/>
  <c r="G10" i="12"/>
  <c r="D10" i="12"/>
  <c r="J10" i="12"/>
  <c r="I9" i="12"/>
  <c r="H9" i="12"/>
  <c r="G9" i="12"/>
  <c r="D9" i="12"/>
  <c r="J9" i="12"/>
  <c r="I6" i="12"/>
  <c r="I4" i="12"/>
  <c r="H6" i="12"/>
  <c r="H4" i="12"/>
  <c r="G6" i="12"/>
  <c r="G4" i="12"/>
  <c r="D6" i="12"/>
  <c r="J6" i="12"/>
  <c r="J4" i="12"/>
  <c r="F4" i="12"/>
  <c r="E4" i="12"/>
  <c r="C4" i="12"/>
  <c r="B4" i="12"/>
  <c r="I51" i="11"/>
  <c r="H51" i="11"/>
  <c r="G51" i="11"/>
  <c r="D51" i="11"/>
  <c r="J51" i="11"/>
  <c r="I50" i="11"/>
  <c r="H50" i="11"/>
  <c r="G50" i="11"/>
  <c r="D50" i="11"/>
  <c r="J50" i="11"/>
  <c r="I49" i="11"/>
  <c r="H49" i="11"/>
  <c r="G49" i="11"/>
  <c r="D49" i="11"/>
  <c r="J49" i="11"/>
  <c r="I48" i="11"/>
  <c r="H48" i="11"/>
  <c r="G48" i="11"/>
  <c r="D48" i="11"/>
  <c r="J48" i="11"/>
  <c r="I47" i="11"/>
  <c r="H47" i="11"/>
  <c r="G47" i="11"/>
  <c r="D47" i="11"/>
  <c r="J47" i="11"/>
  <c r="I46" i="11"/>
  <c r="H46" i="11"/>
  <c r="G46" i="11"/>
  <c r="D46" i="11"/>
  <c r="J46" i="11"/>
  <c r="I45" i="11"/>
  <c r="H45" i="11"/>
  <c r="G45" i="11"/>
  <c r="D45" i="11"/>
  <c r="J45" i="11"/>
  <c r="I44" i="11"/>
  <c r="H44" i="11"/>
  <c r="G44" i="11"/>
  <c r="D44" i="11"/>
  <c r="J44" i="11"/>
  <c r="I43" i="11"/>
  <c r="H43" i="11"/>
  <c r="G43" i="11"/>
  <c r="D43" i="11"/>
  <c r="J43" i="11"/>
  <c r="I42" i="11"/>
  <c r="H42" i="11"/>
  <c r="G42" i="11"/>
  <c r="J42" i="11"/>
  <c r="D42" i="11"/>
  <c r="I41" i="11"/>
  <c r="H41" i="11"/>
  <c r="G41" i="11"/>
  <c r="J41" i="11"/>
  <c r="D41" i="11"/>
  <c r="I40" i="11"/>
  <c r="H40" i="11"/>
  <c r="G40" i="11"/>
  <c r="D40" i="11"/>
  <c r="J40" i="11"/>
  <c r="I39" i="11"/>
  <c r="H39" i="11"/>
  <c r="G39" i="11"/>
  <c r="D39" i="11"/>
  <c r="J39" i="11"/>
  <c r="I37" i="11"/>
  <c r="H37" i="11"/>
  <c r="G37" i="11"/>
  <c r="D37" i="11"/>
  <c r="J37" i="11"/>
  <c r="I36" i="11"/>
  <c r="H36" i="11"/>
  <c r="G36" i="11"/>
  <c r="D36" i="11"/>
  <c r="J36" i="11"/>
  <c r="I35" i="11"/>
  <c r="H35" i="11"/>
  <c r="G35" i="11"/>
  <c r="D35" i="11"/>
  <c r="J35" i="11"/>
  <c r="I34" i="11"/>
  <c r="H34" i="11"/>
  <c r="G34" i="11"/>
  <c r="D34" i="11"/>
  <c r="J34" i="11"/>
  <c r="I33" i="11"/>
  <c r="H33" i="11"/>
  <c r="G33" i="11"/>
  <c r="D33" i="11"/>
  <c r="J33" i="11"/>
  <c r="I31" i="11"/>
  <c r="H31" i="11"/>
  <c r="G31" i="11"/>
  <c r="D31" i="11"/>
  <c r="J31" i="11"/>
  <c r="I29" i="11"/>
  <c r="H29" i="11"/>
  <c r="G29" i="11"/>
  <c r="D29" i="11"/>
  <c r="J29" i="11"/>
  <c r="I27" i="11"/>
  <c r="H27" i="11"/>
  <c r="G27" i="11"/>
  <c r="D27" i="11"/>
  <c r="J27" i="11"/>
  <c r="I26" i="11"/>
  <c r="H26" i="11"/>
  <c r="G26" i="11"/>
  <c r="J26" i="11"/>
  <c r="D26" i="11"/>
  <c r="I24" i="11"/>
  <c r="H24" i="11"/>
  <c r="G24" i="11"/>
  <c r="J24" i="11"/>
  <c r="D24" i="11"/>
  <c r="I23" i="11"/>
  <c r="H23" i="11"/>
  <c r="G23" i="11"/>
  <c r="D23" i="11"/>
  <c r="J23" i="11"/>
  <c r="I22" i="11"/>
  <c r="H22" i="11"/>
  <c r="G22" i="11"/>
  <c r="D22" i="11"/>
  <c r="J22" i="11"/>
  <c r="I21" i="11"/>
  <c r="H21" i="11"/>
  <c r="G21" i="11"/>
  <c r="D21" i="11"/>
  <c r="J21" i="11"/>
  <c r="I19" i="11"/>
  <c r="H19" i="11"/>
  <c r="G19" i="11"/>
  <c r="D19" i="11"/>
  <c r="J19" i="11"/>
  <c r="I17" i="11"/>
  <c r="H17" i="11"/>
  <c r="G17" i="11"/>
  <c r="D17" i="11"/>
  <c r="J17" i="11"/>
  <c r="I16" i="11"/>
  <c r="H16" i="11"/>
  <c r="G16" i="11"/>
  <c r="D16" i="11"/>
  <c r="J16" i="11"/>
  <c r="I15" i="11"/>
  <c r="H15" i="11"/>
  <c r="G15" i="11"/>
  <c r="D15" i="11"/>
  <c r="J15" i="11"/>
  <c r="I14" i="11"/>
  <c r="H14" i="11"/>
  <c r="G14" i="11"/>
  <c r="D14" i="11"/>
  <c r="J14" i="11"/>
  <c r="I13" i="11"/>
  <c r="H13" i="11"/>
  <c r="G13" i="11"/>
  <c r="D13" i="11"/>
  <c r="J13" i="11"/>
  <c r="I12" i="11"/>
  <c r="H12" i="11"/>
  <c r="G12" i="11"/>
  <c r="D12" i="11"/>
  <c r="J12" i="11"/>
  <c r="I11" i="11"/>
  <c r="H11" i="11"/>
  <c r="G11" i="11"/>
  <c r="J11" i="11"/>
  <c r="D11" i="11"/>
  <c r="I10" i="11"/>
  <c r="H10" i="11"/>
  <c r="G10" i="11"/>
  <c r="J10" i="11"/>
  <c r="D10" i="11"/>
  <c r="I9" i="11"/>
  <c r="H9" i="11"/>
  <c r="G9" i="11"/>
  <c r="D9" i="11"/>
  <c r="J9" i="11"/>
  <c r="I6" i="11"/>
  <c r="I4" i="11"/>
  <c r="H6" i="11"/>
  <c r="H4" i="11"/>
  <c r="G6" i="11"/>
  <c r="G4" i="11"/>
  <c r="D6" i="11"/>
  <c r="F4" i="11"/>
  <c r="E4" i="11"/>
  <c r="D4" i="11"/>
  <c r="C4" i="11"/>
  <c r="B4" i="11"/>
  <c r="I51" i="10"/>
  <c r="H51" i="10"/>
  <c r="G51" i="10"/>
  <c r="J51" i="10"/>
  <c r="D51" i="10"/>
  <c r="I50" i="10"/>
  <c r="H50" i="10"/>
  <c r="G50" i="10"/>
  <c r="D50" i="10"/>
  <c r="J50" i="10"/>
  <c r="I49" i="10"/>
  <c r="H49" i="10"/>
  <c r="G49" i="10"/>
  <c r="D49" i="10"/>
  <c r="J49" i="10"/>
  <c r="I48" i="10"/>
  <c r="H48" i="10"/>
  <c r="G48" i="10"/>
  <c r="D48" i="10"/>
  <c r="J48" i="10"/>
  <c r="I47" i="10"/>
  <c r="H47" i="10"/>
  <c r="G47" i="10"/>
  <c r="D47" i="10"/>
  <c r="J47" i="10"/>
  <c r="I46" i="10"/>
  <c r="H46" i="10"/>
  <c r="G46" i="10"/>
  <c r="D46" i="10"/>
  <c r="J46" i="10"/>
  <c r="I45" i="10"/>
  <c r="H45" i="10"/>
  <c r="G45" i="10"/>
  <c r="D45" i="10"/>
  <c r="J45" i="10"/>
  <c r="I44" i="10"/>
  <c r="H44" i="10"/>
  <c r="G44" i="10"/>
  <c r="D44" i="10"/>
  <c r="J44" i="10"/>
  <c r="I43" i="10"/>
  <c r="H43" i="10"/>
  <c r="G43" i="10"/>
  <c r="D43" i="10"/>
  <c r="J43" i="10"/>
  <c r="I42" i="10"/>
  <c r="H42" i="10"/>
  <c r="G42" i="10"/>
  <c r="D42" i="10"/>
  <c r="J42" i="10"/>
  <c r="I41" i="10"/>
  <c r="H41" i="10"/>
  <c r="G41" i="10"/>
  <c r="D41" i="10"/>
  <c r="J41" i="10"/>
  <c r="I40" i="10"/>
  <c r="H40" i="10"/>
  <c r="G40" i="10"/>
  <c r="J40" i="10"/>
  <c r="D40" i="10"/>
  <c r="I39" i="10"/>
  <c r="H39" i="10"/>
  <c r="G39" i="10"/>
  <c r="J39" i="10"/>
  <c r="D39" i="10"/>
  <c r="I37" i="10"/>
  <c r="H37" i="10"/>
  <c r="G37" i="10"/>
  <c r="D37" i="10"/>
  <c r="J37" i="10"/>
  <c r="I36" i="10"/>
  <c r="H36" i="10"/>
  <c r="G36" i="10"/>
  <c r="D36" i="10"/>
  <c r="J36" i="10"/>
  <c r="I35" i="10"/>
  <c r="H35" i="10"/>
  <c r="G35" i="10"/>
  <c r="D35" i="10"/>
  <c r="J35" i="10"/>
  <c r="I34" i="10"/>
  <c r="H34" i="10"/>
  <c r="G34" i="10"/>
  <c r="D34" i="10"/>
  <c r="J34" i="10"/>
  <c r="I33" i="10"/>
  <c r="H33" i="10"/>
  <c r="G33" i="10"/>
  <c r="D33" i="10"/>
  <c r="J33" i="10"/>
  <c r="I31" i="10"/>
  <c r="H31" i="10"/>
  <c r="G31" i="10"/>
  <c r="D31" i="10"/>
  <c r="J31" i="10"/>
  <c r="I29" i="10"/>
  <c r="H29" i="10"/>
  <c r="G29" i="10"/>
  <c r="D29" i="10"/>
  <c r="J29" i="10"/>
  <c r="I27" i="10"/>
  <c r="H27" i="10"/>
  <c r="G27" i="10"/>
  <c r="D27" i="10"/>
  <c r="J27" i="10"/>
  <c r="I26" i="10"/>
  <c r="H26" i="10"/>
  <c r="G26" i="10"/>
  <c r="D26" i="10"/>
  <c r="J26" i="10"/>
  <c r="I24" i="10"/>
  <c r="H24" i="10"/>
  <c r="G24" i="10"/>
  <c r="D24" i="10"/>
  <c r="J24" i="10"/>
  <c r="I23" i="10"/>
  <c r="H23" i="10"/>
  <c r="G23" i="10"/>
  <c r="J23" i="10"/>
  <c r="D23" i="10"/>
  <c r="I22" i="10"/>
  <c r="H22" i="10"/>
  <c r="G22" i="10"/>
  <c r="J22" i="10"/>
  <c r="D22" i="10"/>
  <c r="I21" i="10"/>
  <c r="H21" i="10"/>
  <c r="G21" i="10"/>
  <c r="D21" i="10"/>
  <c r="J21" i="10"/>
  <c r="I19" i="10"/>
  <c r="H19" i="10"/>
  <c r="G19" i="10"/>
  <c r="D19" i="10"/>
  <c r="J19" i="10"/>
  <c r="I17" i="10"/>
  <c r="H17" i="10"/>
  <c r="G17" i="10"/>
  <c r="D17" i="10"/>
  <c r="J17" i="10"/>
  <c r="I16" i="10"/>
  <c r="H16" i="10"/>
  <c r="G16" i="10"/>
  <c r="D16" i="10"/>
  <c r="J16" i="10"/>
  <c r="I15" i="10"/>
  <c r="H15" i="10"/>
  <c r="G15" i="10"/>
  <c r="D15" i="10"/>
  <c r="J15" i="10"/>
  <c r="I14" i="10"/>
  <c r="H14" i="10"/>
  <c r="G14" i="10"/>
  <c r="D14" i="10"/>
  <c r="J14" i="10"/>
  <c r="I13" i="10"/>
  <c r="H13" i="10"/>
  <c r="G13" i="10"/>
  <c r="D13" i="10"/>
  <c r="J13" i="10"/>
  <c r="I12" i="10"/>
  <c r="H12" i="10"/>
  <c r="G12" i="10"/>
  <c r="D12" i="10"/>
  <c r="J12" i="10"/>
  <c r="I11" i="10"/>
  <c r="H11" i="10"/>
  <c r="G11" i="10"/>
  <c r="D11" i="10"/>
  <c r="J11" i="10"/>
  <c r="I10" i="10"/>
  <c r="H10" i="10"/>
  <c r="G10" i="10"/>
  <c r="D10" i="10"/>
  <c r="J10" i="10"/>
  <c r="I9" i="10"/>
  <c r="H9" i="10"/>
  <c r="G9" i="10"/>
  <c r="J9" i="10"/>
  <c r="D9" i="10"/>
  <c r="I7" i="10"/>
  <c r="H7" i="10"/>
  <c r="H4" i="10"/>
  <c r="G7" i="10"/>
  <c r="J7" i="10"/>
  <c r="J4" i="10"/>
  <c r="D7" i="10"/>
  <c r="I6" i="10"/>
  <c r="I4" i="10"/>
  <c r="H6" i="10"/>
  <c r="G6" i="10"/>
  <c r="G4" i="10"/>
  <c r="D6" i="10"/>
  <c r="J6" i="10"/>
  <c r="F4" i="10"/>
  <c r="E4" i="10"/>
  <c r="D4" i="10"/>
  <c r="C4" i="10"/>
  <c r="B4" i="10"/>
  <c r="I76" i="8"/>
  <c r="H76" i="8"/>
  <c r="G76" i="8"/>
  <c r="J76" i="8"/>
  <c r="D76" i="8"/>
  <c r="I75" i="8"/>
  <c r="H75" i="8"/>
  <c r="G75" i="8"/>
  <c r="J75" i="8"/>
  <c r="D75" i="8"/>
  <c r="I74" i="8"/>
  <c r="H74" i="8"/>
  <c r="G74" i="8"/>
  <c r="D74" i="8"/>
  <c r="J74" i="8"/>
  <c r="I73" i="8"/>
  <c r="H73" i="8"/>
  <c r="G73" i="8"/>
  <c r="D73" i="8"/>
  <c r="J73" i="8"/>
  <c r="I72" i="8"/>
  <c r="H72" i="8"/>
  <c r="G72" i="8"/>
  <c r="D72" i="8"/>
  <c r="J72" i="8"/>
  <c r="I71" i="8"/>
  <c r="H71" i="8"/>
  <c r="G71" i="8"/>
  <c r="D71" i="8"/>
  <c r="J71" i="8"/>
  <c r="I70" i="8"/>
  <c r="H70" i="8"/>
  <c r="G70" i="8"/>
  <c r="D70" i="8"/>
  <c r="J70" i="8"/>
  <c r="I69" i="8"/>
  <c r="H69" i="8"/>
  <c r="G69" i="8"/>
  <c r="D69" i="8"/>
  <c r="J69" i="8"/>
  <c r="I68" i="8"/>
  <c r="H68" i="8"/>
  <c r="G68" i="8"/>
  <c r="D68" i="8"/>
  <c r="J68" i="8"/>
  <c r="I67" i="8"/>
  <c r="H67" i="8"/>
  <c r="G67" i="8"/>
  <c r="D67" i="8"/>
  <c r="J67" i="8"/>
  <c r="I66" i="8"/>
  <c r="H66" i="8"/>
  <c r="G66" i="8"/>
  <c r="D66" i="8"/>
  <c r="J66" i="8"/>
  <c r="I65" i="8"/>
  <c r="H65" i="8"/>
  <c r="G65" i="8"/>
  <c r="D65" i="8"/>
  <c r="J65" i="8"/>
  <c r="I63" i="8"/>
  <c r="H63" i="8"/>
  <c r="G63" i="8"/>
  <c r="J63" i="8"/>
  <c r="D63" i="8"/>
  <c r="I62" i="8"/>
  <c r="H62" i="8"/>
  <c r="G62" i="8"/>
  <c r="J62" i="8"/>
  <c r="D62" i="8"/>
  <c r="I61" i="8"/>
  <c r="H61" i="8"/>
  <c r="G61" i="8"/>
  <c r="D61" i="8"/>
  <c r="J61" i="8"/>
  <c r="I59" i="8"/>
  <c r="H59" i="8"/>
  <c r="G59" i="8"/>
  <c r="D59" i="8"/>
  <c r="J59" i="8"/>
  <c r="I58" i="8"/>
  <c r="H58" i="8"/>
  <c r="G58" i="8"/>
  <c r="D58" i="8"/>
  <c r="J58" i="8"/>
  <c r="I56" i="8"/>
  <c r="H56" i="8"/>
  <c r="G56" i="8"/>
  <c r="D56" i="8"/>
  <c r="J56" i="8"/>
  <c r="I55" i="8"/>
  <c r="H55" i="8"/>
  <c r="G55" i="8"/>
  <c r="D55" i="8"/>
  <c r="J55" i="8"/>
  <c r="I54" i="8"/>
  <c r="H54" i="8"/>
  <c r="G54" i="8"/>
  <c r="D54" i="8"/>
  <c r="J54" i="8"/>
  <c r="I52" i="8"/>
  <c r="H52" i="8"/>
  <c r="G52" i="8"/>
  <c r="D52" i="8"/>
  <c r="J52" i="8"/>
  <c r="I51" i="8"/>
  <c r="H51" i="8"/>
  <c r="G51" i="8"/>
  <c r="D51" i="8"/>
  <c r="J51" i="8"/>
  <c r="I49" i="8"/>
  <c r="H49" i="8"/>
  <c r="G49" i="8"/>
  <c r="D49" i="8"/>
  <c r="J49" i="8"/>
  <c r="I48" i="8"/>
  <c r="H48" i="8"/>
  <c r="G48" i="8"/>
  <c r="D48" i="8"/>
  <c r="J48" i="8"/>
  <c r="I47" i="8"/>
  <c r="H47" i="8"/>
  <c r="G47" i="8"/>
  <c r="J47" i="8"/>
  <c r="D47" i="8"/>
  <c r="I46" i="8"/>
  <c r="H46" i="8"/>
  <c r="G46" i="8"/>
  <c r="J46" i="8"/>
  <c r="D46" i="8"/>
  <c r="I39" i="8"/>
  <c r="H39" i="8"/>
  <c r="G39" i="8"/>
  <c r="D39" i="8"/>
  <c r="J39" i="8"/>
  <c r="I38" i="8"/>
  <c r="H38" i="8"/>
  <c r="G38" i="8"/>
  <c r="D38" i="8"/>
  <c r="J38" i="8"/>
  <c r="I37" i="8"/>
  <c r="H37" i="8"/>
  <c r="G37" i="8"/>
  <c r="D37" i="8"/>
  <c r="J37" i="8"/>
  <c r="I36" i="8"/>
  <c r="H36" i="8"/>
  <c r="G36" i="8"/>
  <c r="D36" i="8"/>
  <c r="J36" i="8"/>
  <c r="I35" i="8"/>
  <c r="H35" i="8"/>
  <c r="G35" i="8"/>
  <c r="D35" i="8"/>
  <c r="J35" i="8"/>
  <c r="I34" i="8"/>
  <c r="H34" i="8"/>
  <c r="G34" i="8"/>
  <c r="D34" i="8"/>
  <c r="J34" i="8"/>
  <c r="I33" i="8"/>
  <c r="H33" i="8"/>
  <c r="G33" i="8"/>
  <c r="D33" i="8"/>
  <c r="J33" i="8"/>
  <c r="I31" i="8"/>
  <c r="H31" i="8"/>
  <c r="G31" i="8"/>
  <c r="D31" i="8"/>
  <c r="J31" i="8"/>
  <c r="I28" i="8"/>
  <c r="H28" i="8"/>
  <c r="G28" i="8"/>
  <c r="D28" i="8"/>
  <c r="J28" i="8"/>
  <c r="I27" i="8"/>
  <c r="H27" i="8"/>
  <c r="G27" i="8"/>
  <c r="D27" i="8"/>
  <c r="J27" i="8"/>
  <c r="I26" i="8"/>
  <c r="H26" i="8"/>
  <c r="G26" i="8"/>
  <c r="J26" i="8"/>
  <c r="D26" i="8"/>
  <c r="I24" i="8"/>
  <c r="H24" i="8"/>
  <c r="G24" i="8"/>
  <c r="J24" i="8"/>
  <c r="D24" i="8"/>
  <c r="I23" i="8"/>
  <c r="H23" i="8"/>
  <c r="G23" i="8"/>
  <c r="D23" i="8"/>
  <c r="J23" i="8"/>
  <c r="I21" i="8"/>
  <c r="H21" i="8"/>
  <c r="G21" i="8"/>
  <c r="D21" i="8"/>
  <c r="J21" i="8"/>
  <c r="I20" i="8"/>
  <c r="H20" i="8"/>
  <c r="G20" i="8"/>
  <c r="D20" i="8"/>
  <c r="J20" i="8"/>
  <c r="I13" i="8"/>
  <c r="H13" i="8"/>
  <c r="G13" i="8"/>
  <c r="D13" i="8"/>
  <c r="J13" i="8"/>
  <c r="I12" i="8"/>
  <c r="H12" i="8"/>
  <c r="G12" i="8"/>
  <c r="D12" i="8"/>
  <c r="J12" i="8"/>
  <c r="I10" i="8"/>
  <c r="H10" i="8"/>
  <c r="G10" i="8"/>
  <c r="D10" i="8"/>
  <c r="J10" i="8"/>
  <c r="I9" i="8"/>
  <c r="H9" i="8"/>
  <c r="G9" i="8"/>
  <c r="D9" i="8"/>
  <c r="J9" i="8"/>
  <c r="I6" i="8"/>
  <c r="H6" i="8"/>
  <c r="G6" i="8"/>
  <c r="D6" i="8"/>
  <c r="J6" i="8"/>
  <c r="I76" i="7"/>
  <c r="H76" i="7"/>
  <c r="G76" i="7"/>
  <c r="D76" i="7"/>
  <c r="J76" i="7"/>
  <c r="I75" i="7"/>
  <c r="H75" i="7"/>
  <c r="G75" i="7"/>
  <c r="D75" i="7"/>
  <c r="J75" i="7"/>
  <c r="I74" i="7"/>
  <c r="H74" i="7"/>
  <c r="G74" i="7"/>
  <c r="J74" i="7"/>
  <c r="D74" i="7"/>
  <c r="I73" i="7"/>
  <c r="H73" i="7"/>
  <c r="G73" i="7"/>
  <c r="J73" i="7"/>
  <c r="D73" i="7"/>
  <c r="I72" i="7"/>
  <c r="H72" i="7"/>
  <c r="G72" i="7"/>
  <c r="D72" i="7"/>
  <c r="J72" i="7"/>
  <c r="I71" i="7"/>
  <c r="H71" i="7"/>
  <c r="G71" i="7"/>
  <c r="D71" i="7"/>
  <c r="J71" i="7"/>
  <c r="I70" i="7"/>
  <c r="H70" i="7"/>
  <c r="G70" i="7"/>
  <c r="D70" i="7"/>
  <c r="J70" i="7"/>
  <c r="I69" i="7"/>
  <c r="H69" i="7"/>
  <c r="G69" i="7"/>
  <c r="D69" i="7"/>
  <c r="J69" i="7"/>
  <c r="I68" i="7"/>
  <c r="H68" i="7"/>
  <c r="G68" i="7"/>
  <c r="D68" i="7"/>
  <c r="J68" i="7"/>
  <c r="I67" i="7"/>
  <c r="H67" i="7"/>
  <c r="G67" i="7"/>
  <c r="D67" i="7"/>
  <c r="J67" i="7"/>
  <c r="I66" i="7"/>
  <c r="H66" i="7"/>
  <c r="G66" i="7"/>
  <c r="D66" i="7"/>
  <c r="J66" i="7"/>
  <c r="I65" i="7"/>
  <c r="H65" i="7"/>
  <c r="G65" i="7"/>
  <c r="D65" i="7"/>
  <c r="J65" i="7"/>
  <c r="I63" i="7"/>
  <c r="H63" i="7"/>
  <c r="G63" i="7"/>
  <c r="D63" i="7"/>
  <c r="J63" i="7"/>
  <c r="I62" i="7"/>
  <c r="H62" i="7"/>
  <c r="G62" i="7"/>
  <c r="D62" i="7"/>
  <c r="J62" i="7"/>
  <c r="I61" i="7"/>
  <c r="H61" i="7"/>
  <c r="G61" i="7"/>
  <c r="J61" i="7"/>
  <c r="D61" i="7"/>
  <c r="I59" i="7"/>
  <c r="H59" i="7"/>
  <c r="G59" i="7"/>
  <c r="D59" i="7"/>
  <c r="J59" i="7"/>
  <c r="I58" i="7"/>
  <c r="H58" i="7"/>
  <c r="G58" i="7"/>
  <c r="D58" i="7"/>
  <c r="J58" i="7"/>
  <c r="I56" i="7"/>
  <c r="H56" i="7"/>
  <c r="G56" i="7"/>
  <c r="D56" i="7"/>
  <c r="J56" i="7"/>
  <c r="I55" i="7"/>
  <c r="H55" i="7"/>
  <c r="G55" i="7"/>
  <c r="D55" i="7"/>
  <c r="J55" i="7"/>
  <c r="I54" i="7"/>
  <c r="H54" i="7"/>
  <c r="G54" i="7"/>
  <c r="D54" i="7"/>
  <c r="J54" i="7"/>
  <c r="I52" i="7"/>
  <c r="H52" i="7"/>
  <c r="G52" i="7"/>
  <c r="D52" i="7"/>
  <c r="J52" i="7"/>
  <c r="I51" i="7"/>
  <c r="H51" i="7"/>
  <c r="G51" i="7"/>
  <c r="D51" i="7"/>
  <c r="J51" i="7"/>
  <c r="I49" i="7"/>
  <c r="H49" i="7"/>
  <c r="G49" i="7"/>
  <c r="D49" i="7"/>
  <c r="J49" i="7"/>
  <c r="I48" i="7"/>
  <c r="H48" i="7"/>
  <c r="G48" i="7"/>
  <c r="D48" i="7"/>
  <c r="J48" i="7"/>
  <c r="I47" i="7"/>
  <c r="H47" i="7"/>
  <c r="G47" i="7"/>
  <c r="D47" i="7"/>
  <c r="J47" i="7"/>
  <c r="I46" i="7"/>
  <c r="H46" i="7"/>
  <c r="G46" i="7"/>
  <c r="D46" i="7"/>
  <c r="J46" i="7"/>
  <c r="I44" i="7"/>
  <c r="H44" i="7"/>
  <c r="G44" i="7"/>
  <c r="J44" i="7"/>
  <c r="D44" i="7"/>
  <c r="I39" i="7"/>
  <c r="H39" i="7"/>
  <c r="G39" i="7"/>
  <c r="J39" i="7"/>
  <c r="D39" i="7"/>
  <c r="I38" i="7"/>
  <c r="H38" i="7"/>
  <c r="G38" i="7"/>
  <c r="D38" i="7"/>
  <c r="J38" i="7"/>
  <c r="I37" i="7"/>
  <c r="H37" i="7"/>
  <c r="G37" i="7"/>
  <c r="D37" i="7"/>
  <c r="J37" i="7"/>
  <c r="I36" i="7"/>
  <c r="H36" i="7"/>
  <c r="G36" i="7"/>
  <c r="D36" i="7"/>
  <c r="J36" i="7"/>
  <c r="I35" i="7"/>
  <c r="H35" i="7"/>
  <c r="G35" i="7"/>
  <c r="D35" i="7"/>
  <c r="J35" i="7"/>
  <c r="I34" i="7"/>
  <c r="H34" i="7"/>
  <c r="G34" i="7"/>
  <c r="D34" i="7"/>
  <c r="J34" i="7"/>
  <c r="I33" i="7"/>
  <c r="H33" i="7"/>
  <c r="G33" i="7"/>
  <c r="D33" i="7"/>
  <c r="J33" i="7"/>
  <c r="I31" i="7"/>
  <c r="H31" i="7"/>
  <c r="G31" i="7"/>
  <c r="D31" i="7"/>
  <c r="J31" i="7"/>
  <c r="I28" i="7"/>
  <c r="H28" i="7"/>
  <c r="G28" i="7"/>
  <c r="D28" i="7"/>
  <c r="J28" i="7"/>
  <c r="I27" i="7"/>
  <c r="H27" i="7"/>
  <c r="G27" i="7"/>
  <c r="D27" i="7"/>
  <c r="J27" i="7"/>
  <c r="I26" i="7"/>
  <c r="H26" i="7"/>
  <c r="G26" i="7"/>
  <c r="D26" i="7"/>
  <c r="J26" i="7"/>
  <c r="I24" i="7"/>
  <c r="H24" i="7"/>
  <c r="G24" i="7"/>
  <c r="J24" i="7"/>
  <c r="D24" i="7"/>
  <c r="I23" i="7"/>
  <c r="H23" i="7"/>
  <c r="G23" i="7"/>
  <c r="J23" i="7"/>
  <c r="D23" i="7"/>
  <c r="I21" i="7"/>
  <c r="H21" i="7"/>
  <c r="G21" i="7"/>
  <c r="D21" i="7"/>
  <c r="J21" i="7"/>
  <c r="I20" i="7"/>
  <c r="H20" i="7"/>
  <c r="G20" i="7"/>
  <c r="D20" i="7"/>
  <c r="J20" i="7"/>
  <c r="I18" i="7"/>
  <c r="H18" i="7"/>
  <c r="G18" i="7"/>
  <c r="D18" i="7"/>
  <c r="J18" i="7"/>
  <c r="I16" i="7"/>
  <c r="H16" i="7"/>
  <c r="G16" i="7"/>
  <c r="D16" i="7"/>
  <c r="J16" i="7"/>
  <c r="I15" i="7"/>
  <c r="H15" i="7"/>
  <c r="G15" i="7"/>
  <c r="D15" i="7"/>
  <c r="J15" i="7"/>
  <c r="I13" i="7"/>
  <c r="H13" i="7"/>
  <c r="G13" i="7"/>
  <c r="D13" i="7"/>
  <c r="J13" i="7"/>
  <c r="I12" i="7"/>
  <c r="H12" i="7"/>
  <c r="G12" i="7"/>
  <c r="D12" i="7"/>
  <c r="J12" i="7"/>
  <c r="I10" i="7"/>
  <c r="H10" i="7"/>
  <c r="G10" i="7"/>
  <c r="D10" i="7"/>
  <c r="J10" i="7"/>
  <c r="I9" i="7"/>
  <c r="H9" i="7"/>
  <c r="G9" i="7"/>
  <c r="D9" i="7"/>
  <c r="J9" i="7"/>
  <c r="I6" i="7"/>
  <c r="H6" i="7"/>
  <c r="G6" i="7"/>
  <c r="D6" i="7"/>
  <c r="J6" i="7"/>
  <c r="L108" i="6"/>
  <c r="K108" i="6"/>
  <c r="J108" i="6"/>
  <c r="I108" i="6"/>
  <c r="E108" i="6"/>
  <c r="M108" i="6"/>
  <c r="L107" i="6"/>
  <c r="K107" i="6"/>
  <c r="J107" i="6"/>
  <c r="I107" i="6"/>
  <c r="E107" i="6"/>
  <c r="M107" i="6"/>
  <c r="L106" i="6"/>
  <c r="K106" i="6"/>
  <c r="J106" i="6"/>
  <c r="I106" i="6"/>
  <c r="E106" i="6"/>
  <c r="M106" i="6"/>
  <c r="L105" i="6"/>
  <c r="K105" i="6"/>
  <c r="J105" i="6"/>
  <c r="I105" i="6"/>
  <c r="E105" i="6"/>
  <c r="M105" i="6"/>
  <c r="L103" i="6"/>
  <c r="K103" i="6"/>
  <c r="J103" i="6"/>
  <c r="I103" i="6"/>
  <c r="E103" i="6"/>
  <c r="M103" i="6"/>
  <c r="L102" i="6"/>
  <c r="K102" i="6"/>
  <c r="J102" i="6"/>
  <c r="I102" i="6"/>
  <c r="E102" i="6"/>
  <c r="M102" i="6"/>
  <c r="L101" i="6"/>
  <c r="K101" i="6"/>
  <c r="J101" i="6"/>
  <c r="I101" i="6"/>
  <c r="E101" i="6"/>
  <c r="M101" i="6"/>
  <c r="L100" i="6"/>
  <c r="K100" i="6"/>
  <c r="J100" i="6"/>
  <c r="I100" i="6"/>
  <c r="E100" i="6"/>
  <c r="M100" i="6"/>
  <c r="L98" i="6"/>
  <c r="K98" i="6"/>
  <c r="J98" i="6"/>
  <c r="I98" i="6"/>
  <c r="E98" i="6"/>
  <c r="M98" i="6"/>
  <c r="L97" i="6"/>
  <c r="K97" i="6"/>
  <c r="J97" i="6"/>
  <c r="I97" i="6"/>
  <c r="E97" i="6"/>
  <c r="M97" i="6"/>
  <c r="L96" i="6"/>
  <c r="K96" i="6"/>
  <c r="J96" i="6"/>
  <c r="I96" i="6"/>
  <c r="E96" i="6"/>
  <c r="M96" i="6"/>
  <c r="L95" i="6"/>
  <c r="K95" i="6"/>
  <c r="J95" i="6"/>
  <c r="I95" i="6"/>
  <c r="E95" i="6"/>
  <c r="M95" i="6"/>
  <c r="L93" i="6"/>
  <c r="K93" i="6"/>
  <c r="J93" i="6"/>
  <c r="I93" i="6"/>
  <c r="E93" i="6"/>
  <c r="M93" i="6"/>
  <c r="L91" i="6"/>
  <c r="K91" i="6"/>
  <c r="J91" i="6"/>
  <c r="I91" i="6"/>
  <c r="E91" i="6"/>
  <c r="M91" i="6"/>
  <c r="L90" i="6"/>
  <c r="K90" i="6"/>
  <c r="J90" i="6"/>
  <c r="I90" i="6"/>
  <c r="E90" i="6"/>
  <c r="M90" i="6"/>
  <c r="L89" i="6"/>
  <c r="K89" i="6"/>
  <c r="J89" i="6"/>
  <c r="I89" i="6"/>
  <c r="E89" i="6"/>
  <c r="M89" i="6"/>
  <c r="L87" i="6"/>
  <c r="K87" i="6"/>
  <c r="J87" i="6"/>
  <c r="I87" i="6"/>
  <c r="E87" i="6"/>
  <c r="M87" i="6"/>
  <c r="K86" i="6"/>
  <c r="J86" i="6"/>
  <c r="H86" i="6"/>
  <c r="I86" i="6"/>
  <c r="D86" i="6"/>
  <c r="E86" i="6"/>
  <c r="M86" i="6"/>
  <c r="L85" i="6"/>
  <c r="K85" i="6"/>
  <c r="J85" i="6"/>
  <c r="I85" i="6"/>
  <c r="E85" i="6"/>
  <c r="M85" i="6"/>
  <c r="L84" i="6"/>
  <c r="K84" i="6"/>
  <c r="J84" i="6"/>
  <c r="I84" i="6"/>
  <c r="E84" i="6"/>
  <c r="M84" i="6"/>
  <c r="L82" i="6"/>
  <c r="K82" i="6"/>
  <c r="J82" i="6"/>
  <c r="I82" i="6"/>
  <c r="E82" i="6"/>
  <c r="M82" i="6"/>
  <c r="L81" i="6"/>
  <c r="K81" i="6"/>
  <c r="J81" i="6"/>
  <c r="I81" i="6"/>
  <c r="E81" i="6"/>
  <c r="M81" i="6"/>
  <c r="L80" i="6"/>
  <c r="K80" i="6"/>
  <c r="J80" i="6"/>
  <c r="I80" i="6"/>
  <c r="E80" i="6"/>
  <c r="M80" i="6"/>
  <c r="L79" i="6"/>
  <c r="K79" i="6"/>
  <c r="J79" i="6"/>
  <c r="I79" i="6"/>
  <c r="E79" i="6"/>
  <c r="M79" i="6"/>
  <c r="L78" i="6"/>
  <c r="K78" i="6"/>
  <c r="J78" i="6"/>
  <c r="I78" i="6"/>
  <c r="E78" i="6"/>
  <c r="M78" i="6"/>
  <c r="L77" i="6"/>
  <c r="K77" i="6"/>
  <c r="J77" i="6"/>
  <c r="I77" i="6"/>
  <c r="E77" i="6"/>
  <c r="M77" i="6"/>
  <c r="L76" i="6"/>
  <c r="K76" i="6"/>
  <c r="J76" i="6"/>
  <c r="I76" i="6"/>
  <c r="E76" i="6"/>
  <c r="M76" i="6"/>
  <c r="L75" i="6"/>
  <c r="K75" i="6"/>
  <c r="J75" i="6"/>
  <c r="I75" i="6"/>
  <c r="E75" i="6"/>
  <c r="M75" i="6"/>
  <c r="L73" i="6"/>
  <c r="K73" i="6"/>
  <c r="J73" i="6"/>
  <c r="I73" i="6"/>
  <c r="E73" i="6"/>
  <c r="M73" i="6"/>
  <c r="L72" i="6"/>
  <c r="K72" i="6"/>
  <c r="J72" i="6"/>
  <c r="I72" i="6"/>
  <c r="E72" i="6"/>
  <c r="M72" i="6"/>
  <c r="L71" i="6"/>
  <c r="K71" i="6"/>
  <c r="J71" i="6"/>
  <c r="I71" i="6"/>
  <c r="E71" i="6"/>
  <c r="M71" i="6"/>
  <c r="L70" i="6"/>
  <c r="K70" i="6"/>
  <c r="J70" i="6"/>
  <c r="I70" i="6"/>
  <c r="E70" i="6"/>
  <c r="M70" i="6"/>
  <c r="L68" i="6"/>
  <c r="K68" i="6"/>
  <c r="J68" i="6"/>
  <c r="I68" i="6"/>
  <c r="E68" i="6"/>
  <c r="M68" i="6"/>
  <c r="L67" i="6"/>
  <c r="K67" i="6"/>
  <c r="J67" i="6"/>
  <c r="I67" i="6"/>
  <c r="E67" i="6"/>
  <c r="M67" i="6"/>
  <c r="L66" i="6"/>
  <c r="K66" i="6"/>
  <c r="J66" i="6"/>
  <c r="I66" i="6"/>
  <c r="E66" i="6"/>
  <c r="M66" i="6"/>
  <c r="L64" i="6"/>
  <c r="K64" i="6"/>
  <c r="J64" i="6"/>
  <c r="I64" i="6"/>
  <c r="E64" i="6"/>
  <c r="M64" i="6"/>
  <c r="L63" i="6"/>
  <c r="K63" i="6"/>
  <c r="J63" i="6"/>
  <c r="I63" i="6"/>
  <c r="E63" i="6"/>
  <c r="M63" i="6"/>
  <c r="L62" i="6"/>
  <c r="K62" i="6"/>
  <c r="J62" i="6"/>
  <c r="I62" i="6"/>
  <c r="E62" i="6"/>
  <c r="M62" i="6"/>
  <c r="L61" i="6"/>
  <c r="K61" i="6"/>
  <c r="J61" i="6"/>
  <c r="I61" i="6"/>
  <c r="E61" i="6"/>
  <c r="M61" i="6"/>
  <c r="L60" i="6"/>
  <c r="K60" i="6"/>
  <c r="J60" i="6"/>
  <c r="I60" i="6"/>
  <c r="E60" i="6"/>
  <c r="M60" i="6"/>
  <c r="L59" i="6"/>
  <c r="K59" i="6"/>
  <c r="J59" i="6"/>
  <c r="I59" i="6"/>
  <c r="E59" i="6"/>
  <c r="M59" i="6"/>
  <c r="L58" i="6"/>
  <c r="K58" i="6"/>
  <c r="J58" i="6"/>
  <c r="I58" i="6"/>
  <c r="E58" i="6"/>
  <c r="M58" i="6"/>
  <c r="L57" i="6"/>
  <c r="K57" i="6"/>
  <c r="J57" i="6"/>
  <c r="I57" i="6"/>
  <c r="E57" i="6"/>
  <c r="M57" i="6"/>
  <c r="L56" i="6"/>
  <c r="K56" i="6"/>
  <c r="J56" i="6"/>
  <c r="I56" i="6"/>
  <c r="E56" i="6"/>
  <c r="M56" i="6"/>
  <c r="L55" i="6"/>
  <c r="K55" i="6"/>
  <c r="J55" i="6"/>
  <c r="I55" i="6"/>
  <c r="E55" i="6"/>
  <c r="M55" i="6"/>
  <c r="L54" i="6"/>
  <c r="K54" i="6"/>
  <c r="J54" i="6"/>
  <c r="I54" i="6"/>
  <c r="E54" i="6"/>
  <c r="M54" i="6"/>
  <c r="L53" i="6"/>
  <c r="K53" i="6"/>
  <c r="J53" i="6"/>
  <c r="I53" i="6"/>
  <c r="E53" i="6"/>
  <c r="M53" i="6"/>
  <c r="L52" i="6"/>
  <c r="K52" i="6"/>
  <c r="J52" i="6"/>
  <c r="I52" i="6"/>
  <c r="E52" i="6"/>
  <c r="M52" i="6"/>
  <c r="L51" i="6"/>
  <c r="K51" i="6"/>
  <c r="J51" i="6"/>
  <c r="I51" i="6"/>
  <c r="E51" i="6"/>
  <c r="M51" i="6"/>
  <c r="L50" i="6"/>
  <c r="K50" i="6"/>
  <c r="J50" i="6"/>
  <c r="I50" i="6"/>
  <c r="E50" i="6"/>
  <c r="M50" i="6"/>
  <c r="L49" i="6"/>
  <c r="K49" i="6"/>
  <c r="J49" i="6"/>
  <c r="I49" i="6"/>
  <c r="E49" i="6"/>
  <c r="M49" i="6"/>
  <c r="L48" i="6"/>
  <c r="K48" i="6"/>
  <c r="J48" i="6"/>
  <c r="I48" i="6"/>
  <c r="E48" i="6"/>
  <c r="M48" i="6"/>
  <c r="L47" i="6"/>
  <c r="K47" i="6"/>
  <c r="J47" i="6"/>
  <c r="I47" i="6"/>
  <c r="E47" i="6"/>
  <c r="M47" i="6"/>
  <c r="L46" i="6"/>
  <c r="K46" i="6"/>
  <c r="J46" i="6"/>
  <c r="I46" i="6"/>
  <c r="E46" i="6"/>
  <c r="M46" i="6"/>
  <c r="L45" i="6"/>
  <c r="K45" i="6"/>
  <c r="J45" i="6"/>
  <c r="I45" i="6"/>
  <c r="E45" i="6"/>
  <c r="M45" i="6"/>
  <c r="L44" i="6"/>
  <c r="K44" i="6"/>
  <c r="J44" i="6"/>
  <c r="I44" i="6"/>
  <c r="E44" i="6"/>
  <c r="M44" i="6"/>
  <c r="L43" i="6"/>
  <c r="K43" i="6"/>
  <c r="J43" i="6"/>
  <c r="I43" i="6"/>
  <c r="E43" i="6"/>
  <c r="M43" i="6"/>
  <c r="L42" i="6"/>
  <c r="K42" i="6"/>
  <c r="J42" i="6"/>
  <c r="I42" i="6"/>
  <c r="E42" i="6"/>
  <c r="M42" i="6"/>
  <c r="L41" i="6"/>
  <c r="K41" i="6"/>
  <c r="J41" i="6"/>
  <c r="I41" i="6"/>
  <c r="E41" i="6"/>
  <c r="M41" i="6"/>
  <c r="L40" i="6"/>
  <c r="K40" i="6"/>
  <c r="J40" i="6"/>
  <c r="I40" i="6"/>
  <c r="E40" i="6"/>
  <c r="M40" i="6"/>
  <c r="L39" i="6"/>
  <c r="K39" i="6"/>
  <c r="J39" i="6"/>
  <c r="I39" i="6"/>
  <c r="E39" i="6"/>
  <c r="M39" i="6"/>
  <c r="L38" i="6"/>
  <c r="K38" i="6"/>
  <c r="J38" i="6"/>
  <c r="I38" i="6"/>
  <c r="E38" i="6"/>
  <c r="M38" i="6"/>
  <c r="L36" i="6"/>
  <c r="K36" i="6"/>
  <c r="J36" i="6"/>
  <c r="I36" i="6"/>
  <c r="E36" i="6"/>
  <c r="M36" i="6"/>
  <c r="L35" i="6"/>
  <c r="K35" i="6"/>
  <c r="J35" i="6"/>
  <c r="I35" i="6"/>
  <c r="E35" i="6"/>
  <c r="M35" i="6"/>
  <c r="L34" i="6"/>
  <c r="K34" i="6"/>
  <c r="J34" i="6"/>
  <c r="I34" i="6"/>
  <c r="E34" i="6"/>
  <c r="M34" i="6"/>
  <c r="L33" i="6"/>
  <c r="K33" i="6"/>
  <c r="J33" i="6"/>
  <c r="I33" i="6"/>
  <c r="E33" i="6"/>
  <c r="M33" i="6"/>
  <c r="L32" i="6"/>
  <c r="K32" i="6"/>
  <c r="J32" i="6"/>
  <c r="I32" i="6"/>
  <c r="E32" i="6"/>
  <c r="M32" i="6"/>
  <c r="L31" i="6"/>
  <c r="K31" i="6"/>
  <c r="J31" i="6"/>
  <c r="I31" i="6"/>
  <c r="E31" i="6"/>
  <c r="M31" i="6"/>
  <c r="L30" i="6"/>
  <c r="K30" i="6"/>
  <c r="J30" i="6"/>
  <c r="I30" i="6"/>
  <c r="E30" i="6"/>
  <c r="M30" i="6"/>
  <c r="L29" i="6"/>
  <c r="K29" i="6"/>
  <c r="J29" i="6"/>
  <c r="I29" i="6"/>
  <c r="E29" i="6"/>
  <c r="M29" i="6"/>
  <c r="L28" i="6"/>
  <c r="K28" i="6"/>
  <c r="J28" i="6"/>
  <c r="I28" i="6"/>
  <c r="E28" i="6"/>
  <c r="M28" i="6"/>
  <c r="L26" i="6"/>
  <c r="K26" i="6"/>
  <c r="J26" i="6"/>
  <c r="I26" i="6"/>
  <c r="E26" i="6"/>
  <c r="M26" i="6"/>
  <c r="L25" i="6"/>
  <c r="K25" i="6"/>
  <c r="J25" i="6"/>
  <c r="I25" i="6"/>
  <c r="E25" i="6"/>
  <c r="M25" i="6"/>
  <c r="L24" i="6"/>
  <c r="K24" i="6"/>
  <c r="J24" i="6"/>
  <c r="I24" i="6"/>
  <c r="E24" i="6"/>
  <c r="M24" i="6"/>
  <c r="L23" i="6"/>
  <c r="K23" i="6"/>
  <c r="J23" i="6"/>
  <c r="I23" i="6"/>
  <c r="E23" i="6"/>
  <c r="M23" i="6"/>
  <c r="L22" i="6"/>
  <c r="K22" i="6"/>
  <c r="J22" i="6"/>
  <c r="I22" i="6"/>
  <c r="E22" i="6"/>
  <c r="M22" i="6"/>
  <c r="L21" i="6"/>
  <c r="K21" i="6"/>
  <c r="J21" i="6"/>
  <c r="I21" i="6"/>
  <c r="E21" i="6"/>
  <c r="M21" i="6"/>
  <c r="L20" i="6"/>
  <c r="K20" i="6"/>
  <c r="J20" i="6"/>
  <c r="I20" i="6"/>
  <c r="E20" i="6"/>
  <c r="M20" i="6"/>
  <c r="L18" i="6"/>
  <c r="K18" i="6"/>
  <c r="J18" i="6"/>
  <c r="I18" i="6"/>
  <c r="E18" i="6"/>
  <c r="M18" i="6"/>
  <c r="L17" i="6"/>
  <c r="K17" i="6"/>
  <c r="J17" i="6"/>
  <c r="I17" i="6"/>
  <c r="E17" i="6"/>
  <c r="M17" i="6"/>
  <c r="L16" i="6"/>
  <c r="K16" i="6"/>
  <c r="J16" i="6"/>
  <c r="I16" i="6"/>
  <c r="E16" i="6"/>
  <c r="M16" i="6"/>
  <c r="L15" i="6"/>
  <c r="K15" i="6"/>
  <c r="J15" i="6"/>
  <c r="I15" i="6"/>
  <c r="E15" i="6"/>
  <c r="M15" i="6"/>
  <c r="L14" i="6"/>
  <c r="K14" i="6"/>
  <c r="J14" i="6"/>
  <c r="I14" i="6"/>
  <c r="E14" i="6"/>
  <c r="M14" i="6"/>
  <c r="L13" i="6"/>
  <c r="K13" i="6"/>
  <c r="J13" i="6"/>
  <c r="I13" i="6"/>
  <c r="M13" i="6"/>
  <c r="E13" i="6"/>
  <c r="L12" i="6"/>
  <c r="K12" i="6"/>
  <c r="J12" i="6"/>
  <c r="I12" i="6"/>
  <c r="E12" i="6"/>
  <c r="M12" i="6"/>
  <c r="L11" i="6"/>
  <c r="K11" i="6"/>
  <c r="J11" i="6"/>
  <c r="I11" i="6"/>
  <c r="M11" i="6"/>
  <c r="E11" i="6"/>
  <c r="L10" i="6"/>
  <c r="K10" i="6"/>
  <c r="J10" i="6"/>
  <c r="I10" i="6"/>
  <c r="E10" i="6"/>
  <c r="M10" i="6"/>
  <c r="L7" i="6"/>
  <c r="K7" i="6"/>
  <c r="J7" i="6"/>
  <c r="I7" i="6"/>
  <c r="M7" i="6"/>
  <c r="E7" i="6"/>
  <c r="L6" i="6"/>
  <c r="K6" i="6"/>
  <c r="J6" i="6"/>
  <c r="I6" i="6"/>
  <c r="E6" i="6"/>
  <c r="M6" i="6"/>
  <c r="H4" i="6"/>
  <c r="G4" i="6"/>
  <c r="F4" i="6"/>
  <c r="I4" i="6"/>
  <c r="D4" i="6"/>
  <c r="L4" i="6"/>
  <c r="C4" i="6"/>
  <c r="K4" i="6"/>
  <c r="B4" i="6"/>
  <c r="J4" i="6"/>
  <c r="I101" i="5"/>
  <c r="H101" i="5"/>
  <c r="G101" i="5"/>
  <c r="D101" i="5"/>
  <c r="J101" i="5"/>
  <c r="I100" i="5"/>
  <c r="H100" i="5"/>
  <c r="G100" i="5"/>
  <c r="D100" i="5"/>
  <c r="J100" i="5"/>
  <c r="I99" i="5"/>
  <c r="H99" i="5"/>
  <c r="G99" i="5"/>
  <c r="D99" i="5"/>
  <c r="J99" i="5"/>
  <c r="I98" i="5"/>
  <c r="H98" i="5"/>
  <c r="G98" i="5"/>
  <c r="D98" i="5"/>
  <c r="J98" i="5"/>
  <c r="I96" i="5"/>
  <c r="H96" i="5"/>
  <c r="G96" i="5"/>
  <c r="J96" i="5"/>
  <c r="D96" i="5"/>
  <c r="I95" i="5"/>
  <c r="H95" i="5"/>
  <c r="G95" i="5"/>
  <c r="J95" i="5"/>
  <c r="D95" i="5"/>
  <c r="I94" i="5"/>
  <c r="H94" i="5"/>
  <c r="G94" i="5"/>
  <c r="D94" i="5"/>
  <c r="J94" i="5"/>
  <c r="I93" i="5"/>
  <c r="H93" i="5"/>
  <c r="G93" i="5"/>
  <c r="D93" i="5"/>
  <c r="J93" i="5"/>
  <c r="I91" i="5"/>
  <c r="H91" i="5"/>
  <c r="G91" i="5"/>
  <c r="D91" i="5"/>
  <c r="J91" i="5"/>
  <c r="I90" i="5"/>
  <c r="H90" i="5"/>
  <c r="G90" i="5"/>
  <c r="D90" i="5"/>
  <c r="J90" i="5"/>
  <c r="I89" i="5"/>
  <c r="H89" i="5"/>
  <c r="G89" i="5"/>
  <c r="D89" i="5"/>
  <c r="J89" i="5"/>
  <c r="I88" i="5"/>
  <c r="H88" i="5"/>
  <c r="G88" i="5"/>
  <c r="D88" i="5"/>
  <c r="J88" i="5"/>
  <c r="I86" i="5"/>
  <c r="H86" i="5"/>
  <c r="G86" i="5"/>
  <c r="D86" i="5"/>
  <c r="J86" i="5"/>
  <c r="I84" i="5"/>
  <c r="H84" i="5"/>
  <c r="G84" i="5"/>
  <c r="D84" i="5"/>
  <c r="J84" i="5"/>
  <c r="I83" i="5"/>
  <c r="H83" i="5"/>
  <c r="G83" i="5"/>
  <c r="D83" i="5"/>
  <c r="J83" i="5"/>
  <c r="I82" i="5"/>
  <c r="H82" i="5"/>
  <c r="G82" i="5"/>
  <c r="D82" i="5"/>
  <c r="J82" i="5"/>
  <c r="I80" i="5"/>
  <c r="H80" i="5"/>
  <c r="G80" i="5"/>
  <c r="J80" i="5"/>
  <c r="D80" i="5"/>
  <c r="I79" i="5"/>
  <c r="H79" i="5"/>
  <c r="G79" i="5"/>
  <c r="J79" i="5"/>
  <c r="D79" i="5"/>
  <c r="I78" i="5"/>
  <c r="H78" i="5"/>
  <c r="G78" i="5"/>
  <c r="D78" i="5"/>
  <c r="J78" i="5"/>
  <c r="I77" i="5"/>
  <c r="H77" i="5"/>
  <c r="G77" i="5"/>
  <c r="D77" i="5"/>
  <c r="J77" i="5"/>
  <c r="I75" i="5"/>
  <c r="H75" i="5"/>
  <c r="G75" i="5"/>
  <c r="D75" i="5"/>
  <c r="J75" i="5"/>
  <c r="I74" i="5"/>
  <c r="H74" i="5"/>
  <c r="G74" i="5"/>
  <c r="D74" i="5"/>
  <c r="J74" i="5"/>
  <c r="I73" i="5"/>
  <c r="H73" i="5"/>
  <c r="G73" i="5"/>
  <c r="D73" i="5"/>
  <c r="J73" i="5"/>
  <c r="I72" i="5"/>
  <c r="H72" i="5"/>
  <c r="G72" i="5"/>
  <c r="D72" i="5"/>
  <c r="J72" i="5"/>
  <c r="I71" i="5"/>
  <c r="H71" i="5"/>
  <c r="G71" i="5"/>
  <c r="D71" i="5"/>
  <c r="J71" i="5"/>
  <c r="I70" i="5"/>
  <c r="H70" i="5"/>
  <c r="G70" i="5"/>
  <c r="D70" i="5"/>
  <c r="J70" i="5"/>
  <c r="I69" i="5"/>
  <c r="H69" i="5"/>
  <c r="G69" i="5"/>
  <c r="D69" i="5"/>
  <c r="J69" i="5"/>
  <c r="I68" i="5"/>
  <c r="H68" i="5"/>
  <c r="G68" i="5"/>
  <c r="D68" i="5"/>
  <c r="J68" i="5"/>
  <c r="I66" i="5"/>
  <c r="H66" i="5"/>
  <c r="G66" i="5"/>
  <c r="J66" i="5"/>
  <c r="D66" i="5"/>
  <c r="I65" i="5"/>
  <c r="H65" i="5"/>
  <c r="G65" i="5"/>
  <c r="J65" i="5"/>
  <c r="D65" i="5"/>
  <c r="I64" i="5"/>
  <c r="H64" i="5"/>
  <c r="G64" i="5"/>
  <c r="D64" i="5"/>
  <c r="J64" i="5"/>
  <c r="I63" i="5"/>
  <c r="H63" i="5"/>
  <c r="G63" i="5"/>
  <c r="D63" i="5"/>
  <c r="J63" i="5"/>
  <c r="I61" i="5"/>
  <c r="H61" i="5"/>
  <c r="G61" i="5"/>
  <c r="D61" i="5"/>
  <c r="J61" i="5"/>
  <c r="I60" i="5"/>
  <c r="H60" i="5"/>
  <c r="G60" i="5"/>
  <c r="D60" i="5"/>
  <c r="J60" i="5"/>
  <c r="I59" i="5"/>
  <c r="H59" i="5"/>
  <c r="G59" i="5"/>
  <c r="D59" i="5"/>
  <c r="J59" i="5"/>
  <c r="I57" i="5"/>
  <c r="H57" i="5"/>
  <c r="G57" i="5"/>
  <c r="D57" i="5"/>
  <c r="J57" i="5"/>
  <c r="I56" i="5"/>
  <c r="H56" i="5"/>
  <c r="G56" i="5"/>
  <c r="D56" i="5"/>
  <c r="J56" i="5"/>
  <c r="I55" i="5"/>
  <c r="H55" i="5"/>
  <c r="G55" i="5"/>
  <c r="D55" i="5"/>
  <c r="J55" i="5"/>
  <c r="I54" i="5"/>
  <c r="H54" i="5"/>
  <c r="G54" i="5"/>
  <c r="D54" i="5"/>
  <c r="J54" i="5"/>
  <c r="I53" i="5"/>
  <c r="H53" i="5"/>
  <c r="G53" i="5"/>
  <c r="D53" i="5"/>
  <c r="J53" i="5"/>
  <c r="I52" i="5"/>
  <c r="H52" i="5"/>
  <c r="G52" i="5"/>
  <c r="J52" i="5"/>
  <c r="D52" i="5"/>
  <c r="I51" i="5"/>
  <c r="H51" i="5"/>
  <c r="G51" i="5"/>
  <c r="J51" i="5"/>
  <c r="D51" i="5"/>
  <c r="I50" i="5"/>
  <c r="H50" i="5"/>
  <c r="G50" i="5"/>
  <c r="D50" i="5"/>
  <c r="J50" i="5"/>
  <c r="I49" i="5"/>
  <c r="H49" i="5"/>
  <c r="G49" i="5"/>
  <c r="D49" i="5"/>
  <c r="J49" i="5"/>
  <c r="I48" i="5"/>
  <c r="H48" i="5"/>
  <c r="G48" i="5"/>
  <c r="D48" i="5"/>
  <c r="J48" i="5"/>
  <c r="I47" i="5"/>
  <c r="H47" i="5"/>
  <c r="G47" i="5"/>
  <c r="D47" i="5"/>
  <c r="J47" i="5"/>
  <c r="I46" i="5"/>
  <c r="H46" i="5"/>
  <c r="G46" i="5"/>
  <c r="D46" i="5"/>
  <c r="J46" i="5"/>
  <c r="I45" i="5"/>
  <c r="H45" i="5"/>
  <c r="G45" i="5"/>
  <c r="D45" i="5"/>
  <c r="J45" i="5"/>
  <c r="I44" i="5"/>
  <c r="H44" i="5"/>
  <c r="G44" i="5"/>
  <c r="D44" i="5"/>
  <c r="J44" i="5"/>
  <c r="I43" i="5"/>
  <c r="H43" i="5"/>
  <c r="G43" i="5"/>
  <c r="D43" i="5"/>
  <c r="J43" i="5"/>
  <c r="I42" i="5"/>
  <c r="H42" i="5"/>
  <c r="G42" i="5"/>
  <c r="D42" i="5"/>
  <c r="J42" i="5"/>
  <c r="I41" i="5"/>
  <c r="H41" i="5"/>
  <c r="G41" i="5"/>
  <c r="D41" i="5"/>
  <c r="J41" i="5"/>
  <c r="I40" i="5"/>
  <c r="H40" i="5"/>
  <c r="G40" i="5"/>
  <c r="J40" i="5"/>
  <c r="D40" i="5"/>
  <c r="I39" i="5"/>
  <c r="H39" i="5"/>
  <c r="G39" i="5"/>
  <c r="J39" i="5"/>
  <c r="D39" i="5"/>
  <c r="I38" i="5"/>
  <c r="H38" i="5"/>
  <c r="G38" i="5"/>
  <c r="D38" i="5"/>
  <c r="J38" i="5"/>
  <c r="I37" i="5"/>
  <c r="H37" i="5"/>
  <c r="G37" i="5"/>
  <c r="D37" i="5"/>
  <c r="J37" i="5"/>
  <c r="I36" i="5"/>
  <c r="H36" i="5"/>
  <c r="G36" i="5"/>
  <c r="D36" i="5"/>
  <c r="J36" i="5"/>
  <c r="I35" i="5"/>
  <c r="H35" i="5"/>
  <c r="G35" i="5"/>
  <c r="D35" i="5"/>
  <c r="J35" i="5"/>
  <c r="I34" i="5"/>
  <c r="H34" i="5"/>
  <c r="G34" i="5"/>
  <c r="D34" i="5"/>
  <c r="J34" i="5"/>
  <c r="I33" i="5"/>
  <c r="H33" i="5"/>
  <c r="G33" i="5"/>
  <c r="D33" i="5"/>
  <c r="J33" i="5"/>
  <c r="I32" i="5"/>
  <c r="H32" i="5"/>
  <c r="G32" i="5"/>
  <c r="D32" i="5"/>
  <c r="J32" i="5"/>
  <c r="I31" i="5"/>
  <c r="H31" i="5"/>
  <c r="G31" i="5"/>
  <c r="D31" i="5"/>
  <c r="J31" i="5"/>
  <c r="I29" i="5"/>
  <c r="H29" i="5"/>
  <c r="G29" i="5"/>
  <c r="D29" i="5"/>
  <c r="J29" i="5"/>
  <c r="I28" i="5"/>
  <c r="H28" i="5"/>
  <c r="G28" i="5"/>
  <c r="D28" i="5"/>
  <c r="J28" i="5"/>
  <c r="I27" i="5"/>
  <c r="H27" i="5"/>
  <c r="G27" i="5"/>
  <c r="J27" i="5"/>
  <c r="D27" i="5"/>
  <c r="I25" i="5"/>
  <c r="H25" i="5"/>
  <c r="G25" i="5"/>
  <c r="J25" i="5"/>
  <c r="D25" i="5"/>
  <c r="I24" i="5"/>
  <c r="H24" i="5"/>
  <c r="G24" i="5"/>
  <c r="D24" i="5"/>
  <c r="J24" i="5"/>
  <c r="I23" i="5"/>
  <c r="H23" i="5"/>
  <c r="G23" i="5"/>
  <c r="D23" i="5"/>
  <c r="J23" i="5"/>
  <c r="I22" i="5"/>
  <c r="H22" i="5"/>
  <c r="G22" i="5"/>
  <c r="D22" i="5"/>
  <c r="J22" i="5"/>
  <c r="I21" i="5"/>
  <c r="H21" i="5"/>
  <c r="G21" i="5"/>
  <c r="D21" i="5"/>
  <c r="J21" i="5"/>
  <c r="I20" i="5"/>
  <c r="H20" i="5"/>
  <c r="G20" i="5"/>
  <c r="D20" i="5"/>
  <c r="J20" i="5"/>
  <c r="I19" i="5"/>
  <c r="H19" i="5"/>
  <c r="G19" i="5"/>
  <c r="D19" i="5"/>
  <c r="J19" i="5"/>
  <c r="I18" i="5"/>
  <c r="H18" i="5"/>
  <c r="G18" i="5"/>
  <c r="D18" i="5"/>
  <c r="J18" i="5"/>
  <c r="I17" i="5"/>
  <c r="H17" i="5"/>
  <c r="G17" i="5"/>
  <c r="D17" i="5"/>
  <c r="J17" i="5"/>
  <c r="I15" i="5"/>
  <c r="H15" i="5"/>
  <c r="G15" i="5"/>
  <c r="D15" i="5"/>
  <c r="J15" i="5"/>
  <c r="I14" i="5"/>
  <c r="H14" i="5"/>
  <c r="G14" i="5"/>
  <c r="D14" i="5"/>
  <c r="J14" i="5"/>
  <c r="I13" i="5"/>
  <c r="H13" i="5"/>
  <c r="G13" i="5"/>
  <c r="J13" i="5"/>
  <c r="D13" i="5"/>
  <c r="I12" i="5"/>
  <c r="H12" i="5"/>
  <c r="G12" i="5"/>
  <c r="D12" i="5"/>
  <c r="J12" i="5"/>
  <c r="I11" i="5"/>
  <c r="H11" i="5"/>
  <c r="G11" i="5"/>
  <c r="D11" i="5"/>
  <c r="J11" i="5"/>
  <c r="I10" i="5"/>
  <c r="H10" i="5"/>
  <c r="G10" i="5"/>
  <c r="D10" i="5"/>
  <c r="J10" i="5"/>
  <c r="I9" i="5"/>
  <c r="H9" i="5"/>
  <c r="G9" i="5"/>
  <c r="D9" i="5"/>
  <c r="J9" i="5"/>
  <c r="I7" i="5"/>
  <c r="H7" i="5"/>
  <c r="G7" i="5"/>
  <c r="D7" i="5"/>
  <c r="J7" i="5"/>
  <c r="I6" i="5"/>
  <c r="H6" i="5"/>
  <c r="G6" i="5"/>
  <c r="D6" i="5"/>
  <c r="J6" i="5"/>
  <c r="F4" i="5"/>
  <c r="E4" i="5"/>
  <c r="G4" i="5"/>
  <c r="C4" i="5"/>
  <c r="I4" i="5"/>
  <c r="B4" i="5"/>
  <c r="D4" i="5"/>
  <c r="J4" i="5"/>
  <c r="H4" i="5"/>
  <c r="I109" i="4"/>
  <c r="H109" i="4"/>
  <c r="G109" i="4"/>
  <c r="D109" i="4"/>
  <c r="J109" i="4"/>
  <c r="I108" i="4"/>
  <c r="H108" i="4"/>
  <c r="G108" i="4"/>
  <c r="D108" i="4"/>
  <c r="J108" i="4"/>
  <c r="I107" i="4"/>
  <c r="H107" i="4"/>
  <c r="G107" i="4"/>
  <c r="D107" i="4"/>
  <c r="J107" i="4"/>
  <c r="I106" i="4"/>
  <c r="H106" i="4"/>
  <c r="G106" i="4"/>
  <c r="D106" i="4"/>
  <c r="J106" i="4"/>
  <c r="I104" i="4"/>
  <c r="H104" i="4"/>
  <c r="G104" i="4"/>
  <c r="D104" i="4"/>
  <c r="J104" i="4"/>
  <c r="I103" i="4"/>
  <c r="H103" i="4"/>
  <c r="G103" i="4"/>
  <c r="D103" i="4"/>
  <c r="J103" i="4"/>
  <c r="I102" i="4"/>
  <c r="H102" i="4"/>
  <c r="G102" i="4"/>
  <c r="J102" i="4"/>
  <c r="D102" i="4"/>
  <c r="I101" i="4"/>
  <c r="H101" i="4"/>
  <c r="G101" i="4"/>
  <c r="J101" i="4"/>
  <c r="D101" i="4"/>
  <c r="I99" i="4"/>
  <c r="H99" i="4"/>
  <c r="G99" i="4"/>
  <c r="D99" i="4"/>
  <c r="J99" i="4"/>
  <c r="I98" i="4"/>
  <c r="H98" i="4"/>
  <c r="G98" i="4"/>
  <c r="D98" i="4"/>
  <c r="J98" i="4"/>
  <c r="I97" i="4"/>
  <c r="H97" i="4"/>
  <c r="G97" i="4"/>
  <c r="D97" i="4"/>
  <c r="J97" i="4"/>
  <c r="I96" i="4"/>
  <c r="H96" i="4"/>
  <c r="G96" i="4"/>
  <c r="D96" i="4"/>
  <c r="J96" i="4"/>
  <c r="I94" i="4"/>
  <c r="H94" i="4"/>
  <c r="G94" i="4"/>
  <c r="D94" i="4"/>
  <c r="J94" i="4"/>
  <c r="I92" i="4"/>
  <c r="H92" i="4"/>
  <c r="G92" i="4"/>
  <c r="D92" i="4"/>
  <c r="J92" i="4"/>
  <c r="I91" i="4"/>
  <c r="H91" i="4"/>
  <c r="G91" i="4"/>
  <c r="D91" i="4"/>
  <c r="J91" i="4"/>
  <c r="I90" i="4"/>
  <c r="H90" i="4"/>
  <c r="G90" i="4"/>
  <c r="D90" i="4"/>
  <c r="J90" i="4"/>
  <c r="I88" i="4"/>
  <c r="H88" i="4"/>
  <c r="G88" i="4"/>
  <c r="D88" i="4"/>
  <c r="J88" i="4"/>
  <c r="I87" i="4"/>
  <c r="H87" i="4"/>
  <c r="G87" i="4"/>
  <c r="D87" i="4"/>
  <c r="J87" i="4"/>
  <c r="I86" i="4"/>
  <c r="H86" i="4"/>
  <c r="G86" i="4"/>
  <c r="J86" i="4"/>
  <c r="D86" i="4"/>
  <c r="I85" i="4"/>
  <c r="H85" i="4"/>
  <c r="G85" i="4"/>
  <c r="J85" i="4"/>
  <c r="D85" i="4"/>
  <c r="I83" i="4"/>
  <c r="H83" i="4"/>
  <c r="G83" i="4"/>
  <c r="D83" i="4"/>
  <c r="J83" i="4"/>
  <c r="I82" i="4"/>
  <c r="H82" i="4"/>
  <c r="G82" i="4"/>
  <c r="D82" i="4"/>
  <c r="J82" i="4"/>
  <c r="I81" i="4"/>
  <c r="H81" i="4"/>
  <c r="G81" i="4"/>
  <c r="D81" i="4"/>
  <c r="J81" i="4"/>
  <c r="I80" i="4"/>
  <c r="H80" i="4"/>
  <c r="G80" i="4"/>
  <c r="D80" i="4"/>
  <c r="J80" i="4"/>
  <c r="I79" i="4"/>
  <c r="H79" i="4"/>
  <c r="G79" i="4"/>
  <c r="D79" i="4"/>
  <c r="J79" i="4"/>
  <c r="I78" i="4"/>
  <c r="H78" i="4"/>
  <c r="G78" i="4"/>
  <c r="D78" i="4"/>
  <c r="J78" i="4"/>
  <c r="I77" i="4"/>
  <c r="H77" i="4"/>
  <c r="G77" i="4"/>
  <c r="D77" i="4"/>
  <c r="J77" i="4"/>
  <c r="I76" i="4"/>
  <c r="H76" i="4"/>
  <c r="G76" i="4"/>
  <c r="D76" i="4"/>
  <c r="J76" i="4"/>
  <c r="I74" i="4"/>
  <c r="H74" i="4"/>
  <c r="G74" i="4"/>
  <c r="D74" i="4"/>
  <c r="J74" i="4"/>
  <c r="I73" i="4"/>
  <c r="H73" i="4"/>
  <c r="G73" i="4"/>
  <c r="D73" i="4"/>
  <c r="J73" i="4"/>
  <c r="I72" i="4"/>
  <c r="H72" i="4"/>
  <c r="G72" i="4"/>
  <c r="J72" i="4"/>
  <c r="D72" i="4"/>
  <c r="I71" i="4"/>
  <c r="H71" i="4"/>
  <c r="G71" i="4"/>
  <c r="J71" i="4"/>
  <c r="D71" i="4"/>
  <c r="I69" i="4"/>
  <c r="H69" i="4"/>
  <c r="G69" i="4"/>
  <c r="D69" i="4"/>
  <c r="J69" i="4"/>
  <c r="I68" i="4"/>
  <c r="H68" i="4"/>
  <c r="G68" i="4"/>
  <c r="D68" i="4"/>
  <c r="J68" i="4"/>
  <c r="I67" i="4"/>
  <c r="H67" i="4"/>
  <c r="G67" i="4"/>
  <c r="D67" i="4"/>
  <c r="J67" i="4"/>
  <c r="I65" i="4"/>
  <c r="H65" i="4"/>
  <c r="G65" i="4"/>
  <c r="D65" i="4"/>
  <c r="J65" i="4"/>
  <c r="I64" i="4"/>
  <c r="H64" i="4"/>
  <c r="G64" i="4"/>
  <c r="D64" i="4"/>
  <c r="J64" i="4"/>
  <c r="I63" i="4"/>
  <c r="H63" i="4"/>
  <c r="G63" i="4"/>
  <c r="D63" i="4"/>
  <c r="J63" i="4"/>
  <c r="I62" i="4"/>
  <c r="H62" i="4"/>
  <c r="G62" i="4"/>
  <c r="D62" i="4"/>
  <c r="J62" i="4"/>
  <c r="I61" i="4"/>
  <c r="H61" i="4"/>
  <c r="G61" i="4"/>
  <c r="D61" i="4"/>
  <c r="J61" i="4"/>
  <c r="I60" i="4"/>
  <c r="H60" i="4"/>
  <c r="G60" i="4"/>
  <c r="D60" i="4"/>
  <c r="J60" i="4"/>
  <c r="I59" i="4"/>
  <c r="H59" i="4"/>
  <c r="G59" i="4"/>
  <c r="D59" i="4"/>
  <c r="J59" i="4"/>
  <c r="I58" i="4"/>
  <c r="H58" i="4"/>
  <c r="G58" i="4"/>
  <c r="J58" i="4"/>
  <c r="D58" i="4"/>
  <c r="I57" i="4"/>
  <c r="H57" i="4"/>
  <c r="G57" i="4"/>
  <c r="J57" i="4"/>
  <c r="D57" i="4"/>
  <c r="I56" i="4"/>
  <c r="H56" i="4"/>
  <c r="G56" i="4"/>
  <c r="D56" i="4"/>
  <c r="J56" i="4"/>
  <c r="I55" i="4"/>
  <c r="H55" i="4"/>
  <c r="G55" i="4"/>
  <c r="D55" i="4"/>
  <c r="J55" i="4"/>
  <c r="I54" i="4"/>
  <c r="H54" i="4"/>
  <c r="G54" i="4"/>
  <c r="D54" i="4"/>
  <c r="J54" i="4"/>
  <c r="I53" i="4"/>
  <c r="H53" i="4"/>
  <c r="G53" i="4"/>
  <c r="D53" i="4"/>
  <c r="J53" i="4"/>
  <c r="I52" i="4"/>
  <c r="H52" i="4"/>
  <c r="G52" i="4"/>
  <c r="D52" i="4"/>
  <c r="J52" i="4"/>
  <c r="I51" i="4"/>
  <c r="H51" i="4"/>
  <c r="G51" i="4"/>
  <c r="D51" i="4"/>
  <c r="J51" i="4"/>
  <c r="I50" i="4"/>
  <c r="H50" i="4"/>
  <c r="G50" i="4"/>
  <c r="D50" i="4"/>
  <c r="J50" i="4"/>
  <c r="I49" i="4"/>
  <c r="H49" i="4"/>
  <c r="G49" i="4"/>
  <c r="D49" i="4"/>
  <c r="J49" i="4"/>
  <c r="I48" i="4"/>
  <c r="H48" i="4"/>
  <c r="G48" i="4"/>
  <c r="D48" i="4"/>
  <c r="J48" i="4"/>
  <c r="I47" i="4"/>
  <c r="H47" i="4"/>
  <c r="G47" i="4"/>
  <c r="D47" i="4"/>
  <c r="J47" i="4"/>
  <c r="I46" i="4"/>
  <c r="H46" i="4"/>
  <c r="G46" i="4"/>
  <c r="J46" i="4"/>
  <c r="D46" i="4"/>
  <c r="I45" i="4"/>
  <c r="H45" i="4"/>
  <c r="G45" i="4"/>
  <c r="J45" i="4"/>
  <c r="D45" i="4"/>
  <c r="I44" i="4"/>
  <c r="H44" i="4"/>
  <c r="G44" i="4"/>
  <c r="D44" i="4"/>
  <c r="J44" i="4"/>
  <c r="I43" i="4"/>
  <c r="H43" i="4"/>
  <c r="G43" i="4"/>
  <c r="D43" i="4"/>
  <c r="J43" i="4"/>
  <c r="I42" i="4"/>
  <c r="H42" i="4"/>
  <c r="G42" i="4"/>
  <c r="D42" i="4"/>
  <c r="J42" i="4"/>
  <c r="I41" i="4"/>
  <c r="H41" i="4"/>
  <c r="G41" i="4"/>
  <c r="D41" i="4"/>
  <c r="J41" i="4"/>
  <c r="I40" i="4"/>
  <c r="H40" i="4"/>
  <c r="G40" i="4"/>
  <c r="D40" i="4"/>
  <c r="J40" i="4"/>
  <c r="I39" i="4"/>
  <c r="H39" i="4"/>
  <c r="G39" i="4"/>
  <c r="D39" i="4"/>
  <c r="J39" i="4"/>
  <c r="I37" i="4"/>
  <c r="H37" i="4"/>
  <c r="G37" i="4"/>
  <c r="D37" i="4"/>
  <c r="J37" i="4"/>
  <c r="I36" i="4"/>
  <c r="H36" i="4"/>
  <c r="G36" i="4"/>
  <c r="D36" i="4"/>
  <c r="J36" i="4"/>
  <c r="I35" i="4"/>
  <c r="H35" i="4"/>
  <c r="G35" i="4"/>
  <c r="D35" i="4"/>
  <c r="J35" i="4"/>
  <c r="I33" i="4"/>
  <c r="H33" i="4"/>
  <c r="G33" i="4"/>
  <c r="D33" i="4"/>
  <c r="J33" i="4"/>
  <c r="I32" i="4"/>
  <c r="H32" i="4"/>
  <c r="G32" i="4"/>
  <c r="J32" i="4"/>
  <c r="D32" i="4"/>
  <c r="I31" i="4"/>
  <c r="H31" i="4"/>
  <c r="G31" i="4"/>
  <c r="J31" i="4"/>
  <c r="D31" i="4"/>
  <c r="I30" i="4"/>
  <c r="H30" i="4"/>
  <c r="G30" i="4"/>
  <c r="D30" i="4"/>
  <c r="J30" i="4"/>
  <c r="I29" i="4"/>
  <c r="H29" i="4"/>
  <c r="G29" i="4"/>
  <c r="D29" i="4"/>
  <c r="J29" i="4"/>
  <c r="I28" i="4"/>
  <c r="H28" i="4"/>
  <c r="G28" i="4"/>
  <c r="D28" i="4"/>
  <c r="J28" i="4"/>
  <c r="I27" i="4"/>
  <c r="H27" i="4"/>
  <c r="G27" i="4"/>
  <c r="D27" i="4"/>
  <c r="J27" i="4"/>
  <c r="I26" i="4"/>
  <c r="H26" i="4"/>
  <c r="G26" i="4"/>
  <c r="D26" i="4"/>
  <c r="J26" i="4"/>
  <c r="I25" i="4"/>
  <c r="H25" i="4"/>
  <c r="G25" i="4"/>
  <c r="D25" i="4"/>
  <c r="J25" i="4"/>
  <c r="I23" i="4"/>
  <c r="H23" i="4"/>
  <c r="G23" i="4"/>
  <c r="D23" i="4"/>
  <c r="J23" i="4"/>
  <c r="I22" i="4"/>
  <c r="H22" i="4"/>
  <c r="G22" i="4"/>
  <c r="D22" i="4"/>
  <c r="J22" i="4"/>
  <c r="I21" i="4"/>
  <c r="H21" i="4"/>
  <c r="G21" i="4"/>
  <c r="D21" i="4"/>
  <c r="J21" i="4"/>
  <c r="I20" i="4"/>
  <c r="H20" i="4"/>
  <c r="G20" i="4"/>
  <c r="D20" i="4"/>
  <c r="J20" i="4"/>
  <c r="I19" i="4"/>
  <c r="H19" i="4"/>
  <c r="G19" i="4"/>
  <c r="J19" i="4"/>
  <c r="D19" i="4"/>
  <c r="I18" i="4"/>
  <c r="H18" i="4"/>
  <c r="G18" i="4"/>
  <c r="J18" i="4"/>
  <c r="D18" i="4"/>
  <c r="I17" i="4"/>
  <c r="H17" i="4"/>
  <c r="G17" i="4"/>
  <c r="D17" i="4"/>
  <c r="J17" i="4"/>
  <c r="I15" i="4"/>
  <c r="H15" i="4"/>
  <c r="G15" i="4"/>
  <c r="D15" i="4"/>
  <c r="J15" i="4"/>
  <c r="I14" i="4"/>
  <c r="H14" i="4"/>
  <c r="G14" i="4"/>
  <c r="D14" i="4"/>
  <c r="J14" i="4"/>
  <c r="I13" i="4"/>
  <c r="H13" i="4"/>
  <c r="G13" i="4"/>
  <c r="D13" i="4"/>
  <c r="J13" i="4"/>
  <c r="I12" i="4"/>
  <c r="H12" i="4"/>
  <c r="G12" i="4"/>
  <c r="D12" i="4"/>
  <c r="J12" i="4"/>
  <c r="I11" i="4"/>
  <c r="H11" i="4"/>
  <c r="G11" i="4"/>
  <c r="D11" i="4"/>
  <c r="J11" i="4"/>
  <c r="I10" i="4"/>
  <c r="H10" i="4"/>
  <c r="G10" i="4"/>
  <c r="D10" i="4"/>
  <c r="J10" i="4"/>
  <c r="I9" i="4"/>
  <c r="H9" i="4"/>
  <c r="G9" i="4"/>
  <c r="D9" i="4"/>
  <c r="J9" i="4"/>
  <c r="I8" i="4"/>
  <c r="H8" i="4"/>
  <c r="G8" i="4"/>
  <c r="D8" i="4"/>
  <c r="J8" i="4"/>
  <c r="I7" i="4"/>
  <c r="H7" i="4"/>
  <c r="G7" i="4"/>
  <c r="D7" i="4"/>
  <c r="J7" i="4"/>
  <c r="I4" i="4"/>
  <c r="H4" i="4"/>
  <c r="G4" i="4"/>
  <c r="J4" i="4"/>
  <c r="D4" i="4"/>
  <c r="E4" i="6"/>
  <c r="L86" i="6"/>
  <c r="M4" i="6"/>
  <c r="D4" i="12"/>
  <c r="J6" i="11"/>
  <c r="J4" i="11"/>
</calcChain>
</file>

<file path=xl/comments1.xml><?xml version="1.0" encoding="utf-8"?>
<comments xmlns="http://schemas.openxmlformats.org/spreadsheetml/2006/main">
  <authors>
    <author>Kassay Lajosné dr.</author>
  </authors>
  <commentList>
    <comment ref="A93" authorId="0" shapeId="0">
      <text>
        <r>
          <rPr>
            <sz val="8"/>
            <color indexed="81"/>
            <rFont val="Tahoma"/>
            <family val="2"/>
            <charset val="238"/>
          </rPr>
          <t xml:space="preserve">Other allowance: widow(er)'s pension or temporary widow(er)'s pension, orphan's benefit, nursing allowance and other benefits.
</t>
        </r>
      </text>
    </comment>
  </commentList>
</comments>
</file>

<file path=xl/comments2.xml><?xml version="1.0" encoding="utf-8"?>
<comments xmlns="http://schemas.openxmlformats.org/spreadsheetml/2006/main">
  <authors>
    <author>Kassay Lajosné dr.</author>
  </authors>
  <commentList>
    <comment ref="A85" authorId="0" shapeId="0">
      <text>
        <r>
          <rPr>
            <sz val="8"/>
            <color indexed="81"/>
            <rFont val="Tahoma"/>
            <family val="2"/>
            <charset val="238"/>
          </rPr>
          <t xml:space="preserve">Other allowance: widow(er)'s pension or temporary widow(er)'s pension, orphan's benefit, nursing allowance and other benefits.
</t>
        </r>
      </text>
    </comment>
  </commentList>
</comments>
</file>

<file path=xl/comments3.xml><?xml version="1.0" encoding="utf-8"?>
<comments xmlns="http://schemas.openxmlformats.org/spreadsheetml/2006/main">
  <authors>
    <author>Kassay Lajosné dr.</author>
  </authors>
  <commentList>
    <comment ref="A92" authorId="0" shapeId="0">
      <text>
        <r>
          <rPr>
            <sz val="8"/>
            <color indexed="81"/>
            <rFont val="Tahoma"/>
            <family val="2"/>
            <charset val="238"/>
          </rPr>
          <t xml:space="preserve">Other allowance: widow(er)'s pension or temporary widow(er)'s pension, orphan's benefit, nursing allowance and other benefits.
</t>
        </r>
      </text>
    </comment>
  </commentList>
</comments>
</file>

<file path=xl/comments4.xml><?xml version="1.0" encoding="utf-8"?>
<comments xmlns="http://schemas.openxmlformats.org/spreadsheetml/2006/main">
  <authors>
    <author>Kassay Lajosné dr.</author>
  </authors>
  <commentList>
    <comment ref="A92" authorId="0" shapeId="0">
      <text>
        <r>
          <rPr>
            <sz val="8"/>
            <color indexed="81"/>
            <rFont val="Tahoma"/>
            <family val="2"/>
            <charset val="238"/>
          </rPr>
          <t xml:space="preserve">Other allowance: widow(er)'s pension or temporary widow(er)'s pension, orphan's benefit, nursing allowance and other benefits.
</t>
        </r>
      </text>
    </comment>
  </commentList>
</comments>
</file>

<file path=xl/comments5.xml><?xml version="1.0" encoding="utf-8"?>
<comments xmlns="http://schemas.openxmlformats.org/spreadsheetml/2006/main">
  <authors>
    <author>Kassay Lajosné dr.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Without those who participated in the public employment supplementary training programme.
</t>
        </r>
      </text>
    </comment>
  </commentList>
</comments>
</file>

<file path=xl/comments6.xml><?xml version="1.0" encoding="utf-8"?>
<comments xmlns="http://schemas.openxmlformats.org/spreadsheetml/2006/main">
  <authors>
    <author>Kassay Lajosné dr.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Without those, who participated in the public employment supplementary training program.
</t>
        </r>
      </text>
    </comment>
  </commentList>
</comments>
</file>

<file path=xl/comments7.xml><?xml version="1.0" encoding="utf-8"?>
<comments xmlns="http://schemas.openxmlformats.org/spreadsheetml/2006/main">
  <authors>
    <author>Kassay Lajosné dr.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Without those, who participated in the public employment supplementary training program.
</t>
        </r>
      </text>
    </comment>
  </commentList>
</comments>
</file>

<file path=xl/comments8.xml><?xml version="1.0" encoding="utf-8"?>
<comments xmlns="http://schemas.openxmlformats.org/spreadsheetml/2006/main">
  <authors>
    <author>Kassay Lajosné dr.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Without those, who participated in the public employment supplementary training program.
</t>
        </r>
      </text>
    </comment>
  </commentList>
</comments>
</file>

<file path=xl/comments9.xml><?xml version="1.0" encoding="utf-8"?>
<comments xmlns="http://schemas.openxmlformats.org/spreadsheetml/2006/main">
  <authors>
    <author>Kassay Lajosné dr.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Without those, who participated in the public employment supplementary training program.
</t>
        </r>
      </text>
    </comment>
  </commentList>
</comments>
</file>

<file path=xl/sharedStrings.xml><?xml version="1.0" encoding="utf-8"?>
<sst xmlns="http://schemas.openxmlformats.org/spreadsheetml/2006/main" count="1244" uniqueCount="306">
  <si>
    <t>Budapest</t>
  </si>
  <si>
    <t>Pest</t>
  </si>
  <si>
    <t>Fejér</t>
  </si>
  <si>
    <t>Komárom-Esztergom</t>
  </si>
  <si>
    <t>Veszprém</t>
  </si>
  <si>
    <t>Vas</t>
  </si>
  <si>
    <t>Zala</t>
  </si>
  <si>
    <t>Baranya</t>
  </si>
  <si>
    <t>Somogy</t>
  </si>
  <si>
    <t>Tolna</t>
  </si>
  <si>
    <t>Borsod-Abaúj-Zemplén</t>
  </si>
  <si>
    <t>Heves</t>
  </si>
  <si>
    <t>Nógrád</t>
  </si>
  <si>
    <t>Hajdú-Bihar</t>
  </si>
  <si>
    <t>Jász-Nagykun-Szolnok</t>
  </si>
  <si>
    <t>Szabolcs-Szatmár-Bereg</t>
  </si>
  <si>
    <t>Bács-Kiskun</t>
  </si>
  <si>
    <t>Békés</t>
  </si>
  <si>
    <t>Győr-Moson-Sopron</t>
  </si>
  <si>
    <t>Total</t>
  </si>
  <si>
    <t>Age groups</t>
  </si>
  <si>
    <t>Highest level of education</t>
  </si>
  <si>
    <t>8 grades of primary school or less</t>
  </si>
  <si>
    <t>Vocational and apprentice school</t>
  </si>
  <si>
    <t>Tertiary education</t>
  </si>
  <si>
    <t>Economic activity</t>
  </si>
  <si>
    <t>Central Hungary</t>
  </si>
  <si>
    <t>Central Transdanubia</t>
  </si>
  <si>
    <t>Western Transdanubia</t>
  </si>
  <si>
    <t>Southern Transdanubia</t>
  </si>
  <si>
    <t>Northern Hungary</t>
  </si>
  <si>
    <t>Norther Great Plain</t>
  </si>
  <si>
    <t>Southern Great Plain</t>
  </si>
  <si>
    <t>County/region of residence</t>
  </si>
  <si>
    <t>Area of education</t>
  </si>
  <si>
    <t>Education</t>
  </si>
  <si>
    <t>Economically inactive</t>
  </si>
  <si>
    <t>Unemployed</t>
  </si>
  <si>
    <t>Employed</t>
  </si>
  <si>
    <t>Of which: working aged</t>
  </si>
  <si>
    <t>Characteristics</t>
  </si>
  <si>
    <t>Male</t>
  </si>
  <si>
    <t>Female</t>
  </si>
  <si>
    <t>Population</t>
  </si>
  <si>
    <t>Humanities and arts</t>
  </si>
  <si>
    <t>Social sciences, business and law</t>
  </si>
  <si>
    <t xml:space="preserve">Mathematics, computing and other sciences </t>
  </si>
  <si>
    <t>Engineering, manufacturing and construction</t>
  </si>
  <si>
    <t>Agriculture and veterinary</t>
  </si>
  <si>
    <t>Health and welfare</t>
  </si>
  <si>
    <t>Services</t>
  </si>
  <si>
    <t>General programmes</t>
  </si>
  <si>
    <t>Marital status</t>
  </si>
  <si>
    <t>Single</t>
  </si>
  <si>
    <t>Married</t>
  </si>
  <si>
    <t>Widowed</t>
  </si>
  <si>
    <t>Divorced or legally separated</t>
  </si>
  <si>
    <t>Husband</t>
  </si>
  <si>
    <t>Wife</t>
  </si>
  <si>
    <t>Cohabitant</t>
  </si>
  <si>
    <t>Single parent</t>
  </si>
  <si>
    <t>Child</t>
  </si>
  <si>
    <t>Other</t>
  </si>
  <si>
    <t>Type of household - by activity</t>
  </si>
  <si>
    <t xml:space="preserve">There is at least one employed person in the household </t>
  </si>
  <si>
    <t>All are economically inactive</t>
  </si>
  <si>
    <t>All are unemployed or economically inactive</t>
  </si>
  <si>
    <t>Received allowance/pension</t>
  </si>
  <si>
    <t>Child-care benefits</t>
  </si>
  <si>
    <t>Old-age pension, benefits before retirement age</t>
  </si>
  <si>
    <t>Disability or rehabilitation allowance</t>
  </si>
  <si>
    <t>None of them</t>
  </si>
  <si>
    <t>Activity of spouse or life partner</t>
  </si>
  <si>
    <t>Have no spouse or life partner</t>
  </si>
  <si>
    <t xml:space="preserve">Number of children under age 15 in the household </t>
  </si>
  <si>
    <t>no children under age 15</t>
  </si>
  <si>
    <t>1 child under age 15</t>
  </si>
  <si>
    <t>2 children under age 15</t>
  </si>
  <si>
    <t>3 or more children under age 15</t>
  </si>
  <si>
    <t xml:space="preserve">Number of children under age 19 in the household </t>
  </si>
  <si>
    <t>no children under age 19</t>
  </si>
  <si>
    <t>1 child under age 19</t>
  </si>
  <si>
    <t>2 children under age 19</t>
  </si>
  <si>
    <t>3 or more children under age 19</t>
  </si>
  <si>
    <t>Type of settlement</t>
  </si>
  <si>
    <t>Sex</t>
  </si>
  <si>
    <t>Region of residence</t>
  </si>
  <si>
    <t>Of which: Budapest</t>
  </si>
  <si>
    <t>Not single</t>
  </si>
  <si>
    <t>Number of employed</t>
  </si>
  <si>
    <t>Status in employment</t>
  </si>
  <si>
    <t>Employee</t>
  </si>
  <si>
    <t>Duration of labour contract (employees)</t>
  </si>
  <si>
    <t>Contract of indefinite duration</t>
  </si>
  <si>
    <t>Fixed-term contract</t>
  </si>
  <si>
    <t>Type of labour contract (employees)</t>
  </si>
  <si>
    <t>Contracted directly with the employer</t>
  </si>
  <si>
    <t>Contracted  with a temporary employment agency</t>
  </si>
  <si>
    <t>Reason of fixed-term contract (employees)</t>
  </si>
  <si>
    <t>Could not find other job/business</t>
  </si>
  <si>
    <t>Does public employment</t>
  </si>
  <si>
    <t>No specific reason</t>
  </si>
  <si>
    <t>Part- or full-time employment</t>
  </si>
  <si>
    <t>Part-time</t>
  </si>
  <si>
    <t>Full-time</t>
  </si>
  <si>
    <t>Reason of part-time employment</t>
  </si>
  <si>
    <t>Due to own illness</t>
  </si>
  <si>
    <t>Due to other reason</t>
  </si>
  <si>
    <t>Work at home</t>
  </si>
  <si>
    <t>Occasionally works at home</t>
  </si>
  <si>
    <t>Never works at home</t>
  </si>
  <si>
    <t>Telework</t>
  </si>
  <si>
    <t>Don't do telework</t>
  </si>
  <si>
    <t>Number of person working at the local unit</t>
  </si>
  <si>
    <t>300 persons or more</t>
  </si>
  <si>
    <t>does not know but it is more than 10 persons</t>
  </si>
  <si>
    <t>does not know but it is less than 11 persons</t>
  </si>
  <si>
    <t>Ownership of the enterprise or business</t>
  </si>
  <si>
    <t>Cannot say</t>
  </si>
  <si>
    <t>Ownership of the enterprise or business (of private or mixed)</t>
  </si>
  <si>
    <t>Entirely in foreign ownership</t>
  </si>
  <si>
    <t>Majority foreign ownership</t>
  </si>
  <si>
    <t>National ownership</t>
  </si>
  <si>
    <t xml:space="preserve">Economic activity of employer by industries </t>
  </si>
  <si>
    <t>Major occupational groups – HSCO'08</t>
  </si>
  <si>
    <t>Manual workers</t>
  </si>
  <si>
    <t xml:space="preserve">Non-manual workers </t>
  </si>
  <si>
    <t>HSCO 1</t>
  </si>
  <si>
    <t>HSCO 2</t>
  </si>
  <si>
    <t>HSCO 3</t>
  </si>
  <si>
    <t>HSCO 4</t>
  </si>
  <si>
    <t>HSCO 5</t>
  </si>
  <si>
    <t>HSCO 6</t>
  </si>
  <si>
    <t>HSCO 7</t>
  </si>
  <si>
    <t>HSCO 8</t>
  </si>
  <si>
    <t>HSCO 9</t>
  </si>
  <si>
    <t>total</t>
  </si>
  <si>
    <t>employed</t>
  </si>
  <si>
    <t>unemployed</t>
  </si>
  <si>
    <t>inactive</t>
  </si>
  <si>
    <t>employment rate</t>
  </si>
  <si>
    <t>unemployment rate</t>
  </si>
  <si>
    <t>participation rate</t>
  </si>
  <si>
    <t>inactivity rate</t>
  </si>
  <si>
    <t>Number of not employed</t>
  </si>
  <si>
    <t>Not employed</t>
  </si>
  <si>
    <t>Existence of regular job/business earlier</t>
  </si>
  <si>
    <t>Never had regular work</t>
  </si>
  <si>
    <t>Had regular job/business earlier, but it is already terminated</t>
  </si>
  <si>
    <t>Public work has ended</t>
  </si>
  <si>
    <t>Person lost his/her job</t>
  </si>
  <si>
    <t>Quitted job</t>
  </si>
  <si>
    <t>Seasonal work terminated</t>
  </si>
  <si>
    <t xml:space="preserve">Takes care of other person or child who needs care, family responsibilities </t>
  </si>
  <si>
    <t>Due to illness</t>
  </si>
  <si>
    <t>Retirement</t>
  </si>
  <si>
    <t>Disability retirement or disability benefit</t>
  </si>
  <si>
    <t>Own business terminated</t>
  </si>
  <si>
    <t xml:space="preserve">Reason for not seeking employment </t>
  </si>
  <si>
    <t>Thought that he/she couldn't find a job</t>
  </si>
  <si>
    <t>Health problems</t>
  </si>
  <si>
    <t>Family responsibilities</t>
  </si>
  <si>
    <t>Person does not want to undertake employment</t>
  </si>
  <si>
    <t>Status in last employment</t>
  </si>
  <si>
    <t xml:space="preserve">Did not work in last 8 years or never had regular work </t>
  </si>
  <si>
    <t xml:space="preserve">Economic activity of last employer by industries </t>
  </si>
  <si>
    <t>Major occupational group in last employment – HSCO'08</t>
  </si>
  <si>
    <t>People with long-term health problems, diseases</t>
  </si>
  <si>
    <t>Of which:</t>
  </si>
  <si>
    <t>Has, but don't want to share</t>
  </si>
  <si>
    <t>Locomotor problems</t>
  </si>
  <si>
    <t>Cancer, tumors</t>
  </si>
  <si>
    <t>Skin disease, allergies causing skin lesions, severe skin lesions</t>
  </si>
  <si>
    <t>Circulatory system disease</t>
  </si>
  <si>
    <t>Thoracic and respiratory disease</t>
  </si>
  <si>
    <t>Diseases of stomach, liver, kidneys or other disease of the digestive system</t>
  </si>
  <si>
    <t>Diabetes</t>
  </si>
  <si>
    <t>Epilepsy</t>
  </si>
  <si>
    <t>Severe headache</t>
  </si>
  <si>
    <t>Learning problems</t>
  </si>
  <si>
    <t>Neurological psichological, mental diseases</t>
  </si>
  <si>
    <t>Other progressive disease</t>
  </si>
  <si>
    <t>Other long-term disease</t>
  </si>
  <si>
    <t>People with skills, activities that cause long-term problems</t>
  </si>
  <si>
    <t>Sensory problems dispite wearing sensory aids</t>
  </si>
  <si>
    <t>Other movements</t>
  </si>
  <si>
    <t>Concentration, remembering</t>
  </si>
  <si>
    <t>Communication</t>
  </si>
  <si>
    <t>With disability</t>
  </si>
  <si>
    <t>Without disability</t>
  </si>
  <si>
    <t>Employed with disability</t>
  </si>
  <si>
    <t>Employed without disability</t>
  </si>
  <si>
    <t>Not employed with disability</t>
  </si>
  <si>
    <t>Not employed without disability</t>
  </si>
  <si>
    <t>staff reduction</t>
  </si>
  <si>
    <t>official administration</t>
  </si>
  <si>
    <t>Village</t>
  </si>
  <si>
    <t>Not employee</t>
  </si>
  <si>
    <t>Other reason</t>
  </si>
  <si>
    <t>Mostly works at home</t>
  </si>
  <si>
    <t>Regularly or occasionally do telework</t>
  </si>
  <si>
    <t>State, municipal</t>
  </si>
  <si>
    <t>Private, mixed</t>
  </si>
  <si>
    <t>Town</t>
  </si>
  <si>
    <t>daily work</t>
  </si>
  <si>
    <t>Without GCSE</t>
  </si>
  <si>
    <t>Secondary general school</t>
  </si>
  <si>
    <t xml:space="preserve">Secondary vocational school </t>
  </si>
  <si>
    <t>Status in the family</t>
  </si>
  <si>
    <t>suffered discrimination due to health state</t>
  </si>
  <si>
    <t>Number of disabled</t>
  </si>
  <si>
    <t>without</t>
  </si>
  <si>
    <t>with</t>
  </si>
  <si>
    <t>one</t>
  </si>
  <si>
    <t>two</t>
  </si>
  <si>
    <t>three</t>
  </si>
  <si>
    <t>four</t>
  </si>
  <si>
    <t>Activity of spouse or cohabitant</t>
  </si>
  <si>
    <t>skills, activities that cause long-term problems</t>
  </si>
  <si>
    <t>Limited in the amount of work to be done</t>
  </si>
  <si>
    <t>Limited in the nature of the work</t>
  </si>
  <si>
    <t>Limited in commuting to work</t>
  </si>
  <si>
    <t>Limited in work by other reason</t>
  </si>
  <si>
    <t>reasons</t>
  </si>
  <si>
    <t>Disabled people who are limited in work by</t>
  </si>
  <si>
    <t>amount of work to be done</t>
  </si>
  <si>
    <t>nature of the work</t>
  </si>
  <si>
    <t>commuting to work</t>
  </si>
  <si>
    <t>Disabled people who are limited in</t>
  </si>
  <si>
    <t>other reason</t>
  </si>
  <si>
    <t>Number of persons working at the local unit</t>
  </si>
  <si>
    <t>Reason for leaving previous workplace</t>
  </si>
  <si>
    <t xml:space="preserve">Other allowance </t>
  </si>
  <si>
    <t>19–24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</si>
  <si>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</si>
  <si>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</si>
  <si>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</si>
  <si>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</si>
  <si>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</si>
  <si>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</si>
  <si>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</si>
  <si>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</si>
  <si>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With GCSE</t>
  </si>
  <si>
    <t>Northern Great Plain</t>
  </si>
  <si>
    <t>Have no spouse or cohabitant</t>
  </si>
  <si>
    <t>male</t>
  </si>
  <si>
    <t>female</t>
  </si>
  <si>
    <t>Doesn't do telework</t>
  </si>
  <si>
    <t>A Agriculture</t>
  </si>
  <si>
    <t>C Manufacturing</t>
  </si>
  <si>
    <t>F Construction</t>
  </si>
  <si>
    <t>G Wholesale and retail trade; repair of motor vehicles and motorcycles</t>
  </si>
  <si>
    <t>O Public administration and defence; compulsory social security</t>
  </si>
  <si>
    <t>P Education</t>
  </si>
  <si>
    <t>Q Human health and social work activities</t>
  </si>
  <si>
    <t>19–39</t>
  </si>
  <si>
    <t>40–64</t>
  </si>
  <si>
    <t>1–10 persons</t>
  </si>
  <si>
    <t>11–19 persons</t>
  </si>
  <si>
    <t>20–49 persons</t>
  </si>
  <si>
    <t>50–299 persons</t>
  </si>
  <si>
    <t>HSCO 0 – Armed forces</t>
  </si>
  <si>
    <t>Neurological, psychological, mental diseases</t>
  </si>
  <si>
    <t>Has, but doesn't want to share</t>
  </si>
  <si>
    <t>Sensory problems despite wearing sensory aids</t>
  </si>
  <si>
    <t>yes</t>
  </si>
  <si>
    <t>no</t>
  </si>
  <si>
    <t>The quantity of work is limited</t>
  </si>
  <si>
    <t>The nature of the work is limited</t>
  </si>
  <si>
    <t>The commuting to work is limited</t>
  </si>
  <si>
    <t>Limited by other reason</t>
  </si>
  <si>
    <t>Aged 19–64 total</t>
  </si>
  <si>
    <t>job search</t>
  </si>
  <si>
    <t>Aged 19–64</t>
  </si>
  <si>
    <t xml:space="preserve">All members of the household aged 15–74 are unemployed  </t>
  </si>
  <si>
    <t>B–F Industry</t>
  </si>
  <si>
    <t>G–N Market services</t>
  </si>
  <si>
    <t>O–U Public service</t>
  </si>
  <si>
    <t>of which:</t>
  </si>
  <si>
    <t>Type of household – by activity</t>
  </si>
  <si>
    <t>–</t>
  </si>
  <si>
    <t xml:space="preserve">Secondary general school </t>
  </si>
  <si>
    <t>Secondary vocational school</t>
  </si>
  <si>
    <t>Csongrád-Csanád</t>
  </si>
  <si>
    <t>Demographic characteristics of population aged 19–64 with and without disability who suffered discrimination due to health state, quarter 1, 2015 [persons]</t>
  </si>
  <si>
    <t>Demographic characteristics of population aged 19–64 with and without disability by sex, quarter 1, 2015 [persons]</t>
  </si>
  <si>
    <t>Demographic characteristics of population aged 19–64 with and without disability by age groups, quarter 1, 2015 [persons]</t>
  </si>
  <si>
    <t>Demographic characteristics of population aged 19–64 with and without disability by activity, quarter 1, 2015 [persons]</t>
  </si>
  <si>
    <t>Main labour market indicators of population aged 19–64 with and without disability by demographic characteristics, quarter 1, 2015 [%]</t>
  </si>
  <si>
    <t>Labour market characteristics of employed aged 19–64 with and without disability by sex, quarter 1, 2015 [persons]</t>
  </si>
  <si>
    <t>Labour market characteristics of employed aged 19–64 with and without disability by age groups, quarter 1, 2015 [persons]</t>
  </si>
  <si>
    <t>Labour market characteristics of not employed aged 19–64 with and without disability by sex, quarter 1, 2015 [persons]</t>
  </si>
  <si>
    <t>Labour market characteristics of not employed aged 19–64 with and without disability by age groups, quarter 1, 2015 [persons]</t>
  </si>
  <si>
    <t>Labour market characteristics of not employed aged 19–64 with and without disability by economic activity, quarter 1, 2015 [persons]</t>
  </si>
  <si>
    <t>Type of long-term health problems, diseases and skills, activities that cause long-term problems of population aged 19–64 with and without disability by sex, quarter 1, 2015 [persons]</t>
  </si>
  <si>
    <t>Type of long-term health problems, diseases and skills, activities that cause long-term problems of population aged 19–64 with and without disability by age groups, quarter 1, 2015 [persons]</t>
  </si>
  <si>
    <t>Type of long-term health problems, diseases and skills, activities that cause long-term problems of population aged 19–64 with and without disability by economic activity, quarter 1, 2015 [persons]</t>
  </si>
  <si>
    <t>Type of long-term health problems, diseases of population aged 19–64 with disability  and skills, activities that cause long-term problems of population aged 19–64 with and without disability by sex, quarter 1, 2015 [persons]</t>
  </si>
  <si>
    <t>Type of long-term health problems, diseases and skills, activities that cause long-term problems of population aged 19–64 by limiting factors, quarter 1, 2015 [persons]</t>
  </si>
  <si>
    <t>Table of Contents</t>
  </si>
  <si>
    <t>Disabled population aged 19–64 who were limited by three factors, quarter 1, 2015 [persons]</t>
  </si>
  <si>
    <t>Disabled population aged 19–64 who were limited by two factors, quarter 1, 2015 [persons]</t>
  </si>
  <si>
    <t>Disabled population aged 19–64 who were limited by one factor, quarter 1, 2015  [persons]</t>
  </si>
  <si>
    <t>Type of long-term health problems, diseases and skills, activities that cause long-term problems of population aged 19–64 with disability by the type of action they felt to be limited at, quarter 1, 2015 [persons]</t>
  </si>
  <si>
    <t>Disabled population aged 19–64 by the number of limiting factors and other characteristics, quarter 1, 2015 [persons]</t>
  </si>
  <si>
    <t>Disadvantaged groups on the labour market, quarter 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</si>
</sst>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u/>
      <sz val="10"/>
      <color rgb="FF0000FF"/>
      <name val="Arial"/>
      <family val="2"/>
      <charset val="238"/>
    </font>
    <font>
      <b/>
      <sz val="12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9" applyNumberFormat="0" applyAlignment="0" applyProtection="0"/>
    <xf numFmtId="0" fontId="12" fillId="0" borderId="0" applyNumberFormat="0" applyFill="0" applyBorder="0" applyAlignment="0" applyProtection="0"/>
    <xf numFmtId="0" fontId="13" fillId="0" borderId="20" applyNumberFormat="0" applyFill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23" applyNumberFormat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" fillId="22" borderId="25" applyNumberFormat="0" applyFont="0" applyAlignment="0" applyProtection="0"/>
    <xf numFmtId="0" fontId="19" fillId="23" borderId="0" applyNumberFormat="0" applyBorder="0" applyAlignment="0" applyProtection="0"/>
    <xf numFmtId="0" fontId="20" fillId="24" borderId="26" applyNumberFormat="0" applyAlignment="0" applyProtection="0"/>
    <xf numFmtId="0" fontId="21" fillId="0" borderId="0" applyNumberFormat="0" applyFill="0" applyBorder="0" applyAlignment="0" applyProtection="0"/>
    <xf numFmtId="0" fontId="22" fillId="0" borderId="27" applyNumberFormat="0" applyFill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4" borderId="19" applyNumberFormat="0" applyAlignment="0" applyProtection="0"/>
    <xf numFmtId="0" fontId="29" fillId="0" borderId="0" applyNumberFormat="0" applyFill="0" applyBorder="0" applyAlignment="0" applyProtection="0"/>
  </cellStyleXfs>
  <cellXfs count="144">
    <xf numFmtId="0" fontId="0" fillId="0" borderId="0" xfId="0"/>
    <xf numFmtId="0" fontId="26" fillId="0" borderId="0" xfId="0" applyFont="1"/>
    <xf numFmtId="0" fontId="2" fillId="0" borderId="0" xfId="0" applyFont="1"/>
    <xf numFmtId="0" fontId="26" fillId="0" borderId="0" xfId="0" applyFont="1" applyAlignment="1">
      <alignment horizontal="left"/>
    </xf>
    <xf numFmtId="3" fontId="26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 inden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" fontId="4" fillId="0" borderId="0" xfId="0" applyNumberFormat="1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indent="1"/>
    </xf>
    <xf numFmtId="0" fontId="27" fillId="0" borderId="0" xfId="0" applyFont="1"/>
    <xf numFmtId="0" fontId="27" fillId="0" borderId="0" xfId="0" applyFont="1" applyAlignment="1">
      <alignment horizontal="left"/>
    </xf>
    <xf numFmtId="3" fontId="27" fillId="0" borderId="0" xfId="0" applyNumberFormat="1" applyFont="1"/>
    <xf numFmtId="3" fontId="27" fillId="0" borderId="0" xfId="0" applyNumberFormat="1" applyFont="1" applyBorder="1" applyAlignment="1">
      <alignment horizontal="right" wrapText="1"/>
    </xf>
    <xf numFmtId="3" fontId="27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 indent="1"/>
    </xf>
    <xf numFmtId="0" fontId="27" fillId="0" borderId="0" xfId="0" applyFont="1" applyFill="1" applyBorder="1" applyAlignment="1">
      <alignment horizontal="left" vertical="top" wrapText="1" indent="1"/>
    </xf>
    <xf numFmtId="3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7" fillId="0" borderId="4" xfId="0" applyFont="1" applyBorder="1" applyAlignment="1">
      <alignment horizontal="center" vertical="center" wrapText="1"/>
    </xf>
    <xf numFmtId="3" fontId="27" fillId="0" borderId="5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 indent="1"/>
    </xf>
    <xf numFmtId="0" fontId="27" fillId="0" borderId="0" xfId="0" applyFont="1" applyBorder="1" applyAlignment="1">
      <alignment horizontal="left" vertical="top" indent="1"/>
    </xf>
    <xf numFmtId="0" fontId="5" fillId="0" borderId="0" xfId="0" applyFont="1" applyFill="1" applyBorder="1" applyAlignment="1">
      <alignment horizontal="left" vertical="top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5" fillId="0" borderId="0" xfId="0" applyFont="1"/>
    <xf numFmtId="3" fontId="27" fillId="0" borderId="0" xfId="0" applyNumberFormat="1" applyFont="1" applyBorder="1" applyAlignment="1">
      <alignment vertical="top" wrapText="1"/>
    </xf>
    <xf numFmtId="0" fontId="27" fillId="0" borderId="0" xfId="0" applyFont="1" applyBorder="1"/>
    <xf numFmtId="3" fontId="5" fillId="0" borderId="0" xfId="0" applyNumberFormat="1" applyFont="1" applyBorder="1" applyAlignment="1">
      <alignment horizontal="right" wrapText="1"/>
    </xf>
    <xf numFmtId="0" fontId="28" fillId="0" borderId="0" xfId="0" applyFont="1" applyAlignment="1">
      <alignment vertical="top"/>
    </xf>
    <xf numFmtId="0" fontId="28" fillId="0" borderId="0" xfId="0" applyFont="1"/>
    <xf numFmtId="3" fontId="28" fillId="0" borderId="1" xfId="0" applyNumberFormat="1" applyFont="1" applyBorder="1" applyAlignment="1">
      <alignment horizontal="right" wrapText="1"/>
    </xf>
    <xf numFmtId="3" fontId="28" fillId="0" borderId="0" xfId="0" applyNumberFormat="1" applyFont="1" applyBorder="1" applyAlignment="1">
      <alignment horizontal="right" wrapText="1"/>
    </xf>
    <xf numFmtId="3" fontId="28" fillId="0" borderId="0" xfId="0" applyNumberFormat="1" applyFont="1" applyBorder="1" applyAlignment="1">
      <alignment horizontal="right"/>
    </xf>
    <xf numFmtId="3" fontId="28" fillId="0" borderId="1" xfId="0" applyNumberFormat="1" applyFont="1" applyBorder="1" applyAlignment="1">
      <alignment horizontal="right"/>
    </xf>
    <xf numFmtId="0" fontId="28" fillId="0" borderId="1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/>
    </xf>
    <xf numFmtId="0" fontId="27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27" fillId="0" borderId="0" xfId="0" applyFont="1" applyAlignment="1">
      <alignment vertical="top"/>
    </xf>
    <xf numFmtId="3" fontId="28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3" fontId="27" fillId="0" borderId="0" xfId="0" applyNumberFormat="1" applyFont="1" applyAlignment="1">
      <alignment vertical="top"/>
    </xf>
    <xf numFmtId="0" fontId="27" fillId="0" borderId="0" xfId="0" applyFont="1" applyAlignment="1">
      <alignment horizontal="left" vertical="top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6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3" fontId="27" fillId="0" borderId="0" xfId="0" applyNumberFormat="1" applyFont="1" applyAlignment="1"/>
    <xf numFmtId="0" fontId="27" fillId="0" borderId="0" xfId="0" applyFont="1" applyAlignment="1"/>
    <xf numFmtId="0" fontId="3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indent="1"/>
    </xf>
    <xf numFmtId="16" fontId="4" fillId="0" borderId="0" xfId="0" applyNumberFormat="1" applyFont="1" applyBorder="1" applyAlignment="1">
      <alignment horizontal="left" vertical="top" indent="1"/>
    </xf>
    <xf numFmtId="0" fontId="3" fillId="0" borderId="0" xfId="0" applyFont="1" applyBorder="1" applyAlignment="1">
      <alignment horizontal="left" vertical="top" indent="1"/>
    </xf>
    <xf numFmtId="3" fontId="28" fillId="0" borderId="1" xfId="0" applyNumberFormat="1" applyFont="1" applyBorder="1" applyAlignment="1">
      <alignment vertical="top" wrapText="1"/>
    </xf>
    <xf numFmtId="3" fontId="27" fillId="0" borderId="0" xfId="0" applyNumberFormat="1" applyFont="1" applyBorder="1"/>
    <xf numFmtId="3" fontId="27" fillId="0" borderId="0" xfId="0" applyNumberFormat="1" applyFont="1" applyFill="1" applyBorder="1" applyAlignment="1">
      <alignment vertical="top" wrapText="1"/>
    </xf>
    <xf numFmtId="3" fontId="27" fillId="0" borderId="0" xfId="0" applyNumberFormat="1" applyFont="1" applyFill="1" applyBorder="1" applyAlignment="1">
      <alignment horizontal="right" wrapText="1"/>
    </xf>
    <xf numFmtId="164" fontId="28" fillId="0" borderId="1" xfId="0" applyNumberFormat="1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164" fontId="27" fillId="0" borderId="0" xfId="0" applyNumberFormat="1" applyFont="1" applyBorder="1" applyAlignment="1">
      <alignment vertical="top" wrapText="1"/>
    </xf>
    <xf numFmtId="3" fontId="28" fillId="0" borderId="0" xfId="0" applyNumberFormat="1" applyFont="1" applyBorder="1" applyAlignment="1">
      <alignment vertical="top" wrapText="1"/>
    </xf>
    <xf numFmtId="3" fontId="28" fillId="0" borderId="0" xfId="0" applyNumberFormat="1" applyFont="1" applyBorder="1"/>
    <xf numFmtId="3" fontId="28" fillId="0" borderId="1" xfId="0" applyNumberFormat="1" applyFont="1" applyBorder="1"/>
    <xf numFmtId="3" fontId="5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wrapText="1"/>
    </xf>
    <xf numFmtId="3" fontId="7" fillId="0" borderId="0" xfId="0" applyNumberFormat="1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 vertical="top" wrapText="1" indent="1"/>
    </xf>
    <xf numFmtId="0" fontId="27" fillId="0" borderId="0" xfId="0" applyFont="1" applyBorder="1" applyAlignment="1">
      <alignment horizontal="left" vertical="top" wrapText="1" indent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3" fontId="27" fillId="0" borderId="2" xfId="0" applyNumberFormat="1" applyFont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7" fillId="0" borderId="0" xfId="0" applyFont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Fill="1" applyBorder="1" applyAlignment="1">
      <alignment horizontal="left" vertical="top" wrapText="1" indent="1"/>
    </xf>
    <xf numFmtId="0" fontId="7" fillId="0" borderId="0" xfId="0" applyFont="1" applyBorder="1" applyAlignment="1">
      <alignment horizontal="left" vertical="top"/>
    </xf>
    <xf numFmtId="0" fontId="32" fillId="0" borderId="0" xfId="0" applyFont="1"/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3" fontId="27" fillId="0" borderId="2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3" fillId="0" borderId="0" xfId="36" applyFont="1"/>
    <xf numFmtId="0" fontId="34" fillId="0" borderId="0" xfId="0" applyFont="1"/>
  </cellXfs>
  <cellStyles count="3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ás" xfId="36" builtinId="8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Összesen" xfId="32" builtinId="25" customBuiltin="1"/>
    <cellStyle name="Rossz" xfId="33" builtinId="27" customBuiltin="1"/>
    <cellStyle name="Semleges" xfId="34" builtinId="28" customBuiltin="1"/>
    <cellStyle name="Számítás" xfId="35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/>
  </sheetViews>
  <sheetFormatPr defaultRowHeight="12.75" x14ac:dyDescent="0.2"/>
  <cols>
    <col min="1" max="1" width="190.42578125" style="114" bestFit="1" customWidth="1"/>
    <col min="2" max="16384" width="9.140625" style="114"/>
  </cols>
  <sheetData>
    <row r="1" spans="1:1" ht="15.75" x14ac:dyDescent="0.25">
      <c r="A1" s="143" t="s">
        <v>305</v>
      </c>
    </row>
    <row r="4" spans="1:1" x14ac:dyDescent="0.2">
      <c r="A4" s="113" t="s">
        <v>299</v>
      </c>
    </row>
    <row r="5" spans="1:1" x14ac:dyDescent="0.2">
      <c r="A5" s="142" t="s">
        <v>285</v>
      </c>
    </row>
    <row r="6" spans="1:1" x14ac:dyDescent="0.2">
      <c r="A6" s="142" t="s">
        <v>286</v>
      </c>
    </row>
    <row r="7" spans="1:1" x14ac:dyDescent="0.2">
      <c r="A7" s="142" t="s">
        <v>287</v>
      </c>
    </row>
    <row r="8" spans="1:1" x14ac:dyDescent="0.2">
      <c r="A8" s="142" t="s">
        <v>288</v>
      </c>
    </row>
    <row r="9" spans="1:1" x14ac:dyDescent="0.2">
      <c r="A9" s="142" t="s">
        <v>289</v>
      </c>
    </row>
    <row r="10" spans="1:1" x14ac:dyDescent="0.2">
      <c r="A10" s="142" t="s">
        <v>290</v>
      </c>
    </row>
    <row r="11" spans="1:1" x14ac:dyDescent="0.2">
      <c r="A11" s="142" t="s">
        <v>291</v>
      </c>
    </row>
    <row r="12" spans="1:1" x14ac:dyDescent="0.2">
      <c r="A12" s="142" t="s">
        <v>292</v>
      </c>
    </row>
    <row r="13" spans="1:1" x14ac:dyDescent="0.2">
      <c r="A13" s="142" t="s">
        <v>293</v>
      </c>
    </row>
    <row r="14" spans="1:1" x14ac:dyDescent="0.2">
      <c r="A14" s="142" t="s">
        <v>294</v>
      </c>
    </row>
    <row r="15" spans="1:1" x14ac:dyDescent="0.2">
      <c r="A15" s="142" t="s">
        <v>295</v>
      </c>
    </row>
    <row r="16" spans="1:1" x14ac:dyDescent="0.2">
      <c r="A16" s="142" t="s">
        <v>296</v>
      </c>
    </row>
    <row r="17" spans="1:1" x14ac:dyDescent="0.2">
      <c r="A17" s="142" t="s">
        <v>297</v>
      </c>
    </row>
    <row r="18" spans="1:1" x14ac:dyDescent="0.2">
      <c r="A18" s="142" t="s">
        <v>298</v>
      </c>
    </row>
    <row r="19" spans="1:1" x14ac:dyDescent="0.2">
      <c r="A19" s="142" t="s">
        <v>304</v>
      </c>
    </row>
    <row r="20" spans="1:1" x14ac:dyDescent="0.2">
      <c r="A20" s="142" t="s">
        <v>303</v>
      </c>
    </row>
    <row r="21" spans="1:1" x14ac:dyDescent="0.2">
      <c r="A21" s="142" t="s">
        <v>302</v>
      </c>
    </row>
    <row r="22" spans="1:1" x14ac:dyDescent="0.2">
      <c r="A22" s="142" t="s">
        <v>301</v>
      </c>
    </row>
    <row r="23" spans="1:1" x14ac:dyDescent="0.2">
      <c r="A23" s="142" t="s">
        <v>300</v>
      </c>
    </row>
    <row r="24" spans="1:1" x14ac:dyDescent="0.2">
      <c r="A24" s="142" t="s">
        <v>284</v>
      </c>
    </row>
  </sheetData>
  <hyperlinks>
    <hyperlink ref="A5" location="2.1.!A1" display="Demographic characteristics of population aged 19–64 with and without disability by sex, quarter 1, 2015 [persons]"/>
    <hyperlink ref="A6" location="2.2.!A1" display="Demographic characteristics of population aged 19–64 with and without disability by age groups, quarter 1, 2015 [persons]"/>
    <hyperlink ref="A7" location="2.3.!A1" display="Demographic characteristics of population aged 19–64 with and without disability by activity, quarter 1, 2015 [persons]"/>
    <hyperlink ref="A8" location="2.4.!A1" display="Main labour market indicators of population aged 19–64 with and without disability by demographic characteristics, quarter 1, 2015 [%]"/>
    <hyperlink ref="A9" location="2.5.!A1" display="Labour market characteristics of employed aged 19–64 with and without disability by sex, quarter 1, 2015 [persons]"/>
    <hyperlink ref="A10" location="2.6.!A1" display="Labour market characteristics of employed aged 19–64 with and without disability by age groups, quarter 1, 2015 [persons]"/>
    <hyperlink ref="A11" location="2.7.!A1" display="Labour market characteristics of not employed aged 19–64 with and without disability by sex, quarter 1, 2015 [persons]"/>
    <hyperlink ref="A12" location="2.8.!A1" display="Labour market characteristics of not employed aged 19–64 with and without disability by age groups, quarter 1, 2015 [persons]"/>
    <hyperlink ref="A13" location="2.9.!A1" display="Labour market characteristics of not employed aged 19–64 with and without disability by economic activity, quarter 1, 2015 [persons]"/>
    <hyperlink ref="A14" location="2.10.!A1" display="Type of long-term health problems, diseases and skills, activities that cause long-term problems of population aged 19–64 with and without disability by sex, quarter 1, 2015 [persons]"/>
    <hyperlink ref="A15" location="2.11.!A1" display="Type of long-term health problems, diseases and skills, activities that cause long-term problems of population aged 19–64 with and without disability by age groups, quarter 1, 2015 [persons]"/>
    <hyperlink ref="A16" location="2.12.!A1" display="Type of long-term health problems, diseases and skills, activities that cause long-term problems of population aged 19–64 with and without disability by economic activity, quarter 1, 2015 [persons]"/>
    <hyperlink ref="A17" location="2.13.!A1" display="Type of long-term health problems, diseases of population aged 19–64 with disability  and skills, activities that cause long-term problems of population aged 19–64 with and without disability by sex, quarter 1, 2015 [persons]"/>
    <hyperlink ref="A18" location="2.14.!A1" display="Type of long-term health problems, diseases and skills, activities that cause long-term problems of population aged 19–64 by limiting factors, quarter 1, 2015 [persons]"/>
    <hyperlink ref="A19" location="2.16.!A1" display="9.2.16. Disabled population aged 19–64 by the number of limiting factors and other characteristics, quarter 1, 2015 [persons]"/>
    <hyperlink ref="A20" location="2.15.!A1" display="9.2.15. Type of long-term health problems, diseases and skills, activities that cause long-term problems of population aged 19–64 with disability by the type of action they felt to be limited at, quarter 1, 2015 [persons]"/>
    <hyperlink ref="A21" location="2.17.!A1" display="9.2.17. Disabled population aged 19–64 who were limited by one factor, quarter 1, 2015  [persons]"/>
    <hyperlink ref="A22" location="2.18.!A1" display="9.2.18. Disabled population aged 19–64 who were limited by two factors, quarter 1, 2015 [persons]"/>
    <hyperlink ref="A23" location="2.19.!A1" display="9.2.19. Disabled population aged 19–64 who were limited by three factors, quarter 1, 2015 [persons]"/>
    <hyperlink ref="A24" location="2.20.!A1" display="Demographic characteristics of population aged 19–64 with and without disability who suffered discrimination due to health state, quarter 1, 2015 [persons]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3"/>
  <sheetViews>
    <sheetView zoomScaleNormal="100" workbookViewId="0"/>
  </sheetViews>
  <sheetFormatPr defaultRowHeight="11.25" x14ac:dyDescent="0.2"/>
  <cols>
    <col min="1" max="1" width="42.7109375" style="29" customWidth="1"/>
    <col min="2" max="7" width="10" style="30" customWidth="1"/>
    <col min="8" max="10" width="10" style="28" customWidth="1"/>
    <col min="11" max="19" width="9.140625" style="28"/>
    <col min="20" max="20" width="9.28515625" style="28" bestFit="1" customWidth="1"/>
    <col min="21" max="16384" width="9.140625" style="28"/>
  </cols>
  <sheetData>
    <row r="1" spans="1:20" s="75" customFormat="1" ht="20.100000000000001" customHeight="1" x14ac:dyDescent="0.25">
      <c r="A1" s="106" t="s">
        <v>293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20" s="75" customFormat="1" ht="14.25" customHeight="1" x14ac:dyDescent="0.25">
      <c r="A2" s="129" t="s">
        <v>40</v>
      </c>
      <c r="B2" s="130" t="s">
        <v>192</v>
      </c>
      <c r="C2" s="130"/>
      <c r="D2" s="130"/>
      <c r="E2" s="130" t="s">
        <v>193</v>
      </c>
      <c r="F2" s="130"/>
      <c r="G2" s="130"/>
      <c r="H2" s="130" t="s">
        <v>145</v>
      </c>
      <c r="I2" s="130"/>
      <c r="J2" s="132"/>
    </row>
    <row r="3" spans="1:20" s="75" customFormat="1" x14ac:dyDescent="0.25">
      <c r="A3" s="131"/>
      <c r="B3" s="41" t="s">
        <v>138</v>
      </c>
      <c r="C3" s="41" t="s">
        <v>139</v>
      </c>
      <c r="D3" s="42" t="s">
        <v>136</v>
      </c>
      <c r="E3" s="41" t="s">
        <v>138</v>
      </c>
      <c r="F3" s="41" t="s">
        <v>139</v>
      </c>
      <c r="G3" s="42" t="s">
        <v>136</v>
      </c>
      <c r="H3" s="46" t="s">
        <v>138</v>
      </c>
      <c r="I3" s="47" t="s">
        <v>139</v>
      </c>
      <c r="J3" s="112" t="s">
        <v>136</v>
      </c>
    </row>
    <row r="4" spans="1:20" x14ac:dyDescent="0.2">
      <c r="A4" s="33" t="s">
        <v>144</v>
      </c>
      <c r="B4" s="54">
        <f>+B6+B7</f>
        <v>31062</v>
      </c>
      <c r="C4" s="54">
        <f t="shared" ref="C4:J4" si="0">+C6+C7</f>
        <v>507865</v>
      </c>
      <c r="D4" s="54">
        <f t="shared" si="0"/>
        <v>538927</v>
      </c>
      <c r="E4" s="54">
        <f t="shared" si="0"/>
        <v>306404</v>
      </c>
      <c r="F4" s="54">
        <f t="shared" si="0"/>
        <v>1181146</v>
      </c>
      <c r="G4" s="54">
        <f t="shared" si="0"/>
        <v>1487550</v>
      </c>
      <c r="H4" s="54">
        <f t="shared" si="0"/>
        <v>337466</v>
      </c>
      <c r="I4" s="54">
        <f t="shared" si="0"/>
        <v>1689011</v>
      </c>
      <c r="J4" s="54">
        <f t="shared" si="0"/>
        <v>2026477</v>
      </c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x14ac:dyDescent="0.2">
      <c r="A5" s="34" t="s">
        <v>146</v>
      </c>
      <c r="B5" s="31"/>
      <c r="C5" s="31"/>
      <c r="D5" s="31"/>
      <c r="E5" s="31"/>
      <c r="F5" s="31"/>
      <c r="G5" s="31"/>
      <c r="H5" s="32"/>
      <c r="I5" s="32"/>
      <c r="J5" s="32"/>
      <c r="K5" s="30"/>
      <c r="L5" s="30"/>
      <c r="M5" s="30"/>
      <c r="N5" s="30"/>
      <c r="O5" s="30"/>
      <c r="P5" s="30"/>
      <c r="Q5" s="30"/>
      <c r="R5" s="30"/>
      <c r="S5" s="30"/>
    </row>
    <row r="6" spans="1:20" x14ac:dyDescent="0.2">
      <c r="A6" s="44" t="s">
        <v>148</v>
      </c>
      <c r="B6" s="31">
        <v>28526</v>
      </c>
      <c r="C6" s="31">
        <v>455761</v>
      </c>
      <c r="D6" s="31">
        <f>SUM(B6:C6)</f>
        <v>484287</v>
      </c>
      <c r="E6" s="31">
        <v>266010</v>
      </c>
      <c r="F6" s="31">
        <v>646566</v>
      </c>
      <c r="G6" s="31">
        <f>SUM(E6:F6)</f>
        <v>912576</v>
      </c>
      <c r="H6" s="32">
        <f>+B6+E6</f>
        <v>294536</v>
      </c>
      <c r="I6" s="32">
        <f>+C6+F6</f>
        <v>1102327</v>
      </c>
      <c r="J6" s="32">
        <f>+D6+G6</f>
        <v>1396863</v>
      </c>
      <c r="K6" s="30"/>
      <c r="L6" s="30"/>
      <c r="M6" s="30"/>
      <c r="N6" s="30"/>
      <c r="O6" s="30"/>
      <c r="P6" s="30"/>
      <c r="Q6" s="30"/>
      <c r="R6" s="30"/>
      <c r="S6" s="30"/>
    </row>
    <row r="7" spans="1:20" s="116" customFormat="1" x14ac:dyDescent="0.2">
      <c r="A7" s="101" t="s">
        <v>147</v>
      </c>
      <c r="B7" s="31">
        <v>2536</v>
      </c>
      <c r="C7" s="31">
        <v>52104</v>
      </c>
      <c r="D7" s="31">
        <v>54640</v>
      </c>
      <c r="E7" s="31">
        <v>40394</v>
      </c>
      <c r="F7" s="31">
        <v>534580</v>
      </c>
      <c r="G7" s="31">
        <v>574974</v>
      </c>
      <c r="H7" s="31">
        <v>42930</v>
      </c>
      <c r="I7" s="31">
        <v>586684</v>
      </c>
      <c r="J7" s="31">
        <v>629614</v>
      </c>
      <c r="K7" s="30"/>
      <c r="L7" s="30"/>
      <c r="M7" s="30"/>
      <c r="N7" s="30"/>
      <c r="O7" s="30"/>
      <c r="P7" s="30"/>
      <c r="Q7" s="30"/>
      <c r="R7" s="30"/>
      <c r="S7" s="30"/>
    </row>
    <row r="8" spans="1:20" ht="14.25" customHeight="1" x14ac:dyDescent="0.2">
      <c r="A8" s="6" t="s">
        <v>231</v>
      </c>
      <c r="B8" s="31"/>
      <c r="C8" s="31"/>
      <c r="D8" s="31"/>
      <c r="E8" s="31"/>
      <c r="F8" s="31"/>
      <c r="G8" s="31"/>
      <c r="H8" s="32"/>
      <c r="I8" s="32"/>
      <c r="J8" s="32"/>
      <c r="K8" s="30"/>
      <c r="L8" s="30"/>
      <c r="M8" s="30"/>
      <c r="N8" s="30"/>
      <c r="O8" s="30"/>
      <c r="P8" s="30"/>
      <c r="Q8" s="30"/>
      <c r="R8" s="30"/>
      <c r="S8" s="30"/>
    </row>
    <row r="9" spans="1:20" x14ac:dyDescent="0.2">
      <c r="A9" s="37" t="s">
        <v>150</v>
      </c>
      <c r="B9" s="31">
        <v>12292</v>
      </c>
      <c r="C9" s="31">
        <v>44952</v>
      </c>
      <c r="D9" s="31">
        <f t="shared" ref="D9:D17" si="1">SUM(B9:C9)</f>
        <v>57244</v>
      </c>
      <c r="E9" s="31">
        <v>141905</v>
      </c>
      <c r="F9" s="31">
        <v>112309</v>
      </c>
      <c r="G9" s="31">
        <f t="shared" ref="G9:G17" si="2">SUM(E9:F9)</f>
        <v>254214</v>
      </c>
      <c r="H9" s="32">
        <f t="shared" ref="H9:J17" si="3">+B9+E9</f>
        <v>154197</v>
      </c>
      <c r="I9" s="32">
        <f t="shared" si="3"/>
        <v>157261</v>
      </c>
      <c r="J9" s="32">
        <f t="shared" si="3"/>
        <v>311458</v>
      </c>
      <c r="K9" s="30"/>
      <c r="L9" s="30"/>
      <c r="M9" s="30"/>
      <c r="N9" s="30"/>
      <c r="O9" s="30"/>
      <c r="P9" s="30"/>
      <c r="Q9" s="30"/>
      <c r="R9" s="30"/>
      <c r="S9" s="30"/>
    </row>
    <row r="10" spans="1:20" x14ac:dyDescent="0.2">
      <c r="A10" s="37" t="s">
        <v>151</v>
      </c>
      <c r="B10" s="31">
        <v>1833</v>
      </c>
      <c r="C10" s="31">
        <v>6529</v>
      </c>
      <c r="D10" s="31">
        <f t="shared" si="1"/>
        <v>8362</v>
      </c>
      <c r="E10" s="31">
        <v>20163</v>
      </c>
      <c r="F10" s="31">
        <v>16182</v>
      </c>
      <c r="G10" s="31">
        <f t="shared" si="2"/>
        <v>36345</v>
      </c>
      <c r="H10" s="32">
        <f t="shared" si="3"/>
        <v>21996</v>
      </c>
      <c r="I10" s="32">
        <f t="shared" si="3"/>
        <v>22711</v>
      </c>
      <c r="J10" s="32">
        <f t="shared" si="3"/>
        <v>44707</v>
      </c>
      <c r="K10" s="30"/>
      <c r="L10" s="30"/>
      <c r="M10" s="30"/>
      <c r="N10" s="30"/>
      <c r="O10" s="30"/>
      <c r="P10" s="30"/>
      <c r="Q10" s="30"/>
      <c r="R10" s="30"/>
      <c r="S10" s="30"/>
    </row>
    <row r="11" spans="1:20" x14ac:dyDescent="0.2">
      <c r="A11" s="37" t="s">
        <v>152</v>
      </c>
      <c r="B11" s="31">
        <v>1119</v>
      </c>
      <c r="C11" s="31">
        <v>6384</v>
      </c>
      <c r="D11" s="31">
        <f t="shared" si="1"/>
        <v>7503</v>
      </c>
      <c r="E11" s="31">
        <v>21539</v>
      </c>
      <c r="F11" s="31">
        <v>20373</v>
      </c>
      <c r="G11" s="31">
        <f t="shared" si="2"/>
        <v>41912</v>
      </c>
      <c r="H11" s="32">
        <f t="shared" si="3"/>
        <v>22658</v>
      </c>
      <c r="I11" s="32">
        <f t="shared" si="3"/>
        <v>26757</v>
      </c>
      <c r="J11" s="32">
        <f t="shared" si="3"/>
        <v>49415</v>
      </c>
      <c r="K11" s="30"/>
      <c r="L11" s="30"/>
      <c r="M11" s="30"/>
      <c r="N11" s="30"/>
      <c r="O11" s="30"/>
      <c r="P11" s="30"/>
      <c r="Q11" s="30"/>
      <c r="R11" s="30"/>
      <c r="S11" s="30"/>
    </row>
    <row r="12" spans="1:20" ht="22.5" x14ac:dyDescent="0.2">
      <c r="A12" s="37" t="s">
        <v>153</v>
      </c>
      <c r="B12" s="31">
        <v>1280</v>
      </c>
      <c r="C12" s="31">
        <v>8887</v>
      </c>
      <c r="D12" s="31">
        <f t="shared" si="1"/>
        <v>10167</v>
      </c>
      <c r="E12" s="31">
        <v>10643</v>
      </c>
      <c r="F12" s="31">
        <v>78448</v>
      </c>
      <c r="G12" s="31">
        <f t="shared" si="2"/>
        <v>89091</v>
      </c>
      <c r="H12" s="32">
        <f t="shared" si="3"/>
        <v>11923</v>
      </c>
      <c r="I12" s="32">
        <f t="shared" si="3"/>
        <v>87335</v>
      </c>
      <c r="J12" s="32">
        <f t="shared" si="3"/>
        <v>99258</v>
      </c>
      <c r="K12" s="30"/>
      <c r="L12" s="30"/>
      <c r="M12" s="30"/>
      <c r="N12" s="30"/>
      <c r="O12" s="30"/>
      <c r="P12" s="30"/>
      <c r="Q12" s="30"/>
      <c r="R12" s="30"/>
      <c r="S12" s="30"/>
    </row>
    <row r="13" spans="1:20" x14ac:dyDescent="0.2">
      <c r="A13" s="37" t="s">
        <v>154</v>
      </c>
      <c r="B13" s="31">
        <v>3409</v>
      </c>
      <c r="C13" s="31">
        <v>95044</v>
      </c>
      <c r="D13" s="31">
        <f t="shared" si="1"/>
        <v>98453</v>
      </c>
      <c r="E13" s="31">
        <v>1818</v>
      </c>
      <c r="F13" s="31">
        <v>7533</v>
      </c>
      <c r="G13" s="31">
        <f t="shared" si="2"/>
        <v>9351</v>
      </c>
      <c r="H13" s="32">
        <f t="shared" si="3"/>
        <v>5227</v>
      </c>
      <c r="I13" s="32">
        <f t="shared" si="3"/>
        <v>102577</v>
      </c>
      <c r="J13" s="32">
        <f t="shared" si="3"/>
        <v>107804</v>
      </c>
      <c r="K13" s="30"/>
      <c r="L13" s="30"/>
      <c r="M13" s="30"/>
      <c r="N13" s="30"/>
      <c r="O13" s="30"/>
      <c r="P13" s="30"/>
      <c r="Q13" s="30"/>
      <c r="R13" s="30"/>
      <c r="S13" s="30"/>
    </row>
    <row r="14" spans="1:20" x14ac:dyDescent="0.2">
      <c r="A14" s="37" t="s">
        <v>155</v>
      </c>
      <c r="B14" s="31">
        <v>111</v>
      </c>
      <c r="C14" s="31">
        <v>64213</v>
      </c>
      <c r="D14" s="31">
        <f t="shared" si="1"/>
        <v>64324</v>
      </c>
      <c r="E14" s="31">
        <v>230</v>
      </c>
      <c r="F14" s="31">
        <v>319172</v>
      </c>
      <c r="G14" s="31">
        <f t="shared" si="2"/>
        <v>319402</v>
      </c>
      <c r="H14" s="32">
        <f t="shared" si="3"/>
        <v>341</v>
      </c>
      <c r="I14" s="32">
        <f t="shared" si="3"/>
        <v>383385</v>
      </c>
      <c r="J14" s="32">
        <f t="shared" si="3"/>
        <v>383726</v>
      </c>
      <c r="K14" s="30"/>
      <c r="L14" s="30"/>
      <c r="M14" s="30"/>
      <c r="N14" s="30"/>
      <c r="O14" s="30"/>
      <c r="P14" s="30"/>
      <c r="Q14" s="30"/>
      <c r="R14" s="30"/>
      <c r="S14" s="30"/>
    </row>
    <row r="15" spans="1:20" x14ac:dyDescent="0.2">
      <c r="A15" s="37" t="s">
        <v>156</v>
      </c>
      <c r="B15" s="31">
        <v>871</v>
      </c>
      <c r="C15" s="31">
        <v>211221</v>
      </c>
      <c r="D15" s="31">
        <f t="shared" si="1"/>
        <v>212092</v>
      </c>
      <c r="E15" s="31">
        <v>0</v>
      </c>
      <c r="F15" s="31">
        <v>19349</v>
      </c>
      <c r="G15" s="31">
        <f t="shared" si="2"/>
        <v>19349</v>
      </c>
      <c r="H15" s="32">
        <f t="shared" si="3"/>
        <v>871</v>
      </c>
      <c r="I15" s="32">
        <f t="shared" si="3"/>
        <v>230570</v>
      </c>
      <c r="J15" s="32">
        <f t="shared" si="3"/>
        <v>231441</v>
      </c>
      <c r="K15" s="30"/>
      <c r="L15" s="30"/>
      <c r="M15" s="30"/>
      <c r="N15" s="30"/>
      <c r="O15" s="30"/>
      <c r="P15" s="30"/>
      <c r="Q15" s="30"/>
      <c r="R15" s="30"/>
      <c r="S15" s="30"/>
    </row>
    <row r="16" spans="1:20" x14ac:dyDescent="0.2">
      <c r="A16" s="37" t="s">
        <v>157</v>
      </c>
      <c r="B16" s="31">
        <v>729</v>
      </c>
      <c r="C16" s="31">
        <v>3455</v>
      </c>
      <c r="D16" s="31">
        <f t="shared" si="1"/>
        <v>4184</v>
      </c>
      <c r="E16" s="31">
        <v>9024</v>
      </c>
      <c r="F16" s="31">
        <v>10596</v>
      </c>
      <c r="G16" s="31">
        <f t="shared" si="2"/>
        <v>19620</v>
      </c>
      <c r="H16" s="32">
        <f t="shared" si="3"/>
        <v>9753</v>
      </c>
      <c r="I16" s="32">
        <f t="shared" si="3"/>
        <v>14051</v>
      </c>
      <c r="J16" s="32">
        <f t="shared" si="3"/>
        <v>23804</v>
      </c>
      <c r="K16" s="30"/>
      <c r="L16" s="30"/>
      <c r="M16" s="30"/>
      <c r="N16" s="30"/>
      <c r="O16" s="30"/>
      <c r="P16" s="30"/>
      <c r="Q16" s="30"/>
      <c r="R16" s="30"/>
      <c r="S16" s="30"/>
    </row>
    <row r="17" spans="1:19" x14ac:dyDescent="0.2">
      <c r="A17" s="37" t="s">
        <v>149</v>
      </c>
      <c r="B17" s="31">
        <v>5816</v>
      </c>
      <c r="C17" s="31">
        <v>9567</v>
      </c>
      <c r="D17" s="31">
        <f t="shared" si="1"/>
        <v>15383</v>
      </c>
      <c r="E17" s="31">
        <v>51919</v>
      </c>
      <c r="F17" s="31">
        <v>42513</v>
      </c>
      <c r="G17" s="31">
        <f t="shared" si="2"/>
        <v>94432</v>
      </c>
      <c r="H17" s="32">
        <f t="shared" si="3"/>
        <v>57735</v>
      </c>
      <c r="I17" s="32">
        <f t="shared" si="3"/>
        <v>52080</v>
      </c>
      <c r="J17" s="32">
        <f t="shared" si="3"/>
        <v>109815</v>
      </c>
      <c r="K17" s="30"/>
      <c r="L17" s="30"/>
      <c r="M17" s="30"/>
      <c r="N17" s="30"/>
      <c r="O17" s="30"/>
      <c r="P17" s="30"/>
      <c r="Q17" s="30"/>
      <c r="R17" s="30"/>
      <c r="S17" s="30"/>
    </row>
    <row r="18" spans="1:19" x14ac:dyDescent="0.2">
      <c r="A18" s="37" t="s">
        <v>62</v>
      </c>
      <c r="B18" s="31">
        <v>1067</v>
      </c>
      <c r="C18" s="31">
        <v>5508</v>
      </c>
      <c r="D18" s="31">
        <v>6575</v>
      </c>
      <c r="E18" s="31">
        <v>8767</v>
      </c>
      <c r="F18" s="31">
        <v>20092</v>
      </c>
      <c r="G18" s="31">
        <v>28859</v>
      </c>
      <c r="H18" s="31">
        <v>9834</v>
      </c>
      <c r="I18" s="31">
        <v>25600</v>
      </c>
      <c r="J18" s="31">
        <v>35434</v>
      </c>
      <c r="K18" s="30"/>
      <c r="L18" s="30"/>
      <c r="M18" s="30"/>
      <c r="N18" s="30"/>
      <c r="O18" s="30"/>
      <c r="P18" s="30"/>
      <c r="Q18" s="30"/>
      <c r="R18" s="30"/>
      <c r="S18" s="30"/>
    </row>
    <row r="19" spans="1:19" s="116" customFormat="1" x14ac:dyDescent="0.2">
      <c r="A19" s="101" t="s">
        <v>147</v>
      </c>
      <c r="B19" s="31">
        <v>2536</v>
      </c>
      <c r="C19" s="31">
        <v>52104</v>
      </c>
      <c r="D19" s="31">
        <v>54640</v>
      </c>
      <c r="E19" s="31">
        <v>40394</v>
      </c>
      <c r="F19" s="31">
        <v>534580</v>
      </c>
      <c r="G19" s="31">
        <v>574974</v>
      </c>
      <c r="H19" s="31">
        <v>42930</v>
      </c>
      <c r="I19" s="31">
        <v>586684</v>
      </c>
      <c r="J19" s="31">
        <v>629614</v>
      </c>
      <c r="K19" s="30"/>
      <c r="L19" s="30"/>
      <c r="M19" s="30"/>
      <c r="N19" s="30"/>
      <c r="O19" s="30"/>
      <c r="P19" s="30"/>
      <c r="Q19" s="30"/>
      <c r="R19" s="30"/>
      <c r="S19" s="30"/>
    </row>
    <row r="20" spans="1:19" s="80" customFormat="1" ht="12" customHeight="1" x14ac:dyDescent="0.2">
      <c r="A20" s="45" t="s">
        <v>158</v>
      </c>
      <c r="B20" s="31"/>
      <c r="C20" s="31"/>
      <c r="D20" s="31"/>
      <c r="E20" s="31"/>
      <c r="F20" s="31"/>
      <c r="G20" s="31"/>
      <c r="H20" s="32"/>
      <c r="I20" s="32"/>
      <c r="J20" s="32"/>
      <c r="K20" s="79"/>
      <c r="L20" s="79"/>
      <c r="M20" s="79"/>
      <c r="N20" s="79"/>
      <c r="O20" s="79"/>
      <c r="P20" s="79"/>
      <c r="Q20" s="79"/>
      <c r="R20" s="79"/>
      <c r="S20" s="79"/>
    </row>
    <row r="21" spans="1:19" x14ac:dyDescent="0.2">
      <c r="A21" s="38" t="s">
        <v>159</v>
      </c>
      <c r="B21" s="31" t="s">
        <v>280</v>
      </c>
      <c r="C21" s="31">
        <v>11635</v>
      </c>
      <c r="D21" s="31">
        <f t="shared" ref="D21:D27" si="4">SUM(B21:C21)</f>
        <v>11635</v>
      </c>
      <c r="E21" s="31" t="s">
        <v>280</v>
      </c>
      <c r="F21" s="31">
        <v>69641</v>
      </c>
      <c r="G21" s="31">
        <f t="shared" ref="G21:G27" si="5">SUM(E21:F21)</f>
        <v>69641</v>
      </c>
      <c r="H21" s="31" t="s">
        <v>280</v>
      </c>
      <c r="I21" s="32">
        <f t="shared" ref="H21:J27" si="6">+C21+F21</f>
        <v>81276</v>
      </c>
      <c r="J21" s="32">
        <f t="shared" si="6"/>
        <v>81276</v>
      </c>
      <c r="K21" s="30"/>
      <c r="L21" s="30"/>
      <c r="M21" s="30"/>
      <c r="N21" s="30"/>
      <c r="O21" s="30"/>
      <c r="P21" s="30"/>
      <c r="Q21" s="30"/>
      <c r="R21" s="30"/>
      <c r="S21" s="30"/>
    </row>
    <row r="22" spans="1:19" x14ac:dyDescent="0.2">
      <c r="A22" s="38" t="s">
        <v>160</v>
      </c>
      <c r="B22" s="31" t="s">
        <v>280</v>
      </c>
      <c r="C22" s="31">
        <v>339882</v>
      </c>
      <c r="D22" s="31">
        <f t="shared" si="4"/>
        <v>339882</v>
      </c>
      <c r="E22" s="31" t="s">
        <v>280</v>
      </c>
      <c r="F22" s="31">
        <v>20484</v>
      </c>
      <c r="G22" s="31">
        <f t="shared" si="5"/>
        <v>20484</v>
      </c>
      <c r="H22" s="31" t="s">
        <v>280</v>
      </c>
      <c r="I22" s="32">
        <f t="shared" si="6"/>
        <v>360366</v>
      </c>
      <c r="J22" s="32">
        <f t="shared" si="6"/>
        <v>360366</v>
      </c>
      <c r="K22" s="30"/>
      <c r="L22" s="30"/>
      <c r="M22" s="30"/>
      <c r="N22" s="30"/>
      <c r="O22" s="30"/>
      <c r="P22" s="30"/>
      <c r="Q22" s="30"/>
      <c r="R22" s="30"/>
      <c r="S22" s="30"/>
    </row>
    <row r="23" spans="1:19" x14ac:dyDescent="0.2">
      <c r="A23" s="38" t="s">
        <v>161</v>
      </c>
      <c r="B23" s="31" t="s">
        <v>280</v>
      </c>
      <c r="C23" s="31">
        <v>13180</v>
      </c>
      <c r="D23" s="31">
        <f t="shared" si="4"/>
        <v>13180</v>
      </c>
      <c r="E23" s="31" t="s">
        <v>280</v>
      </c>
      <c r="F23" s="31">
        <v>282678</v>
      </c>
      <c r="G23" s="31">
        <f t="shared" si="5"/>
        <v>282678</v>
      </c>
      <c r="H23" s="31" t="s">
        <v>280</v>
      </c>
      <c r="I23" s="32">
        <f t="shared" si="6"/>
        <v>295858</v>
      </c>
      <c r="J23" s="32">
        <f t="shared" si="6"/>
        <v>295858</v>
      </c>
      <c r="K23" s="30"/>
      <c r="L23" s="30"/>
      <c r="M23" s="30"/>
      <c r="N23" s="30"/>
      <c r="O23" s="30"/>
      <c r="P23" s="30"/>
      <c r="Q23" s="30"/>
      <c r="R23" s="30"/>
      <c r="S23" s="30"/>
    </row>
    <row r="24" spans="1:19" x14ac:dyDescent="0.2">
      <c r="A24" s="38" t="s">
        <v>155</v>
      </c>
      <c r="B24" s="31" t="s">
        <v>280</v>
      </c>
      <c r="C24" s="31">
        <v>122442</v>
      </c>
      <c r="D24" s="31">
        <f t="shared" si="4"/>
        <v>122442</v>
      </c>
      <c r="E24" s="31" t="s">
        <v>280</v>
      </c>
      <c r="F24" s="31">
        <v>331335</v>
      </c>
      <c r="G24" s="31">
        <f t="shared" si="5"/>
        <v>331335</v>
      </c>
      <c r="H24" s="31" t="s">
        <v>280</v>
      </c>
      <c r="I24" s="32">
        <f t="shared" si="6"/>
        <v>453777</v>
      </c>
      <c r="J24" s="32">
        <f t="shared" si="6"/>
        <v>453777</v>
      </c>
      <c r="K24" s="30"/>
      <c r="L24" s="30"/>
      <c r="M24" s="30"/>
      <c r="N24" s="30"/>
      <c r="O24" s="30"/>
      <c r="P24" s="30"/>
      <c r="Q24" s="30"/>
      <c r="R24" s="30"/>
      <c r="S24" s="30"/>
    </row>
    <row r="25" spans="1:19" x14ac:dyDescent="0.2">
      <c r="A25" s="38" t="s">
        <v>62</v>
      </c>
      <c r="B25" s="31" t="s">
        <v>280</v>
      </c>
      <c r="C25" s="31">
        <v>10102</v>
      </c>
      <c r="D25" s="31">
        <v>10102</v>
      </c>
      <c r="E25" s="31" t="s">
        <v>280</v>
      </c>
      <c r="F25" s="31">
        <v>405927</v>
      </c>
      <c r="G25" s="31">
        <v>405927</v>
      </c>
      <c r="H25" s="31" t="s">
        <v>280</v>
      </c>
      <c r="I25" s="31">
        <v>416029</v>
      </c>
      <c r="J25" s="31">
        <v>416029</v>
      </c>
      <c r="K25" s="30"/>
      <c r="L25" s="30"/>
      <c r="M25" s="30"/>
      <c r="N25" s="30"/>
      <c r="O25" s="30"/>
      <c r="P25" s="30"/>
      <c r="Q25" s="30"/>
      <c r="R25" s="30"/>
      <c r="S25" s="30"/>
    </row>
    <row r="26" spans="1:19" x14ac:dyDescent="0.2">
      <c r="A26" s="38" t="s">
        <v>162</v>
      </c>
      <c r="B26" s="31" t="s">
        <v>280</v>
      </c>
      <c r="C26" s="31">
        <v>7121</v>
      </c>
      <c r="D26" s="31">
        <f t="shared" si="4"/>
        <v>7121</v>
      </c>
      <c r="E26" s="31" t="s">
        <v>280</v>
      </c>
      <c r="F26" s="31">
        <v>65793</v>
      </c>
      <c r="G26" s="31">
        <f t="shared" si="5"/>
        <v>65793</v>
      </c>
      <c r="H26" s="31" t="s">
        <v>280</v>
      </c>
      <c r="I26" s="32">
        <f t="shared" si="6"/>
        <v>72914</v>
      </c>
      <c r="J26" s="32">
        <f t="shared" si="6"/>
        <v>72914</v>
      </c>
      <c r="K26" s="30"/>
      <c r="L26" s="30"/>
      <c r="M26" s="30"/>
      <c r="N26" s="30"/>
      <c r="O26" s="30"/>
      <c r="P26" s="30"/>
      <c r="Q26" s="30"/>
      <c r="R26" s="30"/>
      <c r="S26" s="30"/>
    </row>
    <row r="27" spans="1:19" s="116" customFormat="1" x14ac:dyDescent="0.2">
      <c r="A27" s="101" t="s">
        <v>37</v>
      </c>
      <c r="B27" s="31">
        <v>31061</v>
      </c>
      <c r="C27" s="31">
        <v>3503</v>
      </c>
      <c r="D27" s="31">
        <f t="shared" si="4"/>
        <v>34564</v>
      </c>
      <c r="E27" s="31">
        <v>306404</v>
      </c>
      <c r="F27" s="31">
        <v>5288</v>
      </c>
      <c r="G27" s="31">
        <f t="shared" si="5"/>
        <v>311692</v>
      </c>
      <c r="H27" s="32">
        <f t="shared" si="6"/>
        <v>337465</v>
      </c>
      <c r="I27" s="32">
        <f t="shared" si="6"/>
        <v>8791</v>
      </c>
      <c r="J27" s="32">
        <f t="shared" si="6"/>
        <v>346256</v>
      </c>
      <c r="K27" s="30"/>
      <c r="L27" s="30"/>
      <c r="M27" s="30"/>
      <c r="N27" s="30"/>
      <c r="O27" s="30"/>
      <c r="P27" s="30"/>
      <c r="Q27" s="30"/>
      <c r="R27" s="30"/>
      <c r="S27" s="30"/>
    </row>
    <row r="28" spans="1:19" x14ac:dyDescent="0.2">
      <c r="A28" s="34" t="s">
        <v>163</v>
      </c>
      <c r="B28" s="31"/>
      <c r="C28" s="31"/>
      <c r="D28" s="31"/>
      <c r="E28" s="31"/>
      <c r="F28" s="31"/>
      <c r="G28" s="31"/>
      <c r="H28" s="32"/>
      <c r="I28" s="32"/>
      <c r="J28" s="32"/>
      <c r="K28" s="30"/>
      <c r="L28" s="30"/>
      <c r="M28" s="30"/>
      <c r="N28" s="30"/>
      <c r="O28" s="30"/>
      <c r="P28" s="30"/>
      <c r="Q28" s="30"/>
      <c r="R28" s="30"/>
      <c r="S28" s="30"/>
    </row>
    <row r="29" spans="1:19" x14ac:dyDescent="0.2">
      <c r="A29" s="37" t="s">
        <v>91</v>
      </c>
      <c r="B29" s="31">
        <v>21495</v>
      </c>
      <c r="C29" s="31">
        <v>154411</v>
      </c>
      <c r="D29" s="31">
        <f>SUM(B29:C29)</f>
        <v>175906</v>
      </c>
      <c r="E29" s="31">
        <v>229176</v>
      </c>
      <c r="F29" s="31">
        <v>550619</v>
      </c>
      <c r="G29" s="31">
        <f>SUM(E29:F29)</f>
        <v>779795</v>
      </c>
      <c r="H29" s="32">
        <f t="shared" ref="H29:J31" si="7">+B29+E29</f>
        <v>250671</v>
      </c>
      <c r="I29" s="32">
        <f t="shared" si="7"/>
        <v>705030</v>
      </c>
      <c r="J29" s="32">
        <f t="shared" si="7"/>
        <v>955701</v>
      </c>
      <c r="K29" s="30"/>
      <c r="L29" s="30"/>
      <c r="M29" s="30"/>
      <c r="N29" s="30"/>
      <c r="O29" s="30"/>
      <c r="P29" s="30"/>
      <c r="Q29" s="30"/>
      <c r="R29" s="30"/>
      <c r="S29" s="30"/>
    </row>
    <row r="30" spans="1:19" x14ac:dyDescent="0.2">
      <c r="A30" s="37" t="s">
        <v>197</v>
      </c>
      <c r="B30" s="31">
        <v>626</v>
      </c>
      <c r="C30" s="31">
        <v>11017</v>
      </c>
      <c r="D30" s="31">
        <v>11643</v>
      </c>
      <c r="E30" s="31">
        <v>11880</v>
      </c>
      <c r="F30" s="31">
        <v>40746</v>
      </c>
      <c r="G30" s="31">
        <v>52626</v>
      </c>
      <c r="H30" s="31">
        <v>12506</v>
      </c>
      <c r="I30" s="31">
        <v>51763</v>
      </c>
      <c r="J30" s="31">
        <v>64269</v>
      </c>
      <c r="K30" s="30"/>
      <c r="L30" s="30"/>
      <c r="M30" s="30"/>
      <c r="N30" s="30"/>
      <c r="O30" s="30"/>
      <c r="P30" s="30"/>
      <c r="Q30" s="30"/>
      <c r="R30" s="30"/>
      <c r="S30" s="30"/>
    </row>
    <row r="31" spans="1:19" s="116" customFormat="1" x14ac:dyDescent="0.2">
      <c r="A31" s="101" t="s">
        <v>164</v>
      </c>
      <c r="B31" s="31">
        <v>8941</v>
      </c>
      <c r="C31" s="31">
        <v>342436</v>
      </c>
      <c r="D31" s="31">
        <f>SUM(B31:C31)</f>
        <v>351377</v>
      </c>
      <c r="E31" s="31">
        <v>65348</v>
      </c>
      <c r="F31" s="31">
        <v>589781</v>
      </c>
      <c r="G31" s="31">
        <f>SUM(E31:F31)</f>
        <v>655129</v>
      </c>
      <c r="H31" s="32">
        <f t="shared" si="7"/>
        <v>74289</v>
      </c>
      <c r="I31" s="32">
        <f t="shared" si="7"/>
        <v>932217</v>
      </c>
      <c r="J31" s="32">
        <f t="shared" si="7"/>
        <v>1006506</v>
      </c>
      <c r="K31" s="30"/>
      <c r="L31" s="30"/>
      <c r="M31" s="30"/>
      <c r="N31" s="30"/>
      <c r="O31" s="30"/>
      <c r="P31" s="30"/>
      <c r="Q31" s="30"/>
      <c r="R31" s="30"/>
      <c r="S31" s="30"/>
    </row>
    <row r="32" spans="1:19" x14ac:dyDescent="0.2">
      <c r="A32" s="43" t="s">
        <v>165</v>
      </c>
      <c r="B32" s="31"/>
      <c r="C32" s="31"/>
      <c r="D32" s="31"/>
      <c r="E32" s="31"/>
      <c r="F32" s="31"/>
      <c r="G32" s="31"/>
      <c r="H32" s="32"/>
      <c r="I32" s="3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x14ac:dyDescent="0.2">
      <c r="A33" s="37" t="s">
        <v>248</v>
      </c>
      <c r="B33" s="31">
        <v>1641</v>
      </c>
      <c r="C33" s="31">
        <v>10295</v>
      </c>
      <c r="D33" s="31">
        <f>SUM(B33:C33)</f>
        <v>11936</v>
      </c>
      <c r="E33" s="31">
        <v>12420</v>
      </c>
      <c r="F33" s="31">
        <v>27144</v>
      </c>
      <c r="G33" s="31">
        <f>SUM(E33:F33)</f>
        <v>39564</v>
      </c>
      <c r="H33" s="32">
        <f t="shared" ref="H33:J37" si="8">+B33+E33</f>
        <v>14061</v>
      </c>
      <c r="I33" s="32">
        <f t="shared" si="8"/>
        <v>37439</v>
      </c>
      <c r="J33" s="32">
        <f t="shared" si="8"/>
        <v>51500</v>
      </c>
      <c r="K33" s="30"/>
      <c r="L33" s="30"/>
      <c r="M33" s="30"/>
      <c r="N33" s="30"/>
      <c r="O33" s="30"/>
      <c r="P33" s="30"/>
      <c r="Q33" s="30"/>
      <c r="R33" s="30"/>
      <c r="S33" s="30"/>
    </row>
    <row r="34" spans="1:19" x14ac:dyDescent="0.2">
      <c r="A34" s="37" t="s">
        <v>275</v>
      </c>
      <c r="B34" s="31">
        <v>6933</v>
      </c>
      <c r="C34" s="31">
        <v>61808</v>
      </c>
      <c r="D34" s="31">
        <f>SUM(B34:C34)</f>
        <v>68741</v>
      </c>
      <c r="E34" s="31">
        <v>76516</v>
      </c>
      <c r="F34" s="31">
        <v>151434</v>
      </c>
      <c r="G34" s="31">
        <f>SUM(E34:F34)</f>
        <v>227950</v>
      </c>
      <c r="H34" s="32">
        <f t="shared" si="8"/>
        <v>83449</v>
      </c>
      <c r="I34" s="32">
        <f t="shared" si="8"/>
        <v>213242</v>
      </c>
      <c r="J34" s="32">
        <f t="shared" si="8"/>
        <v>296691</v>
      </c>
      <c r="K34" s="30"/>
      <c r="L34" s="30"/>
      <c r="M34" s="30"/>
      <c r="N34" s="30"/>
      <c r="O34" s="30"/>
      <c r="P34" s="30"/>
      <c r="Q34" s="30"/>
      <c r="R34" s="30"/>
      <c r="S34" s="30"/>
    </row>
    <row r="35" spans="1:19" x14ac:dyDescent="0.2">
      <c r="A35" s="37" t="s">
        <v>276</v>
      </c>
      <c r="B35" s="31">
        <v>6445</v>
      </c>
      <c r="C35" s="31">
        <v>45485</v>
      </c>
      <c r="D35" s="31">
        <f>SUM(B35:C35)</f>
        <v>51930</v>
      </c>
      <c r="E35" s="31">
        <v>80724</v>
      </c>
      <c r="F35" s="31">
        <v>198964</v>
      </c>
      <c r="G35" s="31">
        <f>SUM(E35:F35)</f>
        <v>279688</v>
      </c>
      <c r="H35" s="32">
        <f t="shared" si="8"/>
        <v>87169</v>
      </c>
      <c r="I35" s="32">
        <f t="shared" si="8"/>
        <v>244449</v>
      </c>
      <c r="J35" s="32">
        <f t="shared" si="8"/>
        <v>331618</v>
      </c>
      <c r="K35" s="30"/>
      <c r="L35" s="30"/>
      <c r="M35" s="30"/>
      <c r="N35" s="30"/>
      <c r="O35" s="30"/>
      <c r="P35" s="30"/>
      <c r="Q35" s="30"/>
      <c r="R35" s="30"/>
      <c r="S35" s="30"/>
    </row>
    <row r="36" spans="1:19" x14ac:dyDescent="0.2">
      <c r="A36" s="37" t="s">
        <v>277</v>
      </c>
      <c r="B36" s="31">
        <v>7102</v>
      </c>
      <c r="C36" s="31">
        <v>47840</v>
      </c>
      <c r="D36" s="31">
        <f>SUM(B36:C36)</f>
        <v>54942</v>
      </c>
      <c r="E36" s="31">
        <v>71396</v>
      </c>
      <c r="F36" s="31">
        <v>213822</v>
      </c>
      <c r="G36" s="31">
        <f>SUM(E36:F36)</f>
        <v>285218</v>
      </c>
      <c r="H36" s="32">
        <f t="shared" si="8"/>
        <v>78498</v>
      </c>
      <c r="I36" s="32">
        <f t="shared" si="8"/>
        <v>261662</v>
      </c>
      <c r="J36" s="32">
        <f t="shared" si="8"/>
        <v>340160</v>
      </c>
      <c r="K36" s="30"/>
      <c r="L36" s="30"/>
      <c r="M36" s="30"/>
      <c r="N36" s="30"/>
      <c r="O36" s="30"/>
      <c r="P36" s="30"/>
      <c r="Q36" s="30"/>
      <c r="R36" s="30"/>
      <c r="S36" s="30"/>
    </row>
    <row r="37" spans="1:19" s="116" customFormat="1" x14ac:dyDescent="0.2">
      <c r="A37" s="101" t="s">
        <v>164</v>
      </c>
      <c r="B37" s="31">
        <v>8941</v>
      </c>
      <c r="C37" s="31">
        <v>342436</v>
      </c>
      <c r="D37" s="31">
        <f>SUM(B37:C37)</f>
        <v>351377</v>
      </c>
      <c r="E37" s="31">
        <v>65348</v>
      </c>
      <c r="F37" s="31">
        <v>589781</v>
      </c>
      <c r="G37" s="31">
        <f>SUM(E37:F37)</f>
        <v>655129</v>
      </c>
      <c r="H37" s="32">
        <f t="shared" si="8"/>
        <v>74289</v>
      </c>
      <c r="I37" s="32">
        <f t="shared" si="8"/>
        <v>932217</v>
      </c>
      <c r="J37" s="32">
        <f t="shared" si="8"/>
        <v>1006506</v>
      </c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2.5" x14ac:dyDescent="0.2">
      <c r="A38" s="34" t="s">
        <v>166</v>
      </c>
      <c r="B38" s="31"/>
      <c r="C38" s="31"/>
      <c r="D38" s="31"/>
      <c r="E38" s="31"/>
      <c r="F38" s="31"/>
      <c r="G38" s="31"/>
      <c r="H38" s="32"/>
      <c r="I38" s="32"/>
      <c r="J38" s="32"/>
      <c r="K38" s="30"/>
      <c r="L38" s="30"/>
      <c r="M38" s="30"/>
      <c r="N38" s="30"/>
      <c r="O38" s="30"/>
      <c r="P38" s="30"/>
      <c r="Q38" s="30"/>
      <c r="R38" s="30"/>
      <c r="S38" s="30"/>
    </row>
    <row r="39" spans="1:19" x14ac:dyDescent="0.2">
      <c r="A39" s="115" t="s">
        <v>126</v>
      </c>
      <c r="B39" s="31">
        <v>3266</v>
      </c>
      <c r="C39" s="31">
        <v>44315</v>
      </c>
      <c r="D39" s="31">
        <f t="shared" ref="D39:D51" si="9">SUM(B39:C39)</f>
        <v>47581</v>
      </c>
      <c r="E39" s="31">
        <v>43151</v>
      </c>
      <c r="F39" s="31">
        <v>253082</v>
      </c>
      <c r="G39" s="31">
        <f t="shared" ref="G39:G51" si="10">SUM(E39:F39)</f>
        <v>296233</v>
      </c>
      <c r="H39" s="32">
        <f t="shared" ref="H39:J51" si="11">+B39+E39</f>
        <v>46417</v>
      </c>
      <c r="I39" s="32">
        <f t="shared" si="11"/>
        <v>297397</v>
      </c>
      <c r="J39" s="32">
        <f t="shared" si="11"/>
        <v>343814</v>
      </c>
      <c r="K39" s="30"/>
      <c r="L39" s="30"/>
      <c r="M39" s="30"/>
      <c r="N39" s="30"/>
      <c r="O39" s="30"/>
      <c r="P39" s="30"/>
      <c r="Q39" s="30"/>
      <c r="R39" s="30"/>
      <c r="S39" s="30"/>
    </row>
    <row r="40" spans="1:19" x14ac:dyDescent="0.2">
      <c r="A40" s="37" t="s">
        <v>127</v>
      </c>
      <c r="B40" s="31">
        <v>218</v>
      </c>
      <c r="C40" s="31">
        <v>3754</v>
      </c>
      <c r="D40" s="31">
        <f t="shared" si="9"/>
        <v>3972</v>
      </c>
      <c r="E40" s="31">
        <v>2980</v>
      </c>
      <c r="F40" s="31">
        <v>23302</v>
      </c>
      <c r="G40" s="31">
        <f t="shared" si="10"/>
        <v>26282</v>
      </c>
      <c r="H40" s="32">
        <f t="shared" si="11"/>
        <v>3198</v>
      </c>
      <c r="I40" s="32">
        <f t="shared" si="11"/>
        <v>27056</v>
      </c>
      <c r="J40" s="32">
        <f t="shared" si="11"/>
        <v>30254</v>
      </c>
      <c r="K40" s="30"/>
      <c r="L40" s="30"/>
      <c r="M40" s="30"/>
      <c r="N40" s="30"/>
      <c r="O40" s="30"/>
      <c r="P40" s="30"/>
      <c r="Q40" s="30"/>
      <c r="R40" s="30"/>
      <c r="S40" s="30"/>
    </row>
    <row r="41" spans="1:19" x14ac:dyDescent="0.2">
      <c r="A41" s="37" t="s">
        <v>128</v>
      </c>
      <c r="B41" s="31">
        <v>502</v>
      </c>
      <c r="C41" s="31">
        <v>7337</v>
      </c>
      <c r="D41" s="31">
        <f t="shared" si="9"/>
        <v>7839</v>
      </c>
      <c r="E41" s="31">
        <v>6877</v>
      </c>
      <c r="F41" s="31">
        <v>72491</v>
      </c>
      <c r="G41" s="31">
        <f t="shared" si="10"/>
        <v>79368</v>
      </c>
      <c r="H41" s="32">
        <f t="shared" si="11"/>
        <v>7379</v>
      </c>
      <c r="I41" s="32">
        <f t="shared" si="11"/>
        <v>79828</v>
      </c>
      <c r="J41" s="32">
        <f t="shared" si="11"/>
        <v>87207</v>
      </c>
      <c r="K41" s="30"/>
      <c r="L41" s="30"/>
      <c r="M41" s="30"/>
      <c r="N41" s="30"/>
      <c r="O41" s="30"/>
      <c r="P41" s="30"/>
      <c r="Q41" s="30"/>
      <c r="R41" s="30"/>
      <c r="S41" s="30"/>
    </row>
    <row r="42" spans="1:19" x14ac:dyDescent="0.2">
      <c r="A42" s="37" t="s">
        <v>129</v>
      </c>
      <c r="B42" s="31">
        <v>1632</v>
      </c>
      <c r="C42" s="31">
        <v>21578</v>
      </c>
      <c r="D42" s="31">
        <f t="shared" si="9"/>
        <v>23210</v>
      </c>
      <c r="E42" s="31">
        <v>20968</v>
      </c>
      <c r="F42" s="31">
        <v>95111</v>
      </c>
      <c r="G42" s="31">
        <f t="shared" si="10"/>
        <v>116079</v>
      </c>
      <c r="H42" s="32">
        <f t="shared" si="11"/>
        <v>22600</v>
      </c>
      <c r="I42" s="32">
        <f t="shared" si="11"/>
        <v>116689</v>
      </c>
      <c r="J42" s="32">
        <f t="shared" si="11"/>
        <v>139289</v>
      </c>
      <c r="K42" s="30"/>
      <c r="L42" s="30"/>
      <c r="M42" s="30"/>
      <c r="N42" s="30"/>
      <c r="O42" s="30"/>
      <c r="P42" s="30"/>
      <c r="Q42" s="30"/>
      <c r="R42" s="30"/>
      <c r="S42" s="30"/>
    </row>
    <row r="43" spans="1:19" x14ac:dyDescent="0.2">
      <c r="A43" s="37" t="s">
        <v>130</v>
      </c>
      <c r="B43" s="31">
        <v>915</v>
      </c>
      <c r="C43" s="31">
        <v>11645</v>
      </c>
      <c r="D43" s="31">
        <f t="shared" si="9"/>
        <v>12560</v>
      </c>
      <c r="E43" s="31">
        <v>12327</v>
      </c>
      <c r="F43" s="31">
        <v>62178</v>
      </c>
      <c r="G43" s="31">
        <f t="shared" si="10"/>
        <v>74505</v>
      </c>
      <c r="H43" s="32">
        <f t="shared" si="11"/>
        <v>13242</v>
      </c>
      <c r="I43" s="32">
        <f t="shared" si="11"/>
        <v>73823</v>
      </c>
      <c r="J43" s="32">
        <f t="shared" si="11"/>
        <v>87065</v>
      </c>
      <c r="K43" s="30"/>
      <c r="L43" s="30"/>
      <c r="M43" s="30"/>
      <c r="N43" s="30"/>
      <c r="O43" s="30"/>
      <c r="P43" s="30"/>
      <c r="Q43" s="30"/>
      <c r="R43" s="30"/>
      <c r="S43" s="30"/>
    </row>
    <row r="44" spans="1:19" x14ac:dyDescent="0.2">
      <c r="A44" s="115" t="s">
        <v>125</v>
      </c>
      <c r="B44" s="31">
        <v>18855</v>
      </c>
      <c r="C44" s="31">
        <v>121026</v>
      </c>
      <c r="D44" s="31">
        <f t="shared" si="9"/>
        <v>139881</v>
      </c>
      <c r="E44" s="31">
        <v>197738</v>
      </c>
      <c r="F44" s="31">
        <v>337106</v>
      </c>
      <c r="G44" s="31">
        <f t="shared" si="10"/>
        <v>534844</v>
      </c>
      <c r="H44" s="32">
        <f t="shared" si="11"/>
        <v>216593</v>
      </c>
      <c r="I44" s="32">
        <f t="shared" si="11"/>
        <v>458132</v>
      </c>
      <c r="J44" s="32">
        <f t="shared" si="11"/>
        <v>674725</v>
      </c>
      <c r="K44" s="30"/>
      <c r="L44" s="30"/>
      <c r="M44" s="30"/>
      <c r="N44" s="30"/>
      <c r="O44" s="30"/>
      <c r="P44" s="30"/>
      <c r="Q44" s="30"/>
      <c r="R44" s="30"/>
      <c r="S44" s="30"/>
    </row>
    <row r="45" spans="1:19" x14ac:dyDescent="0.2">
      <c r="A45" s="37" t="s">
        <v>131</v>
      </c>
      <c r="B45" s="31">
        <v>2736</v>
      </c>
      <c r="C45" s="31">
        <v>23272</v>
      </c>
      <c r="D45" s="31">
        <f t="shared" si="9"/>
        <v>26008</v>
      </c>
      <c r="E45" s="31">
        <v>35952</v>
      </c>
      <c r="F45" s="31">
        <v>99249</v>
      </c>
      <c r="G45" s="31">
        <f t="shared" si="10"/>
        <v>135201</v>
      </c>
      <c r="H45" s="32">
        <f t="shared" si="11"/>
        <v>38688</v>
      </c>
      <c r="I45" s="32">
        <f t="shared" si="11"/>
        <v>122521</v>
      </c>
      <c r="J45" s="32">
        <f t="shared" si="11"/>
        <v>161209</v>
      </c>
      <c r="K45" s="30"/>
      <c r="L45" s="30"/>
      <c r="M45" s="30"/>
      <c r="N45" s="30"/>
      <c r="O45" s="30"/>
      <c r="P45" s="30"/>
      <c r="Q45" s="30"/>
      <c r="R45" s="30"/>
      <c r="S45" s="30"/>
    </row>
    <row r="46" spans="1:19" x14ac:dyDescent="0.2">
      <c r="A46" s="37" t="s">
        <v>132</v>
      </c>
      <c r="B46" s="31">
        <v>1371</v>
      </c>
      <c r="C46" s="31">
        <v>4517</v>
      </c>
      <c r="D46" s="31">
        <f t="shared" si="9"/>
        <v>5888</v>
      </c>
      <c r="E46" s="31">
        <v>5708</v>
      </c>
      <c r="F46" s="31">
        <v>11068</v>
      </c>
      <c r="G46" s="31">
        <f t="shared" si="10"/>
        <v>16776</v>
      </c>
      <c r="H46" s="32">
        <f t="shared" si="11"/>
        <v>7079</v>
      </c>
      <c r="I46" s="32">
        <f t="shared" si="11"/>
        <v>15585</v>
      </c>
      <c r="J46" s="32">
        <f t="shared" si="11"/>
        <v>22664</v>
      </c>
      <c r="K46" s="30"/>
      <c r="L46" s="30"/>
      <c r="M46" s="30"/>
      <c r="N46" s="30"/>
      <c r="O46" s="30"/>
      <c r="P46" s="30"/>
      <c r="Q46" s="30"/>
      <c r="R46" s="30"/>
      <c r="S46" s="30"/>
    </row>
    <row r="47" spans="1:19" x14ac:dyDescent="0.2">
      <c r="A47" s="37" t="s">
        <v>133</v>
      </c>
      <c r="B47" s="31">
        <v>1890</v>
      </c>
      <c r="C47" s="31">
        <v>26248</v>
      </c>
      <c r="D47" s="31">
        <f t="shared" si="9"/>
        <v>28138</v>
      </c>
      <c r="E47" s="31">
        <v>38683</v>
      </c>
      <c r="F47" s="31">
        <v>51747</v>
      </c>
      <c r="G47" s="31">
        <f t="shared" si="10"/>
        <v>90430</v>
      </c>
      <c r="H47" s="32">
        <f t="shared" si="11"/>
        <v>40573</v>
      </c>
      <c r="I47" s="32">
        <f t="shared" si="11"/>
        <v>77995</v>
      </c>
      <c r="J47" s="32">
        <f t="shared" si="11"/>
        <v>118568</v>
      </c>
      <c r="K47" s="30"/>
      <c r="L47" s="30"/>
      <c r="M47" s="30"/>
      <c r="N47" s="30"/>
      <c r="O47" s="30"/>
      <c r="P47" s="30"/>
      <c r="Q47" s="30"/>
      <c r="R47" s="30"/>
      <c r="S47" s="30"/>
    </row>
    <row r="48" spans="1:19" x14ac:dyDescent="0.2">
      <c r="A48" s="37" t="s">
        <v>134</v>
      </c>
      <c r="B48" s="31">
        <v>3816</v>
      </c>
      <c r="C48" s="31">
        <v>27063</v>
      </c>
      <c r="D48" s="31">
        <f t="shared" si="9"/>
        <v>30879</v>
      </c>
      <c r="E48" s="31">
        <v>35815</v>
      </c>
      <c r="F48" s="31">
        <v>68924</v>
      </c>
      <c r="G48" s="31">
        <f t="shared" si="10"/>
        <v>104739</v>
      </c>
      <c r="H48" s="32">
        <f t="shared" si="11"/>
        <v>39631</v>
      </c>
      <c r="I48" s="32">
        <f t="shared" si="11"/>
        <v>95987</v>
      </c>
      <c r="J48" s="32">
        <f t="shared" si="11"/>
        <v>135618</v>
      </c>
      <c r="K48" s="30"/>
      <c r="L48" s="30"/>
      <c r="M48" s="30"/>
      <c r="N48" s="30"/>
      <c r="O48" s="30"/>
      <c r="P48" s="30"/>
      <c r="Q48" s="30"/>
      <c r="R48" s="30"/>
      <c r="S48" s="30"/>
    </row>
    <row r="49" spans="1:19" x14ac:dyDescent="0.2">
      <c r="A49" s="37" t="s">
        <v>135</v>
      </c>
      <c r="B49" s="31">
        <v>9042</v>
      </c>
      <c r="C49" s="31">
        <v>39925</v>
      </c>
      <c r="D49" s="31">
        <f t="shared" si="9"/>
        <v>48967</v>
      </c>
      <c r="E49" s="31">
        <v>81579</v>
      </c>
      <c r="F49" s="31">
        <v>106119</v>
      </c>
      <c r="G49" s="31">
        <f t="shared" si="10"/>
        <v>187698</v>
      </c>
      <c r="H49" s="32">
        <f t="shared" si="11"/>
        <v>90621</v>
      </c>
      <c r="I49" s="32">
        <f t="shared" si="11"/>
        <v>146044</v>
      </c>
      <c r="J49" s="32">
        <f t="shared" si="11"/>
        <v>236665</v>
      </c>
      <c r="K49" s="30"/>
      <c r="L49" s="30"/>
      <c r="M49" s="30"/>
      <c r="N49" s="30"/>
      <c r="O49" s="30"/>
      <c r="P49" s="30"/>
      <c r="Q49" s="30"/>
      <c r="R49" s="30"/>
      <c r="S49" s="30"/>
    </row>
    <row r="50" spans="1:19" s="116" customFormat="1" x14ac:dyDescent="0.2">
      <c r="A50" s="37" t="s">
        <v>261</v>
      </c>
      <c r="B50" s="31">
        <v>0</v>
      </c>
      <c r="C50" s="31">
        <v>88</v>
      </c>
      <c r="D50" s="31">
        <f t="shared" si="9"/>
        <v>88</v>
      </c>
      <c r="E50" s="31">
        <v>95</v>
      </c>
      <c r="F50" s="31">
        <v>1177</v>
      </c>
      <c r="G50" s="31">
        <f t="shared" si="10"/>
        <v>1272</v>
      </c>
      <c r="H50" s="32">
        <f t="shared" si="11"/>
        <v>95</v>
      </c>
      <c r="I50" s="32">
        <f t="shared" si="11"/>
        <v>1265</v>
      </c>
      <c r="J50" s="32">
        <f t="shared" si="11"/>
        <v>1360</v>
      </c>
      <c r="K50" s="30"/>
      <c r="L50" s="30"/>
      <c r="M50" s="30"/>
      <c r="N50" s="30"/>
      <c r="O50" s="30"/>
      <c r="P50" s="30"/>
      <c r="Q50" s="30"/>
      <c r="R50" s="30"/>
      <c r="S50" s="30"/>
    </row>
    <row r="51" spans="1:19" x14ac:dyDescent="0.2">
      <c r="A51" s="115" t="s">
        <v>164</v>
      </c>
      <c r="B51" s="31">
        <v>8941</v>
      </c>
      <c r="C51" s="31">
        <v>342436</v>
      </c>
      <c r="D51" s="31">
        <f t="shared" si="9"/>
        <v>351377</v>
      </c>
      <c r="E51" s="31">
        <v>65348</v>
      </c>
      <c r="F51" s="31">
        <v>589781</v>
      </c>
      <c r="G51" s="31">
        <f t="shared" si="10"/>
        <v>655129</v>
      </c>
      <c r="H51" s="32">
        <f t="shared" si="11"/>
        <v>74289</v>
      </c>
      <c r="I51" s="32">
        <f t="shared" si="11"/>
        <v>932217</v>
      </c>
      <c r="J51" s="32">
        <f t="shared" si="11"/>
        <v>1006506</v>
      </c>
      <c r="K51" s="30"/>
      <c r="L51" s="30"/>
      <c r="M51" s="30"/>
      <c r="N51" s="30"/>
      <c r="O51" s="30"/>
      <c r="P51" s="30"/>
      <c r="Q51" s="30"/>
      <c r="R51" s="30"/>
      <c r="S51" s="30"/>
    </row>
    <row r="52" spans="1:19" x14ac:dyDescent="0.2">
      <c r="B52" s="39"/>
      <c r="C52" s="39"/>
      <c r="D52" s="39"/>
      <c r="E52" s="39"/>
      <c r="F52" s="39"/>
      <c r="G52" s="39"/>
      <c r="H52" s="40"/>
      <c r="I52" s="40"/>
      <c r="J52" s="40"/>
    </row>
    <row r="53" spans="1:19" x14ac:dyDescent="0.2">
      <c r="B53" s="39"/>
      <c r="C53" s="39"/>
      <c r="D53" s="39"/>
      <c r="E53" s="39"/>
      <c r="F53" s="39"/>
      <c r="G53" s="39"/>
      <c r="H53" s="40"/>
      <c r="I53" s="40"/>
      <c r="J53" s="40"/>
    </row>
    <row r="54" spans="1:19" x14ac:dyDescent="0.2">
      <c r="B54" s="39"/>
      <c r="C54" s="39"/>
      <c r="D54" s="39"/>
      <c r="E54" s="39"/>
      <c r="F54" s="39"/>
      <c r="G54" s="39"/>
      <c r="H54" s="40"/>
      <c r="I54" s="40"/>
      <c r="J54" s="40"/>
    </row>
    <row r="55" spans="1:19" x14ac:dyDescent="0.2">
      <c r="B55" s="39"/>
      <c r="C55" s="39"/>
      <c r="D55" s="39"/>
      <c r="E55" s="39"/>
      <c r="F55" s="39"/>
      <c r="G55" s="39"/>
      <c r="H55" s="40"/>
      <c r="I55" s="40"/>
      <c r="J55" s="40"/>
    </row>
    <row r="56" spans="1:19" x14ac:dyDescent="0.2">
      <c r="B56" s="39"/>
      <c r="C56" s="39"/>
      <c r="D56" s="39"/>
      <c r="E56" s="39"/>
      <c r="F56" s="39"/>
      <c r="G56" s="39"/>
      <c r="H56" s="40"/>
      <c r="I56" s="40"/>
      <c r="J56" s="40"/>
    </row>
    <row r="57" spans="1:19" x14ac:dyDescent="0.2">
      <c r="B57" s="39"/>
      <c r="C57" s="39"/>
      <c r="D57" s="39"/>
      <c r="E57" s="39"/>
      <c r="F57" s="39"/>
      <c r="G57" s="39"/>
      <c r="H57" s="40"/>
      <c r="I57" s="40"/>
      <c r="J57" s="40"/>
    </row>
    <row r="58" spans="1:19" x14ac:dyDescent="0.2">
      <c r="B58" s="39"/>
      <c r="C58" s="39"/>
      <c r="D58" s="39"/>
      <c r="E58" s="39"/>
      <c r="F58" s="39"/>
      <c r="G58" s="39"/>
      <c r="H58" s="40"/>
      <c r="I58" s="40"/>
      <c r="J58" s="40"/>
    </row>
    <row r="59" spans="1:19" x14ac:dyDescent="0.2">
      <c r="B59" s="39"/>
      <c r="C59" s="39"/>
      <c r="D59" s="39"/>
      <c r="E59" s="39"/>
      <c r="F59" s="39"/>
      <c r="G59" s="39"/>
      <c r="H59" s="40"/>
      <c r="I59" s="40"/>
      <c r="J59" s="40"/>
    </row>
    <row r="60" spans="1:19" x14ac:dyDescent="0.2">
      <c r="B60" s="39"/>
      <c r="C60" s="39"/>
      <c r="D60" s="39"/>
      <c r="E60" s="39"/>
      <c r="F60" s="39"/>
      <c r="G60" s="39"/>
      <c r="H60" s="40"/>
      <c r="I60" s="40"/>
      <c r="J60" s="40"/>
    </row>
    <row r="61" spans="1:19" x14ac:dyDescent="0.2">
      <c r="B61" s="39"/>
      <c r="C61" s="39"/>
      <c r="D61" s="39"/>
      <c r="E61" s="39"/>
      <c r="F61" s="39"/>
      <c r="G61" s="39"/>
      <c r="H61" s="40"/>
      <c r="I61" s="40"/>
      <c r="J61" s="40"/>
    </row>
    <row r="62" spans="1:19" x14ac:dyDescent="0.2">
      <c r="B62" s="39"/>
      <c r="C62" s="39"/>
      <c r="D62" s="39"/>
      <c r="E62" s="39"/>
      <c r="F62" s="39"/>
      <c r="G62" s="39"/>
      <c r="H62" s="40"/>
      <c r="I62" s="40"/>
      <c r="J62" s="40"/>
    </row>
    <row r="63" spans="1:19" x14ac:dyDescent="0.2">
      <c r="B63" s="39"/>
      <c r="C63" s="39"/>
      <c r="D63" s="39"/>
      <c r="E63" s="39"/>
      <c r="F63" s="39"/>
      <c r="G63" s="39"/>
      <c r="H63" s="40"/>
      <c r="I63" s="40"/>
      <c r="J63" s="40"/>
    </row>
    <row r="64" spans="1:19" x14ac:dyDescent="0.2">
      <c r="B64" s="39"/>
      <c r="C64" s="39"/>
      <c r="D64" s="39"/>
      <c r="E64" s="39"/>
      <c r="F64" s="39"/>
      <c r="G64" s="39"/>
      <c r="H64" s="40"/>
      <c r="I64" s="40"/>
      <c r="J64" s="40"/>
    </row>
    <row r="65" spans="2:10" x14ac:dyDescent="0.2">
      <c r="B65" s="39"/>
      <c r="C65" s="39"/>
      <c r="D65" s="39"/>
      <c r="E65" s="39"/>
      <c r="F65" s="39"/>
      <c r="G65" s="39"/>
      <c r="H65" s="40"/>
      <c r="I65" s="40"/>
      <c r="J65" s="40"/>
    </row>
    <row r="66" spans="2:10" x14ac:dyDescent="0.2">
      <c r="B66" s="39"/>
      <c r="C66" s="39"/>
      <c r="D66" s="39"/>
      <c r="E66" s="39"/>
      <c r="F66" s="39"/>
      <c r="G66" s="39"/>
      <c r="H66" s="40"/>
      <c r="I66" s="40"/>
      <c r="J66" s="40"/>
    </row>
    <row r="67" spans="2:10" x14ac:dyDescent="0.2">
      <c r="B67" s="39"/>
      <c r="C67" s="39"/>
      <c r="D67" s="39"/>
      <c r="E67" s="39"/>
      <c r="F67" s="39"/>
      <c r="G67" s="39"/>
      <c r="H67" s="40"/>
      <c r="I67" s="40"/>
      <c r="J67" s="40"/>
    </row>
    <row r="68" spans="2:10" x14ac:dyDescent="0.2">
      <c r="B68" s="39"/>
      <c r="C68" s="39"/>
      <c r="D68" s="39"/>
      <c r="E68" s="39"/>
      <c r="F68" s="39"/>
      <c r="G68" s="39"/>
      <c r="H68" s="40"/>
      <c r="I68" s="40"/>
      <c r="J68" s="40"/>
    </row>
    <row r="69" spans="2:10" x14ac:dyDescent="0.2">
      <c r="B69" s="39"/>
      <c r="C69" s="39"/>
      <c r="D69" s="39"/>
      <c r="E69" s="39"/>
      <c r="F69" s="39"/>
      <c r="G69" s="39"/>
      <c r="H69" s="40"/>
      <c r="I69" s="40"/>
      <c r="J69" s="40"/>
    </row>
    <row r="70" spans="2:10" x14ac:dyDescent="0.2">
      <c r="B70" s="39"/>
      <c r="C70" s="39"/>
      <c r="D70" s="39"/>
      <c r="E70" s="39"/>
      <c r="F70" s="39"/>
      <c r="G70" s="39"/>
      <c r="H70" s="40"/>
      <c r="I70" s="40"/>
      <c r="J70" s="40"/>
    </row>
    <row r="71" spans="2:10" x14ac:dyDescent="0.2">
      <c r="B71" s="39"/>
      <c r="C71" s="39"/>
      <c r="D71" s="39"/>
      <c r="E71" s="39"/>
      <c r="F71" s="39"/>
      <c r="G71" s="39"/>
      <c r="H71" s="40"/>
      <c r="I71" s="40"/>
      <c r="J71" s="40"/>
    </row>
    <row r="72" spans="2:10" x14ac:dyDescent="0.2">
      <c r="B72" s="39"/>
      <c r="C72" s="39"/>
      <c r="D72" s="39"/>
      <c r="E72" s="39"/>
      <c r="F72" s="39"/>
      <c r="G72" s="39"/>
      <c r="H72" s="40"/>
      <c r="I72" s="40"/>
      <c r="J72" s="40"/>
    </row>
    <row r="73" spans="2:10" x14ac:dyDescent="0.2">
      <c r="B73" s="39"/>
      <c r="C73" s="39"/>
      <c r="D73" s="39"/>
      <c r="E73" s="39"/>
      <c r="F73" s="39"/>
      <c r="G73" s="39"/>
      <c r="H73" s="40"/>
      <c r="I73" s="40"/>
      <c r="J73" s="40"/>
    </row>
    <row r="74" spans="2:10" x14ac:dyDescent="0.2">
      <c r="B74" s="39"/>
      <c r="C74" s="39"/>
      <c r="D74" s="39"/>
      <c r="E74" s="39"/>
      <c r="F74" s="39"/>
      <c r="G74" s="39"/>
      <c r="H74" s="40"/>
      <c r="I74" s="40"/>
      <c r="J74" s="40"/>
    </row>
    <row r="75" spans="2:10" x14ac:dyDescent="0.2">
      <c r="B75" s="39"/>
      <c r="C75" s="39"/>
      <c r="D75" s="39"/>
      <c r="E75" s="39"/>
      <c r="F75" s="39"/>
      <c r="G75" s="39"/>
      <c r="H75" s="40"/>
      <c r="I75" s="40"/>
      <c r="J75" s="40"/>
    </row>
    <row r="76" spans="2:10" x14ac:dyDescent="0.2">
      <c r="B76" s="39"/>
      <c r="C76" s="39"/>
      <c r="D76" s="39"/>
      <c r="E76" s="39"/>
      <c r="F76" s="39"/>
      <c r="G76" s="39"/>
      <c r="H76" s="40"/>
      <c r="I76" s="40"/>
      <c r="J76" s="40"/>
    </row>
    <row r="77" spans="2:10" x14ac:dyDescent="0.2">
      <c r="B77" s="39"/>
      <c r="C77" s="39"/>
      <c r="D77" s="39"/>
      <c r="E77" s="39"/>
      <c r="F77" s="39"/>
      <c r="G77" s="39"/>
      <c r="H77" s="40"/>
      <c r="I77" s="40"/>
      <c r="J77" s="40"/>
    </row>
    <row r="78" spans="2:10" x14ac:dyDescent="0.2">
      <c r="B78" s="39"/>
      <c r="C78" s="39"/>
      <c r="D78" s="39"/>
      <c r="E78" s="39"/>
      <c r="F78" s="39"/>
      <c r="G78" s="39"/>
      <c r="H78" s="40"/>
      <c r="I78" s="40"/>
      <c r="J78" s="40"/>
    </row>
    <row r="79" spans="2:10" x14ac:dyDescent="0.2">
      <c r="B79" s="39"/>
      <c r="C79" s="39"/>
      <c r="D79" s="39"/>
      <c r="E79" s="39"/>
      <c r="F79" s="39"/>
      <c r="G79" s="39"/>
      <c r="H79" s="40"/>
      <c r="I79" s="40"/>
      <c r="J79" s="40"/>
    </row>
    <row r="80" spans="2:10" x14ac:dyDescent="0.2">
      <c r="B80" s="39"/>
      <c r="C80" s="39"/>
      <c r="D80" s="39"/>
      <c r="E80" s="39"/>
      <c r="F80" s="39"/>
      <c r="G80" s="39"/>
      <c r="H80" s="40"/>
      <c r="I80" s="40"/>
      <c r="J80" s="40"/>
    </row>
    <row r="81" spans="2:10" x14ac:dyDescent="0.2">
      <c r="B81" s="39"/>
      <c r="C81" s="39"/>
      <c r="D81" s="39"/>
      <c r="E81" s="39"/>
      <c r="F81" s="39"/>
      <c r="G81" s="39"/>
      <c r="H81" s="40"/>
      <c r="I81" s="40"/>
      <c r="J81" s="40"/>
    </row>
    <row r="82" spans="2:10" x14ac:dyDescent="0.2">
      <c r="B82" s="39"/>
      <c r="C82" s="39"/>
      <c r="D82" s="39"/>
      <c r="E82" s="39"/>
      <c r="F82" s="39"/>
      <c r="G82" s="39"/>
      <c r="H82" s="40"/>
      <c r="I82" s="40"/>
      <c r="J82" s="40"/>
    </row>
    <row r="83" spans="2:10" x14ac:dyDescent="0.2">
      <c r="B83" s="39"/>
      <c r="C83" s="39"/>
      <c r="D83" s="39"/>
      <c r="E83" s="39"/>
      <c r="F83" s="39"/>
      <c r="G83" s="39"/>
      <c r="H83" s="40"/>
      <c r="I83" s="40"/>
      <c r="J83" s="40"/>
    </row>
  </sheetData>
  <mergeCells count="4">
    <mergeCell ref="A2:A3"/>
    <mergeCell ref="B2:D2"/>
    <mergeCell ref="E2:G2"/>
    <mergeCell ref="H2:J2"/>
  </mergeCells>
  <phoneticPr fontId="0" type="noConversion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/>
  </sheetViews>
  <sheetFormatPr defaultRowHeight="11.25" x14ac:dyDescent="0.2"/>
  <cols>
    <col min="1" max="1" width="48.85546875" style="29" customWidth="1"/>
    <col min="2" max="8" width="8.5703125" style="30" customWidth="1"/>
    <col min="9" max="10" width="8.5703125" style="28" customWidth="1"/>
    <col min="11" max="35" width="12.5703125" style="28" customWidth="1"/>
    <col min="36" max="16384" width="9.140625" style="28"/>
  </cols>
  <sheetData>
    <row r="1" spans="1:10" s="75" customFormat="1" ht="20.100000000000001" customHeight="1" x14ac:dyDescent="0.25">
      <c r="A1" s="77" t="s">
        <v>294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75" customFormat="1" ht="14.25" customHeight="1" x14ac:dyDescent="0.25">
      <c r="A2" s="131" t="s">
        <v>40</v>
      </c>
      <c r="B2" s="130" t="s">
        <v>188</v>
      </c>
      <c r="C2" s="130"/>
      <c r="D2" s="130"/>
      <c r="E2" s="130" t="s">
        <v>189</v>
      </c>
      <c r="F2" s="130"/>
      <c r="G2" s="130"/>
      <c r="H2" s="132" t="s">
        <v>43</v>
      </c>
      <c r="I2" s="134"/>
      <c r="J2" s="135"/>
    </row>
    <row r="3" spans="1:10" s="75" customFormat="1" x14ac:dyDescent="0.25">
      <c r="A3" s="133"/>
      <c r="B3" s="109" t="s">
        <v>245</v>
      </c>
      <c r="C3" s="109" t="s">
        <v>246</v>
      </c>
      <c r="D3" s="109" t="s">
        <v>136</v>
      </c>
      <c r="E3" s="109" t="s">
        <v>245</v>
      </c>
      <c r="F3" s="109" t="s">
        <v>246</v>
      </c>
      <c r="G3" s="109" t="s">
        <v>136</v>
      </c>
      <c r="H3" s="109" t="s">
        <v>245</v>
      </c>
      <c r="I3" s="109" t="s">
        <v>246</v>
      </c>
      <c r="J3" s="109" t="s">
        <v>136</v>
      </c>
    </row>
    <row r="4" spans="1:10" x14ac:dyDescent="0.2">
      <c r="A4" s="33" t="s">
        <v>167</v>
      </c>
      <c r="B4" s="54">
        <v>313158</v>
      </c>
      <c r="C4" s="54">
        <v>361546</v>
      </c>
      <c r="D4" s="54">
        <v>674704</v>
      </c>
      <c r="E4" s="54">
        <v>321344</v>
      </c>
      <c r="F4" s="54">
        <v>363539</v>
      </c>
      <c r="G4" s="54">
        <v>684883</v>
      </c>
      <c r="H4" s="54">
        <v>634502</v>
      </c>
      <c r="I4" s="54">
        <v>725085</v>
      </c>
      <c r="J4" s="54">
        <v>1359587</v>
      </c>
    </row>
    <row r="5" spans="1:10" x14ac:dyDescent="0.2">
      <c r="A5" s="115" t="s">
        <v>168</v>
      </c>
      <c r="B5" s="55"/>
      <c r="C5" s="31"/>
      <c r="D5" s="31"/>
      <c r="E5" s="31"/>
      <c r="F5" s="31"/>
      <c r="G5" s="31"/>
      <c r="H5" s="31"/>
      <c r="I5" s="32"/>
      <c r="J5" s="32"/>
    </row>
    <row r="6" spans="1:10" x14ac:dyDescent="0.2">
      <c r="A6" s="37" t="s">
        <v>170</v>
      </c>
      <c r="B6" s="31">
        <v>113665</v>
      </c>
      <c r="C6" s="31">
        <v>122457</v>
      </c>
      <c r="D6" s="31">
        <f>SUM(B6:C6)</f>
        <v>236122</v>
      </c>
      <c r="E6" s="31">
        <v>67127</v>
      </c>
      <c r="F6" s="31">
        <v>67054</v>
      </c>
      <c r="G6" s="31">
        <f>SUM(E6:F6)</f>
        <v>134181</v>
      </c>
      <c r="H6" s="31">
        <f>+B6+E6</f>
        <v>180792</v>
      </c>
      <c r="I6" s="31">
        <f>+C6+F6</f>
        <v>189511</v>
      </c>
      <c r="J6" s="31">
        <f>+D6+G6</f>
        <v>370303</v>
      </c>
    </row>
    <row r="7" spans="1:10" x14ac:dyDescent="0.2">
      <c r="A7" s="37" t="s">
        <v>171</v>
      </c>
      <c r="B7" s="31">
        <v>15107</v>
      </c>
      <c r="C7" s="31">
        <v>20634</v>
      </c>
      <c r="D7" s="31">
        <f t="shared" ref="D7:D25" si="0">SUM(B7:C7)</f>
        <v>35741</v>
      </c>
      <c r="E7" s="31">
        <v>19747</v>
      </c>
      <c r="F7" s="31">
        <v>25300</v>
      </c>
      <c r="G7" s="31">
        <f t="shared" ref="G7:G25" si="1">SUM(E7:F7)</f>
        <v>45047</v>
      </c>
      <c r="H7" s="31">
        <f t="shared" ref="H7:J25" si="2">+B7+E7</f>
        <v>34854</v>
      </c>
      <c r="I7" s="31">
        <f t="shared" si="2"/>
        <v>45934</v>
      </c>
      <c r="J7" s="31">
        <f t="shared" si="2"/>
        <v>80788</v>
      </c>
    </row>
    <row r="8" spans="1:10" x14ac:dyDescent="0.2">
      <c r="A8" s="37" t="s">
        <v>172</v>
      </c>
      <c r="B8" s="31">
        <v>1533</v>
      </c>
      <c r="C8" s="31">
        <v>1050</v>
      </c>
      <c r="D8" s="31">
        <f t="shared" si="0"/>
        <v>2583</v>
      </c>
      <c r="E8" s="31">
        <v>3742</v>
      </c>
      <c r="F8" s="31">
        <v>0</v>
      </c>
      <c r="G8" s="31">
        <f t="shared" si="1"/>
        <v>3742</v>
      </c>
      <c r="H8" s="31">
        <f t="shared" si="2"/>
        <v>5275</v>
      </c>
      <c r="I8" s="31">
        <f t="shared" si="2"/>
        <v>1050</v>
      </c>
      <c r="J8" s="31">
        <f t="shared" si="2"/>
        <v>6325</v>
      </c>
    </row>
    <row r="9" spans="1:10" x14ac:dyDescent="0.2">
      <c r="A9" s="37" t="s">
        <v>173</v>
      </c>
      <c r="B9" s="31">
        <v>89528</v>
      </c>
      <c r="C9" s="31">
        <v>112101</v>
      </c>
      <c r="D9" s="31">
        <f t="shared" si="0"/>
        <v>201629</v>
      </c>
      <c r="E9" s="31">
        <v>143529</v>
      </c>
      <c r="F9" s="31">
        <v>146881</v>
      </c>
      <c r="G9" s="31">
        <f t="shared" si="1"/>
        <v>290410</v>
      </c>
      <c r="H9" s="31">
        <f t="shared" si="2"/>
        <v>233057</v>
      </c>
      <c r="I9" s="31">
        <f t="shared" si="2"/>
        <v>258982</v>
      </c>
      <c r="J9" s="31">
        <f t="shared" si="2"/>
        <v>492039</v>
      </c>
    </row>
    <row r="10" spans="1:10" x14ac:dyDescent="0.2">
      <c r="A10" s="37" t="s">
        <v>174</v>
      </c>
      <c r="B10" s="31">
        <v>11848</v>
      </c>
      <c r="C10" s="31">
        <v>16046</v>
      </c>
      <c r="D10" s="31">
        <f t="shared" si="0"/>
        <v>27894</v>
      </c>
      <c r="E10" s="31">
        <v>22530</v>
      </c>
      <c r="F10" s="31">
        <v>31532</v>
      </c>
      <c r="G10" s="31">
        <f t="shared" si="1"/>
        <v>54062</v>
      </c>
      <c r="H10" s="31">
        <f t="shared" si="2"/>
        <v>34378</v>
      </c>
      <c r="I10" s="31">
        <f t="shared" si="2"/>
        <v>47578</v>
      </c>
      <c r="J10" s="31">
        <f t="shared" si="2"/>
        <v>81956</v>
      </c>
    </row>
    <row r="11" spans="1:10" ht="22.5" x14ac:dyDescent="0.2">
      <c r="A11" s="37" t="s">
        <v>175</v>
      </c>
      <c r="B11" s="31">
        <v>13901</v>
      </c>
      <c r="C11" s="31">
        <v>12169</v>
      </c>
      <c r="D11" s="31">
        <f t="shared" si="0"/>
        <v>26070</v>
      </c>
      <c r="E11" s="31">
        <v>12662</v>
      </c>
      <c r="F11" s="31">
        <v>16139</v>
      </c>
      <c r="G11" s="31">
        <f t="shared" si="1"/>
        <v>28801</v>
      </c>
      <c r="H11" s="31">
        <f t="shared" si="2"/>
        <v>26563</v>
      </c>
      <c r="I11" s="31">
        <f t="shared" si="2"/>
        <v>28308</v>
      </c>
      <c r="J11" s="31">
        <f t="shared" si="2"/>
        <v>54871</v>
      </c>
    </row>
    <row r="12" spans="1:10" x14ac:dyDescent="0.2">
      <c r="A12" s="37" t="s">
        <v>176</v>
      </c>
      <c r="B12" s="31">
        <v>8393</v>
      </c>
      <c r="C12" s="31">
        <v>14050</v>
      </c>
      <c r="D12" s="31">
        <f t="shared" si="0"/>
        <v>22443</v>
      </c>
      <c r="E12" s="31">
        <v>21701</v>
      </c>
      <c r="F12" s="31">
        <v>23013</v>
      </c>
      <c r="G12" s="31">
        <f t="shared" si="1"/>
        <v>44714</v>
      </c>
      <c r="H12" s="31">
        <f t="shared" si="2"/>
        <v>30094</v>
      </c>
      <c r="I12" s="31">
        <f t="shared" si="2"/>
        <v>37063</v>
      </c>
      <c r="J12" s="31">
        <f t="shared" si="2"/>
        <v>67157</v>
      </c>
    </row>
    <row r="13" spans="1:10" x14ac:dyDescent="0.2">
      <c r="A13" s="8" t="s">
        <v>177</v>
      </c>
      <c r="B13" s="31">
        <v>5085</v>
      </c>
      <c r="C13" s="31">
        <v>2622</v>
      </c>
      <c r="D13" s="31">
        <f t="shared" si="0"/>
        <v>7707</v>
      </c>
      <c r="E13" s="31">
        <v>1012</v>
      </c>
      <c r="F13" s="31">
        <v>1092</v>
      </c>
      <c r="G13" s="31">
        <f t="shared" si="1"/>
        <v>2104</v>
      </c>
      <c r="H13" s="31">
        <f t="shared" si="2"/>
        <v>6097</v>
      </c>
      <c r="I13" s="31">
        <f t="shared" si="2"/>
        <v>3714</v>
      </c>
      <c r="J13" s="31">
        <f t="shared" si="2"/>
        <v>9811</v>
      </c>
    </row>
    <row r="14" spans="1:10" x14ac:dyDescent="0.2">
      <c r="A14" s="8" t="s">
        <v>178</v>
      </c>
      <c r="B14" s="31">
        <v>543</v>
      </c>
      <c r="C14" s="31">
        <v>1961</v>
      </c>
      <c r="D14" s="31">
        <f t="shared" si="0"/>
        <v>2504</v>
      </c>
      <c r="E14" s="31">
        <v>3380</v>
      </c>
      <c r="F14" s="31">
        <v>10908</v>
      </c>
      <c r="G14" s="31">
        <f t="shared" si="1"/>
        <v>14288</v>
      </c>
      <c r="H14" s="31">
        <f t="shared" si="2"/>
        <v>3923</v>
      </c>
      <c r="I14" s="31">
        <f t="shared" si="2"/>
        <v>12869</v>
      </c>
      <c r="J14" s="31">
        <f t="shared" si="2"/>
        <v>16792</v>
      </c>
    </row>
    <row r="15" spans="1:10" x14ac:dyDescent="0.2">
      <c r="A15" s="8" t="s">
        <v>179</v>
      </c>
      <c r="B15" s="31">
        <v>1741</v>
      </c>
      <c r="C15" s="31">
        <v>1301</v>
      </c>
      <c r="D15" s="31">
        <f t="shared" si="0"/>
        <v>3042</v>
      </c>
      <c r="E15" s="31">
        <v>840</v>
      </c>
      <c r="F15" s="31">
        <v>69</v>
      </c>
      <c r="G15" s="31">
        <f t="shared" si="1"/>
        <v>909</v>
      </c>
      <c r="H15" s="31">
        <f t="shared" si="2"/>
        <v>2581</v>
      </c>
      <c r="I15" s="31">
        <f t="shared" si="2"/>
        <v>1370</v>
      </c>
      <c r="J15" s="31">
        <f t="shared" si="2"/>
        <v>3951</v>
      </c>
    </row>
    <row r="16" spans="1:10" x14ac:dyDescent="0.2">
      <c r="A16" s="8" t="s">
        <v>262</v>
      </c>
      <c r="B16" s="31">
        <v>22370</v>
      </c>
      <c r="C16" s="31">
        <v>26844</v>
      </c>
      <c r="D16" s="31">
        <f t="shared" si="0"/>
        <v>49214</v>
      </c>
      <c r="E16" s="31">
        <v>6438</v>
      </c>
      <c r="F16" s="31">
        <v>8552</v>
      </c>
      <c r="G16" s="31">
        <f t="shared" si="1"/>
        <v>14990</v>
      </c>
      <c r="H16" s="31">
        <f t="shared" si="2"/>
        <v>28808</v>
      </c>
      <c r="I16" s="31">
        <f t="shared" si="2"/>
        <v>35396</v>
      </c>
      <c r="J16" s="31">
        <f t="shared" si="2"/>
        <v>64204</v>
      </c>
    </row>
    <row r="17" spans="1:10" x14ac:dyDescent="0.2">
      <c r="A17" s="8" t="s">
        <v>181</v>
      </c>
      <c r="B17" s="31">
        <v>3245</v>
      </c>
      <c r="C17" s="31">
        <v>2759</v>
      </c>
      <c r="D17" s="31">
        <f t="shared" si="0"/>
        <v>6004</v>
      </c>
      <c r="E17" s="31">
        <v>1969</v>
      </c>
      <c r="F17" s="31">
        <v>2567</v>
      </c>
      <c r="G17" s="31">
        <f t="shared" si="1"/>
        <v>4536</v>
      </c>
      <c r="H17" s="31">
        <f t="shared" si="2"/>
        <v>5214</v>
      </c>
      <c r="I17" s="31">
        <f t="shared" si="2"/>
        <v>5326</v>
      </c>
      <c r="J17" s="31">
        <f t="shared" si="2"/>
        <v>10540</v>
      </c>
    </row>
    <row r="18" spans="1:10" x14ac:dyDescent="0.2">
      <c r="A18" s="8" t="s">
        <v>182</v>
      </c>
      <c r="B18" s="31">
        <v>16700</v>
      </c>
      <c r="C18" s="31">
        <v>14141</v>
      </c>
      <c r="D18" s="31">
        <f t="shared" si="0"/>
        <v>30841</v>
      </c>
      <c r="E18" s="31">
        <v>6179</v>
      </c>
      <c r="F18" s="31">
        <v>11274</v>
      </c>
      <c r="G18" s="31">
        <f t="shared" si="1"/>
        <v>17453</v>
      </c>
      <c r="H18" s="31">
        <f t="shared" si="2"/>
        <v>22879</v>
      </c>
      <c r="I18" s="31">
        <f t="shared" si="2"/>
        <v>25415</v>
      </c>
      <c r="J18" s="31">
        <f t="shared" si="2"/>
        <v>48294</v>
      </c>
    </row>
    <row r="19" spans="1:10" ht="12.75" customHeight="1" x14ac:dyDescent="0.2">
      <c r="A19" s="27" t="s">
        <v>263</v>
      </c>
      <c r="B19" s="31">
        <v>9499</v>
      </c>
      <c r="C19" s="31">
        <v>13411</v>
      </c>
      <c r="D19" s="31">
        <f t="shared" si="0"/>
        <v>22910</v>
      </c>
      <c r="E19" s="31">
        <v>10488</v>
      </c>
      <c r="F19" s="31">
        <v>12674</v>
      </c>
      <c r="G19" s="31">
        <f t="shared" si="1"/>
        <v>23162</v>
      </c>
      <c r="H19" s="31">
        <f t="shared" si="2"/>
        <v>19987</v>
      </c>
      <c r="I19" s="31">
        <f t="shared" si="2"/>
        <v>26085</v>
      </c>
      <c r="J19" s="31">
        <f t="shared" si="2"/>
        <v>46072</v>
      </c>
    </row>
    <row r="20" spans="1:10" s="48" customFormat="1" x14ac:dyDescent="0.2">
      <c r="A20" s="26" t="s">
        <v>183</v>
      </c>
      <c r="B20" s="55">
        <v>274460</v>
      </c>
      <c r="C20" s="55">
        <v>314047</v>
      </c>
      <c r="D20" s="55">
        <v>588507</v>
      </c>
      <c r="E20" s="55">
        <v>81898</v>
      </c>
      <c r="F20" s="55">
        <v>93099</v>
      </c>
      <c r="G20" s="55">
        <v>174997</v>
      </c>
      <c r="H20" s="55">
        <v>356358</v>
      </c>
      <c r="I20" s="55">
        <v>407146</v>
      </c>
      <c r="J20" s="55">
        <v>763504</v>
      </c>
    </row>
    <row r="21" spans="1:10" x14ac:dyDescent="0.2">
      <c r="A21" s="8" t="s">
        <v>168</v>
      </c>
      <c r="B21" s="31"/>
      <c r="C21" s="31"/>
      <c r="D21" s="31"/>
      <c r="E21" s="31"/>
      <c r="F21" s="31"/>
      <c r="G21" s="31"/>
      <c r="H21" s="31"/>
      <c r="I21" s="31"/>
      <c r="J21" s="31"/>
    </row>
    <row r="22" spans="1:10" x14ac:dyDescent="0.2">
      <c r="A22" s="8" t="s">
        <v>264</v>
      </c>
      <c r="B22" s="31">
        <v>21178</v>
      </c>
      <c r="C22" s="31">
        <v>23448</v>
      </c>
      <c r="D22" s="31">
        <f t="shared" si="0"/>
        <v>44626</v>
      </c>
      <c r="E22" s="31">
        <v>18088</v>
      </c>
      <c r="F22" s="31">
        <v>24278</v>
      </c>
      <c r="G22" s="31">
        <f t="shared" si="1"/>
        <v>42366</v>
      </c>
      <c r="H22" s="31">
        <f t="shared" si="2"/>
        <v>39266</v>
      </c>
      <c r="I22" s="31">
        <f t="shared" si="2"/>
        <v>47726</v>
      </c>
      <c r="J22" s="31">
        <f t="shared" si="2"/>
        <v>86992</v>
      </c>
    </row>
    <row r="23" spans="1:10" x14ac:dyDescent="0.2">
      <c r="A23" s="8" t="s">
        <v>185</v>
      </c>
      <c r="B23" s="31">
        <v>213017</v>
      </c>
      <c r="C23" s="31">
        <v>252850</v>
      </c>
      <c r="D23" s="31">
        <f t="shared" si="0"/>
        <v>465867</v>
      </c>
      <c r="E23" s="31">
        <v>58870</v>
      </c>
      <c r="F23" s="31">
        <v>63042</v>
      </c>
      <c r="G23" s="31">
        <f t="shared" si="1"/>
        <v>121912</v>
      </c>
      <c r="H23" s="31">
        <f t="shared" si="2"/>
        <v>271887</v>
      </c>
      <c r="I23" s="31">
        <f t="shared" si="2"/>
        <v>315892</v>
      </c>
      <c r="J23" s="31">
        <f t="shared" si="2"/>
        <v>587779</v>
      </c>
    </row>
    <row r="24" spans="1:10" x14ac:dyDescent="0.2">
      <c r="A24" s="8" t="s">
        <v>186</v>
      </c>
      <c r="B24" s="31">
        <v>20317</v>
      </c>
      <c r="C24" s="31">
        <v>18947</v>
      </c>
      <c r="D24" s="31">
        <f t="shared" si="0"/>
        <v>39264</v>
      </c>
      <c r="E24" s="31">
        <v>2760</v>
      </c>
      <c r="F24" s="31">
        <v>4165</v>
      </c>
      <c r="G24" s="31">
        <f t="shared" si="1"/>
        <v>6925</v>
      </c>
      <c r="H24" s="31">
        <f t="shared" si="2"/>
        <v>23077</v>
      </c>
      <c r="I24" s="31">
        <f t="shared" si="2"/>
        <v>23112</v>
      </c>
      <c r="J24" s="31">
        <f t="shared" si="2"/>
        <v>46189</v>
      </c>
    </row>
    <row r="25" spans="1:10" x14ac:dyDescent="0.2">
      <c r="A25" s="37" t="s">
        <v>187</v>
      </c>
      <c r="B25" s="31">
        <v>19948</v>
      </c>
      <c r="C25" s="31">
        <v>18802</v>
      </c>
      <c r="D25" s="31">
        <f t="shared" si="0"/>
        <v>38750</v>
      </c>
      <c r="E25" s="31">
        <v>2180</v>
      </c>
      <c r="F25" s="31">
        <v>1614</v>
      </c>
      <c r="G25" s="31">
        <f t="shared" si="1"/>
        <v>3794</v>
      </c>
      <c r="H25" s="31">
        <f t="shared" si="2"/>
        <v>22128</v>
      </c>
      <c r="I25" s="31">
        <f t="shared" si="2"/>
        <v>20416</v>
      </c>
      <c r="J25" s="31">
        <f t="shared" si="2"/>
        <v>42544</v>
      </c>
    </row>
    <row r="26" spans="1:10" x14ac:dyDescent="0.2">
      <c r="I26" s="30"/>
      <c r="J26" s="30"/>
    </row>
  </sheetData>
  <mergeCells count="4">
    <mergeCell ref="A2:A3"/>
    <mergeCell ref="B2:D2"/>
    <mergeCell ref="E2:G2"/>
    <mergeCell ref="H2:J2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Normal="100" workbookViewId="0"/>
  </sheetViews>
  <sheetFormatPr defaultRowHeight="11.25" x14ac:dyDescent="0.2"/>
  <cols>
    <col min="1" max="1" width="48.85546875" style="29" customWidth="1"/>
    <col min="2" max="20" width="8.5703125" style="30" customWidth="1"/>
    <col min="21" max="24" width="8.5703125" style="28" customWidth="1"/>
    <col min="25" max="50" width="12.5703125" style="28" customWidth="1"/>
    <col min="51" max="16384" width="9.140625" style="28"/>
  </cols>
  <sheetData>
    <row r="1" spans="1:22" s="75" customFormat="1" ht="20.100000000000001" customHeight="1" x14ac:dyDescent="0.25">
      <c r="A1" s="77" t="s">
        <v>295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s="75" customFormat="1" ht="14.45" customHeight="1" x14ac:dyDescent="0.25">
      <c r="A2" s="131" t="s">
        <v>40</v>
      </c>
      <c r="B2" s="130" t="s">
        <v>188</v>
      </c>
      <c r="C2" s="130"/>
      <c r="D2" s="130"/>
      <c r="E2" s="130"/>
      <c r="F2" s="130"/>
      <c r="G2" s="130"/>
      <c r="H2" s="130"/>
      <c r="I2" s="130" t="s">
        <v>189</v>
      </c>
      <c r="J2" s="130"/>
      <c r="K2" s="130"/>
      <c r="L2" s="130"/>
      <c r="M2" s="130"/>
      <c r="N2" s="130"/>
      <c r="O2" s="130"/>
      <c r="P2" s="130" t="s">
        <v>43</v>
      </c>
      <c r="Q2" s="130"/>
      <c r="R2" s="130"/>
      <c r="S2" s="130"/>
      <c r="T2" s="130"/>
      <c r="U2" s="130"/>
      <c r="V2" s="132"/>
    </row>
    <row r="3" spans="1:22" s="75" customFormat="1" x14ac:dyDescent="0.25">
      <c r="A3" s="133"/>
      <c r="B3" s="110" t="s">
        <v>255</v>
      </c>
      <c r="C3" s="110" t="s">
        <v>237</v>
      </c>
      <c r="D3" s="110" t="s">
        <v>238</v>
      </c>
      <c r="E3" s="110" t="s">
        <v>239</v>
      </c>
      <c r="F3" s="110" t="s">
        <v>240</v>
      </c>
      <c r="G3" s="110" t="s">
        <v>241</v>
      </c>
      <c r="H3" s="110" t="s">
        <v>19</v>
      </c>
      <c r="I3" s="110" t="s">
        <v>255</v>
      </c>
      <c r="J3" s="110" t="s">
        <v>237</v>
      </c>
      <c r="K3" s="110" t="s">
        <v>238</v>
      </c>
      <c r="L3" s="110" t="s">
        <v>239</v>
      </c>
      <c r="M3" s="110" t="s">
        <v>240</v>
      </c>
      <c r="N3" s="110" t="s">
        <v>241</v>
      </c>
      <c r="O3" s="110" t="s">
        <v>19</v>
      </c>
      <c r="P3" s="110" t="s">
        <v>255</v>
      </c>
      <c r="Q3" s="110" t="s">
        <v>237</v>
      </c>
      <c r="R3" s="110" t="s">
        <v>238</v>
      </c>
      <c r="S3" s="110" t="s">
        <v>239</v>
      </c>
      <c r="T3" s="110" t="s">
        <v>240</v>
      </c>
      <c r="U3" s="110" t="s">
        <v>241</v>
      </c>
      <c r="V3" s="61" t="s">
        <v>19</v>
      </c>
    </row>
    <row r="4" spans="1:22" x14ac:dyDescent="0.2">
      <c r="A4" s="33" t="s">
        <v>167</v>
      </c>
      <c r="B4" s="54">
        <v>80393</v>
      </c>
      <c r="C4" s="54">
        <v>34977</v>
      </c>
      <c r="D4" s="54">
        <v>66545</v>
      </c>
      <c r="E4" s="54">
        <v>94066</v>
      </c>
      <c r="F4" s="54">
        <v>168420</v>
      </c>
      <c r="G4" s="54">
        <v>230303</v>
      </c>
      <c r="H4" s="54">
        <v>674704</v>
      </c>
      <c r="I4" s="54">
        <v>135057</v>
      </c>
      <c r="J4" s="54">
        <v>58549</v>
      </c>
      <c r="K4" s="54">
        <v>72687</v>
      </c>
      <c r="L4" s="54">
        <v>96502</v>
      </c>
      <c r="M4" s="54">
        <v>141116</v>
      </c>
      <c r="N4" s="54">
        <v>180969</v>
      </c>
      <c r="O4" s="54">
        <v>684880</v>
      </c>
      <c r="P4" s="54">
        <v>215450</v>
      </c>
      <c r="Q4" s="54">
        <v>93526</v>
      </c>
      <c r="R4" s="54">
        <v>139232</v>
      </c>
      <c r="S4" s="54">
        <v>190568</v>
      </c>
      <c r="T4" s="54">
        <v>309536</v>
      </c>
      <c r="U4" s="54">
        <v>411272</v>
      </c>
      <c r="V4" s="54">
        <v>1359584</v>
      </c>
    </row>
    <row r="5" spans="1:22" x14ac:dyDescent="0.2">
      <c r="A5" s="115" t="s">
        <v>168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2"/>
      <c r="V5" s="32"/>
    </row>
    <row r="6" spans="1:22" x14ac:dyDescent="0.2">
      <c r="A6" s="37" t="s">
        <v>170</v>
      </c>
      <c r="B6" s="31">
        <v>20653</v>
      </c>
      <c r="C6" s="31">
        <v>9844</v>
      </c>
      <c r="D6" s="31">
        <v>25825</v>
      </c>
      <c r="E6" s="31">
        <v>33294</v>
      </c>
      <c r="F6" s="31">
        <v>61631</v>
      </c>
      <c r="G6" s="31">
        <v>84876</v>
      </c>
      <c r="H6" s="31">
        <v>236123</v>
      </c>
      <c r="I6" s="31">
        <v>19396</v>
      </c>
      <c r="J6" s="31">
        <v>12245</v>
      </c>
      <c r="K6" s="31">
        <v>11903</v>
      </c>
      <c r="L6" s="31">
        <v>17623</v>
      </c>
      <c r="M6" s="31">
        <v>28874</v>
      </c>
      <c r="N6" s="31">
        <v>44141</v>
      </c>
      <c r="O6" s="31">
        <v>134182</v>
      </c>
      <c r="P6" s="31">
        <v>40049</v>
      </c>
      <c r="Q6" s="31">
        <v>22089</v>
      </c>
      <c r="R6" s="31">
        <v>37728</v>
      </c>
      <c r="S6" s="31">
        <v>50917</v>
      </c>
      <c r="T6" s="31">
        <v>90505</v>
      </c>
      <c r="U6" s="31">
        <v>129017</v>
      </c>
      <c r="V6" s="31">
        <v>370305</v>
      </c>
    </row>
    <row r="7" spans="1:22" x14ac:dyDescent="0.2">
      <c r="A7" s="37" t="s">
        <v>171</v>
      </c>
      <c r="B7" s="31">
        <v>1365</v>
      </c>
      <c r="C7" s="31">
        <v>2421</v>
      </c>
      <c r="D7" s="31">
        <v>2762</v>
      </c>
      <c r="E7" s="31">
        <v>5622</v>
      </c>
      <c r="F7" s="31">
        <v>10058</v>
      </c>
      <c r="G7" s="31">
        <v>13514</v>
      </c>
      <c r="H7" s="31">
        <v>35742</v>
      </c>
      <c r="I7" s="31">
        <v>20939</v>
      </c>
      <c r="J7" s="31">
        <v>5084</v>
      </c>
      <c r="K7" s="31">
        <v>2645</v>
      </c>
      <c r="L7" s="31">
        <v>1614</v>
      </c>
      <c r="M7" s="31">
        <v>6903</v>
      </c>
      <c r="N7" s="31">
        <v>7863</v>
      </c>
      <c r="O7" s="31">
        <v>45048</v>
      </c>
      <c r="P7" s="31">
        <v>22304</v>
      </c>
      <c r="Q7" s="31">
        <v>7505</v>
      </c>
      <c r="R7" s="31">
        <v>5407</v>
      </c>
      <c r="S7" s="31">
        <v>7236</v>
      </c>
      <c r="T7" s="31">
        <v>16961</v>
      </c>
      <c r="U7" s="31">
        <v>21377</v>
      </c>
      <c r="V7" s="31">
        <v>80790</v>
      </c>
    </row>
    <row r="8" spans="1:22" x14ac:dyDescent="0.2">
      <c r="A8" s="37" t="s">
        <v>172</v>
      </c>
      <c r="B8" s="31">
        <v>936</v>
      </c>
      <c r="C8" s="31">
        <v>0</v>
      </c>
      <c r="D8" s="31">
        <v>662</v>
      </c>
      <c r="E8" s="31">
        <v>158</v>
      </c>
      <c r="F8" s="31">
        <v>693</v>
      </c>
      <c r="G8" s="31">
        <v>136</v>
      </c>
      <c r="H8" s="31">
        <v>2585</v>
      </c>
      <c r="I8" s="31">
        <v>6318</v>
      </c>
      <c r="J8" s="31">
        <v>1441</v>
      </c>
      <c r="K8" s="31">
        <v>631</v>
      </c>
      <c r="L8" s="31">
        <v>1148</v>
      </c>
      <c r="M8" s="31">
        <v>336</v>
      </c>
      <c r="N8" s="31">
        <v>354</v>
      </c>
      <c r="O8" s="31">
        <v>10228</v>
      </c>
      <c r="P8" s="31">
        <v>7254</v>
      </c>
      <c r="Q8" s="31">
        <v>1441</v>
      </c>
      <c r="R8" s="31">
        <v>1293</v>
      </c>
      <c r="S8" s="31">
        <v>1306</v>
      </c>
      <c r="T8" s="31">
        <v>1029</v>
      </c>
      <c r="U8" s="31">
        <v>490</v>
      </c>
      <c r="V8" s="31">
        <v>12813</v>
      </c>
    </row>
    <row r="9" spans="1:22" x14ac:dyDescent="0.2">
      <c r="A9" s="37" t="s">
        <v>173</v>
      </c>
      <c r="B9" s="31">
        <v>8391</v>
      </c>
      <c r="C9" s="31">
        <v>5667</v>
      </c>
      <c r="D9" s="31">
        <v>14511</v>
      </c>
      <c r="E9" s="31">
        <v>27746</v>
      </c>
      <c r="F9" s="31">
        <v>58626</v>
      </c>
      <c r="G9" s="31">
        <v>86686</v>
      </c>
      <c r="H9" s="31">
        <v>201627</v>
      </c>
      <c r="I9" s="31">
        <v>24251</v>
      </c>
      <c r="J9" s="31">
        <v>22115</v>
      </c>
      <c r="K9" s="31">
        <v>32313</v>
      </c>
      <c r="L9" s="31">
        <v>48607</v>
      </c>
      <c r="M9" s="31">
        <v>73697</v>
      </c>
      <c r="N9" s="31">
        <v>89427</v>
      </c>
      <c r="O9" s="31">
        <v>290410</v>
      </c>
      <c r="P9" s="31">
        <v>32642</v>
      </c>
      <c r="Q9" s="31">
        <v>27782</v>
      </c>
      <c r="R9" s="31">
        <v>46824</v>
      </c>
      <c r="S9" s="31">
        <v>76353</v>
      </c>
      <c r="T9" s="31">
        <v>132323</v>
      </c>
      <c r="U9" s="31">
        <v>176113</v>
      </c>
      <c r="V9" s="31">
        <v>492037</v>
      </c>
    </row>
    <row r="10" spans="1:22" x14ac:dyDescent="0.2">
      <c r="A10" s="37" t="s">
        <v>174</v>
      </c>
      <c r="B10" s="31">
        <v>3611</v>
      </c>
      <c r="C10" s="31">
        <v>1435</v>
      </c>
      <c r="D10" s="31">
        <v>2366</v>
      </c>
      <c r="E10" s="31">
        <v>4517</v>
      </c>
      <c r="F10" s="31">
        <v>7178</v>
      </c>
      <c r="G10" s="31">
        <v>8786</v>
      </c>
      <c r="H10" s="31">
        <v>27893</v>
      </c>
      <c r="I10" s="31">
        <v>23935</v>
      </c>
      <c r="J10" s="31">
        <v>5993</v>
      </c>
      <c r="K10" s="31">
        <v>6635</v>
      </c>
      <c r="L10" s="31">
        <v>5771</v>
      </c>
      <c r="M10" s="31">
        <v>5819</v>
      </c>
      <c r="N10" s="31">
        <v>5908</v>
      </c>
      <c r="O10" s="31">
        <v>54061</v>
      </c>
      <c r="P10" s="31">
        <v>27546</v>
      </c>
      <c r="Q10" s="31">
        <v>7428</v>
      </c>
      <c r="R10" s="31">
        <v>9001</v>
      </c>
      <c r="S10" s="31">
        <v>10288</v>
      </c>
      <c r="T10" s="31">
        <v>12997</v>
      </c>
      <c r="U10" s="31">
        <v>14694</v>
      </c>
      <c r="V10" s="31">
        <v>81954</v>
      </c>
    </row>
    <row r="11" spans="1:22" ht="22.5" x14ac:dyDescent="0.2">
      <c r="A11" s="37" t="s">
        <v>175</v>
      </c>
      <c r="B11" s="31">
        <v>3020</v>
      </c>
      <c r="C11" s="31">
        <v>2264</v>
      </c>
      <c r="D11" s="31">
        <v>2623</v>
      </c>
      <c r="E11" s="31">
        <v>3777</v>
      </c>
      <c r="F11" s="31">
        <v>6018</v>
      </c>
      <c r="G11" s="31">
        <v>8368</v>
      </c>
      <c r="H11" s="31">
        <v>26070</v>
      </c>
      <c r="I11" s="31">
        <v>8687</v>
      </c>
      <c r="J11" s="31">
        <v>3067</v>
      </c>
      <c r="K11" s="31">
        <v>4532</v>
      </c>
      <c r="L11" s="31">
        <v>4452</v>
      </c>
      <c r="M11" s="31">
        <v>3909</v>
      </c>
      <c r="N11" s="31">
        <v>4153</v>
      </c>
      <c r="O11" s="31">
        <v>28800</v>
      </c>
      <c r="P11" s="31">
        <v>11707</v>
      </c>
      <c r="Q11" s="31">
        <v>5331</v>
      </c>
      <c r="R11" s="31">
        <v>7155</v>
      </c>
      <c r="S11" s="31">
        <v>8229</v>
      </c>
      <c r="T11" s="31">
        <v>9927</v>
      </c>
      <c r="U11" s="31">
        <v>12521</v>
      </c>
      <c r="V11" s="31">
        <v>54870</v>
      </c>
    </row>
    <row r="12" spans="1:22" x14ac:dyDescent="0.2">
      <c r="A12" s="8" t="s">
        <v>176</v>
      </c>
      <c r="B12" s="31">
        <v>1449</v>
      </c>
      <c r="C12" s="31">
        <v>1214</v>
      </c>
      <c r="D12" s="31">
        <v>2770</v>
      </c>
      <c r="E12" s="31">
        <v>3827</v>
      </c>
      <c r="F12" s="31">
        <v>4531</v>
      </c>
      <c r="G12" s="31">
        <v>8651</v>
      </c>
      <c r="H12" s="31">
        <v>22442</v>
      </c>
      <c r="I12" s="31">
        <v>5004</v>
      </c>
      <c r="J12" s="31">
        <v>2511</v>
      </c>
      <c r="K12" s="31">
        <v>5474</v>
      </c>
      <c r="L12" s="31">
        <v>7370</v>
      </c>
      <c r="M12" s="31">
        <v>10006</v>
      </c>
      <c r="N12" s="31">
        <v>14348</v>
      </c>
      <c r="O12" s="31">
        <v>44713</v>
      </c>
      <c r="P12" s="31">
        <v>6453</v>
      </c>
      <c r="Q12" s="31">
        <v>3725</v>
      </c>
      <c r="R12" s="31">
        <v>8244</v>
      </c>
      <c r="S12" s="31">
        <v>11197</v>
      </c>
      <c r="T12" s="31">
        <v>14537</v>
      </c>
      <c r="U12" s="31">
        <v>22999</v>
      </c>
      <c r="V12" s="31">
        <v>67155</v>
      </c>
    </row>
    <row r="13" spans="1:22" x14ac:dyDescent="0.2">
      <c r="A13" s="8" t="s">
        <v>177</v>
      </c>
      <c r="B13" s="31">
        <v>3053</v>
      </c>
      <c r="C13" s="31">
        <v>995</v>
      </c>
      <c r="D13" s="31">
        <v>774</v>
      </c>
      <c r="E13" s="31">
        <v>913</v>
      </c>
      <c r="F13" s="31">
        <v>1407</v>
      </c>
      <c r="G13" s="31">
        <v>565</v>
      </c>
      <c r="H13" s="31">
        <v>7707</v>
      </c>
      <c r="I13" s="31">
        <v>1130</v>
      </c>
      <c r="J13" s="31">
        <v>233</v>
      </c>
      <c r="K13" s="31">
        <v>66</v>
      </c>
      <c r="L13" s="31">
        <v>229</v>
      </c>
      <c r="M13" s="31">
        <v>341</v>
      </c>
      <c r="N13" s="31">
        <v>103</v>
      </c>
      <c r="O13" s="31">
        <v>2102</v>
      </c>
      <c r="P13" s="31">
        <v>4183</v>
      </c>
      <c r="Q13" s="31">
        <v>1228</v>
      </c>
      <c r="R13" s="31">
        <v>840</v>
      </c>
      <c r="S13" s="31">
        <v>1142</v>
      </c>
      <c r="T13" s="31">
        <v>1748</v>
      </c>
      <c r="U13" s="31">
        <v>668</v>
      </c>
      <c r="V13" s="31">
        <v>9809</v>
      </c>
    </row>
    <row r="14" spans="1:22" x14ac:dyDescent="0.2">
      <c r="A14" s="8" t="s">
        <v>178</v>
      </c>
      <c r="B14" s="31">
        <v>927</v>
      </c>
      <c r="C14" s="31">
        <v>91</v>
      </c>
      <c r="D14" s="31">
        <v>373</v>
      </c>
      <c r="E14" s="31">
        <v>374</v>
      </c>
      <c r="F14" s="31">
        <v>0</v>
      </c>
      <c r="G14" s="31">
        <v>739</v>
      </c>
      <c r="H14" s="31">
        <v>2504</v>
      </c>
      <c r="I14" s="31">
        <v>7716</v>
      </c>
      <c r="J14" s="31">
        <v>2025</v>
      </c>
      <c r="K14" s="31">
        <v>1785</v>
      </c>
      <c r="L14" s="31">
        <v>1459</v>
      </c>
      <c r="M14" s="31">
        <v>430</v>
      </c>
      <c r="N14" s="31">
        <v>873</v>
      </c>
      <c r="O14" s="31">
        <v>14288</v>
      </c>
      <c r="P14" s="31">
        <v>8643</v>
      </c>
      <c r="Q14" s="31">
        <v>2116</v>
      </c>
      <c r="R14" s="31">
        <v>2158</v>
      </c>
      <c r="S14" s="31">
        <v>1833</v>
      </c>
      <c r="T14" s="31">
        <v>430</v>
      </c>
      <c r="U14" s="31">
        <v>1612</v>
      </c>
      <c r="V14" s="31">
        <v>16792</v>
      </c>
    </row>
    <row r="15" spans="1:22" x14ac:dyDescent="0.2">
      <c r="A15" s="8" t="s">
        <v>179</v>
      </c>
      <c r="B15" s="31">
        <v>2092</v>
      </c>
      <c r="C15" s="31">
        <v>130</v>
      </c>
      <c r="D15" s="31">
        <v>225</v>
      </c>
      <c r="E15" s="31">
        <v>595</v>
      </c>
      <c r="F15" s="31">
        <v>0</v>
      </c>
      <c r="G15" s="31">
        <v>0</v>
      </c>
      <c r="H15" s="31">
        <v>3042</v>
      </c>
      <c r="I15" s="31">
        <v>908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908</v>
      </c>
      <c r="P15" s="31">
        <v>3000</v>
      </c>
      <c r="Q15" s="31">
        <v>130</v>
      </c>
      <c r="R15" s="31">
        <v>225</v>
      </c>
      <c r="S15" s="31">
        <v>595</v>
      </c>
      <c r="T15" s="31">
        <v>0</v>
      </c>
      <c r="U15" s="31">
        <v>0</v>
      </c>
      <c r="V15" s="31">
        <v>3950</v>
      </c>
    </row>
    <row r="16" spans="1:22" x14ac:dyDescent="0.2">
      <c r="A16" s="8" t="s">
        <v>262</v>
      </c>
      <c r="B16" s="31">
        <v>18907</v>
      </c>
      <c r="C16" s="31">
        <v>5511</v>
      </c>
      <c r="D16" s="31">
        <v>5423</v>
      </c>
      <c r="E16" s="31">
        <v>6157</v>
      </c>
      <c r="F16" s="31">
        <v>8011</v>
      </c>
      <c r="G16" s="31">
        <v>5205</v>
      </c>
      <c r="H16" s="31">
        <v>49214</v>
      </c>
      <c r="I16" s="31">
        <v>3353</v>
      </c>
      <c r="J16" s="31">
        <v>761</v>
      </c>
      <c r="K16" s="31">
        <v>2328</v>
      </c>
      <c r="L16" s="31">
        <v>2061</v>
      </c>
      <c r="M16" s="31">
        <v>2824</v>
      </c>
      <c r="N16" s="31">
        <v>3662</v>
      </c>
      <c r="O16" s="31">
        <v>14989</v>
      </c>
      <c r="P16" s="31">
        <v>22260</v>
      </c>
      <c r="Q16" s="31">
        <v>6272</v>
      </c>
      <c r="R16" s="31">
        <v>7751</v>
      </c>
      <c r="S16" s="31">
        <v>8218</v>
      </c>
      <c r="T16" s="31">
        <v>10835</v>
      </c>
      <c r="U16" s="31">
        <v>8867</v>
      </c>
      <c r="V16" s="31">
        <v>64203</v>
      </c>
    </row>
    <row r="17" spans="1:22" x14ac:dyDescent="0.2">
      <c r="A17" s="8" t="s">
        <v>181</v>
      </c>
      <c r="B17" s="31">
        <v>1389</v>
      </c>
      <c r="C17" s="31">
        <v>358</v>
      </c>
      <c r="D17" s="31">
        <v>1044</v>
      </c>
      <c r="E17" s="31">
        <v>1034</v>
      </c>
      <c r="F17" s="31">
        <v>1165</v>
      </c>
      <c r="G17" s="31">
        <v>1014</v>
      </c>
      <c r="H17" s="31">
        <v>6004</v>
      </c>
      <c r="I17" s="31">
        <v>2574</v>
      </c>
      <c r="J17" s="31">
        <v>117</v>
      </c>
      <c r="K17" s="31">
        <v>545</v>
      </c>
      <c r="L17" s="31">
        <v>397</v>
      </c>
      <c r="M17" s="31">
        <v>127</v>
      </c>
      <c r="N17" s="31">
        <v>777</v>
      </c>
      <c r="O17" s="31">
        <v>4537</v>
      </c>
      <c r="P17" s="31">
        <v>3963</v>
      </c>
      <c r="Q17" s="31">
        <v>475</v>
      </c>
      <c r="R17" s="31">
        <v>1589</v>
      </c>
      <c r="S17" s="31">
        <v>1431</v>
      </c>
      <c r="T17" s="31">
        <v>1292</v>
      </c>
      <c r="U17" s="31">
        <v>1791</v>
      </c>
      <c r="V17" s="31">
        <v>10541</v>
      </c>
    </row>
    <row r="18" spans="1:22" x14ac:dyDescent="0.2">
      <c r="A18" s="8" t="s">
        <v>182</v>
      </c>
      <c r="B18" s="31">
        <v>11899</v>
      </c>
      <c r="C18" s="31">
        <v>3227</v>
      </c>
      <c r="D18" s="31">
        <v>4500</v>
      </c>
      <c r="E18" s="31">
        <v>3178</v>
      </c>
      <c r="F18" s="31">
        <v>3875</v>
      </c>
      <c r="G18" s="31">
        <v>4162</v>
      </c>
      <c r="H18" s="31">
        <v>30841</v>
      </c>
      <c r="I18" s="31">
        <v>6403</v>
      </c>
      <c r="J18" s="31">
        <v>1991</v>
      </c>
      <c r="K18" s="31">
        <v>2643</v>
      </c>
      <c r="L18" s="31">
        <v>1372</v>
      </c>
      <c r="M18" s="31">
        <v>3437</v>
      </c>
      <c r="N18" s="31">
        <v>1607</v>
      </c>
      <c r="O18" s="31">
        <v>17453</v>
      </c>
      <c r="P18" s="31">
        <v>18302</v>
      </c>
      <c r="Q18" s="31">
        <v>5218</v>
      </c>
      <c r="R18" s="31">
        <v>7143</v>
      </c>
      <c r="S18" s="31">
        <v>4550</v>
      </c>
      <c r="T18" s="31">
        <v>7312</v>
      </c>
      <c r="U18" s="31">
        <v>5769</v>
      </c>
      <c r="V18" s="31">
        <v>48294</v>
      </c>
    </row>
    <row r="19" spans="1:22" x14ac:dyDescent="0.2">
      <c r="A19" s="8" t="s">
        <v>263</v>
      </c>
      <c r="B19" s="31">
        <v>2701</v>
      </c>
      <c r="C19" s="31">
        <v>1820</v>
      </c>
      <c r="D19" s="31">
        <v>2687</v>
      </c>
      <c r="E19" s="31">
        <v>2874</v>
      </c>
      <c r="F19" s="31">
        <v>5227</v>
      </c>
      <c r="G19" s="31">
        <v>7601</v>
      </c>
      <c r="H19" s="31">
        <v>22910</v>
      </c>
      <c r="I19" s="31">
        <v>4443</v>
      </c>
      <c r="J19" s="31">
        <v>966</v>
      </c>
      <c r="K19" s="31">
        <v>1187</v>
      </c>
      <c r="L19" s="31">
        <v>4399</v>
      </c>
      <c r="M19" s="31">
        <v>4413</v>
      </c>
      <c r="N19" s="31">
        <v>7753</v>
      </c>
      <c r="O19" s="31">
        <v>23161</v>
      </c>
      <c r="P19" s="31">
        <v>7144</v>
      </c>
      <c r="Q19" s="31">
        <v>2786</v>
      </c>
      <c r="R19" s="31">
        <v>3874</v>
      </c>
      <c r="S19" s="31">
        <v>7273</v>
      </c>
      <c r="T19" s="31">
        <v>9640</v>
      </c>
      <c r="U19" s="31">
        <v>15354</v>
      </c>
      <c r="V19" s="31">
        <v>46071</v>
      </c>
    </row>
    <row r="20" spans="1:22" s="53" customFormat="1" x14ac:dyDescent="0.2">
      <c r="A20" s="26" t="s">
        <v>183</v>
      </c>
      <c r="B20" s="55">
        <v>68021</v>
      </c>
      <c r="C20" s="55">
        <v>28612</v>
      </c>
      <c r="D20" s="55">
        <v>56088</v>
      </c>
      <c r="E20" s="55">
        <v>81931</v>
      </c>
      <c r="F20" s="55">
        <v>149925</v>
      </c>
      <c r="G20" s="55">
        <v>203928</v>
      </c>
      <c r="H20" s="55">
        <v>588505</v>
      </c>
      <c r="I20" s="55">
        <v>32147</v>
      </c>
      <c r="J20" s="55">
        <v>16507</v>
      </c>
      <c r="K20" s="55">
        <v>14590</v>
      </c>
      <c r="L20" s="55">
        <v>16995</v>
      </c>
      <c r="M20" s="55">
        <v>34472</v>
      </c>
      <c r="N20" s="55">
        <v>60286</v>
      </c>
      <c r="O20" s="55">
        <v>174997</v>
      </c>
      <c r="P20" s="55">
        <v>100168</v>
      </c>
      <c r="Q20" s="55">
        <v>45119</v>
      </c>
      <c r="R20" s="55">
        <v>70678</v>
      </c>
      <c r="S20" s="55">
        <v>98926</v>
      </c>
      <c r="T20" s="55">
        <v>184397</v>
      </c>
      <c r="U20" s="55">
        <v>264214</v>
      </c>
      <c r="V20" s="55">
        <v>763502</v>
      </c>
    </row>
    <row r="21" spans="1:22" x14ac:dyDescent="0.2">
      <c r="A21" s="14" t="s">
        <v>168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1:22" x14ac:dyDescent="0.2">
      <c r="A22" s="8" t="s">
        <v>264</v>
      </c>
      <c r="B22" s="31">
        <v>7853</v>
      </c>
      <c r="C22" s="31">
        <v>1909</v>
      </c>
      <c r="D22" s="31">
        <v>5420</v>
      </c>
      <c r="E22" s="31">
        <v>5473</v>
      </c>
      <c r="F22" s="31">
        <v>9279</v>
      </c>
      <c r="G22" s="31">
        <v>14692</v>
      </c>
      <c r="H22" s="31">
        <v>44626</v>
      </c>
      <c r="I22" s="31">
        <v>6048</v>
      </c>
      <c r="J22" s="31">
        <v>4040</v>
      </c>
      <c r="K22" s="31">
        <v>3789</v>
      </c>
      <c r="L22" s="31">
        <v>4424</v>
      </c>
      <c r="M22" s="31">
        <v>9377</v>
      </c>
      <c r="N22" s="31">
        <v>14689</v>
      </c>
      <c r="O22" s="31">
        <v>42367</v>
      </c>
      <c r="P22" s="31">
        <v>13901</v>
      </c>
      <c r="Q22" s="31">
        <v>5949</v>
      </c>
      <c r="R22" s="31">
        <v>9209</v>
      </c>
      <c r="S22" s="31">
        <v>9897</v>
      </c>
      <c r="T22" s="31">
        <v>18656</v>
      </c>
      <c r="U22" s="31">
        <v>29381</v>
      </c>
      <c r="V22" s="31">
        <v>86993</v>
      </c>
    </row>
    <row r="23" spans="1:22" x14ac:dyDescent="0.2">
      <c r="A23" s="8" t="s">
        <v>185</v>
      </c>
      <c r="B23" s="31">
        <v>34407</v>
      </c>
      <c r="C23" s="31">
        <v>19694</v>
      </c>
      <c r="D23" s="31">
        <v>42162</v>
      </c>
      <c r="E23" s="31">
        <v>67347</v>
      </c>
      <c r="F23" s="31">
        <v>124954</v>
      </c>
      <c r="G23" s="31">
        <v>177303</v>
      </c>
      <c r="H23" s="31">
        <v>465867</v>
      </c>
      <c r="I23" s="31">
        <v>23186</v>
      </c>
      <c r="J23" s="31">
        <v>11435</v>
      </c>
      <c r="K23" s="31">
        <v>9652</v>
      </c>
      <c r="L23" s="31">
        <v>11354</v>
      </c>
      <c r="M23" s="31">
        <v>22882</v>
      </c>
      <c r="N23" s="31">
        <v>43401</v>
      </c>
      <c r="O23" s="31">
        <v>121910</v>
      </c>
      <c r="P23" s="31">
        <v>57593</v>
      </c>
      <c r="Q23" s="31">
        <v>31129</v>
      </c>
      <c r="R23" s="31">
        <v>51814</v>
      </c>
      <c r="S23" s="31">
        <v>78701</v>
      </c>
      <c r="T23" s="31">
        <v>147836</v>
      </c>
      <c r="U23" s="31">
        <v>220704</v>
      </c>
      <c r="V23" s="31">
        <v>587777</v>
      </c>
    </row>
    <row r="24" spans="1:22" x14ac:dyDescent="0.2">
      <c r="A24" s="37" t="s">
        <v>186</v>
      </c>
      <c r="B24" s="31">
        <v>11690</v>
      </c>
      <c r="C24" s="31">
        <v>4092</v>
      </c>
      <c r="D24" s="31">
        <v>4484</v>
      </c>
      <c r="E24" s="31">
        <v>3942</v>
      </c>
      <c r="F24" s="31">
        <v>8028</v>
      </c>
      <c r="G24" s="31">
        <v>7027</v>
      </c>
      <c r="H24" s="31">
        <v>39263</v>
      </c>
      <c r="I24" s="31">
        <v>1864</v>
      </c>
      <c r="J24" s="31">
        <v>1032</v>
      </c>
      <c r="K24" s="31">
        <v>657</v>
      </c>
      <c r="L24" s="31">
        <v>884</v>
      </c>
      <c r="M24" s="31">
        <v>1020</v>
      </c>
      <c r="N24" s="31">
        <v>1469</v>
      </c>
      <c r="O24" s="31">
        <v>6926</v>
      </c>
      <c r="P24" s="31">
        <v>13554</v>
      </c>
      <c r="Q24" s="31">
        <v>5124</v>
      </c>
      <c r="R24" s="31">
        <v>5141</v>
      </c>
      <c r="S24" s="31">
        <v>4826</v>
      </c>
      <c r="T24" s="31">
        <v>9048</v>
      </c>
      <c r="U24" s="31">
        <v>8496</v>
      </c>
      <c r="V24" s="31">
        <v>46189</v>
      </c>
    </row>
    <row r="25" spans="1:22" x14ac:dyDescent="0.2">
      <c r="A25" s="37" t="s">
        <v>187</v>
      </c>
      <c r="B25" s="31">
        <v>14071</v>
      </c>
      <c r="C25" s="31">
        <v>2917</v>
      </c>
      <c r="D25" s="31">
        <v>4022</v>
      </c>
      <c r="E25" s="31">
        <v>5169</v>
      </c>
      <c r="F25" s="31">
        <v>7664</v>
      </c>
      <c r="G25" s="31">
        <v>4906</v>
      </c>
      <c r="H25" s="31">
        <v>38749</v>
      </c>
      <c r="I25" s="31">
        <v>1049</v>
      </c>
      <c r="J25" s="31">
        <v>0</v>
      </c>
      <c r="K25" s="31">
        <v>492</v>
      </c>
      <c r="L25" s="31">
        <v>333</v>
      </c>
      <c r="M25" s="31">
        <v>1193</v>
      </c>
      <c r="N25" s="31">
        <v>727</v>
      </c>
      <c r="O25" s="31">
        <v>3794</v>
      </c>
      <c r="P25" s="31">
        <v>15120</v>
      </c>
      <c r="Q25" s="31">
        <v>2917</v>
      </c>
      <c r="R25" s="31">
        <v>4514</v>
      </c>
      <c r="S25" s="31">
        <v>5502</v>
      </c>
      <c r="T25" s="31">
        <v>8857</v>
      </c>
      <c r="U25" s="31">
        <v>5633</v>
      </c>
      <c r="V25" s="31">
        <v>42543</v>
      </c>
    </row>
    <row r="26" spans="1:22" x14ac:dyDescent="0.2">
      <c r="U26" s="30"/>
      <c r="V26" s="30"/>
    </row>
  </sheetData>
  <mergeCells count="4">
    <mergeCell ref="A2:A3"/>
    <mergeCell ref="B2:H2"/>
    <mergeCell ref="I2:O2"/>
    <mergeCell ref="P2:V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/>
  </sheetViews>
  <sheetFormatPr defaultRowHeight="11.25" x14ac:dyDescent="0.2"/>
  <cols>
    <col min="1" max="1" width="48.85546875" style="29" customWidth="1"/>
    <col min="2" max="11" width="10" style="30" customWidth="1"/>
    <col min="12" max="13" width="10" style="28" customWidth="1"/>
    <col min="14" max="15" width="8.5703125" style="28" customWidth="1"/>
    <col min="16" max="41" width="12.5703125" style="28" customWidth="1"/>
    <col min="42" max="16384" width="9.140625" style="28"/>
  </cols>
  <sheetData>
    <row r="1" spans="1:13" s="75" customFormat="1" ht="20.100000000000001" customHeight="1" x14ac:dyDescent="0.25">
      <c r="A1" s="77" t="s">
        <v>296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75" customFormat="1" ht="14.45" customHeight="1" x14ac:dyDescent="0.25">
      <c r="A2" s="136" t="s">
        <v>40</v>
      </c>
      <c r="B2" s="130" t="s">
        <v>188</v>
      </c>
      <c r="C2" s="130"/>
      <c r="D2" s="130"/>
      <c r="E2" s="130"/>
      <c r="F2" s="130" t="s">
        <v>189</v>
      </c>
      <c r="G2" s="130"/>
      <c r="H2" s="130"/>
      <c r="I2" s="130"/>
      <c r="J2" s="130" t="s">
        <v>43</v>
      </c>
      <c r="K2" s="130"/>
      <c r="L2" s="130"/>
      <c r="M2" s="132"/>
    </row>
    <row r="3" spans="1:13" s="75" customFormat="1" x14ac:dyDescent="0.25">
      <c r="A3" s="136"/>
      <c r="B3" s="110" t="s">
        <v>137</v>
      </c>
      <c r="C3" s="110" t="s">
        <v>138</v>
      </c>
      <c r="D3" s="110" t="s">
        <v>139</v>
      </c>
      <c r="E3" s="111" t="s">
        <v>136</v>
      </c>
      <c r="F3" s="110" t="s">
        <v>137</v>
      </c>
      <c r="G3" s="110" t="s">
        <v>138</v>
      </c>
      <c r="H3" s="110" t="s">
        <v>139</v>
      </c>
      <c r="I3" s="111" t="s">
        <v>136</v>
      </c>
      <c r="J3" s="110" t="s">
        <v>137</v>
      </c>
      <c r="K3" s="110" t="s">
        <v>138</v>
      </c>
      <c r="L3" s="110" t="s">
        <v>139</v>
      </c>
      <c r="M3" s="112" t="s">
        <v>136</v>
      </c>
    </row>
    <row r="4" spans="1:13" x14ac:dyDescent="0.2">
      <c r="A4" s="33" t="s">
        <v>167</v>
      </c>
      <c r="B4" s="87">
        <v>137854</v>
      </c>
      <c r="C4" s="87">
        <v>30497</v>
      </c>
      <c r="D4" s="87">
        <v>506352</v>
      </c>
      <c r="E4" s="87">
        <v>674703</v>
      </c>
      <c r="F4" s="87">
        <v>419291</v>
      </c>
      <c r="G4" s="87">
        <v>34683</v>
      </c>
      <c r="H4" s="87">
        <v>230910</v>
      </c>
      <c r="I4" s="87">
        <v>684884</v>
      </c>
      <c r="J4" s="87">
        <v>557145</v>
      </c>
      <c r="K4" s="87">
        <v>65180</v>
      </c>
      <c r="L4" s="87">
        <v>737262</v>
      </c>
      <c r="M4" s="87">
        <v>1359587</v>
      </c>
    </row>
    <row r="5" spans="1:13" x14ac:dyDescent="0.2">
      <c r="A5" s="115" t="s">
        <v>168</v>
      </c>
      <c r="B5" s="94"/>
      <c r="C5" s="94"/>
      <c r="D5" s="49"/>
      <c r="E5" s="49"/>
      <c r="F5" s="49"/>
      <c r="G5" s="49"/>
      <c r="H5" s="49"/>
      <c r="I5" s="49"/>
      <c r="J5" s="49"/>
      <c r="K5" s="49"/>
      <c r="L5" s="88"/>
      <c r="M5" s="88"/>
    </row>
    <row r="6" spans="1:13" x14ac:dyDescent="0.2">
      <c r="A6" s="37" t="s">
        <v>170</v>
      </c>
      <c r="B6" s="49">
        <v>56851</v>
      </c>
      <c r="C6" s="49">
        <v>9927</v>
      </c>
      <c r="D6" s="49">
        <v>169344</v>
      </c>
      <c r="E6" s="49">
        <v>236122</v>
      </c>
      <c r="F6" s="49">
        <v>82166</v>
      </c>
      <c r="G6" s="49">
        <v>4376</v>
      </c>
      <c r="H6" s="49">
        <v>47638</v>
      </c>
      <c r="I6" s="49">
        <v>134180</v>
      </c>
      <c r="J6" s="49">
        <v>139017</v>
      </c>
      <c r="K6" s="49">
        <v>14303</v>
      </c>
      <c r="L6" s="49">
        <v>216982</v>
      </c>
      <c r="M6" s="49">
        <v>370302</v>
      </c>
    </row>
    <row r="7" spans="1:13" x14ac:dyDescent="0.2">
      <c r="A7" s="37" t="s">
        <v>171</v>
      </c>
      <c r="B7" s="49">
        <v>5122</v>
      </c>
      <c r="C7" s="49">
        <v>309</v>
      </c>
      <c r="D7" s="49">
        <v>30311</v>
      </c>
      <c r="E7" s="49">
        <v>35742</v>
      </c>
      <c r="F7" s="49">
        <v>25097</v>
      </c>
      <c r="G7" s="49">
        <v>2274</v>
      </c>
      <c r="H7" s="49">
        <v>17677</v>
      </c>
      <c r="I7" s="49">
        <v>45048</v>
      </c>
      <c r="J7" s="49">
        <v>30219</v>
      </c>
      <c r="K7" s="49">
        <v>2583</v>
      </c>
      <c r="L7" s="49">
        <v>47988</v>
      </c>
      <c r="M7" s="49">
        <v>80790</v>
      </c>
    </row>
    <row r="8" spans="1:13" x14ac:dyDescent="0.2">
      <c r="A8" s="37" t="s">
        <v>172</v>
      </c>
      <c r="B8" s="49">
        <v>1757</v>
      </c>
      <c r="C8" s="49">
        <v>57</v>
      </c>
      <c r="D8" s="49">
        <v>771</v>
      </c>
      <c r="E8" s="49">
        <v>2585</v>
      </c>
      <c r="F8" s="49">
        <v>7592</v>
      </c>
      <c r="G8" s="49">
        <v>313</v>
      </c>
      <c r="H8" s="49">
        <v>2321</v>
      </c>
      <c r="I8" s="49">
        <v>10226</v>
      </c>
      <c r="J8" s="49">
        <v>9349</v>
      </c>
      <c r="K8" s="49">
        <v>370</v>
      </c>
      <c r="L8" s="49">
        <v>3092</v>
      </c>
      <c r="M8" s="49">
        <v>12811</v>
      </c>
    </row>
    <row r="9" spans="1:13" x14ac:dyDescent="0.2">
      <c r="A9" s="37" t="s">
        <v>173</v>
      </c>
      <c r="B9" s="49">
        <v>32860</v>
      </c>
      <c r="C9" s="49">
        <v>7044</v>
      </c>
      <c r="D9" s="49">
        <v>161724</v>
      </c>
      <c r="E9" s="49">
        <v>201628</v>
      </c>
      <c r="F9" s="49">
        <v>175872</v>
      </c>
      <c r="G9" s="49">
        <v>15354</v>
      </c>
      <c r="H9" s="49">
        <v>99183</v>
      </c>
      <c r="I9" s="49">
        <v>290409</v>
      </c>
      <c r="J9" s="49">
        <v>208732</v>
      </c>
      <c r="K9" s="49">
        <v>22398</v>
      </c>
      <c r="L9" s="49">
        <v>260907</v>
      </c>
      <c r="M9" s="49">
        <v>492037</v>
      </c>
    </row>
    <row r="10" spans="1:13" x14ac:dyDescent="0.2">
      <c r="A10" s="37" t="s">
        <v>174</v>
      </c>
      <c r="B10" s="49">
        <v>7369</v>
      </c>
      <c r="C10" s="49">
        <v>2881</v>
      </c>
      <c r="D10" s="49">
        <v>17645</v>
      </c>
      <c r="E10" s="49">
        <v>27895</v>
      </c>
      <c r="F10" s="49">
        <v>38856</v>
      </c>
      <c r="G10" s="49">
        <v>2893</v>
      </c>
      <c r="H10" s="49">
        <v>12313</v>
      </c>
      <c r="I10" s="49">
        <v>54062</v>
      </c>
      <c r="J10" s="49">
        <v>46225</v>
      </c>
      <c r="K10" s="49">
        <v>5774</v>
      </c>
      <c r="L10" s="49">
        <v>29958</v>
      </c>
      <c r="M10" s="49">
        <v>81957</v>
      </c>
    </row>
    <row r="11" spans="1:13" ht="22.5" x14ac:dyDescent="0.2">
      <c r="A11" s="37" t="s">
        <v>175</v>
      </c>
      <c r="B11" s="49">
        <v>4698</v>
      </c>
      <c r="C11" s="49">
        <v>1704</v>
      </c>
      <c r="D11" s="49">
        <v>19668</v>
      </c>
      <c r="E11" s="49">
        <v>26070</v>
      </c>
      <c r="F11" s="49">
        <v>19785</v>
      </c>
      <c r="G11" s="49">
        <v>1833</v>
      </c>
      <c r="H11" s="49">
        <v>7183</v>
      </c>
      <c r="I11" s="49">
        <v>28801</v>
      </c>
      <c r="J11" s="49">
        <v>24483</v>
      </c>
      <c r="K11" s="49">
        <v>3537</v>
      </c>
      <c r="L11" s="49">
        <v>26851</v>
      </c>
      <c r="M11" s="49">
        <v>54871</v>
      </c>
    </row>
    <row r="12" spans="1:13" x14ac:dyDescent="0.2">
      <c r="A12" s="37" t="s">
        <v>176</v>
      </c>
      <c r="B12" s="49">
        <v>5796</v>
      </c>
      <c r="C12" s="49">
        <v>1355</v>
      </c>
      <c r="D12" s="49">
        <v>15291</v>
      </c>
      <c r="E12" s="49">
        <v>22442</v>
      </c>
      <c r="F12" s="49">
        <v>26205</v>
      </c>
      <c r="G12" s="49">
        <v>2578</v>
      </c>
      <c r="H12" s="49">
        <v>15931</v>
      </c>
      <c r="I12" s="49">
        <v>44714</v>
      </c>
      <c r="J12" s="49">
        <v>32001</v>
      </c>
      <c r="K12" s="49">
        <v>3933</v>
      </c>
      <c r="L12" s="49">
        <v>31222</v>
      </c>
      <c r="M12" s="49">
        <v>67156</v>
      </c>
    </row>
    <row r="13" spans="1:13" x14ac:dyDescent="0.2">
      <c r="A13" s="37" t="s">
        <v>177</v>
      </c>
      <c r="B13" s="49">
        <v>919</v>
      </c>
      <c r="C13" s="49">
        <v>181</v>
      </c>
      <c r="D13" s="49">
        <v>6607</v>
      </c>
      <c r="E13" s="49">
        <v>7707</v>
      </c>
      <c r="F13" s="49">
        <v>1238</v>
      </c>
      <c r="G13" s="49">
        <v>145</v>
      </c>
      <c r="H13" s="49">
        <v>721</v>
      </c>
      <c r="I13" s="49">
        <v>2104</v>
      </c>
      <c r="J13" s="49">
        <v>2157</v>
      </c>
      <c r="K13" s="49">
        <v>326</v>
      </c>
      <c r="L13" s="49">
        <v>7328</v>
      </c>
      <c r="M13" s="49">
        <v>9811</v>
      </c>
    </row>
    <row r="14" spans="1:13" x14ac:dyDescent="0.2">
      <c r="A14" s="8" t="s">
        <v>178</v>
      </c>
      <c r="B14" s="49">
        <v>691</v>
      </c>
      <c r="C14" s="49">
        <v>198</v>
      </c>
      <c r="D14" s="49">
        <v>1615</v>
      </c>
      <c r="E14" s="49">
        <v>2504</v>
      </c>
      <c r="F14" s="49">
        <v>10089</v>
      </c>
      <c r="G14" s="49">
        <v>706</v>
      </c>
      <c r="H14" s="49">
        <v>3494</v>
      </c>
      <c r="I14" s="49">
        <v>14289</v>
      </c>
      <c r="J14" s="49">
        <v>10780</v>
      </c>
      <c r="K14" s="49">
        <v>904</v>
      </c>
      <c r="L14" s="49">
        <v>5109</v>
      </c>
      <c r="M14" s="49">
        <v>16793</v>
      </c>
    </row>
    <row r="15" spans="1:13" x14ac:dyDescent="0.2">
      <c r="A15" s="8" t="s">
        <v>179</v>
      </c>
      <c r="B15" s="49">
        <v>1184</v>
      </c>
      <c r="C15" s="49">
        <v>162</v>
      </c>
      <c r="D15" s="49">
        <v>1696</v>
      </c>
      <c r="E15" s="49">
        <v>3042</v>
      </c>
      <c r="F15" s="49">
        <v>444</v>
      </c>
      <c r="G15" s="49">
        <v>0</v>
      </c>
      <c r="H15" s="49">
        <v>465</v>
      </c>
      <c r="I15" s="49">
        <v>909</v>
      </c>
      <c r="J15" s="49">
        <v>1628</v>
      </c>
      <c r="K15" s="49">
        <v>162</v>
      </c>
      <c r="L15" s="49">
        <v>2161</v>
      </c>
      <c r="M15" s="49">
        <v>3951</v>
      </c>
    </row>
    <row r="16" spans="1:13" x14ac:dyDescent="0.2">
      <c r="A16" s="8" t="s">
        <v>262</v>
      </c>
      <c r="B16" s="49">
        <v>5070</v>
      </c>
      <c r="C16" s="49">
        <v>3197</v>
      </c>
      <c r="D16" s="49">
        <v>40946</v>
      </c>
      <c r="E16" s="49">
        <v>49213</v>
      </c>
      <c r="F16" s="49">
        <v>6960</v>
      </c>
      <c r="G16" s="49">
        <v>1573</v>
      </c>
      <c r="H16" s="49">
        <v>6457</v>
      </c>
      <c r="I16" s="49">
        <v>14990</v>
      </c>
      <c r="J16" s="49">
        <v>12030</v>
      </c>
      <c r="K16" s="49">
        <v>4770</v>
      </c>
      <c r="L16" s="49">
        <v>47403</v>
      </c>
      <c r="M16" s="49">
        <v>64203</v>
      </c>
    </row>
    <row r="17" spans="1:13" x14ac:dyDescent="0.2">
      <c r="A17" s="8" t="s">
        <v>181</v>
      </c>
      <c r="B17" s="49">
        <v>968</v>
      </c>
      <c r="C17" s="49">
        <v>0</v>
      </c>
      <c r="D17" s="49">
        <v>5035</v>
      </c>
      <c r="E17" s="49">
        <v>6003</v>
      </c>
      <c r="F17" s="49">
        <v>2572</v>
      </c>
      <c r="G17" s="49">
        <v>0</v>
      </c>
      <c r="H17" s="49">
        <v>1964</v>
      </c>
      <c r="I17" s="49">
        <v>4536</v>
      </c>
      <c r="J17" s="49">
        <v>3540</v>
      </c>
      <c r="K17" s="49">
        <v>0</v>
      </c>
      <c r="L17" s="49">
        <v>6999</v>
      </c>
      <c r="M17" s="49">
        <v>10539</v>
      </c>
    </row>
    <row r="18" spans="1:13" x14ac:dyDescent="0.2">
      <c r="A18" s="8" t="s">
        <v>182</v>
      </c>
      <c r="B18" s="49">
        <v>9835</v>
      </c>
      <c r="C18" s="49">
        <v>2532</v>
      </c>
      <c r="D18" s="49">
        <v>18474</v>
      </c>
      <c r="E18" s="49">
        <v>30841</v>
      </c>
      <c r="F18" s="49">
        <v>12207</v>
      </c>
      <c r="G18" s="49">
        <v>762</v>
      </c>
      <c r="H18" s="49">
        <v>4485</v>
      </c>
      <c r="I18" s="49">
        <v>17454</v>
      </c>
      <c r="J18" s="49">
        <v>22042</v>
      </c>
      <c r="K18" s="49">
        <v>3294</v>
      </c>
      <c r="L18" s="49">
        <v>22959</v>
      </c>
      <c r="M18" s="49">
        <v>48295</v>
      </c>
    </row>
    <row r="19" spans="1:13" x14ac:dyDescent="0.2">
      <c r="A19" s="8" t="s">
        <v>263</v>
      </c>
      <c r="B19" s="49">
        <v>4734</v>
      </c>
      <c r="C19" s="49">
        <v>950</v>
      </c>
      <c r="D19" s="49">
        <v>17225</v>
      </c>
      <c r="E19" s="49">
        <v>22909</v>
      </c>
      <c r="F19" s="49">
        <v>10208</v>
      </c>
      <c r="G19" s="49">
        <v>1876</v>
      </c>
      <c r="H19" s="49">
        <v>11078</v>
      </c>
      <c r="I19" s="49">
        <v>23162</v>
      </c>
      <c r="J19" s="49">
        <v>14942</v>
      </c>
      <c r="K19" s="49">
        <v>2826</v>
      </c>
      <c r="L19" s="49">
        <v>28303</v>
      </c>
      <c r="M19" s="49">
        <v>46071</v>
      </c>
    </row>
    <row r="20" spans="1:13" s="53" customFormat="1" x14ac:dyDescent="0.2">
      <c r="A20" s="26" t="s">
        <v>183</v>
      </c>
      <c r="B20" s="95">
        <v>108050</v>
      </c>
      <c r="C20" s="95">
        <v>23110</v>
      </c>
      <c r="D20" s="95">
        <v>457347</v>
      </c>
      <c r="E20" s="95">
        <v>588507</v>
      </c>
      <c r="F20" s="95">
        <v>89200</v>
      </c>
      <c r="G20" s="95">
        <v>8088</v>
      </c>
      <c r="H20" s="95">
        <v>77708</v>
      </c>
      <c r="I20" s="95">
        <v>174996</v>
      </c>
      <c r="J20" s="95">
        <v>197250</v>
      </c>
      <c r="K20" s="95">
        <v>31198</v>
      </c>
      <c r="L20" s="95">
        <v>535055</v>
      </c>
      <c r="M20" s="95">
        <v>763503</v>
      </c>
    </row>
    <row r="21" spans="1:13" x14ac:dyDescent="0.2">
      <c r="A21" s="14" t="s">
        <v>168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x14ac:dyDescent="0.2">
      <c r="A22" s="8" t="s">
        <v>264</v>
      </c>
      <c r="B22" s="49">
        <v>9789</v>
      </c>
      <c r="C22" s="49">
        <v>1166</v>
      </c>
      <c r="D22" s="49">
        <v>33671</v>
      </c>
      <c r="E22" s="49">
        <v>44626</v>
      </c>
      <c r="F22" s="49">
        <v>23428</v>
      </c>
      <c r="G22" s="49">
        <v>2603</v>
      </c>
      <c r="H22" s="49">
        <v>16334</v>
      </c>
      <c r="I22" s="49">
        <v>42365</v>
      </c>
      <c r="J22" s="49">
        <v>33217</v>
      </c>
      <c r="K22" s="49">
        <v>3769</v>
      </c>
      <c r="L22" s="49">
        <v>50005</v>
      </c>
      <c r="M22" s="49">
        <v>86991</v>
      </c>
    </row>
    <row r="23" spans="1:13" x14ac:dyDescent="0.2">
      <c r="A23" s="8" t="s">
        <v>185</v>
      </c>
      <c r="B23" s="49">
        <v>90872</v>
      </c>
      <c r="C23" s="49">
        <v>18609</v>
      </c>
      <c r="D23" s="49">
        <v>356386</v>
      </c>
      <c r="E23" s="49">
        <v>465867</v>
      </c>
      <c r="F23" s="49">
        <v>62429</v>
      </c>
      <c r="G23" s="49">
        <v>5219</v>
      </c>
      <c r="H23" s="49">
        <v>54263</v>
      </c>
      <c r="I23" s="49">
        <v>121911</v>
      </c>
      <c r="J23" s="49">
        <v>153301</v>
      </c>
      <c r="K23" s="49">
        <v>23828</v>
      </c>
      <c r="L23" s="49">
        <v>410649</v>
      </c>
      <c r="M23" s="49">
        <v>587778</v>
      </c>
    </row>
    <row r="24" spans="1:13" x14ac:dyDescent="0.2">
      <c r="A24" s="37" t="s">
        <v>186</v>
      </c>
      <c r="B24" s="49">
        <v>3931</v>
      </c>
      <c r="C24" s="49">
        <v>2342</v>
      </c>
      <c r="D24" s="49">
        <v>32991</v>
      </c>
      <c r="E24" s="49">
        <v>39264</v>
      </c>
      <c r="F24" s="49">
        <v>1768</v>
      </c>
      <c r="G24" s="49">
        <v>135</v>
      </c>
      <c r="H24" s="49">
        <v>5022</v>
      </c>
      <c r="I24" s="49">
        <v>6925</v>
      </c>
      <c r="J24" s="49">
        <v>5699</v>
      </c>
      <c r="K24" s="49">
        <v>2477</v>
      </c>
      <c r="L24" s="49">
        <v>38013</v>
      </c>
      <c r="M24" s="49">
        <v>46189</v>
      </c>
    </row>
    <row r="25" spans="1:13" x14ac:dyDescent="0.2">
      <c r="A25" s="37" t="s">
        <v>187</v>
      </c>
      <c r="B25" s="49">
        <v>3458</v>
      </c>
      <c r="C25" s="49">
        <v>993</v>
      </c>
      <c r="D25" s="49">
        <v>34299</v>
      </c>
      <c r="E25" s="49">
        <v>38750</v>
      </c>
      <c r="F25" s="49">
        <v>1575</v>
      </c>
      <c r="G25" s="49">
        <v>131</v>
      </c>
      <c r="H25" s="49">
        <v>2089</v>
      </c>
      <c r="I25" s="49">
        <v>3795</v>
      </c>
      <c r="J25" s="49">
        <v>5033</v>
      </c>
      <c r="K25" s="49">
        <v>1124</v>
      </c>
      <c r="L25" s="49">
        <v>36388</v>
      </c>
      <c r="M25" s="49">
        <v>42545</v>
      </c>
    </row>
    <row r="26" spans="1:13" x14ac:dyDescent="0.2">
      <c r="L26" s="30"/>
      <c r="M26" s="30"/>
    </row>
  </sheetData>
  <mergeCells count="4">
    <mergeCell ref="A2:A3"/>
    <mergeCell ref="B2:E2"/>
    <mergeCell ref="F2:I2"/>
    <mergeCell ref="J2:M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/>
  </sheetViews>
  <sheetFormatPr defaultRowHeight="11.25" x14ac:dyDescent="0.2"/>
  <cols>
    <col min="1" max="1" width="48.85546875" style="29" customWidth="1"/>
    <col min="2" max="8" width="8.5703125" style="30" customWidth="1"/>
    <col min="9" max="12" width="8.5703125" style="28" customWidth="1"/>
    <col min="13" max="38" width="12.5703125" style="28" customWidth="1"/>
    <col min="39" max="16384" width="9.140625" style="28"/>
  </cols>
  <sheetData>
    <row r="1" spans="1:10" s="75" customFormat="1" ht="20.100000000000001" customHeight="1" x14ac:dyDescent="0.25">
      <c r="A1" s="77" t="s">
        <v>297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75" customFormat="1" ht="15" customHeight="1" x14ac:dyDescent="0.25">
      <c r="A2" s="131" t="s">
        <v>40</v>
      </c>
      <c r="B2" s="132" t="s">
        <v>188</v>
      </c>
      <c r="C2" s="134"/>
      <c r="D2" s="134"/>
      <c r="E2" s="134"/>
      <c r="F2" s="134"/>
      <c r="G2" s="134"/>
      <c r="H2" s="134"/>
      <c r="I2" s="134"/>
      <c r="J2" s="134"/>
    </row>
    <row r="3" spans="1:10" s="75" customFormat="1" x14ac:dyDescent="0.25">
      <c r="A3" s="133"/>
      <c r="B3" s="132" t="s">
        <v>211</v>
      </c>
      <c r="C3" s="134"/>
      <c r="D3" s="135"/>
      <c r="E3" s="132" t="s">
        <v>212</v>
      </c>
      <c r="F3" s="134"/>
      <c r="G3" s="135"/>
      <c r="H3" s="122" t="s">
        <v>245</v>
      </c>
      <c r="I3" s="122" t="s">
        <v>246</v>
      </c>
      <c r="J3" s="139" t="s">
        <v>136</v>
      </c>
    </row>
    <row r="4" spans="1:10" s="75" customFormat="1" x14ac:dyDescent="0.25">
      <c r="A4" s="133"/>
      <c r="B4" s="132" t="s">
        <v>218</v>
      </c>
      <c r="C4" s="134"/>
      <c r="D4" s="134"/>
      <c r="E4" s="134"/>
      <c r="F4" s="134"/>
      <c r="G4" s="135"/>
      <c r="H4" s="123"/>
      <c r="I4" s="123"/>
      <c r="J4" s="140"/>
    </row>
    <row r="5" spans="1:10" s="75" customFormat="1" x14ac:dyDescent="0.25">
      <c r="A5" s="137"/>
      <c r="B5" s="109" t="s">
        <v>245</v>
      </c>
      <c r="C5" s="109" t="s">
        <v>246</v>
      </c>
      <c r="D5" s="109" t="s">
        <v>136</v>
      </c>
      <c r="E5" s="109" t="s">
        <v>245</v>
      </c>
      <c r="F5" s="109" t="s">
        <v>246</v>
      </c>
      <c r="G5" s="109" t="s">
        <v>136</v>
      </c>
      <c r="H5" s="138"/>
      <c r="I5" s="138"/>
      <c r="J5" s="141"/>
    </row>
    <row r="6" spans="1:10" x14ac:dyDescent="0.2">
      <c r="A6" s="33" t="s">
        <v>167</v>
      </c>
      <c r="B6" s="87">
        <v>41737</v>
      </c>
      <c r="C6" s="87">
        <v>50470</v>
      </c>
      <c r="D6" s="87">
        <v>92207</v>
      </c>
      <c r="E6" s="87">
        <v>271421</v>
      </c>
      <c r="F6" s="87">
        <v>311076</v>
      </c>
      <c r="G6" s="87">
        <v>582497</v>
      </c>
      <c r="H6" s="87">
        <v>313158</v>
      </c>
      <c r="I6" s="87">
        <v>361546</v>
      </c>
      <c r="J6" s="87">
        <v>674704</v>
      </c>
    </row>
    <row r="7" spans="1:10" x14ac:dyDescent="0.2">
      <c r="A7" s="115" t="s">
        <v>168</v>
      </c>
      <c r="B7" s="94"/>
      <c r="C7" s="49"/>
      <c r="D7" s="49"/>
      <c r="E7" s="49"/>
      <c r="F7" s="49"/>
      <c r="G7" s="49"/>
      <c r="H7" s="49"/>
      <c r="I7" s="88"/>
      <c r="J7" s="88"/>
    </row>
    <row r="8" spans="1:10" x14ac:dyDescent="0.2">
      <c r="A8" s="37" t="s">
        <v>170</v>
      </c>
      <c r="B8" s="49">
        <v>6640</v>
      </c>
      <c r="C8" s="49">
        <v>5878</v>
      </c>
      <c r="D8" s="49">
        <v>12518</v>
      </c>
      <c r="E8" s="49">
        <v>107025</v>
      </c>
      <c r="F8" s="49">
        <v>116579</v>
      </c>
      <c r="G8" s="49">
        <v>223604</v>
      </c>
      <c r="H8" s="49">
        <v>113665</v>
      </c>
      <c r="I8" s="49">
        <v>122457</v>
      </c>
      <c r="J8" s="49">
        <v>236122</v>
      </c>
    </row>
    <row r="9" spans="1:10" x14ac:dyDescent="0.2">
      <c r="A9" s="37" t="s">
        <v>171</v>
      </c>
      <c r="B9" s="49">
        <v>836</v>
      </c>
      <c r="C9" s="49">
        <v>4149</v>
      </c>
      <c r="D9" s="49">
        <v>4985</v>
      </c>
      <c r="E9" s="49">
        <v>14271</v>
      </c>
      <c r="F9" s="49">
        <v>16485</v>
      </c>
      <c r="G9" s="49">
        <v>30756</v>
      </c>
      <c r="H9" s="49">
        <v>15107</v>
      </c>
      <c r="I9" s="49">
        <v>20634</v>
      </c>
      <c r="J9" s="49">
        <v>35741</v>
      </c>
    </row>
    <row r="10" spans="1:10" x14ac:dyDescent="0.2">
      <c r="A10" s="37" t="s">
        <v>172</v>
      </c>
      <c r="B10" s="49">
        <v>1207</v>
      </c>
      <c r="C10" s="49">
        <v>730</v>
      </c>
      <c r="D10" s="49">
        <v>1937</v>
      </c>
      <c r="E10" s="49">
        <v>326</v>
      </c>
      <c r="F10" s="49">
        <v>320</v>
      </c>
      <c r="G10" s="49">
        <v>646</v>
      </c>
      <c r="H10" s="49">
        <v>1533</v>
      </c>
      <c r="I10" s="49">
        <v>1050</v>
      </c>
      <c r="J10" s="49">
        <v>2583</v>
      </c>
    </row>
    <row r="11" spans="1:10" x14ac:dyDescent="0.2">
      <c r="A11" s="37" t="s">
        <v>173</v>
      </c>
      <c r="B11" s="49">
        <v>13688</v>
      </c>
      <c r="C11" s="49">
        <v>17841</v>
      </c>
      <c r="D11" s="49">
        <v>31529</v>
      </c>
      <c r="E11" s="49">
        <v>75840</v>
      </c>
      <c r="F11" s="49">
        <v>94260</v>
      </c>
      <c r="G11" s="49">
        <v>170100</v>
      </c>
      <c r="H11" s="49">
        <v>89528</v>
      </c>
      <c r="I11" s="49">
        <v>112101</v>
      </c>
      <c r="J11" s="49">
        <v>201629</v>
      </c>
    </row>
    <row r="12" spans="1:10" x14ac:dyDescent="0.2">
      <c r="A12" s="37" t="s">
        <v>174</v>
      </c>
      <c r="B12" s="49">
        <v>4392</v>
      </c>
      <c r="C12" s="49">
        <v>4702</v>
      </c>
      <c r="D12" s="49">
        <v>9094</v>
      </c>
      <c r="E12" s="49">
        <v>7456</v>
      </c>
      <c r="F12" s="49">
        <v>11344</v>
      </c>
      <c r="G12" s="49">
        <v>18800</v>
      </c>
      <c r="H12" s="49">
        <v>11848</v>
      </c>
      <c r="I12" s="49">
        <v>16046</v>
      </c>
      <c r="J12" s="49">
        <v>27894</v>
      </c>
    </row>
    <row r="13" spans="1:10" ht="22.5" x14ac:dyDescent="0.2">
      <c r="A13" s="37" t="s">
        <v>175</v>
      </c>
      <c r="B13" s="49">
        <v>3253</v>
      </c>
      <c r="C13" s="49">
        <v>3698</v>
      </c>
      <c r="D13" s="49">
        <v>6951</v>
      </c>
      <c r="E13" s="49">
        <v>10648</v>
      </c>
      <c r="F13" s="49">
        <v>8471</v>
      </c>
      <c r="G13" s="49">
        <v>19119</v>
      </c>
      <c r="H13" s="49">
        <v>13901</v>
      </c>
      <c r="I13" s="49">
        <v>12169</v>
      </c>
      <c r="J13" s="49">
        <v>26070</v>
      </c>
    </row>
    <row r="14" spans="1:10" x14ac:dyDescent="0.2">
      <c r="A14" s="37" t="s">
        <v>176</v>
      </c>
      <c r="B14" s="49">
        <v>2454</v>
      </c>
      <c r="C14" s="49">
        <v>3133</v>
      </c>
      <c r="D14" s="49">
        <v>5587</v>
      </c>
      <c r="E14" s="49">
        <v>5939</v>
      </c>
      <c r="F14" s="49">
        <v>10917</v>
      </c>
      <c r="G14" s="49">
        <v>16856</v>
      </c>
      <c r="H14" s="49">
        <v>8393</v>
      </c>
      <c r="I14" s="49">
        <v>14050</v>
      </c>
      <c r="J14" s="49">
        <v>22443</v>
      </c>
    </row>
    <row r="15" spans="1:10" x14ac:dyDescent="0.2">
      <c r="A15" s="37" t="s">
        <v>177</v>
      </c>
      <c r="B15" s="49">
        <v>1261</v>
      </c>
      <c r="C15" s="49">
        <v>165</v>
      </c>
      <c r="D15" s="49">
        <v>1426</v>
      </c>
      <c r="E15" s="49">
        <v>3824</v>
      </c>
      <c r="F15" s="49">
        <v>2457</v>
      </c>
      <c r="G15" s="49">
        <v>6281</v>
      </c>
      <c r="H15" s="49">
        <v>5085</v>
      </c>
      <c r="I15" s="49">
        <v>2622</v>
      </c>
      <c r="J15" s="49">
        <v>7707</v>
      </c>
    </row>
    <row r="16" spans="1:10" x14ac:dyDescent="0.2">
      <c r="A16" s="37" t="s">
        <v>178</v>
      </c>
      <c r="B16" s="49">
        <v>158</v>
      </c>
      <c r="C16" s="7">
        <v>1195</v>
      </c>
      <c r="D16" s="7">
        <v>1353</v>
      </c>
      <c r="E16" s="7">
        <v>385</v>
      </c>
      <c r="F16" s="7">
        <v>766</v>
      </c>
      <c r="G16" s="7">
        <v>1151</v>
      </c>
      <c r="H16" s="7">
        <v>543</v>
      </c>
      <c r="I16" s="7">
        <v>1961</v>
      </c>
      <c r="J16" s="7">
        <v>2504</v>
      </c>
    </row>
    <row r="17" spans="1:10" x14ac:dyDescent="0.2">
      <c r="A17" s="37" t="s">
        <v>179</v>
      </c>
      <c r="B17" s="49">
        <v>735</v>
      </c>
      <c r="C17" s="7">
        <v>0</v>
      </c>
      <c r="D17" s="7">
        <v>735</v>
      </c>
      <c r="E17" s="7">
        <v>1006</v>
      </c>
      <c r="F17" s="7">
        <v>1301</v>
      </c>
      <c r="G17" s="7">
        <v>2307</v>
      </c>
      <c r="H17" s="7">
        <v>1741</v>
      </c>
      <c r="I17" s="7">
        <v>1301</v>
      </c>
      <c r="J17" s="7">
        <v>3042</v>
      </c>
    </row>
    <row r="18" spans="1:10" x14ac:dyDescent="0.2">
      <c r="A18" s="8" t="s">
        <v>262</v>
      </c>
      <c r="B18" s="49">
        <v>2180</v>
      </c>
      <c r="C18" s="49">
        <v>4211</v>
      </c>
      <c r="D18" s="49">
        <v>6391</v>
      </c>
      <c r="E18" s="49">
        <v>20190</v>
      </c>
      <c r="F18" s="49">
        <v>22633</v>
      </c>
      <c r="G18" s="49">
        <v>42823</v>
      </c>
      <c r="H18" s="49">
        <v>22370</v>
      </c>
      <c r="I18" s="49">
        <v>26844</v>
      </c>
      <c r="J18" s="49">
        <v>49214</v>
      </c>
    </row>
    <row r="19" spans="1:10" x14ac:dyDescent="0.2">
      <c r="A19" s="8" t="s">
        <v>181</v>
      </c>
      <c r="B19" s="49">
        <v>0</v>
      </c>
      <c r="C19" s="49">
        <v>37</v>
      </c>
      <c r="D19" s="49">
        <v>37</v>
      </c>
      <c r="E19" s="49">
        <v>3245</v>
      </c>
      <c r="F19" s="49">
        <v>2722</v>
      </c>
      <c r="G19" s="49">
        <v>5967</v>
      </c>
      <c r="H19" s="49">
        <v>3245</v>
      </c>
      <c r="I19" s="49">
        <v>2759</v>
      </c>
      <c r="J19" s="49">
        <v>6004</v>
      </c>
    </row>
    <row r="20" spans="1:10" x14ac:dyDescent="0.2">
      <c r="A20" s="8" t="s">
        <v>182</v>
      </c>
      <c r="B20" s="49">
        <v>2423</v>
      </c>
      <c r="C20" s="49">
        <v>1745</v>
      </c>
      <c r="D20" s="49">
        <v>4168</v>
      </c>
      <c r="E20" s="49">
        <v>14277</v>
      </c>
      <c r="F20" s="49">
        <v>12396</v>
      </c>
      <c r="G20" s="49">
        <v>26673</v>
      </c>
      <c r="H20" s="49">
        <v>16700</v>
      </c>
      <c r="I20" s="49">
        <v>14141</v>
      </c>
      <c r="J20" s="49">
        <v>30841</v>
      </c>
    </row>
    <row r="21" spans="1:10" x14ac:dyDescent="0.2">
      <c r="A21" s="8" t="s">
        <v>263</v>
      </c>
      <c r="B21" s="49">
        <v>2510</v>
      </c>
      <c r="C21" s="49">
        <v>2986</v>
      </c>
      <c r="D21" s="49">
        <v>5496</v>
      </c>
      <c r="E21" s="49">
        <v>6989</v>
      </c>
      <c r="F21" s="49">
        <v>10425</v>
      </c>
      <c r="G21" s="49">
        <v>17414</v>
      </c>
      <c r="H21" s="49">
        <v>9499</v>
      </c>
      <c r="I21" s="49">
        <v>13411</v>
      </c>
      <c r="J21" s="49">
        <v>22910</v>
      </c>
    </row>
    <row r="22" spans="1:10" x14ac:dyDescent="0.2">
      <c r="A22" s="35"/>
      <c r="B22" s="49"/>
      <c r="C22" s="49"/>
      <c r="D22" s="49"/>
      <c r="E22" s="49"/>
      <c r="F22" s="49"/>
      <c r="G22" s="49"/>
      <c r="H22" s="49"/>
      <c r="I22" s="49"/>
      <c r="J22" s="49"/>
    </row>
  </sheetData>
  <mergeCells count="8">
    <mergeCell ref="A2:A5"/>
    <mergeCell ref="B2:J2"/>
    <mergeCell ref="H3:H5"/>
    <mergeCell ref="I3:I5"/>
    <mergeCell ref="J3:J5"/>
    <mergeCell ref="B3:D3"/>
    <mergeCell ref="E3:G3"/>
    <mergeCell ref="B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/>
  </sheetViews>
  <sheetFormatPr defaultRowHeight="11.25" x14ac:dyDescent="0.2"/>
  <cols>
    <col min="1" max="1" width="51.28515625" style="29" customWidth="1"/>
    <col min="2" max="13" width="8.5703125" style="28" customWidth="1"/>
    <col min="14" max="27" width="12.5703125" style="28" customWidth="1"/>
    <col min="28" max="16384" width="9.140625" style="28"/>
  </cols>
  <sheetData>
    <row r="1" spans="1:13" s="75" customFormat="1" ht="20.100000000000001" customHeight="1" x14ac:dyDescent="0.25">
      <c r="A1" s="77" t="s">
        <v>298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75" customFormat="1" ht="27" customHeight="1" x14ac:dyDescent="0.25">
      <c r="A2" s="131" t="s">
        <v>40</v>
      </c>
      <c r="B2" s="130" t="s">
        <v>219</v>
      </c>
      <c r="C2" s="130"/>
      <c r="D2" s="130"/>
      <c r="E2" s="130" t="s">
        <v>220</v>
      </c>
      <c r="F2" s="130"/>
      <c r="G2" s="130"/>
      <c r="H2" s="132" t="s">
        <v>221</v>
      </c>
      <c r="I2" s="134"/>
      <c r="J2" s="135"/>
      <c r="K2" s="132" t="s">
        <v>222</v>
      </c>
      <c r="L2" s="134"/>
      <c r="M2" s="134"/>
    </row>
    <row r="3" spans="1:13" s="75" customFormat="1" x14ac:dyDescent="0.25">
      <c r="A3" s="133"/>
      <c r="B3" s="111" t="s">
        <v>265</v>
      </c>
      <c r="C3" s="111" t="s">
        <v>266</v>
      </c>
      <c r="D3" s="111" t="s">
        <v>136</v>
      </c>
      <c r="E3" s="111" t="s">
        <v>265</v>
      </c>
      <c r="F3" s="111" t="s">
        <v>266</v>
      </c>
      <c r="G3" s="111" t="s">
        <v>136</v>
      </c>
      <c r="H3" s="111" t="s">
        <v>265</v>
      </c>
      <c r="I3" s="111" t="s">
        <v>266</v>
      </c>
      <c r="J3" s="111" t="s">
        <v>136</v>
      </c>
      <c r="K3" s="111" t="s">
        <v>265</v>
      </c>
      <c r="L3" s="111" t="s">
        <v>266</v>
      </c>
      <c r="M3" s="112" t="s">
        <v>136</v>
      </c>
    </row>
    <row r="4" spans="1:13" x14ac:dyDescent="0.2">
      <c r="A4" s="33" t="s">
        <v>167</v>
      </c>
      <c r="B4" s="57">
        <v>611029</v>
      </c>
      <c r="C4" s="57">
        <v>748555</v>
      </c>
      <c r="D4" s="57">
        <v>1359584</v>
      </c>
      <c r="E4" s="57">
        <v>633248</v>
      </c>
      <c r="F4" s="57">
        <v>726337</v>
      </c>
      <c r="G4" s="57">
        <v>1359585</v>
      </c>
      <c r="H4" s="57">
        <v>386150</v>
      </c>
      <c r="I4" s="57">
        <v>973438</v>
      </c>
      <c r="J4" s="57">
        <v>1359588</v>
      </c>
      <c r="K4" s="57">
        <v>130186</v>
      </c>
      <c r="L4" s="57">
        <v>1229396</v>
      </c>
      <c r="M4" s="57">
        <v>1359582</v>
      </c>
    </row>
    <row r="5" spans="1:13" x14ac:dyDescent="0.2">
      <c r="A5" s="115" t="s">
        <v>168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">
      <c r="A6" s="37" t="s">
        <v>170</v>
      </c>
      <c r="B6" s="31">
        <v>215127</v>
      </c>
      <c r="C6" s="31">
        <v>155176</v>
      </c>
      <c r="D6" s="32">
        <v>370303</v>
      </c>
      <c r="E6" s="31">
        <v>227340</v>
      </c>
      <c r="F6" s="31">
        <v>142963</v>
      </c>
      <c r="G6" s="32">
        <v>370303</v>
      </c>
      <c r="H6" s="31">
        <v>140457</v>
      </c>
      <c r="I6" s="31">
        <v>229847</v>
      </c>
      <c r="J6" s="32">
        <v>370304</v>
      </c>
      <c r="K6" s="31">
        <v>45427</v>
      </c>
      <c r="L6" s="31">
        <v>324876</v>
      </c>
      <c r="M6" s="32">
        <v>370303</v>
      </c>
    </row>
    <row r="7" spans="1:13" x14ac:dyDescent="0.2">
      <c r="A7" s="37" t="s">
        <v>171</v>
      </c>
      <c r="B7" s="31">
        <v>34357</v>
      </c>
      <c r="C7" s="31">
        <v>46431</v>
      </c>
      <c r="D7" s="32">
        <v>80788</v>
      </c>
      <c r="E7" s="31">
        <v>34814</v>
      </c>
      <c r="F7" s="31">
        <v>45974</v>
      </c>
      <c r="G7" s="32">
        <v>80788</v>
      </c>
      <c r="H7" s="31">
        <v>24880</v>
      </c>
      <c r="I7" s="31">
        <v>55909</v>
      </c>
      <c r="J7" s="32">
        <v>80789</v>
      </c>
      <c r="K7" s="31">
        <v>8561</v>
      </c>
      <c r="L7" s="31">
        <v>72227</v>
      </c>
      <c r="M7" s="32">
        <v>80788</v>
      </c>
    </row>
    <row r="8" spans="1:13" x14ac:dyDescent="0.2">
      <c r="A8" s="37" t="s">
        <v>172</v>
      </c>
      <c r="B8" s="31">
        <v>1131</v>
      </c>
      <c r="C8" s="31">
        <v>11678</v>
      </c>
      <c r="D8" s="32">
        <v>12809</v>
      </c>
      <c r="E8" s="31">
        <v>2356</v>
      </c>
      <c r="F8" s="31">
        <v>10454</v>
      </c>
      <c r="G8" s="32">
        <v>12810</v>
      </c>
      <c r="H8" s="31">
        <v>601</v>
      </c>
      <c r="I8" s="31">
        <v>12209</v>
      </c>
      <c r="J8" s="32">
        <v>12810</v>
      </c>
      <c r="K8" s="31">
        <v>698</v>
      </c>
      <c r="L8" s="31">
        <v>12111</v>
      </c>
      <c r="M8" s="32">
        <v>12809</v>
      </c>
    </row>
    <row r="9" spans="1:13" x14ac:dyDescent="0.2">
      <c r="A9" s="37" t="s">
        <v>173</v>
      </c>
      <c r="B9" s="31">
        <v>185422</v>
      </c>
      <c r="C9" s="31">
        <v>306615</v>
      </c>
      <c r="D9" s="32">
        <v>492037</v>
      </c>
      <c r="E9" s="31">
        <v>191348</v>
      </c>
      <c r="F9" s="31">
        <v>300689</v>
      </c>
      <c r="G9" s="32">
        <v>492037</v>
      </c>
      <c r="H9" s="31">
        <v>109433</v>
      </c>
      <c r="I9" s="31">
        <v>382605</v>
      </c>
      <c r="J9" s="32">
        <v>492038</v>
      </c>
      <c r="K9" s="31">
        <v>32080</v>
      </c>
      <c r="L9" s="31">
        <v>459957</v>
      </c>
      <c r="M9" s="32">
        <v>492037</v>
      </c>
    </row>
    <row r="10" spans="1:13" x14ac:dyDescent="0.2">
      <c r="A10" s="37" t="s">
        <v>174</v>
      </c>
      <c r="B10" s="31">
        <v>23998</v>
      </c>
      <c r="C10" s="31">
        <v>57958</v>
      </c>
      <c r="D10" s="32">
        <v>81956</v>
      </c>
      <c r="E10" s="31">
        <v>25549</v>
      </c>
      <c r="F10" s="31">
        <v>56407</v>
      </c>
      <c r="G10" s="32">
        <v>81956</v>
      </c>
      <c r="H10" s="31">
        <v>10862</v>
      </c>
      <c r="I10" s="31">
        <v>71094</v>
      </c>
      <c r="J10" s="32">
        <v>81956</v>
      </c>
      <c r="K10" s="31">
        <v>6110</v>
      </c>
      <c r="L10" s="31">
        <v>75846</v>
      </c>
      <c r="M10" s="32">
        <v>81956</v>
      </c>
    </row>
    <row r="11" spans="1:13" ht="22.5" x14ac:dyDescent="0.2">
      <c r="A11" s="37" t="s">
        <v>175</v>
      </c>
      <c r="B11" s="31">
        <v>21757</v>
      </c>
      <c r="C11" s="31">
        <v>33114</v>
      </c>
      <c r="D11" s="32">
        <v>54871</v>
      </c>
      <c r="E11" s="31">
        <v>25495</v>
      </c>
      <c r="F11" s="31">
        <v>29376</v>
      </c>
      <c r="G11" s="32">
        <v>54871</v>
      </c>
      <c r="H11" s="31">
        <v>14801</v>
      </c>
      <c r="I11" s="31">
        <v>40070</v>
      </c>
      <c r="J11" s="32">
        <v>54871</v>
      </c>
      <c r="K11" s="31">
        <v>4423</v>
      </c>
      <c r="L11" s="31">
        <v>50448</v>
      </c>
      <c r="M11" s="32">
        <v>54871</v>
      </c>
    </row>
    <row r="12" spans="1:13" x14ac:dyDescent="0.2">
      <c r="A12" s="37" t="s">
        <v>176</v>
      </c>
      <c r="B12" s="31">
        <v>19418</v>
      </c>
      <c r="C12" s="31">
        <v>47738</v>
      </c>
      <c r="D12" s="32">
        <v>67156</v>
      </c>
      <c r="E12" s="31">
        <v>20219</v>
      </c>
      <c r="F12" s="31">
        <v>46938</v>
      </c>
      <c r="G12" s="32">
        <v>67157</v>
      </c>
      <c r="H12" s="31">
        <v>10542</v>
      </c>
      <c r="I12" s="31">
        <v>56615</v>
      </c>
      <c r="J12" s="32">
        <v>67157</v>
      </c>
      <c r="K12" s="31">
        <v>4967</v>
      </c>
      <c r="L12" s="31">
        <v>62189</v>
      </c>
      <c r="M12" s="32">
        <v>67156</v>
      </c>
    </row>
    <row r="13" spans="1:13" x14ac:dyDescent="0.2">
      <c r="A13" s="37" t="s">
        <v>177</v>
      </c>
      <c r="B13" s="31">
        <v>6809</v>
      </c>
      <c r="C13" s="31">
        <v>3002</v>
      </c>
      <c r="D13" s="32">
        <v>9811</v>
      </c>
      <c r="E13" s="31">
        <v>6914</v>
      </c>
      <c r="F13" s="31">
        <v>2897</v>
      </c>
      <c r="G13" s="32">
        <v>9811</v>
      </c>
      <c r="H13" s="31">
        <v>5462</v>
      </c>
      <c r="I13" s="31">
        <v>4350</v>
      </c>
      <c r="J13" s="32">
        <v>9812</v>
      </c>
      <c r="K13" s="31">
        <v>2987</v>
      </c>
      <c r="L13" s="31">
        <v>6824</v>
      </c>
      <c r="M13" s="32">
        <v>9811</v>
      </c>
    </row>
    <row r="14" spans="1:13" x14ac:dyDescent="0.2">
      <c r="A14" s="37" t="s">
        <v>178</v>
      </c>
      <c r="B14" s="31">
        <v>2346</v>
      </c>
      <c r="C14" s="31">
        <v>14446</v>
      </c>
      <c r="D14" s="32">
        <v>16792</v>
      </c>
      <c r="E14" s="31">
        <v>1632</v>
      </c>
      <c r="F14" s="31">
        <v>15160</v>
      </c>
      <c r="G14" s="32">
        <v>16792</v>
      </c>
      <c r="H14" s="31">
        <v>1192</v>
      </c>
      <c r="I14" s="31">
        <v>15600</v>
      </c>
      <c r="J14" s="32">
        <v>16792</v>
      </c>
      <c r="K14" s="31">
        <v>192</v>
      </c>
      <c r="L14" s="31">
        <v>16600</v>
      </c>
      <c r="M14" s="32">
        <v>16792</v>
      </c>
    </row>
    <row r="15" spans="1:13" x14ac:dyDescent="0.2">
      <c r="A15" s="8" t="s">
        <v>179</v>
      </c>
      <c r="B15" s="31">
        <v>2609</v>
      </c>
      <c r="C15" s="31">
        <v>1342</v>
      </c>
      <c r="D15" s="32">
        <v>3951</v>
      </c>
      <c r="E15" s="31">
        <v>2109</v>
      </c>
      <c r="F15" s="31">
        <v>1841</v>
      </c>
      <c r="G15" s="32">
        <v>3950</v>
      </c>
      <c r="H15" s="31">
        <v>1198</v>
      </c>
      <c r="I15" s="31">
        <v>2752</v>
      </c>
      <c r="J15" s="32">
        <v>3950</v>
      </c>
      <c r="K15" s="31">
        <v>725</v>
      </c>
      <c r="L15" s="31">
        <v>3225</v>
      </c>
      <c r="M15" s="32">
        <v>3950</v>
      </c>
    </row>
    <row r="16" spans="1:13" x14ac:dyDescent="0.2">
      <c r="A16" s="8" t="s">
        <v>262</v>
      </c>
      <c r="B16" s="31">
        <v>46180</v>
      </c>
      <c r="C16" s="31">
        <v>18025</v>
      </c>
      <c r="D16" s="32">
        <v>64205</v>
      </c>
      <c r="E16" s="31">
        <v>43379</v>
      </c>
      <c r="F16" s="31">
        <v>20825</v>
      </c>
      <c r="G16" s="32">
        <v>64204</v>
      </c>
      <c r="H16" s="31">
        <v>32271</v>
      </c>
      <c r="I16" s="31">
        <v>31933</v>
      </c>
      <c r="J16" s="32">
        <v>64204</v>
      </c>
      <c r="K16" s="31">
        <v>10831</v>
      </c>
      <c r="L16" s="31">
        <v>53373</v>
      </c>
      <c r="M16" s="32">
        <v>64204</v>
      </c>
    </row>
    <row r="17" spans="1:13" x14ac:dyDescent="0.2">
      <c r="A17" s="8" t="s">
        <v>181</v>
      </c>
      <c r="B17" s="31">
        <v>5465</v>
      </c>
      <c r="C17" s="31">
        <v>5074</v>
      </c>
      <c r="D17" s="32">
        <v>10539</v>
      </c>
      <c r="E17" s="31">
        <v>5213</v>
      </c>
      <c r="F17" s="31">
        <v>5327</v>
      </c>
      <c r="G17" s="32">
        <v>10540</v>
      </c>
      <c r="H17" s="31">
        <v>5314</v>
      </c>
      <c r="I17" s="31">
        <v>5226</v>
      </c>
      <c r="J17" s="32">
        <v>10540</v>
      </c>
      <c r="K17" s="31">
        <v>1693</v>
      </c>
      <c r="L17" s="31">
        <v>8846</v>
      </c>
      <c r="M17" s="32">
        <v>10539</v>
      </c>
    </row>
    <row r="18" spans="1:13" x14ac:dyDescent="0.2">
      <c r="A18" s="8" t="s">
        <v>182</v>
      </c>
      <c r="B18" s="31">
        <v>26601</v>
      </c>
      <c r="C18" s="31">
        <v>21693</v>
      </c>
      <c r="D18" s="32">
        <v>48294</v>
      </c>
      <c r="E18" s="31">
        <v>26966</v>
      </c>
      <c r="F18" s="31">
        <v>21328</v>
      </c>
      <c r="G18" s="32">
        <v>48294</v>
      </c>
      <c r="H18" s="31">
        <v>18045</v>
      </c>
      <c r="I18" s="31">
        <v>30249</v>
      </c>
      <c r="J18" s="32">
        <v>48294</v>
      </c>
      <c r="K18" s="31">
        <v>8714</v>
      </c>
      <c r="L18" s="31">
        <v>39580</v>
      </c>
      <c r="M18" s="32">
        <v>48294</v>
      </c>
    </row>
    <row r="19" spans="1:13" x14ac:dyDescent="0.2">
      <c r="A19" s="8" t="s">
        <v>263</v>
      </c>
      <c r="B19" s="31">
        <v>19809</v>
      </c>
      <c r="C19" s="31">
        <v>26263</v>
      </c>
      <c r="D19" s="32">
        <v>46072</v>
      </c>
      <c r="E19" s="31">
        <v>19914</v>
      </c>
      <c r="F19" s="31">
        <v>26158</v>
      </c>
      <c r="G19" s="32">
        <v>46072</v>
      </c>
      <c r="H19" s="31">
        <v>11092</v>
      </c>
      <c r="I19" s="31">
        <v>34979</v>
      </c>
      <c r="J19" s="32">
        <v>46071</v>
      </c>
      <c r="K19" s="31">
        <v>2778</v>
      </c>
      <c r="L19" s="31">
        <v>43294</v>
      </c>
      <c r="M19" s="32">
        <v>46072</v>
      </c>
    </row>
    <row r="20" spans="1:13" s="53" customFormat="1" x14ac:dyDescent="0.2">
      <c r="A20" s="6" t="s">
        <v>183</v>
      </c>
      <c r="B20" s="56">
        <v>547428</v>
      </c>
      <c r="C20" s="56">
        <v>216073</v>
      </c>
      <c r="D20" s="56">
        <v>763501</v>
      </c>
      <c r="E20" s="56">
        <v>561883</v>
      </c>
      <c r="F20" s="56">
        <v>201619</v>
      </c>
      <c r="G20" s="56">
        <v>763502</v>
      </c>
      <c r="H20" s="56">
        <v>364043</v>
      </c>
      <c r="I20" s="56">
        <v>399458</v>
      </c>
      <c r="J20" s="56">
        <v>763501</v>
      </c>
      <c r="K20" s="56">
        <v>121296</v>
      </c>
      <c r="L20" s="56">
        <v>642206</v>
      </c>
      <c r="M20" s="56">
        <v>763502</v>
      </c>
    </row>
    <row r="21" spans="1:13" x14ac:dyDescent="0.2">
      <c r="A21" s="14" t="s">
        <v>168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2">
      <c r="A22" s="8" t="s">
        <v>264</v>
      </c>
      <c r="B22" s="31">
        <v>40255</v>
      </c>
      <c r="C22" s="31">
        <v>46736</v>
      </c>
      <c r="D22" s="32">
        <v>86991</v>
      </c>
      <c r="E22" s="31">
        <v>40706</v>
      </c>
      <c r="F22" s="31">
        <v>46285</v>
      </c>
      <c r="G22" s="32">
        <v>86991</v>
      </c>
      <c r="H22" s="31">
        <v>25994</v>
      </c>
      <c r="I22" s="31">
        <v>60997</v>
      </c>
      <c r="J22" s="32">
        <v>86991</v>
      </c>
      <c r="K22" s="31">
        <v>10115</v>
      </c>
      <c r="L22" s="31">
        <v>76876</v>
      </c>
      <c r="M22" s="32">
        <v>86991</v>
      </c>
    </row>
    <row r="23" spans="1:13" x14ac:dyDescent="0.2">
      <c r="A23" s="8" t="s">
        <v>185</v>
      </c>
      <c r="B23" s="31">
        <v>432384</v>
      </c>
      <c r="C23" s="31">
        <v>155393</v>
      </c>
      <c r="D23" s="32">
        <v>587777</v>
      </c>
      <c r="E23" s="31">
        <v>451385</v>
      </c>
      <c r="F23" s="31">
        <v>136392</v>
      </c>
      <c r="G23" s="32">
        <v>587777</v>
      </c>
      <c r="H23" s="31">
        <v>284564</v>
      </c>
      <c r="I23" s="31">
        <v>303213</v>
      </c>
      <c r="J23" s="32">
        <v>587777</v>
      </c>
      <c r="K23" s="31">
        <v>89764</v>
      </c>
      <c r="L23" s="31">
        <v>498014</v>
      </c>
      <c r="M23" s="32">
        <v>587778</v>
      </c>
    </row>
    <row r="24" spans="1:13" x14ac:dyDescent="0.2">
      <c r="A24" s="37" t="s">
        <v>186</v>
      </c>
      <c r="B24" s="31">
        <v>37940</v>
      </c>
      <c r="C24" s="31">
        <v>8249</v>
      </c>
      <c r="D24" s="32">
        <v>46189</v>
      </c>
      <c r="E24" s="31">
        <v>35334</v>
      </c>
      <c r="F24" s="31">
        <v>10855</v>
      </c>
      <c r="G24" s="32">
        <v>46189</v>
      </c>
      <c r="H24" s="31">
        <v>26079</v>
      </c>
      <c r="I24" s="31">
        <v>20110</v>
      </c>
      <c r="J24" s="32">
        <v>46189</v>
      </c>
      <c r="K24" s="31">
        <v>11544</v>
      </c>
      <c r="L24" s="31">
        <v>34645</v>
      </c>
      <c r="M24" s="32">
        <v>46189</v>
      </c>
    </row>
    <row r="25" spans="1:13" x14ac:dyDescent="0.2">
      <c r="A25" s="37" t="s">
        <v>187</v>
      </c>
      <c r="B25" s="31">
        <v>36849</v>
      </c>
      <c r="C25" s="31">
        <v>5695</v>
      </c>
      <c r="D25" s="32">
        <v>42544</v>
      </c>
      <c r="E25" s="31">
        <v>34458</v>
      </c>
      <c r="F25" s="31">
        <v>8087</v>
      </c>
      <c r="G25" s="32">
        <v>42545</v>
      </c>
      <c r="H25" s="31">
        <v>27406</v>
      </c>
      <c r="I25" s="31">
        <v>15138</v>
      </c>
      <c r="J25" s="32">
        <v>42544</v>
      </c>
      <c r="K25" s="31">
        <v>9873</v>
      </c>
      <c r="L25" s="31">
        <v>32671</v>
      </c>
      <c r="M25" s="32">
        <v>42544</v>
      </c>
    </row>
    <row r="26" spans="1:13" x14ac:dyDescent="0.2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</sheetData>
  <mergeCells count="5">
    <mergeCell ref="A2:A3"/>
    <mergeCell ref="B2:D2"/>
    <mergeCell ref="E2:G2"/>
    <mergeCell ref="H2:J2"/>
    <mergeCell ref="K2:M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/>
  </sheetViews>
  <sheetFormatPr defaultRowHeight="11.25" x14ac:dyDescent="0.2"/>
  <cols>
    <col min="1" max="1" width="24.5703125" style="29" customWidth="1"/>
    <col min="2" max="5" width="8.5703125" style="30" customWidth="1"/>
    <col min="6" max="30" width="12.5703125" style="28" customWidth="1"/>
    <col min="31" max="16384" width="9.140625" style="28"/>
  </cols>
  <sheetData>
    <row r="1" spans="1:5" s="75" customFormat="1" ht="20.100000000000001" customHeight="1" x14ac:dyDescent="0.25">
      <c r="A1" s="78" t="s">
        <v>304</v>
      </c>
      <c r="B1" s="78"/>
      <c r="C1" s="78"/>
      <c r="D1" s="78"/>
      <c r="E1" s="78"/>
    </row>
    <row r="2" spans="1:5" s="75" customFormat="1" ht="14.25" customHeight="1" x14ac:dyDescent="0.25">
      <c r="A2" s="131" t="s">
        <v>40</v>
      </c>
      <c r="B2" s="130" t="s">
        <v>224</v>
      </c>
      <c r="C2" s="130"/>
      <c r="D2" s="130"/>
      <c r="E2" s="130"/>
    </row>
    <row r="3" spans="1:5" s="75" customFormat="1" ht="14.25" customHeight="1" x14ac:dyDescent="0.25">
      <c r="A3" s="133"/>
      <c r="B3" s="111" t="s">
        <v>213</v>
      </c>
      <c r="C3" s="111" t="s">
        <v>214</v>
      </c>
      <c r="D3" s="111" t="s">
        <v>215</v>
      </c>
      <c r="E3" s="111" t="s">
        <v>216</v>
      </c>
    </row>
    <row r="4" spans="1:5" s="75" customFormat="1" ht="14.25" customHeight="1" x14ac:dyDescent="0.25">
      <c r="A4" s="133"/>
      <c r="B4" s="132" t="s">
        <v>223</v>
      </c>
      <c r="C4" s="134"/>
      <c r="D4" s="134"/>
      <c r="E4" s="135"/>
    </row>
    <row r="5" spans="1:5" x14ac:dyDescent="0.2">
      <c r="A5" s="62" t="s">
        <v>210</v>
      </c>
      <c r="B5" s="57">
        <v>84718</v>
      </c>
      <c r="C5" s="57">
        <v>199609</v>
      </c>
      <c r="D5" s="57">
        <v>299091</v>
      </c>
      <c r="E5" s="57">
        <v>97293</v>
      </c>
    </row>
    <row r="6" spans="1:5" x14ac:dyDescent="0.2">
      <c r="A6" s="34" t="s">
        <v>85</v>
      </c>
      <c r="B6" s="32"/>
      <c r="C6" s="32"/>
      <c r="D6" s="32"/>
      <c r="E6" s="32"/>
    </row>
    <row r="7" spans="1:5" x14ac:dyDescent="0.2">
      <c r="A7" s="37" t="s">
        <v>41</v>
      </c>
      <c r="B7" s="32">
        <v>39605</v>
      </c>
      <c r="C7" s="32">
        <v>85283</v>
      </c>
      <c r="D7" s="32">
        <v>141120</v>
      </c>
      <c r="E7" s="32">
        <v>50187</v>
      </c>
    </row>
    <row r="8" spans="1:5" x14ac:dyDescent="0.2">
      <c r="A8" s="37" t="s">
        <v>42</v>
      </c>
      <c r="B8" s="32">
        <v>45113</v>
      </c>
      <c r="C8" s="32">
        <v>114326</v>
      </c>
      <c r="D8" s="32">
        <v>157971</v>
      </c>
      <c r="E8" s="32">
        <v>47106</v>
      </c>
    </row>
    <row r="9" spans="1:5" x14ac:dyDescent="0.2">
      <c r="A9" s="34" t="s">
        <v>20</v>
      </c>
      <c r="B9" s="32"/>
      <c r="C9" s="32"/>
      <c r="D9" s="32"/>
      <c r="E9" s="32"/>
    </row>
    <row r="10" spans="1:5" x14ac:dyDescent="0.2">
      <c r="A10" s="63" t="s">
        <v>255</v>
      </c>
      <c r="B10" s="32">
        <v>17203</v>
      </c>
      <c r="C10" s="32">
        <v>20116</v>
      </c>
      <c r="D10" s="32">
        <v>31972</v>
      </c>
      <c r="E10" s="32">
        <v>13656</v>
      </c>
    </row>
    <row r="11" spans="1:5" x14ac:dyDescent="0.2">
      <c r="A11" s="63" t="s">
        <v>256</v>
      </c>
      <c r="B11" s="32">
        <v>67516</v>
      </c>
      <c r="C11" s="32">
        <v>179493</v>
      </c>
      <c r="D11" s="32">
        <v>267119</v>
      </c>
      <c r="E11" s="32">
        <v>83638</v>
      </c>
    </row>
    <row r="12" spans="1:5" x14ac:dyDescent="0.2">
      <c r="A12" s="34" t="s">
        <v>25</v>
      </c>
      <c r="B12" s="32"/>
      <c r="C12" s="32"/>
      <c r="D12" s="32"/>
      <c r="E12" s="32"/>
    </row>
    <row r="13" spans="1:5" x14ac:dyDescent="0.2">
      <c r="A13" s="37" t="s">
        <v>38</v>
      </c>
      <c r="B13" s="32">
        <v>41572</v>
      </c>
      <c r="C13" s="32">
        <v>59274</v>
      </c>
      <c r="D13" s="32">
        <v>32753</v>
      </c>
      <c r="E13" s="32">
        <v>8189</v>
      </c>
    </row>
    <row r="14" spans="1:5" x14ac:dyDescent="0.2">
      <c r="A14" s="37" t="s">
        <v>37</v>
      </c>
      <c r="B14" s="32">
        <v>7765</v>
      </c>
      <c r="C14" s="32">
        <v>12863</v>
      </c>
      <c r="D14" s="32">
        <v>8761</v>
      </c>
      <c r="E14" s="32">
        <v>1673</v>
      </c>
    </row>
    <row r="15" spans="1:5" x14ac:dyDescent="0.2">
      <c r="A15" s="37" t="s">
        <v>36</v>
      </c>
      <c r="B15" s="32">
        <v>35381</v>
      </c>
      <c r="C15" s="32">
        <v>127473</v>
      </c>
      <c r="D15" s="32">
        <v>257578</v>
      </c>
      <c r="E15" s="32">
        <v>87431</v>
      </c>
    </row>
  </sheetData>
  <mergeCells count="3">
    <mergeCell ref="A2:A4"/>
    <mergeCell ref="B2:E2"/>
    <mergeCell ref="B4:E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/>
  </sheetViews>
  <sheetFormatPr defaultRowHeight="11.25" x14ac:dyDescent="0.2"/>
  <cols>
    <col min="1" max="1" width="51.28515625" style="29" customWidth="1"/>
    <col min="2" max="13" width="8.5703125" style="28" customWidth="1"/>
    <col min="14" max="27" width="12.5703125" style="28" customWidth="1"/>
    <col min="28" max="16384" width="9.140625" style="28"/>
  </cols>
  <sheetData>
    <row r="1" spans="1:13" s="75" customFormat="1" ht="20.100000000000001" customHeight="1" x14ac:dyDescent="0.25">
      <c r="A1" s="78" t="s">
        <v>303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75" customFormat="1" ht="13.5" customHeight="1" x14ac:dyDescent="0.25">
      <c r="A2" s="131" t="s">
        <v>40</v>
      </c>
      <c r="B2" s="120" t="s">
        <v>267</v>
      </c>
      <c r="C2" s="120"/>
      <c r="D2" s="120"/>
      <c r="E2" s="120" t="s">
        <v>268</v>
      </c>
      <c r="F2" s="120"/>
      <c r="G2" s="120"/>
      <c r="H2" s="121" t="s">
        <v>269</v>
      </c>
      <c r="I2" s="124"/>
      <c r="J2" s="128"/>
      <c r="K2" s="121" t="s">
        <v>270</v>
      </c>
      <c r="L2" s="124"/>
      <c r="M2" s="124"/>
    </row>
    <row r="3" spans="1:13" s="75" customFormat="1" ht="13.5" customHeight="1" x14ac:dyDescent="0.25">
      <c r="A3" s="133"/>
      <c r="B3" s="110" t="s">
        <v>245</v>
      </c>
      <c r="C3" s="110" t="s">
        <v>246</v>
      </c>
      <c r="D3" s="110" t="s">
        <v>136</v>
      </c>
      <c r="E3" s="110" t="s">
        <v>245</v>
      </c>
      <c r="F3" s="110" t="s">
        <v>246</v>
      </c>
      <c r="G3" s="110" t="s">
        <v>136</v>
      </c>
      <c r="H3" s="110" t="s">
        <v>245</v>
      </c>
      <c r="I3" s="110" t="s">
        <v>246</v>
      </c>
      <c r="J3" s="110" t="s">
        <v>136</v>
      </c>
      <c r="K3" s="110" t="s">
        <v>245</v>
      </c>
      <c r="L3" s="110" t="s">
        <v>246</v>
      </c>
      <c r="M3" s="61" t="s">
        <v>136</v>
      </c>
    </row>
    <row r="4" spans="1:13" x14ac:dyDescent="0.2">
      <c r="A4" s="58" t="s">
        <v>167</v>
      </c>
      <c r="B4" s="57">
        <f>+B6+B7+B8+B9+B10+B11+B12+B13+B14+B15+B16+B17+B18+B19</f>
        <v>284961</v>
      </c>
      <c r="C4" s="57">
        <f t="shared" ref="C4:M4" si="0">+C6+C7+C8+C9+C10+C11+C12+C13+C14+C15+C16+C17+C18+C19</f>
        <v>326071</v>
      </c>
      <c r="D4" s="57">
        <f t="shared" si="0"/>
        <v>611032</v>
      </c>
      <c r="E4" s="57">
        <f t="shared" si="0"/>
        <v>267658</v>
      </c>
      <c r="F4" s="57">
        <f t="shared" si="0"/>
        <v>308293</v>
      </c>
      <c r="G4" s="57">
        <f t="shared" si="0"/>
        <v>575951</v>
      </c>
      <c r="H4" s="57">
        <f t="shared" si="0"/>
        <v>181570</v>
      </c>
      <c r="I4" s="57">
        <f t="shared" si="0"/>
        <v>194518</v>
      </c>
      <c r="J4" s="57">
        <f t="shared" si="0"/>
        <v>376088</v>
      </c>
      <c r="K4" s="57">
        <f t="shared" si="0"/>
        <v>61941</v>
      </c>
      <c r="L4" s="57">
        <f t="shared" si="0"/>
        <v>58423</v>
      </c>
      <c r="M4" s="57">
        <f t="shared" si="0"/>
        <v>120364</v>
      </c>
    </row>
    <row r="5" spans="1:13" x14ac:dyDescent="0.2">
      <c r="A5" s="35" t="s">
        <v>168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">
      <c r="A6" s="37" t="s">
        <v>170</v>
      </c>
      <c r="B6" s="31">
        <v>103097</v>
      </c>
      <c r="C6" s="31">
        <v>112030</v>
      </c>
      <c r="D6" s="32">
        <f>SUM(B6:C6)</f>
        <v>215127</v>
      </c>
      <c r="E6" s="31">
        <v>98678</v>
      </c>
      <c r="F6" s="31">
        <v>108653</v>
      </c>
      <c r="G6" s="32">
        <f>SUM(E6:F6)</f>
        <v>207331</v>
      </c>
      <c r="H6" s="31">
        <v>65614</v>
      </c>
      <c r="I6" s="31">
        <v>70847</v>
      </c>
      <c r="J6" s="32">
        <f>SUM(H6:I6)</f>
        <v>136461</v>
      </c>
      <c r="K6" s="31">
        <v>20969</v>
      </c>
      <c r="L6" s="31">
        <v>21300</v>
      </c>
      <c r="M6" s="32">
        <f>SUM(K6:L6)</f>
        <v>42269</v>
      </c>
    </row>
    <row r="7" spans="1:13" x14ac:dyDescent="0.2">
      <c r="A7" s="37" t="s">
        <v>171</v>
      </c>
      <c r="B7" s="31">
        <v>14723</v>
      </c>
      <c r="C7" s="31">
        <v>19634</v>
      </c>
      <c r="D7" s="32">
        <f t="shared" ref="D7:D25" si="1">SUM(B7:C7)</f>
        <v>34357</v>
      </c>
      <c r="E7" s="31">
        <v>14166</v>
      </c>
      <c r="F7" s="31">
        <v>19264</v>
      </c>
      <c r="G7" s="32">
        <f t="shared" ref="G7:G19" si="2">SUM(E7:F7)</f>
        <v>33430</v>
      </c>
      <c r="H7" s="31">
        <v>11679</v>
      </c>
      <c r="I7" s="31">
        <v>12878</v>
      </c>
      <c r="J7" s="32">
        <f t="shared" ref="J7:J19" si="3">SUM(H7:I7)</f>
        <v>24557</v>
      </c>
      <c r="K7" s="31">
        <v>4724</v>
      </c>
      <c r="L7" s="31">
        <v>3837</v>
      </c>
      <c r="M7" s="32">
        <f t="shared" ref="M7:M19" si="4">SUM(K7:L7)</f>
        <v>8561</v>
      </c>
    </row>
    <row r="8" spans="1:13" x14ac:dyDescent="0.2">
      <c r="A8" s="37" t="s">
        <v>172</v>
      </c>
      <c r="B8" s="31">
        <v>748</v>
      </c>
      <c r="C8" s="31">
        <v>384</v>
      </c>
      <c r="D8" s="32">
        <f t="shared" si="1"/>
        <v>1132</v>
      </c>
      <c r="E8" s="31">
        <v>520</v>
      </c>
      <c r="F8" s="31">
        <v>384</v>
      </c>
      <c r="G8" s="32">
        <f t="shared" si="2"/>
        <v>904</v>
      </c>
      <c r="H8" s="31">
        <v>295</v>
      </c>
      <c r="I8" s="31">
        <v>81</v>
      </c>
      <c r="J8" s="32">
        <f t="shared" si="3"/>
        <v>376</v>
      </c>
      <c r="K8" s="31">
        <v>289</v>
      </c>
      <c r="L8" s="31">
        <v>81</v>
      </c>
      <c r="M8" s="32">
        <f t="shared" si="4"/>
        <v>370</v>
      </c>
    </row>
    <row r="9" spans="1:13" x14ac:dyDescent="0.2">
      <c r="A9" s="37" t="s">
        <v>173</v>
      </c>
      <c r="B9" s="31">
        <v>84114</v>
      </c>
      <c r="C9" s="31">
        <v>101309</v>
      </c>
      <c r="D9" s="32">
        <f t="shared" si="1"/>
        <v>185423</v>
      </c>
      <c r="E9" s="31">
        <v>79639</v>
      </c>
      <c r="F9" s="31">
        <v>96854</v>
      </c>
      <c r="G9" s="32">
        <f t="shared" si="2"/>
        <v>176493</v>
      </c>
      <c r="H9" s="31">
        <v>50166</v>
      </c>
      <c r="I9" s="31">
        <v>56710</v>
      </c>
      <c r="J9" s="32">
        <f t="shared" si="3"/>
        <v>106876</v>
      </c>
      <c r="K9" s="31">
        <v>14677</v>
      </c>
      <c r="L9" s="31">
        <v>15021</v>
      </c>
      <c r="M9" s="32">
        <f t="shared" si="4"/>
        <v>29698</v>
      </c>
    </row>
    <row r="10" spans="1:13" x14ac:dyDescent="0.2">
      <c r="A10" s="37" t="s">
        <v>174</v>
      </c>
      <c r="B10" s="31">
        <v>10306</v>
      </c>
      <c r="C10" s="31">
        <v>13692</v>
      </c>
      <c r="D10" s="32">
        <f t="shared" si="1"/>
        <v>23998</v>
      </c>
      <c r="E10" s="31">
        <v>9871</v>
      </c>
      <c r="F10" s="31">
        <v>12126</v>
      </c>
      <c r="G10" s="32">
        <f t="shared" si="2"/>
        <v>21997</v>
      </c>
      <c r="H10" s="31">
        <v>5137</v>
      </c>
      <c r="I10" s="31">
        <v>5725</v>
      </c>
      <c r="J10" s="32">
        <f t="shared" si="3"/>
        <v>10862</v>
      </c>
      <c r="K10" s="31">
        <v>2908</v>
      </c>
      <c r="L10" s="31">
        <v>2858</v>
      </c>
      <c r="M10" s="32">
        <f t="shared" si="4"/>
        <v>5766</v>
      </c>
    </row>
    <row r="11" spans="1:13" ht="22.5" x14ac:dyDescent="0.2">
      <c r="A11" s="37" t="s">
        <v>175</v>
      </c>
      <c r="B11" s="31">
        <v>11633</v>
      </c>
      <c r="C11" s="31">
        <v>10124</v>
      </c>
      <c r="D11" s="32">
        <f t="shared" si="1"/>
        <v>21757</v>
      </c>
      <c r="E11" s="31">
        <v>11367</v>
      </c>
      <c r="F11" s="31">
        <v>9853</v>
      </c>
      <c r="G11" s="32">
        <f t="shared" si="2"/>
        <v>21220</v>
      </c>
      <c r="H11" s="31">
        <v>6407</v>
      </c>
      <c r="I11" s="31">
        <v>7567</v>
      </c>
      <c r="J11" s="32">
        <f t="shared" si="3"/>
        <v>13974</v>
      </c>
      <c r="K11" s="31">
        <v>1941</v>
      </c>
      <c r="L11" s="31">
        <v>2100</v>
      </c>
      <c r="M11" s="32">
        <f t="shared" si="4"/>
        <v>4041</v>
      </c>
    </row>
    <row r="12" spans="1:13" x14ac:dyDescent="0.2">
      <c r="A12" s="37" t="s">
        <v>176</v>
      </c>
      <c r="B12" s="31">
        <v>6952</v>
      </c>
      <c r="C12" s="31">
        <v>12467</v>
      </c>
      <c r="D12" s="32">
        <f t="shared" si="1"/>
        <v>19419</v>
      </c>
      <c r="E12" s="31">
        <v>6519</v>
      </c>
      <c r="F12" s="31">
        <v>10924</v>
      </c>
      <c r="G12" s="32">
        <f t="shared" si="2"/>
        <v>17443</v>
      </c>
      <c r="H12" s="31">
        <v>3806</v>
      </c>
      <c r="I12" s="31">
        <v>6440</v>
      </c>
      <c r="J12" s="32">
        <f t="shared" si="3"/>
        <v>10246</v>
      </c>
      <c r="K12" s="31">
        <v>1817</v>
      </c>
      <c r="L12" s="31">
        <v>2889</v>
      </c>
      <c r="M12" s="32">
        <f t="shared" si="4"/>
        <v>4706</v>
      </c>
    </row>
    <row r="13" spans="1:13" x14ac:dyDescent="0.2">
      <c r="A13" s="37" t="s">
        <v>177</v>
      </c>
      <c r="B13" s="31">
        <v>4456</v>
      </c>
      <c r="C13" s="31">
        <v>2353</v>
      </c>
      <c r="D13" s="32">
        <f t="shared" si="1"/>
        <v>6809</v>
      </c>
      <c r="E13" s="31">
        <v>4030</v>
      </c>
      <c r="F13" s="31">
        <v>2353</v>
      </c>
      <c r="G13" s="32">
        <f t="shared" si="2"/>
        <v>6383</v>
      </c>
      <c r="H13" s="31">
        <v>3371</v>
      </c>
      <c r="I13" s="31">
        <v>1987</v>
      </c>
      <c r="J13" s="32">
        <f t="shared" si="3"/>
        <v>5358</v>
      </c>
      <c r="K13" s="31">
        <v>1612</v>
      </c>
      <c r="L13" s="31">
        <v>905</v>
      </c>
      <c r="M13" s="32">
        <f t="shared" si="4"/>
        <v>2517</v>
      </c>
    </row>
    <row r="14" spans="1:13" x14ac:dyDescent="0.2">
      <c r="A14" s="37" t="s">
        <v>178</v>
      </c>
      <c r="B14" s="31">
        <v>385</v>
      </c>
      <c r="C14" s="31">
        <v>1961</v>
      </c>
      <c r="D14" s="32">
        <f t="shared" si="1"/>
        <v>2346</v>
      </c>
      <c r="E14" s="31">
        <v>385</v>
      </c>
      <c r="F14" s="31">
        <v>1247</v>
      </c>
      <c r="G14" s="32">
        <f t="shared" si="2"/>
        <v>1632</v>
      </c>
      <c r="H14" s="31">
        <v>333</v>
      </c>
      <c r="I14" s="31">
        <v>700</v>
      </c>
      <c r="J14" s="32">
        <f t="shared" si="3"/>
        <v>1033</v>
      </c>
      <c r="K14" s="31">
        <v>192</v>
      </c>
      <c r="L14" s="31"/>
      <c r="M14" s="32">
        <f t="shared" si="4"/>
        <v>192</v>
      </c>
    </row>
    <row r="15" spans="1:13" x14ac:dyDescent="0.2">
      <c r="A15" s="37" t="s">
        <v>179</v>
      </c>
      <c r="B15" s="31">
        <v>1308</v>
      </c>
      <c r="C15" s="31">
        <v>1301</v>
      </c>
      <c r="D15" s="32">
        <f t="shared" si="1"/>
        <v>2609</v>
      </c>
      <c r="E15" s="31">
        <v>647</v>
      </c>
      <c r="F15" s="31">
        <v>1029</v>
      </c>
      <c r="G15" s="32">
        <f t="shared" si="2"/>
        <v>1676</v>
      </c>
      <c r="H15" s="31">
        <v>673</v>
      </c>
      <c r="I15" s="31">
        <v>525</v>
      </c>
      <c r="J15" s="32">
        <f t="shared" si="3"/>
        <v>1198</v>
      </c>
      <c r="K15" s="31">
        <v>439</v>
      </c>
      <c r="L15" s="31">
        <v>286</v>
      </c>
      <c r="M15" s="32">
        <f t="shared" si="4"/>
        <v>725</v>
      </c>
    </row>
    <row r="16" spans="1:13" x14ac:dyDescent="0.2">
      <c r="A16" s="37" t="s">
        <v>180</v>
      </c>
      <c r="B16" s="31">
        <v>21141</v>
      </c>
      <c r="C16" s="31">
        <v>25039</v>
      </c>
      <c r="D16" s="32">
        <f t="shared" si="1"/>
        <v>46180</v>
      </c>
      <c r="E16" s="31">
        <v>18639</v>
      </c>
      <c r="F16" s="31">
        <v>22100</v>
      </c>
      <c r="G16" s="32">
        <f t="shared" si="2"/>
        <v>40739</v>
      </c>
      <c r="H16" s="31">
        <v>15465</v>
      </c>
      <c r="I16" s="31">
        <v>15976</v>
      </c>
      <c r="J16" s="32">
        <f t="shared" si="3"/>
        <v>31441</v>
      </c>
      <c r="K16" s="31">
        <v>5628</v>
      </c>
      <c r="L16" s="31">
        <v>4930</v>
      </c>
      <c r="M16" s="32">
        <f t="shared" si="4"/>
        <v>10558</v>
      </c>
    </row>
    <row r="17" spans="1:13" x14ac:dyDescent="0.2">
      <c r="A17" s="37" t="s">
        <v>181</v>
      </c>
      <c r="B17" s="31">
        <v>3187</v>
      </c>
      <c r="C17" s="31">
        <v>2278</v>
      </c>
      <c r="D17" s="32">
        <f t="shared" si="1"/>
        <v>5465</v>
      </c>
      <c r="E17" s="31">
        <v>2914</v>
      </c>
      <c r="F17" s="31">
        <v>2241</v>
      </c>
      <c r="G17" s="32">
        <f t="shared" si="2"/>
        <v>5155</v>
      </c>
      <c r="H17" s="31">
        <v>2914</v>
      </c>
      <c r="I17" s="31">
        <v>1920</v>
      </c>
      <c r="J17" s="32">
        <f t="shared" si="3"/>
        <v>4834</v>
      </c>
      <c r="K17" s="31">
        <v>1177</v>
      </c>
      <c r="L17" s="31">
        <v>516</v>
      </c>
      <c r="M17" s="32">
        <f t="shared" si="4"/>
        <v>1693</v>
      </c>
    </row>
    <row r="18" spans="1:13" x14ac:dyDescent="0.2">
      <c r="A18" s="37" t="s">
        <v>182</v>
      </c>
      <c r="B18" s="31">
        <v>15119</v>
      </c>
      <c r="C18" s="31">
        <v>11482</v>
      </c>
      <c r="D18" s="32">
        <f t="shared" si="1"/>
        <v>26601</v>
      </c>
      <c r="E18" s="31">
        <v>13431</v>
      </c>
      <c r="F18" s="31">
        <v>10288</v>
      </c>
      <c r="G18" s="32">
        <f t="shared" si="2"/>
        <v>23719</v>
      </c>
      <c r="H18" s="31">
        <v>10802</v>
      </c>
      <c r="I18" s="31">
        <v>7243</v>
      </c>
      <c r="J18" s="32">
        <f t="shared" si="3"/>
        <v>18045</v>
      </c>
      <c r="K18" s="31">
        <v>4912</v>
      </c>
      <c r="L18" s="31">
        <v>2691</v>
      </c>
      <c r="M18" s="32">
        <f t="shared" si="4"/>
        <v>7603</v>
      </c>
    </row>
    <row r="19" spans="1:13" x14ac:dyDescent="0.2">
      <c r="A19" s="37" t="s">
        <v>169</v>
      </c>
      <c r="B19" s="31">
        <v>7792</v>
      </c>
      <c r="C19" s="31">
        <v>12017</v>
      </c>
      <c r="D19" s="32">
        <f t="shared" si="1"/>
        <v>19809</v>
      </c>
      <c r="E19" s="31">
        <v>6852</v>
      </c>
      <c r="F19" s="31">
        <v>10977</v>
      </c>
      <c r="G19" s="32">
        <f t="shared" si="2"/>
        <v>17829</v>
      </c>
      <c r="H19" s="31">
        <v>4908</v>
      </c>
      <c r="I19" s="31">
        <v>5919</v>
      </c>
      <c r="J19" s="32">
        <f t="shared" si="3"/>
        <v>10827</v>
      </c>
      <c r="K19" s="31">
        <v>656</v>
      </c>
      <c r="L19" s="31">
        <v>1009</v>
      </c>
      <c r="M19" s="32">
        <f t="shared" si="4"/>
        <v>1665</v>
      </c>
    </row>
    <row r="20" spans="1:13" s="53" customFormat="1" x14ac:dyDescent="0.2">
      <c r="A20" s="59" t="s">
        <v>183</v>
      </c>
      <c r="B20" s="56">
        <f>+B22+B23+B24+B25</f>
        <v>257397</v>
      </c>
      <c r="C20" s="56">
        <f t="shared" ref="C20:M20" si="5">+C22+C23+C24+C25</f>
        <v>290031</v>
      </c>
      <c r="D20" s="56">
        <f t="shared" si="5"/>
        <v>547428</v>
      </c>
      <c r="E20" s="56">
        <f t="shared" si="5"/>
        <v>246173</v>
      </c>
      <c r="F20" s="56">
        <f t="shared" si="5"/>
        <v>278435</v>
      </c>
      <c r="G20" s="56">
        <f t="shared" si="5"/>
        <v>524608</v>
      </c>
      <c r="H20" s="56">
        <f t="shared" si="5"/>
        <v>172831</v>
      </c>
      <c r="I20" s="56">
        <f t="shared" si="5"/>
        <v>183118</v>
      </c>
      <c r="J20" s="56">
        <f t="shared" si="5"/>
        <v>355949</v>
      </c>
      <c r="K20" s="56">
        <f t="shared" si="5"/>
        <v>59617</v>
      </c>
      <c r="L20" s="56">
        <f t="shared" si="5"/>
        <v>54104</v>
      </c>
      <c r="M20" s="56">
        <f t="shared" si="5"/>
        <v>113721</v>
      </c>
    </row>
    <row r="21" spans="1:13" x14ac:dyDescent="0.2">
      <c r="A21" s="35" t="s">
        <v>168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2">
      <c r="A22" s="37" t="s">
        <v>184</v>
      </c>
      <c r="B22" s="31">
        <v>19484</v>
      </c>
      <c r="C22" s="31">
        <v>20771</v>
      </c>
      <c r="D22" s="32">
        <f t="shared" si="1"/>
        <v>40255</v>
      </c>
      <c r="E22" s="31">
        <v>16812</v>
      </c>
      <c r="F22" s="31">
        <v>20112</v>
      </c>
      <c r="G22" s="32">
        <f>SUM(E22:F22)</f>
        <v>36924</v>
      </c>
      <c r="H22" s="31">
        <v>12634</v>
      </c>
      <c r="I22" s="31">
        <v>12499</v>
      </c>
      <c r="J22" s="32">
        <f>SUM(H22:I22)</f>
        <v>25133</v>
      </c>
      <c r="K22" s="31">
        <v>5349</v>
      </c>
      <c r="L22" s="31">
        <v>3491</v>
      </c>
      <c r="M22" s="32">
        <f>SUM(K22:L22)</f>
        <v>8840</v>
      </c>
    </row>
    <row r="23" spans="1:13" x14ac:dyDescent="0.2">
      <c r="A23" s="37" t="s">
        <v>185</v>
      </c>
      <c r="B23" s="31">
        <v>199048</v>
      </c>
      <c r="C23" s="31">
        <v>233336</v>
      </c>
      <c r="D23" s="32">
        <f t="shared" si="1"/>
        <v>432384</v>
      </c>
      <c r="E23" s="31">
        <v>194313</v>
      </c>
      <c r="F23" s="31">
        <v>226047</v>
      </c>
      <c r="G23" s="32">
        <f>SUM(E23:F23)</f>
        <v>420360</v>
      </c>
      <c r="H23" s="31">
        <v>131264</v>
      </c>
      <c r="I23" s="31">
        <v>146616</v>
      </c>
      <c r="J23" s="32">
        <f>SUM(H23:I23)</f>
        <v>277880</v>
      </c>
      <c r="K23" s="31">
        <v>42181</v>
      </c>
      <c r="L23" s="31">
        <v>41983</v>
      </c>
      <c r="M23" s="32">
        <f>SUM(K23:L23)</f>
        <v>84164</v>
      </c>
    </row>
    <row r="24" spans="1:13" x14ac:dyDescent="0.2">
      <c r="A24" s="37" t="s">
        <v>186</v>
      </c>
      <c r="B24" s="31">
        <v>19890</v>
      </c>
      <c r="C24" s="31">
        <v>18050</v>
      </c>
      <c r="D24" s="32">
        <f t="shared" si="1"/>
        <v>37940</v>
      </c>
      <c r="E24" s="31">
        <v>17710</v>
      </c>
      <c r="F24" s="31">
        <v>16809</v>
      </c>
      <c r="G24" s="32">
        <f>SUM(E24:F24)</f>
        <v>34519</v>
      </c>
      <c r="H24" s="31">
        <v>13952</v>
      </c>
      <c r="I24" s="31">
        <v>11871</v>
      </c>
      <c r="J24" s="32">
        <f>SUM(H24:I24)</f>
        <v>25823</v>
      </c>
      <c r="K24" s="31">
        <v>6674</v>
      </c>
      <c r="L24" s="31">
        <v>4362</v>
      </c>
      <c r="M24" s="32">
        <f>SUM(K24:L24)</f>
        <v>11036</v>
      </c>
    </row>
    <row r="25" spans="1:13" x14ac:dyDescent="0.2">
      <c r="A25" s="37" t="s">
        <v>187</v>
      </c>
      <c r="B25" s="31">
        <v>18975</v>
      </c>
      <c r="C25" s="31">
        <v>17874</v>
      </c>
      <c r="D25" s="32">
        <f t="shared" si="1"/>
        <v>36849</v>
      </c>
      <c r="E25" s="31">
        <v>17338</v>
      </c>
      <c r="F25" s="31">
        <v>15467</v>
      </c>
      <c r="G25" s="32">
        <f>SUM(E25:F25)</f>
        <v>32805</v>
      </c>
      <c r="H25" s="31">
        <v>14981</v>
      </c>
      <c r="I25" s="31">
        <v>12132</v>
      </c>
      <c r="J25" s="32">
        <f>SUM(H25:I25)</f>
        <v>27113</v>
      </c>
      <c r="K25" s="31">
        <v>5413</v>
      </c>
      <c r="L25" s="31">
        <v>4268</v>
      </c>
      <c r="M25" s="32">
        <f>SUM(K25:L25)</f>
        <v>9681</v>
      </c>
    </row>
    <row r="26" spans="1:13" x14ac:dyDescent="0.2">
      <c r="A26" s="6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</row>
  </sheetData>
  <mergeCells count="5">
    <mergeCell ref="A2:A3"/>
    <mergeCell ref="B2:D2"/>
    <mergeCell ref="E2:G2"/>
    <mergeCell ref="H2:J2"/>
    <mergeCell ref="K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/>
  </sheetViews>
  <sheetFormatPr defaultRowHeight="11.25" x14ac:dyDescent="0.2"/>
  <cols>
    <col min="1" max="1" width="23" style="29" customWidth="1"/>
    <col min="2" max="5" width="15.5703125" style="30" customWidth="1"/>
    <col min="6" max="7" width="8.5703125" style="28" customWidth="1"/>
    <col min="8" max="33" width="12.5703125" style="28" customWidth="1"/>
    <col min="34" max="16384" width="9.140625" style="28"/>
  </cols>
  <sheetData>
    <row r="1" spans="1:5" s="75" customFormat="1" ht="20.100000000000001" customHeight="1" x14ac:dyDescent="0.25">
      <c r="A1" s="77" t="s">
        <v>302</v>
      </c>
      <c r="B1" s="77"/>
      <c r="C1" s="77"/>
      <c r="D1" s="77"/>
      <c r="E1" s="77"/>
    </row>
    <row r="2" spans="1:5" s="75" customFormat="1" ht="16.5" customHeight="1" x14ac:dyDescent="0.25">
      <c r="A2" s="131" t="s">
        <v>40</v>
      </c>
      <c r="B2" s="130" t="s">
        <v>228</v>
      </c>
      <c r="C2" s="130"/>
      <c r="D2" s="130"/>
      <c r="E2" s="132"/>
    </row>
    <row r="3" spans="1:5" s="75" customFormat="1" ht="22.5" x14ac:dyDescent="0.25">
      <c r="A3" s="133"/>
      <c r="B3" s="111" t="s">
        <v>225</v>
      </c>
      <c r="C3" s="111" t="s">
        <v>226</v>
      </c>
      <c r="D3" s="111" t="s">
        <v>227</v>
      </c>
      <c r="E3" s="112" t="s">
        <v>229</v>
      </c>
    </row>
    <row r="4" spans="1:5" x14ac:dyDescent="0.2">
      <c r="A4" s="62" t="s">
        <v>210</v>
      </c>
      <c r="B4" s="57">
        <v>29461</v>
      </c>
      <c r="C4" s="57">
        <v>48717</v>
      </c>
      <c r="D4" s="57">
        <v>1884</v>
      </c>
      <c r="E4" s="57">
        <v>4658</v>
      </c>
    </row>
    <row r="5" spans="1:5" x14ac:dyDescent="0.2">
      <c r="A5" s="34" t="s">
        <v>85</v>
      </c>
      <c r="B5" s="32"/>
      <c r="C5" s="32"/>
      <c r="D5" s="32"/>
      <c r="E5" s="32"/>
    </row>
    <row r="6" spans="1:5" x14ac:dyDescent="0.2">
      <c r="A6" s="37" t="s">
        <v>41</v>
      </c>
      <c r="B6" s="32">
        <v>14251</v>
      </c>
      <c r="C6" s="32">
        <v>22446</v>
      </c>
      <c r="D6" s="32">
        <v>362</v>
      </c>
      <c r="E6" s="32">
        <v>2546</v>
      </c>
    </row>
    <row r="7" spans="1:5" x14ac:dyDescent="0.2">
      <c r="A7" s="37" t="s">
        <v>42</v>
      </c>
      <c r="B7" s="32">
        <v>15210</v>
      </c>
      <c r="C7" s="32">
        <v>26271</v>
      </c>
      <c r="D7" s="32">
        <v>1522</v>
      </c>
      <c r="E7" s="32">
        <v>2112</v>
      </c>
    </row>
    <row r="8" spans="1:5" x14ac:dyDescent="0.2">
      <c r="A8" s="34" t="s">
        <v>20</v>
      </c>
      <c r="B8" s="32"/>
      <c r="C8" s="32"/>
      <c r="D8" s="32"/>
      <c r="E8" s="32"/>
    </row>
    <row r="9" spans="1:5" x14ac:dyDescent="0.2">
      <c r="A9" s="63" t="s">
        <v>255</v>
      </c>
      <c r="B9" s="32">
        <v>4986</v>
      </c>
      <c r="C9" s="32">
        <v>10565</v>
      </c>
      <c r="D9" s="32">
        <v>213</v>
      </c>
      <c r="E9" s="32">
        <v>1439</v>
      </c>
    </row>
    <row r="10" spans="1:5" x14ac:dyDescent="0.2">
      <c r="A10" s="63" t="s">
        <v>256</v>
      </c>
      <c r="B10" s="32">
        <v>24475</v>
      </c>
      <c r="C10" s="32">
        <v>38152</v>
      </c>
      <c r="D10" s="32">
        <v>1670</v>
      </c>
      <c r="E10" s="32">
        <v>3219</v>
      </c>
    </row>
    <row r="11" spans="1:5" x14ac:dyDescent="0.2">
      <c r="A11" s="34" t="s">
        <v>25</v>
      </c>
      <c r="B11" s="32"/>
      <c r="C11" s="32"/>
      <c r="D11" s="32"/>
      <c r="E11" s="32"/>
    </row>
    <row r="12" spans="1:5" x14ac:dyDescent="0.2">
      <c r="A12" s="37" t="s">
        <v>38</v>
      </c>
      <c r="B12" s="32">
        <v>11149</v>
      </c>
      <c r="C12" s="32">
        <v>27207</v>
      </c>
      <c r="D12" s="32">
        <v>1029</v>
      </c>
      <c r="E12" s="32">
        <v>2187</v>
      </c>
    </row>
    <row r="13" spans="1:5" x14ac:dyDescent="0.2">
      <c r="A13" s="37" t="s">
        <v>37</v>
      </c>
      <c r="B13" s="32">
        <v>3727</v>
      </c>
      <c r="C13" s="32">
        <v>3545</v>
      </c>
      <c r="D13" s="32">
        <v>0</v>
      </c>
      <c r="E13" s="32">
        <v>493</v>
      </c>
    </row>
    <row r="14" spans="1:5" x14ac:dyDescent="0.2">
      <c r="A14" s="37" t="s">
        <v>36</v>
      </c>
      <c r="B14" s="32">
        <v>14584</v>
      </c>
      <c r="C14" s="32">
        <v>17965</v>
      </c>
      <c r="D14" s="32">
        <v>854</v>
      </c>
      <c r="E14" s="32">
        <v>1978</v>
      </c>
    </row>
  </sheetData>
  <mergeCells count="2">
    <mergeCell ref="A2:A3"/>
    <mergeCell ref="B2:E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/>
  </sheetViews>
  <sheetFormatPr defaultRowHeight="11.25" x14ac:dyDescent="0.2"/>
  <cols>
    <col min="1" max="1" width="25.85546875" style="29" customWidth="1"/>
    <col min="2" max="5" width="15.5703125" style="30" customWidth="1"/>
    <col min="6" max="7" width="8.5703125" style="28" customWidth="1"/>
    <col min="8" max="33" width="12.5703125" style="28" customWidth="1"/>
    <col min="34" max="16384" width="9.140625" style="28"/>
  </cols>
  <sheetData>
    <row r="1" spans="1:5" s="75" customFormat="1" ht="20.100000000000001" customHeight="1" x14ac:dyDescent="0.25">
      <c r="A1" s="77" t="s">
        <v>301</v>
      </c>
      <c r="B1" s="77"/>
      <c r="C1" s="77"/>
      <c r="D1" s="77"/>
      <c r="E1" s="77"/>
    </row>
    <row r="2" spans="1:5" s="75" customFormat="1" ht="16.5" customHeight="1" x14ac:dyDescent="0.25">
      <c r="A2" s="131" t="s">
        <v>40</v>
      </c>
      <c r="B2" s="130" t="s">
        <v>228</v>
      </c>
      <c r="C2" s="130"/>
      <c r="D2" s="130"/>
      <c r="E2" s="132"/>
    </row>
    <row r="3" spans="1:5" s="75" customFormat="1" ht="22.5" x14ac:dyDescent="0.25">
      <c r="A3" s="133"/>
      <c r="B3" s="111" t="s">
        <v>225</v>
      </c>
      <c r="C3" s="111" t="s">
        <v>226</v>
      </c>
      <c r="D3" s="111" t="s">
        <v>227</v>
      </c>
      <c r="E3" s="112" t="s">
        <v>229</v>
      </c>
    </row>
    <row r="4" spans="1:5" x14ac:dyDescent="0.2">
      <c r="A4" s="62" t="s">
        <v>210</v>
      </c>
      <c r="B4" s="57">
        <v>192892</v>
      </c>
      <c r="C4" s="57">
        <v>193570</v>
      </c>
      <c r="D4" s="57">
        <v>7720</v>
      </c>
      <c r="E4" s="57">
        <v>5037</v>
      </c>
    </row>
    <row r="5" spans="1:5" x14ac:dyDescent="0.2">
      <c r="A5" s="34" t="s">
        <v>85</v>
      </c>
      <c r="B5" s="32"/>
      <c r="C5" s="32"/>
      <c r="D5" s="32"/>
      <c r="E5" s="32"/>
    </row>
    <row r="6" spans="1:5" x14ac:dyDescent="0.2">
      <c r="A6" s="37" t="s">
        <v>41</v>
      </c>
      <c r="B6" s="32">
        <v>83513</v>
      </c>
      <c r="C6" s="32">
        <v>82071</v>
      </c>
      <c r="D6" s="32">
        <v>3137</v>
      </c>
      <c r="E6" s="32">
        <v>1846</v>
      </c>
    </row>
    <row r="7" spans="1:5" x14ac:dyDescent="0.2">
      <c r="A7" s="37" t="s">
        <v>42</v>
      </c>
      <c r="B7" s="32">
        <v>109379</v>
      </c>
      <c r="C7" s="32">
        <v>111499</v>
      </c>
      <c r="D7" s="32">
        <v>4583</v>
      </c>
      <c r="E7" s="32">
        <v>3191</v>
      </c>
    </row>
    <row r="8" spans="1:5" x14ac:dyDescent="0.2">
      <c r="A8" s="34" t="s">
        <v>20</v>
      </c>
      <c r="B8" s="32"/>
      <c r="C8" s="32"/>
      <c r="D8" s="32"/>
      <c r="E8" s="32"/>
    </row>
    <row r="9" spans="1:5" x14ac:dyDescent="0.2">
      <c r="A9" s="63" t="s">
        <v>255</v>
      </c>
      <c r="B9" s="32">
        <v>19001</v>
      </c>
      <c r="C9" s="32">
        <v>19022</v>
      </c>
      <c r="D9" s="32">
        <v>1749</v>
      </c>
      <c r="E9" s="32">
        <v>460</v>
      </c>
    </row>
    <row r="10" spans="1:5" x14ac:dyDescent="0.2">
      <c r="A10" s="63" t="s">
        <v>256</v>
      </c>
      <c r="B10" s="32">
        <v>173891</v>
      </c>
      <c r="C10" s="32">
        <v>174547</v>
      </c>
      <c r="D10" s="32">
        <v>5971</v>
      </c>
      <c r="E10" s="32">
        <v>4578</v>
      </c>
    </row>
    <row r="11" spans="1:5" x14ac:dyDescent="0.2">
      <c r="A11" s="34" t="s">
        <v>25</v>
      </c>
      <c r="B11" s="32"/>
      <c r="C11" s="32"/>
      <c r="D11" s="32"/>
      <c r="E11" s="32"/>
    </row>
    <row r="12" spans="1:5" x14ac:dyDescent="0.2">
      <c r="A12" s="37" t="s">
        <v>38</v>
      </c>
      <c r="B12" s="32">
        <v>57063</v>
      </c>
      <c r="C12" s="32">
        <v>57366</v>
      </c>
      <c r="D12" s="32">
        <v>1563</v>
      </c>
      <c r="E12" s="32">
        <v>2555</v>
      </c>
    </row>
    <row r="13" spans="1:5" x14ac:dyDescent="0.2">
      <c r="A13" s="37" t="s">
        <v>37</v>
      </c>
      <c r="B13" s="32">
        <v>12445</v>
      </c>
      <c r="C13" s="32">
        <v>12646</v>
      </c>
      <c r="D13" s="32">
        <v>261</v>
      </c>
      <c r="E13" s="32">
        <v>374</v>
      </c>
    </row>
    <row r="14" spans="1:5" x14ac:dyDescent="0.2">
      <c r="A14" s="37" t="s">
        <v>36</v>
      </c>
      <c r="B14" s="32">
        <v>123384</v>
      </c>
      <c r="C14" s="32">
        <v>123557</v>
      </c>
      <c r="D14" s="32">
        <v>5896</v>
      </c>
      <c r="E14" s="32">
        <v>2109</v>
      </c>
    </row>
  </sheetData>
  <mergeCells count="2">
    <mergeCell ref="A2:A3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9"/>
  <sheetViews>
    <sheetView zoomScaleNormal="100" workbookViewId="0"/>
  </sheetViews>
  <sheetFormatPr defaultRowHeight="12" customHeight="1" x14ac:dyDescent="0.25"/>
  <cols>
    <col min="1" max="1" width="44.5703125" style="3" customWidth="1"/>
    <col min="2" max="8" width="8.85546875" style="4" customWidth="1"/>
    <col min="9" max="10" width="8.85546875" style="1" customWidth="1"/>
    <col min="11" max="31" width="12.5703125" style="1" customWidth="1"/>
    <col min="32" max="16384" width="9.140625" style="1"/>
  </cols>
  <sheetData>
    <row r="1" spans="1:10" s="71" customFormat="1" ht="20.100000000000001" customHeight="1" x14ac:dyDescent="0.25">
      <c r="A1" s="104" t="s">
        <v>285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s="71" customFormat="1" ht="15.75" customHeight="1" x14ac:dyDescent="0.25">
      <c r="A2" s="122" t="s">
        <v>40</v>
      </c>
      <c r="B2" s="120" t="s">
        <v>188</v>
      </c>
      <c r="C2" s="120"/>
      <c r="D2" s="120"/>
      <c r="E2" s="120" t="s">
        <v>189</v>
      </c>
      <c r="F2" s="120"/>
      <c r="G2" s="120"/>
      <c r="H2" s="120" t="s">
        <v>43</v>
      </c>
      <c r="I2" s="120"/>
      <c r="J2" s="121"/>
    </row>
    <row r="3" spans="1:10" s="71" customFormat="1" ht="15" x14ac:dyDescent="0.25">
      <c r="A3" s="123"/>
      <c r="B3" s="109" t="s">
        <v>245</v>
      </c>
      <c r="C3" s="109" t="s">
        <v>246</v>
      </c>
      <c r="D3" s="109" t="s">
        <v>136</v>
      </c>
      <c r="E3" s="109" t="s">
        <v>245</v>
      </c>
      <c r="F3" s="109" t="s">
        <v>246</v>
      </c>
      <c r="G3" s="109" t="s">
        <v>136</v>
      </c>
      <c r="H3" s="109" t="s">
        <v>245</v>
      </c>
      <c r="I3" s="109" t="s">
        <v>246</v>
      </c>
      <c r="J3" s="9" t="s">
        <v>136</v>
      </c>
    </row>
    <row r="4" spans="1:10" s="2" customFormat="1" ht="12" customHeight="1" x14ac:dyDescent="0.25">
      <c r="A4" s="5" t="s">
        <v>19</v>
      </c>
      <c r="B4" s="87">
        <v>316196</v>
      </c>
      <c r="C4" s="87">
        <v>364517</v>
      </c>
      <c r="D4" s="87">
        <f>SUM(B4:C4)</f>
        <v>680713</v>
      </c>
      <c r="E4" s="87">
        <v>2651851</v>
      </c>
      <c r="F4" s="87">
        <v>2705933</v>
      </c>
      <c r="G4" s="87">
        <f>SUM(E4:F4)</f>
        <v>5357784</v>
      </c>
      <c r="H4" s="87">
        <f>+B4+E4</f>
        <v>2968047</v>
      </c>
      <c r="I4" s="87">
        <f>+C4+F4</f>
        <v>3070450</v>
      </c>
      <c r="J4" s="87">
        <f>+D4+G4</f>
        <v>6038497</v>
      </c>
    </row>
    <row r="5" spans="1:10" ht="12" customHeight="1" x14ac:dyDescent="0.25">
      <c r="A5" s="6" t="s">
        <v>20</v>
      </c>
      <c r="B5" s="49"/>
      <c r="C5" s="49"/>
      <c r="D5" s="49"/>
      <c r="E5" s="49"/>
      <c r="F5" s="49"/>
      <c r="G5" s="49"/>
      <c r="H5" s="49"/>
      <c r="I5" s="88"/>
      <c r="J5" s="88"/>
    </row>
    <row r="6" spans="1:10" ht="12" customHeight="1" x14ac:dyDescent="0.25">
      <c r="A6" s="8" t="s">
        <v>233</v>
      </c>
      <c r="B6" s="49">
        <v>9461</v>
      </c>
      <c r="C6" s="49">
        <v>5635</v>
      </c>
      <c r="D6" s="49">
        <v>15096</v>
      </c>
      <c r="E6" s="49">
        <v>344009</v>
      </c>
      <c r="F6" s="49">
        <v>332749</v>
      </c>
      <c r="G6" s="49">
        <v>676758</v>
      </c>
      <c r="H6" s="49">
        <v>353470</v>
      </c>
      <c r="I6" s="49">
        <v>338384</v>
      </c>
      <c r="J6" s="49">
        <v>691854</v>
      </c>
    </row>
    <row r="7" spans="1:10" ht="12" customHeight="1" x14ac:dyDescent="0.25">
      <c r="A7" s="8" t="s">
        <v>234</v>
      </c>
      <c r="B7" s="49">
        <v>8125</v>
      </c>
      <c r="C7" s="49">
        <v>6193</v>
      </c>
      <c r="D7" s="49">
        <f t="shared" ref="D7:D69" si="0">SUM(B7:C7)</f>
        <v>14318</v>
      </c>
      <c r="E7" s="49">
        <v>294938</v>
      </c>
      <c r="F7" s="49">
        <v>282944</v>
      </c>
      <c r="G7" s="49">
        <f t="shared" ref="G7:G69" si="1">SUM(E7:F7)</f>
        <v>577882</v>
      </c>
      <c r="H7" s="49">
        <f t="shared" ref="H7:J68" si="2">+B7+E7</f>
        <v>303063</v>
      </c>
      <c r="I7" s="49">
        <f t="shared" si="2"/>
        <v>289137</v>
      </c>
      <c r="J7" s="49">
        <f t="shared" si="2"/>
        <v>592200</v>
      </c>
    </row>
    <row r="8" spans="1:10" ht="12" customHeight="1" x14ac:dyDescent="0.25">
      <c r="A8" s="8" t="s">
        <v>235</v>
      </c>
      <c r="B8" s="49">
        <v>10523</v>
      </c>
      <c r="C8" s="49">
        <v>7717</v>
      </c>
      <c r="D8" s="49">
        <f t="shared" si="0"/>
        <v>18240</v>
      </c>
      <c r="E8" s="49">
        <v>302788</v>
      </c>
      <c r="F8" s="49">
        <v>302519</v>
      </c>
      <c r="G8" s="49">
        <f t="shared" si="1"/>
        <v>605307</v>
      </c>
      <c r="H8" s="49">
        <f t="shared" si="2"/>
        <v>313311</v>
      </c>
      <c r="I8" s="49">
        <f t="shared" si="2"/>
        <v>310236</v>
      </c>
      <c r="J8" s="49">
        <f t="shared" si="2"/>
        <v>623547</v>
      </c>
    </row>
    <row r="9" spans="1:10" ht="12" customHeight="1" x14ac:dyDescent="0.25">
      <c r="A9" s="8" t="s">
        <v>236</v>
      </c>
      <c r="B9" s="49">
        <v>17853</v>
      </c>
      <c r="C9" s="49">
        <v>17440</v>
      </c>
      <c r="D9" s="49">
        <f t="shared" si="0"/>
        <v>35293</v>
      </c>
      <c r="E9" s="49">
        <v>389396</v>
      </c>
      <c r="F9" s="49">
        <v>382067</v>
      </c>
      <c r="G9" s="49">
        <f t="shared" si="1"/>
        <v>771463</v>
      </c>
      <c r="H9" s="49">
        <f t="shared" si="2"/>
        <v>407249</v>
      </c>
      <c r="I9" s="49">
        <f t="shared" si="2"/>
        <v>399507</v>
      </c>
      <c r="J9" s="49">
        <f t="shared" si="2"/>
        <v>806756</v>
      </c>
    </row>
    <row r="10" spans="1:10" ht="12" customHeight="1" x14ac:dyDescent="0.25">
      <c r="A10" s="8" t="s">
        <v>237</v>
      </c>
      <c r="B10" s="49">
        <v>17761</v>
      </c>
      <c r="C10" s="49">
        <v>17382</v>
      </c>
      <c r="D10" s="49">
        <f t="shared" si="0"/>
        <v>35143</v>
      </c>
      <c r="E10" s="49">
        <v>347964</v>
      </c>
      <c r="F10" s="49">
        <v>346961</v>
      </c>
      <c r="G10" s="49">
        <f t="shared" si="1"/>
        <v>694925</v>
      </c>
      <c r="H10" s="49">
        <f t="shared" si="2"/>
        <v>365725</v>
      </c>
      <c r="I10" s="49">
        <f t="shared" si="2"/>
        <v>364343</v>
      </c>
      <c r="J10" s="49">
        <f t="shared" si="2"/>
        <v>730068</v>
      </c>
    </row>
    <row r="11" spans="1:10" ht="12" customHeight="1" x14ac:dyDescent="0.25">
      <c r="A11" s="8" t="s">
        <v>238</v>
      </c>
      <c r="B11" s="49">
        <v>33217</v>
      </c>
      <c r="C11" s="49">
        <v>33566</v>
      </c>
      <c r="D11" s="49">
        <f t="shared" si="0"/>
        <v>66783</v>
      </c>
      <c r="E11" s="49">
        <v>292159</v>
      </c>
      <c r="F11" s="49">
        <v>297488</v>
      </c>
      <c r="G11" s="49">
        <f t="shared" si="1"/>
        <v>589647</v>
      </c>
      <c r="H11" s="49">
        <f t="shared" si="2"/>
        <v>325376</v>
      </c>
      <c r="I11" s="49">
        <f t="shared" si="2"/>
        <v>331054</v>
      </c>
      <c r="J11" s="49">
        <f t="shared" si="2"/>
        <v>656430</v>
      </c>
    </row>
    <row r="12" spans="1:10" ht="12" customHeight="1" x14ac:dyDescent="0.25">
      <c r="A12" s="8" t="s">
        <v>239</v>
      </c>
      <c r="B12" s="49">
        <v>44320</v>
      </c>
      <c r="C12" s="49">
        <v>51009</v>
      </c>
      <c r="D12" s="49">
        <f t="shared" si="0"/>
        <v>95329</v>
      </c>
      <c r="E12" s="49">
        <v>234782</v>
      </c>
      <c r="F12" s="49">
        <v>247428</v>
      </c>
      <c r="G12" s="49">
        <f t="shared" si="1"/>
        <v>482210</v>
      </c>
      <c r="H12" s="49">
        <f t="shared" si="2"/>
        <v>279102</v>
      </c>
      <c r="I12" s="49">
        <f t="shared" si="2"/>
        <v>298437</v>
      </c>
      <c r="J12" s="49">
        <f t="shared" si="2"/>
        <v>577539</v>
      </c>
    </row>
    <row r="13" spans="1:10" ht="12" customHeight="1" x14ac:dyDescent="0.25">
      <c r="A13" s="8" t="s">
        <v>240</v>
      </c>
      <c r="B13" s="49">
        <v>71817</v>
      </c>
      <c r="C13" s="49">
        <v>97029</v>
      </c>
      <c r="D13" s="49">
        <f t="shared" si="0"/>
        <v>168846</v>
      </c>
      <c r="E13" s="49">
        <v>240249</v>
      </c>
      <c r="F13" s="49">
        <v>262555</v>
      </c>
      <c r="G13" s="49">
        <f t="shared" si="1"/>
        <v>502804</v>
      </c>
      <c r="H13" s="49">
        <f t="shared" si="2"/>
        <v>312066</v>
      </c>
      <c r="I13" s="49">
        <f t="shared" si="2"/>
        <v>359584</v>
      </c>
      <c r="J13" s="49">
        <f t="shared" si="2"/>
        <v>671650</v>
      </c>
    </row>
    <row r="14" spans="1:10" ht="12" customHeight="1" x14ac:dyDescent="0.25">
      <c r="A14" s="8" t="s">
        <v>241</v>
      </c>
      <c r="B14" s="49">
        <v>103119</v>
      </c>
      <c r="C14" s="49">
        <v>128544</v>
      </c>
      <c r="D14" s="49">
        <f t="shared" si="0"/>
        <v>231663</v>
      </c>
      <c r="E14" s="49">
        <v>205566</v>
      </c>
      <c r="F14" s="49">
        <v>251221</v>
      </c>
      <c r="G14" s="49">
        <f t="shared" si="1"/>
        <v>456787</v>
      </c>
      <c r="H14" s="49">
        <f t="shared" si="2"/>
        <v>308685</v>
      </c>
      <c r="I14" s="49">
        <f t="shared" si="2"/>
        <v>379765</v>
      </c>
      <c r="J14" s="49">
        <f t="shared" si="2"/>
        <v>688450</v>
      </c>
    </row>
    <row r="15" spans="1:10" ht="12" customHeight="1" x14ac:dyDescent="0.25">
      <c r="A15" s="8" t="s">
        <v>39</v>
      </c>
      <c r="B15" s="49">
        <v>259231</v>
      </c>
      <c r="C15" s="49">
        <v>292997</v>
      </c>
      <c r="D15" s="49">
        <f t="shared" si="0"/>
        <v>552228</v>
      </c>
      <c r="E15" s="49">
        <v>2540783</v>
      </c>
      <c r="F15" s="49">
        <v>2557380</v>
      </c>
      <c r="G15" s="49">
        <f t="shared" si="1"/>
        <v>5098163</v>
      </c>
      <c r="H15" s="49">
        <f t="shared" si="2"/>
        <v>2800014</v>
      </c>
      <c r="I15" s="49">
        <f t="shared" si="2"/>
        <v>2850377</v>
      </c>
      <c r="J15" s="49">
        <f t="shared" si="2"/>
        <v>5650391</v>
      </c>
    </row>
    <row r="16" spans="1:10" ht="12" customHeight="1" x14ac:dyDescent="0.25">
      <c r="A16" s="6" t="s">
        <v>21</v>
      </c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12" customHeight="1" x14ac:dyDescent="0.25">
      <c r="A17" s="8" t="s">
        <v>205</v>
      </c>
      <c r="B17" s="49">
        <v>241124</v>
      </c>
      <c r="C17" s="49">
        <v>250256</v>
      </c>
      <c r="D17" s="49">
        <f t="shared" si="0"/>
        <v>491380</v>
      </c>
      <c r="E17" s="49">
        <v>1238087</v>
      </c>
      <c r="F17" s="49">
        <v>912763</v>
      </c>
      <c r="G17" s="49">
        <f t="shared" si="1"/>
        <v>2150850</v>
      </c>
      <c r="H17" s="49">
        <f t="shared" si="2"/>
        <v>1479211</v>
      </c>
      <c r="I17" s="49">
        <f t="shared" si="2"/>
        <v>1163019</v>
      </c>
      <c r="J17" s="49">
        <f t="shared" si="2"/>
        <v>2642230</v>
      </c>
    </row>
    <row r="18" spans="1:10" ht="12" customHeight="1" x14ac:dyDescent="0.25">
      <c r="A18" s="8" t="s">
        <v>22</v>
      </c>
      <c r="B18" s="49">
        <v>107265</v>
      </c>
      <c r="C18" s="49">
        <v>156970</v>
      </c>
      <c r="D18" s="49">
        <f t="shared" si="0"/>
        <v>264235</v>
      </c>
      <c r="E18" s="49">
        <v>365376</v>
      </c>
      <c r="F18" s="49">
        <v>418841</v>
      </c>
      <c r="G18" s="49">
        <f t="shared" si="1"/>
        <v>784217</v>
      </c>
      <c r="H18" s="49">
        <f t="shared" si="2"/>
        <v>472641</v>
      </c>
      <c r="I18" s="49">
        <f t="shared" si="2"/>
        <v>575811</v>
      </c>
      <c r="J18" s="49">
        <f t="shared" si="2"/>
        <v>1048452</v>
      </c>
    </row>
    <row r="19" spans="1:10" ht="12" customHeight="1" x14ac:dyDescent="0.25">
      <c r="A19" s="8" t="s">
        <v>23</v>
      </c>
      <c r="B19" s="49">
        <v>133859</v>
      </c>
      <c r="C19" s="49">
        <v>93286</v>
      </c>
      <c r="D19" s="49">
        <f t="shared" si="0"/>
        <v>227145</v>
      </c>
      <c r="E19" s="49">
        <v>872711</v>
      </c>
      <c r="F19" s="49">
        <v>493921</v>
      </c>
      <c r="G19" s="49">
        <f t="shared" si="1"/>
        <v>1366632</v>
      </c>
      <c r="H19" s="49">
        <f t="shared" si="2"/>
        <v>1006570</v>
      </c>
      <c r="I19" s="49">
        <f t="shared" si="2"/>
        <v>587207</v>
      </c>
      <c r="J19" s="49">
        <f t="shared" si="2"/>
        <v>1593777</v>
      </c>
    </row>
    <row r="20" spans="1:10" ht="12" customHeight="1" x14ac:dyDescent="0.25">
      <c r="A20" s="8" t="s">
        <v>242</v>
      </c>
      <c r="B20" s="49">
        <v>75072</v>
      </c>
      <c r="C20" s="49">
        <v>114261</v>
      </c>
      <c r="D20" s="49">
        <f t="shared" si="0"/>
        <v>189333</v>
      </c>
      <c r="E20" s="49">
        <v>1413764</v>
      </c>
      <c r="F20" s="49">
        <v>1793171</v>
      </c>
      <c r="G20" s="49">
        <f t="shared" si="1"/>
        <v>3206935</v>
      </c>
      <c r="H20" s="49">
        <f t="shared" si="2"/>
        <v>1488836</v>
      </c>
      <c r="I20" s="49">
        <f t="shared" si="2"/>
        <v>1907432</v>
      </c>
      <c r="J20" s="49">
        <f t="shared" si="2"/>
        <v>3396268</v>
      </c>
    </row>
    <row r="21" spans="1:10" ht="12" customHeight="1" x14ac:dyDescent="0.25">
      <c r="A21" s="8" t="s">
        <v>206</v>
      </c>
      <c r="B21" s="49">
        <v>14444</v>
      </c>
      <c r="C21" s="49">
        <v>33233</v>
      </c>
      <c r="D21" s="49">
        <f t="shared" si="0"/>
        <v>47677</v>
      </c>
      <c r="E21" s="49">
        <v>301711</v>
      </c>
      <c r="F21" s="49">
        <v>474889</v>
      </c>
      <c r="G21" s="49">
        <f t="shared" si="1"/>
        <v>776600</v>
      </c>
      <c r="H21" s="49">
        <f t="shared" si="2"/>
        <v>316155</v>
      </c>
      <c r="I21" s="49">
        <f t="shared" si="2"/>
        <v>508122</v>
      </c>
      <c r="J21" s="49">
        <f t="shared" si="2"/>
        <v>824277</v>
      </c>
    </row>
    <row r="22" spans="1:10" ht="12" customHeight="1" x14ac:dyDescent="0.25">
      <c r="A22" s="8" t="s">
        <v>207</v>
      </c>
      <c r="B22" s="49">
        <v>42512</v>
      </c>
      <c r="C22" s="49">
        <v>58226</v>
      </c>
      <c r="D22" s="49">
        <f t="shared" si="0"/>
        <v>100738</v>
      </c>
      <c r="E22" s="49">
        <v>561489</v>
      </c>
      <c r="F22" s="49">
        <v>582642</v>
      </c>
      <c r="G22" s="49">
        <f t="shared" si="1"/>
        <v>1144131</v>
      </c>
      <c r="H22" s="49">
        <f t="shared" si="2"/>
        <v>604001</v>
      </c>
      <c r="I22" s="49">
        <f t="shared" si="2"/>
        <v>640868</v>
      </c>
      <c r="J22" s="49">
        <f t="shared" si="2"/>
        <v>1244869</v>
      </c>
    </row>
    <row r="23" spans="1:10" ht="12" customHeight="1" x14ac:dyDescent="0.25">
      <c r="A23" s="8" t="s">
        <v>24</v>
      </c>
      <c r="B23" s="49">
        <v>18116</v>
      </c>
      <c r="C23" s="49">
        <v>22801</v>
      </c>
      <c r="D23" s="49">
        <f t="shared" si="0"/>
        <v>40917</v>
      </c>
      <c r="E23" s="49">
        <v>550564</v>
      </c>
      <c r="F23" s="49">
        <v>735640</v>
      </c>
      <c r="G23" s="49">
        <f t="shared" si="1"/>
        <v>1286204</v>
      </c>
      <c r="H23" s="49">
        <f t="shared" si="2"/>
        <v>568680</v>
      </c>
      <c r="I23" s="49">
        <f t="shared" si="2"/>
        <v>758441</v>
      </c>
      <c r="J23" s="49">
        <f t="shared" si="2"/>
        <v>1327121</v>
      </c>
    </row>
    <row r="24" spans="1:10" ht="12" customHeight="1" x14ac:dyDescent="0.25">
      <c r="A24" s="6" t="s">
        <v>34</v>
      </c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2" customHeight="1" x14ac:dyDescent="0.25">
      <c r="A25" s="8" t="s">
        <v>51</v>
      </c>
      <c r="B25" s="49">
        <v>121542</v>
      </c>
      <c r="C25" s="49">
        <v>189259</v>
      </c>
      <c r="D25" s="49">
        <f t="shared" si="0"/>
        <v>310801</v>
      </c>
      <c r="E25" s="49">
        <v>659605</v>
      </c>
      <c r="F25" s="49">
        <v>879796</v>
      </c>
      <c r="G25" s="49">
        <f t="shared" si="1"/>
        <v>1539401</v>
      </c>
      <c r="H25" s="49">
        <f t="shared" si="2"/>
        <v>781147</v>
      </c>
      <c r="I25" s="49">
        <f t="shared" si="2"/>
        <v>1069055</v>
      </c>
      <c r="J25" s="49">
        <f t="shared" si="2"/>
        <v>1850202</v>
      </c>
    </row>
    <row r="26" spans="1:10" ht="12" customHeight="1" x14ac:dyDescent="0.25">
      <c r="A26" s="8" t="s">
        <v>35</v>
      </c>
      <c r="B26" s="49">
        <v>1091</v>
      </c>
      <c r="C26" s="49">
        <v>8888</v>
      </c>
      <c r="D26" s="49">
        <f t="shared" si="0"/>
        <v>9979</v>
      </c>
      <c r="E26" s="49">
        <v>45872</v>
      </c>
      <c r="F26" s="49">
        <v>217297</v>
      </c>
      <c r="G26" s="49">
        <f t="shared" si="1"/>
        <v>263169</v>
      </c>
      <c r="H26" s="49">
        <f t="shared" si="2"/>
        <v>46963</v>
      </c>
      <c r="I26" s="49">
        <f t="shared" si="2"/>
        <v>226185</v>
      </c>
      <c r="J26" s="49">
        <f t="shared" si="2"/>
        <v>273148</v>
      </c>
    </row>
    <row r="27" spans="1:10" ht="12" customHeight="1" x14ac:dyDescent="0.25">
      <c r="A27" s="8" t="s">
        <v>44</v>
      </c>
      <c r="B27" s="49">
        <v>3140</v>
      </c>
      <c r="C27" s="49">
        <v>4775</v>
      </c>
      <c r="D27" s="49">
        <f t="shared" si="0"/>
        <v>7915</v>
      </c>
      <c r="E27" s="49">
        <v>46875</v>
      </c>
      <c r="F27" s="49">
        <v>83128</v>
      </c>
      <c r="G27" s="49">
        <f t="shared" si="1"/>
        <v>130003</v>
      </c>
      <c r="H27" s="49">
        <f t="shared" si="2"/>
        <v>50015</v>
      </c>
      <c r="I27" s="49">
        <f t="shared" si="2"/>
        <v>87903</v>
      </c>
      <c r="J27" s="49">
        <f t="shared" si="2"/>
        <v>137918</v>
      </c>
    </row>
    <row r="28" spans="1:10" ht="12" customHeight="1" x14ac:dyDescent="0.25">
      <c r="A28" s="8" t="s">
        <v>45</v>
      </c>
      <c r="B28" s="49">
        <v>8886</v>
      </c>
      <c r="C28" s="49">
        <v>62817</v>
      </c>
      <c r="D28" s="49">
        <f t="shared" si="0"/>
        <v>71703</v>
      </c>
      <c r="E28" s="49">
        <v>224454</v>
      </c>
      <c r="F28" s="49">
        <v>706652</v>
      </c>
      <c r="G28" s="49">
        <f t="shared" si="1"/>
        <v>931106</v>
      </c>
      <c r="H28" s="49">
        <f t="shared" si="2"/>
        <v>233340</v>
      </c>
      <c r="I28" s="49">
        <f t="shared" si="2"/>
        <v>769469</v>
      </c>
      <c r="J28" s="49">
        <f t="shared" si="2"/>
        <v>1002809</v>
      </c>
    </row>
    <row r="29" spans="1:10" ht="12" customHeight="1" x14ac:dyDescent="0.25">
      <c r="A29" s="8" t="s">
        <v>46</v>
      </c>
      <c r="B29" s="49">
        <v>2850</v>
      </c>
      <c r="C29" s="49">
        <v>3245</v>
      </c>
      <c r="D29" s="49">
        <f t="shared" si="0"/>
        <v>6095</v>
      </c>
      <c r="E29" s="49">
        <v>115260</v>
      </c>
      <c r="F29" s="49">
        <v>42029</v>
      </c>
      <c r="G29" s="49">
        <f t="shared" si="1"/>
        <v>157289</v>
      </c>
      <c r="H29" s="49">
        <f t="shared" si="2"/>
        <v>118110</v>
      </c>
      <c r="I29" s="49">
        <f t="shared" si="2"/>
        <v>45274</v>
      </c>
      <c r="J29" s="49">
        <f t="shared" si="2"/>
        <v>163384</v>
      </c>
    </row>
    <row r="30" spans="1:10" ht="12" customHeight="1" x14ac:dyDescent="0.25">
      <c r="A30" s="8" t="s">
        <v>47</v>
      </c>
      <c r="B30" s="49">
        <v>157153</v>
      </c>
      <c r="C30" s="49">
        <v>51901</v>
      </c>
      <c r="D30" s="49">
        <f t="shared" si="0"/>
        <v>209054</v>
      </c>
      <c r="E30" s="49">
        <v>1263962</v>
      </c>
      <c r="F30" s="49">
        <v>292925</v>
      </c>
      <c r="G30" s="49">
        <f t="shared" si="1"/>
        <v>1556887</v>
      </c>
      <c r="H30" s="49">
        <f t="shared" si="2"/>
        <v>1421115</v>
      </c>
      <c r="I30" s="49">
        <f t="shared" si="2"/>
        <v>344826</v>
      </c>
      <c r="J30" s="49">
        <f t="shared" si="2"/>
        <v>1765941</v>
      </c>
    </row>
    <row r="31" spans="1:10" ht="12" customHeight="1" x14ac:dyDescent="0.25">
      <c r="A31" s="8" t="s">
        <v>48</v>
      </c>
      <c r="B31" s="49">
        <v>11205</v>
      </c>
      <c r="C31" s="49">
        <v>7720</v>
      </c>
      <c r="D31" s="49">
        <f t="shared" si="0"/>
        <v>18925</v>
      </c>
      <c r="E31" s="49">
        <v>86602</v>
      </c>
      <c r="F31" s="49">
        <v>51516</v>
      </c>
      <c r="G31" s="49">
        <f t="shared" si="1"/>
        <v>138118</v>
      </c>
      <c r="H31" s="49">
        <f t="shared" si="2"/>
        <v>97807</v>
      </c>
      <c r="I31" s="49">
        <f t="shared" si="2"/>
        <v>59236</v>
      </c>
      <c r="J31" s="49">
        <f t="shared" si="2"/>
        <v>157043</v>
      </c>
    </row>
    <row r="32" spans="1:10" ht="12" customHeight="1" x14ac:dyDescent="0.25">
      <c r="A32" s="8" t="s">
        <v>49</v>
      </c>
      <c r="B32" s="49">
        <v>1249</v>
      </c>
      <c r="C32" s="49">
        <v>17353</v>
      </c>
      <c r="D32" s="49">
        <f t="shared" si="0"/>
        <v>18602</v>
      </c>
      <c r="E32" s="49">
        <v>35588</v>
      </c>
      <c r="F32" s="49">
        <v>215657</v>
      </c>
      <c r="G32" s="49">
        <f t="shared" si="1"/>
        <v>251245</v>
      </c>
      <c r="H32" s="49">
        <f t="shared" si="2"/>
        <v>36837</v>
      </c>
      <c r="I32" s="49">
        <f t="shared" si="2"/>
        <v>233010</v>
      </c>
      <c r="J32" s="49">
        <f t="shared" si="2"/>
        <v>269847</v>
      </c>
    </row>
    <row r="33" spans="1:10" ht="12" customHeight="1" x14ac:dyDescent="0.25">
      <c r="A33" s="8" t="s">
        <v>50</v>
      </c>
      <c r="B33" s="49">
        <v>9081</v>
      </c>
      <c r="C33" s="49">
        <v>18558</v>
      </c>
      <c r="D33" s="49">
        <f t="shared" si="0"/>
        <v>27639</v>
      </c>
      <c r="E33" s="49">
        <v>173632</v>
      </c>
      <c r="F33" s="49">
        <v>216933</v>
      </c>
      <c r="G33" s="49">
        <f t="shared" si="1"/>
        <v>390565</v>
      </c>
      <c r="H33" s="49">
        <f t="shared" si="2"/>
        <v>182713</v>
      </c>
      <c r="I33" s="49">
        <f t="shared" si="2"/>
        <v>235491</v>
      </c>
      <c r="J33" s="49">
        <f t="shared" si="2"/>
        <v>418204</v>
      </c>
    </row>
    <row r="34" spans="1:10" ht="12" customHeight="1" x14ac:dyDescent="0.25">
      <c r="A34" s="6" t="s">
        <v>25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ht="12" customHeight="1" x14ac:dyDescent="0.25">
      <c r="A35" s="8" t="s">
        <v>38</v>
      </c>
      <c r="B35" s="49">
        <v>68278</v>
      </c>
      <c r="C35" s="49">
        <v>73509</v>
      </c>
      <c r="D35" s="49">
        <f t="shared" si="0"/>
        <v>141787</v>
      </c>
      <c r="E35" s="49">
        <v>2095930</v>
      </c>
      <c r="F35" s="49">
        <v>1774305</v>
      </c>
      <c r="G35" s="49">
        <f t="shared" si="1"/>
        <v>3870235</v>
      </c>
      <c r="H35" s="49">
        <f t="shared" si="2"/>
        <v>2164208</v>
      </c>
      <c r="I35" s="49">
        <f t="shared" si="2"/>
        <v>1847814</v>
      </c>
      <c r="J35" s="49">
        <f t="shared" si="2"/>
        <v>4012022</v>
      </c>
    </row>
    <row r="36" spans="1:10" ht="12" customHeight="1" x14ac:dyDescent="0.25">
      <c r="A36" s="8" t="s">
        <v>37</v>
      </c>
      <c r="B36" s="49">
        <v>16472</v>
      </c>
      <c r="C36" s="49">
        <v>14589</v>
      </c>
      <c r="D36" s="49">
        <f t="shared" si="0"/>
        <v>31061</v>
      </c>
      <c r="E36" s="49">
        <v>163730</v>
      </c>
      <c r="F36" s="49">
        <v>142673</v>
      </c>
      <c r="G36" s="49">
        <f t="shared" si="1"/>
        <v>306403</v>
      </c>
      <c r="H36" s="49">
        <f t="shared" si="2"/>
        <v>180202</v>
      </c>
      <c r="I36" s="49">
        <f t="shared" si="2"/>
        <v>157262</v>
      </c>
      <c r="J36" s="49">
        <f t="shared" si="2"/>
        <v>337464</v>
      </c>
    </row>
    <row r="37" spans="1:10" ht="12" customHeight="1" x14ac:dyDescent="0.25">
      <c r="A37" s="8" t="s">
        <v>36</v>
      </c>
      <c r="B37" s="49">
        <v>231446</v>
      </c>
      <c r="C37" s="49">
        <v>276418</v>
      </c>
      <c r="D37" s="49">
        <f t="shared" si="0"/>
        <v>507864</v>
      </c>
      <c r="E37" s="49">
        <v>392191</v>
      </c>
      <c r="F37" s="49">
        <v>788955</v>
      </c>
      <c r="G37" s="49">
        <f t="shared" si="1"/>
        <v>1181146</v>
      </c>
      <c r="H37" s="49">
        <f t="shared" si="2"/>
        <v>623637</v>
      </c>
      <c r="I37" s="49">
        <f t="shared" si="2"/>
        <v>1065373</v>
      </c>
      <c r="J37" s="49">
        <f t="shared" si="2"/>
        <v>1689010</v>
      </c>
    </row>
    <row r="38" spans="1:10" ht="12" customHeight="1" x14ac:dyDescent="0.25">
      <c r="A38" s="6" t="s">
        <v>33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2" customHeight="1" x14ac:dyDescent="0.25">
      <c r="A39" s="8" t="s">
        <v>26</v>
      </c>
      <c r="B39" s="49">
        <v>60602</v>
      </c>
      <c r="C39" s="49">
        <v>66998</v>
      </c>
      <c r="D39" s="49">
        <f t="shared" si="0"/>
        <v>127600</v>
      </c>
      <c r="E39" s="49">
        <v>811699</v>
      </c>
      <c r="F39" s="49">
        <v>879140</v>
      </c>
      <c r="G39" s="49">
        <f t="shared" si="1"/>
        <v>1690839</v>
      </c>
      <c r="H39" s="49">
        <f t="shared" si="2"/>
        <v>872301</v>
      </c>
      <c r="I39" s="49">
        <f t="shared" si="2"/>
        <v>946138</v>
      </c>
      <c r="J39" s="49">
        <f t="shared" si="2"/>
        <v>1818439</v>
      </c>
    </row>
    <row r="40" spans="1:10" ht="12" customHeight="1" x14ac:dyDescent="0.25">
      <c r="A40" s="8" t="s">
        <v>0</v>
      </c>
      <c r="B40" s="49">
        <v>28010</v>
      </c>
      <c r="C40" s="49">
        <v>34481</v>
      </c>
      <c r="D40" s="49">
        <f t="shared" si="0"/>
        <v>62491</v>
      </c>
      <c r="E40" s="49">
        <v>474262</v>
      </c>
      <c r="F40" s="49">
        <v>531221</v>
      </c>
      <c r="G40" s="49">
        <f t="shared" si="1"/>
        <v>1005483</v>
      </c>
      <c r="H40" s="49">
        <f t="shared" si="2"/>
        <v>502272</v>
      </c>
      <c r="I40" s="49">
        <f t="shared" si="2"/>
        <v>565702</v>
      </c>
      <c r="J40" s="49">
        <f t="shared" si="2"/>
        <v>1067974</v>
      </c>
    </row>
    <row r="41" spans="1:10" ht="12" customHeight="1" x14ac:dyDescent="0.25">
      <c r="A41" s="8" t="s">
        <v>1</v>
      </c>
      <c r="B41" s="49">
        <v>32591</v>
      </c>
      <c r="C41" s="49">
        <v>32517</v>
      </c>
      <c r="D41" s="49">
        <f t="shared" si="0"/>
        <v>65108</v>
      </c>
      <c r="E41" s="49">
        <v>337437</v>
      </c>
      <c r="F41" s="49">
        <v>347918</v>
      </c>
      <c r="G41" s="49">
        <f t="shared" si="1"/>
        <v>685355</v>
      </c>
      <c r="H41" s="49">
        <f t="shared" si="2"/>
        <v>370028</v>
      </c>
      <c r="I41" s="49">
        <f t="shared" si="2"/>
        <v>380435</v>
      </c>
      <c r="J41" s="49">
        <f t="shared" si="2"/>
        <v>750463</v>
      </c>
    </row>
    <row r="42" spans="1:10" ht="12" customHeight="1" x14ac:dyDescent="0.25">
      <c r="A42" s="8" t="s">
        <v>27</v>
      </c>
      <c r="B42" s="49">
        <v>25096</v>
      </c>
      <c r="C42" s="49">
        <v>35930</v>
      </c>
      <c r="D42" s="49">
        <f t="shared" si="0"/>
        <v>61026</v>
      </c>
      <c r="E42" s="49">
        <v>311585</v>
      </c>
      <c r="F42" s="49">
        <v>300656</v>
      </c>
      <c r="G42" s="49">
        <f t="shared" si="1"/>
        <v>612241</v>
      </c>
      <c r="H42" s="49">
        <f t="shared" si="2"/>
        <v>336681</v>
      </c>
      <c r="I42" s="49">
        <f t="shared" si="2"/>
        <v>336586</v>
      </c>
      <c r="J42" s="49">
        <f t="shared" si="2"/>
        <v>673267</v>
      </c>
    </row>
    <row r="43" spans="1:10" ht="12" customHeight="1" x14ac:dyDescent="0.25">
      <c r="A43" s="8" t="s">
        <v>2</v>
      </c>
      <c r="B43" s="49">
        <v>9413</v>
      </c>
      <c r="C43" s="49">
        <v>13111</v>
      </c>
      <c r="D43" s="49">
        <f t="shared" si="0"/>
        <v>22524</v>
      </c>
      <c r="E43" s="49">
        <v>123989</v>
      </c>
      <c r="F43" s="49">
        <v>119006</v>
      </c>
      <c r="G43" s="49">
        <f t="shared" si="1"/>
        <v>242995</v>
      </c>
      <c r="H43" s="49">
        <f t="shared" si="2"/>
        <v>133402</v>
      </c>
      <c r="I43" s="49">
        <f t="shared" si="2"/>
        <v>132117</v>
      </c>
      <c r="J43" s="49">
        <f t="shared" si="2"/>
        <v>265519</v>
      </c>
    </row>
    <row r="44" spans="1:10" ht="12" customHeight="1" x14ac:dyDescent="0.25">
      <c r="A44" s="8" t="s">
        <v>3</v>
      </c>
      <c r="B44" s="49">
        <v>9542</v>
      </c>
      <c r="C44" s="49">
        <v>14799</v>
      </c>
      <c r="D44" s="49">
        <f t="shared" si="0"/>
        <v>24341</v>
      </c>
      <c r="E44" s="49">
        <v>84565</v>
      </c>
      <c r="F44" s="49">
        <v>81203</v>
      </c>
      <c r="G44" s="49">
        <f t="shared" si="1"/>
        <v>165768</v>
      </c>
      <c r="H44" s="49">
        <f t="shared" si="2"/>
        <v>94107</v>
      </c>
      <c r="I44" s="49">
        <f t="shared" si="2"/>
        <v>96002</v>
      </c>
      <c r="J44" s="49">
        <f t="shared" si="2"/>
        <v>190109</v>
      </c>
    </row>
    <row r="45" spans="1:10" ht="12" customHeight="1" x14ac:dyDescent="0.25">
      <c r="A45" s="8" t="s">
        <v>4</v>
      </c>
      <c r="B45" s="49">
        <v>6140</v>
      </c>
      <c r="C45" s="49">
        <v>8020</v>
      </c>
      <c r="D45" s="49">
        <f t="shared" si="0"/>
        <v>14160</v>
      </c>
      <c r="E45" s="49">
        <v>103031</v>
      </c>
      <c r="F45" s="49">
        <v>100447</v>
      </c>
      <c r="G45" s="49">
        <f t="shared" si="1"/>
        <v>203478</v>
      </c>
      <c r="H45" s="49">
        <f t="shared" si="2"/>
        <v>109171</v>
      </c>
      <c r="I45" s="49">
        <f t="shared" si="2"/>
        <v>108467</v>
      </c>
      <c r="J45" s="49">
        <f t="shared" si="2"/>
        <v>217638</v>
      </c>
    </row>
    <row r="46" spans="1:10" ht="12" customHeight="1" x14ac:dyDescent="0.25">
      <c r="A46" s="8" t="s">
        <v>28</v>
      </c>
      <c r="B46" s="49">
        <v>24464</v>
      </c>
      <c r="C46" s="49">
        <v>23086</v>
      </c>
      <c r="D46" s="49">
        <f t="shared" si="0"/>
        <v>47550</v>
      </c>
      <c r="E46" s="49">
        <v>284123</v>
      </c>
      <c r="F46" s="49">
        <v>288099</v>
      </c>
      <c r="G46" s="49">
        <f t="shared" si="1"/>
        <v>572222</v>
      </c>
      <c r="H46" s="49">
        <f t="shared" si="2"/>
        <v>308587</v>
      </c>
      <c r="I46" s="49">
        <f t="shared" si="2"/>
        <v>311185</v>
      </c>
      <c r="J46" s="49">
        <f t="shared" si="2"/>
        <v>619772</v>
      </c>
    </row>
    <row r="47" spans="1:10" ht="12" customHeight="1" x14ac:dyDescent="0.25">
      <c r="A47" s="8" t="s">
        <v>18</v>
      </c>
      <c r="B47" s="49">
        <v>7950</v>
      </c>
      <c r="C47" s="49">
        <v>7798</v>
      </c>
      <c r="D47" s="49">
        <f t="shared" si="0"/>
        <v>15748</v>
      </c>
      <c r="E47" s="49">
        <v>134728</v>
      </c>
      <c r="F47" s="49">
        <v>136899</v>
      </c>
      <c r="G47" s="49">
        <f t="shared" si="1"/>
        <v>271627</v>
      </c>
      <c r="H47" s="49">
        <f t="shared" si="2"/>
        <v>142678</v>
      </c>
      <c r="I47" s="49">
        <f t="shared" si="2"/>
        <v>144697</v>
      </c>
      <c r="J47" s="49">
        <f t="shared" si="2"/>
        <v>287375</v>
      </c>
    </row>
    <row r="48" spans="1:10" ht="12" customHeight="1" x14ac:dyDescent="0.25">
      <c r="A48" s="8" t="s">
        <v>5</v>
      </c>
      <c r="B48" s="49">
        <v>8111</v>
      </c>
      <c r="C48" s="49">
        <v>8325</v>
      </c>
      <c r="D48" s="49">
        <f t="shared" si="0"/>
        <v>16436</v>
      </c>
      <c r="E48" s="49">
        <v>71729</v>
      </c>
      <c r="F48" s="49">
        <v>71734</v>
      </c>
      <c r="G48" s="49">
        <f t="shared" si="1"/>
        <v>143463</v>
      </c>
      <c r="H48" s="49">
        <f t="shared" si="2"/>
        <v>79840</v>
      </c>
      <c r="I48" s="49">
        <f t="shared" si="2"/>
        <v>80059</v>
      </c>
      <c r="J48" s="49">
        <f t="shared" si="2"/>
        <v>159899</v>
      </c>
    </row>
    <row r="49" spans="1:10" ht="12" customHeight="1" x14ac:dyDescent="0.25">
      <c r="A49" s="8" t="s">
        <v>6</v>
      </c>
      <c r="B49" s="49">
        <v>8404</v>
      </c>
      <c r="C49" s="49">
        <v>6964</v>
      </c>
      <c r="D49" s="49">
        <f t="shared" si="0"/>
        <v>15368</v>
      </c>
      <c r="E49" s="49">
        <v>77666</v>
      </c>
      <c r="F49" s="49">
        <v>79465</v>
      </c>
      <c r="G49" s="49">
        <f t="shared" si="1"/>
        <v>157131</v>
      </c>
      <c r="H49" s="49">
        <f t="shared" si="2"/>
        <v>86070</v>
      </c>
      <c r="I49" s="49">
        <f t="shared" si="2"/>
        <v>86429</v>
      </c>
      <c r="J49" s="49">
        <f t="shared" si="2"/>
        <v>172499</v>
      </c>
    </row>
    <row r="50" spans="1:10" ht="12" customHeight="1" x14ac:dyDescent="0.25">
      <c r="A50" s="8" t="s">
        <v>29</v>
      </c>
      <c r="B50" s="49">
        <v>39978</v>
      </c>
      <c r="C50" s="49">
        <v>44263</v>
      </c>
      <c r="D50" s="49">
        <f t="shared" si="0"/>
        <v>84241</v>
      </c>
      <c r="E50" s="49">
        <v>226074</v>
      </c>
      <c r="F50" s="49">
        <v>230549</v>
      </c>
      <c r="G50" s="49">
        <f t="shared" si="1"/>
        <v>456623</v>
      </c>
      <c r="H50" s="49">
        <f t="shared" si="2"/>
        <v>266052</v>
      </c>
      <c r="I50" s="49">
        <f t="shared" si="2"/>
        <v>274812</v>
      </c>
      <c r="J50" s="49">
        <f t="shared" si="2"/>
        <v>540864</v>
      </c>
    </row>
    <row r="51" spans="1:10" ht="12" customHeight="1" x14ac:dyDescent="0.25">
      <c r="A51" s="8" t="s">
        <v>7</v>
      </c>
      <c r="B51" s="49">
        <v>20295</v>
      </c>
      <c r="C51" s="49">
        <v>20839</v>
      </c>
      <c r="D51" s="49">
        <f t="shared" si="0"/>
        <v>41134</v>
      </c>
      <c r="E51" s="49">
        <v>89087</v>
      </c>
      <c r="F51" s="49">
        <v>94185</v>
      </c>
      <c r="G51" s="49">
        <f t="shared" si="1"/>
        <v>183272</v>
      </c>
      <c r="H51" s="49">
        <f t="shared" si="2"/>
        <v>109382</v>
      </c>
      <c r="I51" s="49">
        <f t="shared" si="2"/>
        <v>115024</v>
      </c>
      <c r="J51" s="49">
        <f t="shared" si="2"/>
        <v>224406</v>
      </c>
    </row>
    <row r="52" spans="1:10" ht="12" customHeight="1" x14ac:dyDescent="0.25">
      <c r="A52" s="8" t="s">
        <v>8</v>
      </c>
      <c r="B52" s="49">
        <v>10888</v>
      </c>
      <c r="C52" s="49">
        <v>13654</v>
      </c>
      <c r="D52" s="49">
        <f t="shared" si="0"/>
        <v>24542</v>
      </c>
      <c r="E52" s="49">
        <v>77202</v>
      </c>
      <c r="F52" s="49">
        <v>76712</v>
      </c>
      <c r="G52" s="49">
        <f t="shared" si="1"/>
        <v>153914</v>
      </c>
      <c r="H52" s="49">
        <f t="shared" si="2"/>
        <v>88090</v>
      </c>
      <c r="I52" s="49">
        <f t="shared" si="2"/>
        <v>90366</v>
      </c>
      <c r="J52" s="49">
        <f t="shared" si="2"/>
        <v>178456</v>
      </c>
    </row>
    <row r="53" spans="1:10" ht="12" customHeight="1" x14ac:dyDescent="0.25">
      <c r="A53" s="8" t="s">
        <v>9</v>
      </c>
      <c r="B53" s="49">
        <v>8796</v>
      </c>
      <c r="C53" s="49">
        <v>9769</v>
      </c>
      <c r="D53" s="49">
        <f t="shared" si="0"/>
        <v>18565</v>
      </c>
      <c r="E53" s="49">
        <v>59785</v>
      </c>
      <c r="F53" s="49">
        <v>59652</v>
      </c>
      <c r="G53" s="49">
        <f t="shared" si="1"/>
        <v>119437</v>
      </c>
      <c r="H53" s="49">
        <f t="shared" si="2"/>
        <v>68581</v>
      </c>
      <c r="I53" s="49">
        <f t="shared" si="2"/>
        <v>69421</v>
      </c>
      <c r="J53" s="49">
        <f t="shared" si="2"/>
        <v>138002</v>
      </c>
    </row>
    <row r="54" spans="1:10" ht="12" customHeight="1" x14ac:dyDescent="0.25">
      <c r="A54" s="8" t="s">
        <v>30</v>
      </c>
      <c r="B54" s="49">
        <v>47848</v>
      </c>
      <c r="C54" s="49">
        <v>55865</v>
      </c>
      <c r="D54" s="49">
        <f t="shared" si="0"/>
        <v>103713</v>
      </c>
      <c r="E54" s="49">
        <v>300202</v>
      </c>
      <c r="F54" s="49">
        <v>297839</v>
      </c>
      <c r="G54" s="49">
        <f t="shared" si="1"/>
        <v>598041</v>
      </c>
      <c r="H54" s="49">
        <f t="shared" si="2"/>
        <v>348050</v>
      </c>
      <c r="I54" s="49">
        <f t="shared" si="2"/>
        <v>353704</v>
      </c>
      <c r="J54" s="49">
        <f t="shared" si="2"/>
        <v>701754</v>
      </c>
    </row>
    <row r="55" spans="1:10" ht="12" customHeight="1" x14ac:dyDescent="0.25">
      <c r="A55" s="8" t="s">
        <v>10</v>
      </c>
      <c r="B55" s="49">
        <v>28980</v>
      </c>
      <c r="C55" s="49">
        <v>34228</v>
      </c>
      <c r="D55" s="49">
        <f t="shared" si="0"/>
        <v>63208</v>
      </c>
      <c r="E55" s="49">
        <v>171581</v>
      </c>
      <c r="F55" s="49">
        <v>170225</v>
      </c>
      <c r="G55" s="49">
        <f t="shared" si="1"/>
        <v>341806</v>
      </c>
      <c r="H55" s="49">
        <f t="shared" si="2"/>
        <v>200561</v>
      </c>
      <c r="I55" s="49">
        <f t="shared" si="2"/>
        <v>204453</v>
      </c>
      <c r="J55" s="49">
        <f t="shared" si="2"/>
        <v>405014</v>
      </c>
    </row>
    <row r="56" spans="1:10" ht="12" customHeight="1" x14ac:dyDescent="0.25">
      <c r="A56" s="8" t="s">
        <v>11</v>
      </c>
      <c r="B56" s="49">
        <v>10250</v>
      </c>
      <c r="C56" s="49">
        <v>12420</v>
      </c>
      <c r="D56" s="49">
        <f t="shared" si="0"/>
        <v>22670</v>
      </c>
      <c r="E56" s="49">
        <v>76542</v>
      </c>
      <c r="F56" s="49">
        <v>76410</v>
      </c>
      <c r="G56" s="49">
        <f t="shared" si="1"/>
        <v>152952</v>
      </c>
      <c r="H56" s="49">
        <f t="shared" si="2"/>
        <v>86792</v>
      </c>
      <c r="I56" s="49">
        <f t="shared" si="2"/>
        <v>88830</v>
      </c>
      <c r="J56" s="49">
        <f t="shared" si="2"/>
        <v>175622</v>
      </c>
    </row>
    <row r="57" spans="1:10" ht="12" customHeight="1" x14ac:dyDescent="0.25">
      <c r="A57" s="8" t="s">
        <v>12</v>
      </c>
      <c r="B57" s="49">
        <v>8618</v>
      </c>
      <c r="C57" s="49">
        <v>9217</v>
      </c>
      <c r="D57" s="49">
        <f t="shared" si="0"/>
        <v>17835</v>
      </c>
      <c r="E57" s="49">
        <v>52079</v>
      </c>
      <c r="F57" s="49">
        <v>51205</v>
      </c>
      <c r="G57" s="49">
        <f t="shared" si="1"/>
        <v>103284</v>
      </c>
      <c r="H57" s="49">
        <f t="shared" si="2"/>
        <v>60697</v>
      </c>
      <c r="I57" s="49">
        <f t="shared" si="2"/>
        <v>60422</v>
      </c>
      <c r="J57" s="49">
        <f t="shared" si="2"/>
        <v>121119</v>
      </c>
    </row>
    <row r="58" spans="1:10" ht="12" customHeight="1" x14ac:dyDescent="0.25">
      <c r="A58" s="8" t="s">
        <v>243</v>
      </c>
      <c r="B58" s="49">
        <v>59869</v>
      </c>
      <c r="C58" s="49">
        <v>73608</v>
      </c>
      <c r="D58" s="49">
        <f t="shared" si="0"/>
        <v>133477</v>
      </c>
      <c r="E58" s="49">
        <v>393723</v>
      </c>
      <c r="F58" s="49">
        <v>386568</v>
      </c>
      <c r="G58" s="49">
        <f t="shared" si="1"/>
        <v>780291</v>
      </c>
      <c r="H58" s="49">
        <f t="shared" si="2"/>
        <v>453592</v>
      </c>
      <c r="I58" s="49">
        <f t="shared" si="2"/>
        <v>460176</v>
      </c>
      <c r="J58" s="49">
        <f t="shared" si="2"/>
        <v>913768</v>
      </c>
    </row>
    <row r="59" spans="1:10" ht="12" customHeight="1" x14ac:dyDescent="0.25">
      <c r="A59" s="8" t="s">
        <v>13</v>
      </c>
      <c r="B59" s="49">
        <v>16912</v>
      </c>
      <c r="C59" s="49">
        <v>23164</v>
      </c>
      <c r="D59" s="49">
        <f t="shared" si="0"/>
        <v>40076</v>
      </c>
      <c r="E59" s="49">
        <v>148544</v>
      </c>
      <c r="F59" s="49">
        <v>145197</v>
      </c>
      <c r="G59" s="49">
        <f t="shared" si="1"/>
        <v>293741</v>
      </c>
      <c r="H59" s="49">
        <f t="shared" si="2"/>
        <v>165456</v>
      </c>
      <c r="I59" s="49">
        <f t="shared" si="2"/>
        <v>168361</v>
      </c>
      <c r="J59" s="49">
        <f t="shared" si="2"/>
        <v>333817</v>
      </c>
    </row>
    <row r="60" spans="1:10" ht="12" customHeight="1" x14ac:dyDescent="0.25">
      <c r="A60" s="8" t="s">
        <v>14</v>
      </c>
      <c r="B60" s="49">
        <v>15106</v>
      </c>
      <c r="C60" s="49">
        <v>19120</v>
      </c>
      <c r="D60" s="49">
        <f t="shared" si="0"/>
        <v>34226</v>
      </c>
      <c r="E60" s="49">
        <v>98306</v>
      </c>
      <c r="F60" s="49">
        <v>94545</v>
      </c>
      <c r="G60" s="49">
        <f t="shared" si="1"/>
        <v>192851</v>
      </c>
      <c r="H60" s="49">
        <f t="shared" si="2"/>
        <v>113412</v>
      </c>
      <c r="I60" s="49">
        <f t="shared" si="2"/>
        <v>113665</v>
      </c>
      <c r="J60" s="49">
        <f t="shared" si="2"/>
        <v>227077</v>
      </c>
    </row>
    <row r="61" spans="1:10" ht="12" customHeight="1" x14ac:dyDescent="0.25">
      <c r="A61" s="8" t="s">
        <v>15</v>
      </c>
      <c r="B61" s="49">
        <v>27851</v>
      </c>
      <c r="C61" s="49">
        <v>31324</v>
      </c>
      <c r="D61" s="49">
        <f t="shared" si="0"/>
        <v>59175</v>
      </c>
      <c r="E61" s="49">
        <v>146873</v>
      </c>
      <c r="F61" s="49">
        <v>146827</v>
      </c>
      <c r="G61" s="49">
        <f t="shared" si="1"/>
        <v>293700</v>
      </c>
      <c r="H61" s="49">
        <f t="shared" si="2"/>
        <v>174724</v>
      </c>
      <c r="I61" s="49">
        <f t="shared" si="2"/>
        <v>178151</v>
      </c>
      <c r="J61" s="49">
        <f t="shared" si="2"/>
        <v>352875</v>
      </c>
    </row>
    <row r="62" spans="1:10" ht="12" customHeight="1" x14ac:dyDescent="0.25">
      <c r="A62" s="8" t="s">
        <v>32</v>
      </c>
      <c r="B62" s="49">
        <v>58339</v>
      </c>
      <c r="C62" s="49">
        <v>64766</v>
      </c>
      <c r="D62" s="49">
        <f t="shared" si="0"/>
        <v>123105</v>
      </c>
      <c r="E62" s="49">
        <v>324445</v>
      </c>
      <c r="F62" s="49">
        <v>323082</v>
      </c>
      <c r="G62" s="49">
        <f t="shared" si="1"/>
        <v>647527</v>
      </c>
      <c r="H62" s="49">
        <f t="shared" si="2"/>
        <v>382784</v>
      </c>
      <c r="I62" s="49">
        <f t="shared" si="2"/>
        <v>387848</v>
      </c>
      <c r="J62" s="49">
        <f t="shared" si="2"/>
        <v>770632</v>
      </c>
    </row>
    <row r="63" spans="1:10" ht="12" customHeight="1" x14ac:dyDescent="0.25">
      <c r="A63" s="8" t="s">
        <v>16</v>
      </c>
      <c r="B63" s="49">
        <v>23590</v>
      </c>
      <c r="C63" s="49">
        <v>26189</v>
      </c>
      <c r="D63" s="49">
        <f t="shared" si="0"/>
        <v>49779</v>
      </c>
      <c r="E63" s="49">
        <v>134026</v>
      </c>
      <c r="F63" s="49">
        <v>133481</v>
      </c>
      <c r="G63" s="49">
        <f t="shared" si="1"/>
        <v>267507</v>
      </c>
      <c r="H63" s="49">
        <f t="shared" si="2"/>
        <v>157616</v>
      </c>
      <c r="I63" s="49">
        <f t="shared" si="2"/>
        <v>159670</v>
      </c>
      <c r="J63" s="49">
        <f t="shared" si="2"/>
        <v>317286</v>
      </c>
    </row>
    <row r="64" spans="1:10" ht="12" customHeight="1" x14ac:dyDescent="0.25">
      <c r="A64" s="8" t="s">
        <v>17</v>
      </c>
      <c r="B64" s="49">
        <v>19497</v>
      </c>
      <c r="C64" s="49">
        <v>18286</v>
      </c>
      <c r="D64" s="49">
        <f t="shared" si="0"/>
        <v>37783</v>
      </c>
      <c r="E64" s="49">
        <v>87687</v>
      </c>
      <c r="F64" s="49">
        <v>89328</v>
      </c>
      <c r="G64" s="49">
        <f t="shared" si="1"/>
        <v>177015</v>
      </c>
      <c r="H64" s="49">
        <f t="shared" si="2"/>
        <v>107184</v>
      </c>
      <c r="I64" s="49">
        <f t="shared" si="2"/>
        <v>107614</v>
      </c>
      <c r="J64" s="49">
        <f t="shared" si="2"/>
        <v>214798</v>
      </c>
    </row>
    <row r="65" spans="1:10" ht="12" customHeight="1" x14ac:dyDescent="0.25">
      <c r="A65" s="8" t="s">
        <v>283</v>
      </c>
      <c r="B65" s="49">
        <v>15251</v>
      </c>
      <c r="C65" s="49">
        <v>20292</v>
      </c>
      <c r="D65" s="49">
        <f t="shared" si="0"/>
        <v>35543</v>
      </c>
      <c r="E65" s="49">
        <v>102732</v>
      </c>
      <c r="F65" s="49">
        <v>100273</v>
      </c>
      <c r="G65" s="49">
        <f t="shared" si="1"/>
        <v>203005</v>
      </c>
      <c r="H65" s="49">
        <f t="shared" si="2"/>
        <v>117983</v>
      </c>
      <c r="I65" s="49">
        <f t="shared" si="2"/>
        <v>120565</v>
      </c>
      <c r="J65" s="49">
        <f t="shared" si="2"/>
        <v>238548</v>
      </c>
    </row>
    <row r="66" spans="1:10" ht="12" customHeight="1" x14ac:dyDescent="0.25">
      <c r="A66" s="6" t="s">
        <v>84</v>
      </c>
      <c r="B66" s="49"/>
      <c r="C66" s="49"/>
      <c r="D66" s="49"/>
      <c r="E66" s="49"/>
      <c r="F66" s="49"/>
      <c r="G66" s="49"/>
      <c r="H66" s="49"/>
      <c r="I66" s="49"/>
      <c r="J66" s="49"/>
    </row>
    <row r="67" spans="1:10" ht="12" customHeight="1" x14ac:dyDescent="0.25">
      <c r="A67" s="8" t="s">
        <v>196</v>
      </c>
      <c r="B67" s="49">
        <v>135661</v>
      </c>
      <c r="C67" s="49">
        <v>149748</v>
      </c>
      <c r="D67" s="49">
        <f t="shared" si="0"/>
        <v>285409</v>
      </c>
      <c r="E67" s="49">
        <v>904704</v>
      </c>
      <c r="F67" s="49">
        <v>857948</v>
      </c>
      <c r="G67" s="49">
        <f t="shared" si="1"/>
        <v>1762652</v>
      </c>
      <c r="H67" s="49">
        <f t="shared" si="2"/>
        <v>1040365</v>
      </c>
      <c r="I67" s="49">
        <f t="shared" si="2"/>
        <v>1007696</v>
      </c>
      <c r="J67" s="49">
        <f t="shared" si="2"/>
        <v>2048061</v>
      </c>
    </row>
    <row r="68" spans="1:10" ht="12" customHeight="1" x14ac:dyDescent="0.25">
      <c r="A68" s="8" t="s">
        <v>203</v>
      </c>
      <c r="B68" s="49">
        <v>152525</v>
      </c>
      <c r="C68" s="49">
        <v>180287</v>
      </c>
      <c r="D68" s="49">
        <f t="shared" si="0"/>
        <v>332812</v>
      </c>
      <c r="E68" s="49">
        <v>1272886</v>
      </c>
      <c r="F68" s="49">
        <v>1316764</v>
      </c>
      <c r="G68" s="49">
        <f t="shared" si="1"/>
        <v>2589650</v>
      </c>
      <c r="H68" s="49">
        <f t="shared" si="2"/>
        <v>1425411</v>
      </c>
      <c r="I68" s="49">
        <f t="shared" si="2"/>
        <v>1497051</v>
      </c>
      <c r="J68" s="49">
        <f t="shared" si="2"/>
        <v>2922462</v>
      </c>
    </row>
    <row r="69" spans="1:10" ht="12" customHeight="1" x14ac:dyDescent="0.25">
      <c r="A69" s="8" t="s">
        <v>0</v>
      </c>
      <c r="B69" s="49">
        <v>28010</v>
      </c>
      <c r="C69" s="49">
        <v>34481</v>
      </c>
      <c r="D69" s="49">
        <f t="shared" si="0"/>
        <v>62491</v>
      </c>
      <c r="E69" s="49">
        <v>474262</v>
      </c>
      <c r="F69" s="49">
        <v>531221</v>
      </c>
      <c r="G69" s="49">
        <f t="shared" si="1"/>
        <v>1005483</v>
      </c>
      <c r="H69" s="49">
        <f t="shared" ref="H69:J109" si="3">+B69+E69</f>
        <v>502272</v>
      </c>
      <c r="I69" s="49">
        <f t="shared" si="3"/>
        <v>565702</v>
      </c>
      <c r="J69" s="49">
        <f t="shared" si="3"/>
        <v>1067974</v>
      </c>
    </row>
    <row r="70" spans="1:10" ht="12" customHeight="1" x14ac:dyDescent="0.25">
      <c r="A70" s="6" t="s">
        <v>52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0" ht="12" customHeight="1" x14ac:dyDescent="0.25">
      <c r="A71" s="8" t="s">
        <v>53</v>
      </c>
      <c r="B71" s="49">
        <v>94243</v>
      </c>
      <c r="C71" s="49">
        <v>46586</v>
      </c>
      <c r="D71" s="49">
        <f t="shared" ref="D71:D109" si="4">SUM(B71:C71)</f>
        <v>140829</v>
      </c>
      <c r="E71" s="49">
        <v>1171011</v>
      </c>
      <c r="F71" s="49">
        <v>888370</v>
      </c>
      <c r="G71" s="49">
        <f t="shared" ref="G71:G109" si="5">SUM(E71:F71)</f>
        <v>2059381</v>
      </c>
      <c r="H71" s="49">
        <f t="shared" si="3"/>
        <v>1265254</v>
      </c>
      <c r="I71" s="49">
        <f t="shared" si="3"/>
        <v>934956</v>
      </c>
      <c r="J71" s="49">
        <f t="shared" si="3"/>
        <v>2200210</v>
      </c>
    </row>
    <row r="72" spans="1:10" ht="12" customHeight="1" x14ac:dyDescent="0.25">
      <c r="A72" s="8" t="s">
        <v>54</v>
      </c>
      <c r="B72" s="49">
        <v>159851</v>
      </c>
      <c r="C72" s="49">
        <v>186115</v>
      </c>
      <c r="D72" s="49">
        <f t="shared" si="4"/>
        <v>345966</v>
      </c>
      <c r="E72" s="49">
        <v>1229798</v>
      </c>
      <c r="F72" s="49">
        <v>1333989</v>
      </c>
      <c r="G72" s="49">
        <f t="shared" si="5"/>
        <v>2563787</v>
      </c>
      <c r="H72" s="49">
        <f t="shared" si="3"/>
        <v>1389649</v>
      </c>
      <c r="I72" s="49">
        <f t="shared" si="3"/>
        <v>1520104</v>
      </c>
      <c r="J72" s="49">
        <f t="shared" si="3"/>
        <v>2909753</v>
      </c>
    </row>
    <row r="73" spans="1:10" ht="12" customHeight="1" x14ac:dyDescent="0.25">
      <c r="A73" s="8" t="s">
        <v>55</v>
      </c>
      <c r="B73" s="49">
        <v>13344</v>
      </c>
      <c r="C73" s="49">
        <v>61327</v>
      </c>
      <c r="D73" s="49">
        <f t="shared" si="4"/>
        <v>74671</v>
      </c>
      <c r="E73" s="49">
        <v>26765</v>
      </c>
      <c r="F73" s="49">
        <v>120257</v>
      </c>
      <c r="G73" s="49">
        <f t="shared" si="5"/>
        <v>147022</v>
      </c>
      <c r="H73" s="49">
        <f t="shared" si="3"/>
        <v>40109</v>
      </c>
      <c r="I73" s="49">
        <f t="shared" si="3"/>
        <v>181584</v>
      </c>
      <c r="J73" s="49">
        <f t="shared" si="3"/>
        <v>221693</v>
      </c>
    </row>
    <row r="74" spans="1:10" ht="12" customHeight="1" x14ac:dyDescent="0.25">
      <c r="A74" s="8" t="s">
        <v>56</v>
      </c>
      <c r="B74" s="49">
        <v>48758</v>
      </c>
      <c r="C74" s="49">
        <v>70489</v>
      </c>
      <c r="D74" s="49">
        <f t="shared" si="4"/>
        <v>119247</v>
      </c>
      <c r="E74" s="49">
        <v>224277</v>
      </c>
      <c r="F74" s="49">
        <v>363317</v>
      </c>
      <c r="G74" s="49">
        <f t="shared" si="5"/>
        <v>587594</v>
      </c>
      <c r="H74" s="49">
        <f t="shared" si="3"/>
        <v>273035</v>
      </c>
      <c r="I74" s="49">
        <f t="shared" si="3"/>
        <v>433806</v>
      </c>
      <c r="J74" s="49">
        <f t="shared" si="3"/>
        <v>706841</v>
      </c>
    </row>
    <row r="75" spans="1:10" ht="12" customHeight="1" x14ac:dyDescent="0.25">
      <c r="A75" s="6" t="s">
        <v>208</v>
      </c>
      <c r="B75" s="49"/>
      <c r="C75" s="49"/>
      <c r="D75" s="49"/>
      <c r="E75" s="49"/>
      <c r="F75" s="49"/>
      <c r="G75" s="49"/>
      <c r="H75" s="49"/>
      <c r="I75" s="49"/>
      <c r="J75" s="49"/>
    </row>
    <row r="76" spans="1:10" ht="12" customHeight="1" x14ac:dyDescent="0.25">
      <c r="A76" s="8" t="s">
        <v>53</v>
      </c>
      <c r="B76" s="49">
        <v>64378</v>
      </c>
      <c r="C76" s="49">
        <v>65081</v>
      </c>
      <c r="D76" s="49">
        <f t="shared" si="4"/>
        <v>129459</v>
      </c>
      <c r="E76" s="49">
        <v>333274</v>
      </c>
      <c r="F76" s="49">
        <v>262679</v>
      </c>
      <c r="G76" s="49">
        <f t="shared" si="5"/>
        <v>595953</v>
      </c>
      <c r="H76" s="49">
        <f t="shared" si="3"/>
        <v>397652</v>
      </c>
      <c r="I76" s="49">
        <f t="shared" si="3"/>
        <v>327760</v>
      </c>
      <c r="J76" s="49">
        <f t="shared" si="3"/>
        <v>725412</v>
      </c>
    </row>
    <row r="77" spans="1:10" ht="12" customHeight="1" x14ac:dyDescent="0.25">
      <c r="A77" s="8" t="s">
        <v>88</v>
      </c>
      <c r="B77" s="49">
        <v>251818</v>
      </c>
      <c r="C77" s="49">
        <v>299435</v>
      </c>
      <c r="D77" s="49">
        <f t="shared" si="4"/>
        <v>551253</v>
      </c>
      <c r="E77" s="49">
        <v>2318577</v>
      </c>
      <c r="F77" s="49">
        <v>2443254</v>
      </c>
      <c r="G77" s="49">
        <f t="shared" si="5"/>
        <v>4761831</v>
      </c>
      <c r="H77" s="49">
        <f t="shared" si="3"/>
        <v>2570395</v>
      </c>
      <c r="I77" s="49">
        <f t="shared" si="3"/>
        <v>2742689</v>
      </c>
      <c r="J77" s="49">
        <f t="shared" si="3"/>
        <v>5313084</v>
      </c>
    </row>
    <row r="78" spans="1:10" ht="12" customHeight="1" x14ac:dyDescent="0.25">
      <c r="A78" s="8" t="s">
        <v>57</v>
      </c>
      <c r="B78" s="49">
        <v>155333</v>
      </c>
      <c r="C78" s="89">
        <v>0</v>
      </c>
      <c r="D78" s="49">
        <f t="shared" si="4"/>
        <v>155333</v>
      </c>
      <c r="E78" s="49">
        <v>1197027</v>
      </c>
      <c r="F78" s="89">
        <v>0</v>
      </c>
      <c r="G78" s="49">
        <f t="shared" si="5"/>
        <v>1197027</v>
      </c>
      <c r="H78" s="49">
        <f t="shared" si="3"/>
        <v>1352360</v>
      </c>
      <c r="I78" s="49">
        <f t="shared" si="3"/>
        <v>0</v>
      </c>
      <c r="J78" s="49">
        <f t="shared" si="3"/>
        <v>1352360</v>
      </c>
    </row>
    <row r="79" spans="1:10" ht="12" customHeight="1" x14ac:dyDescent="0.25">
      <c r="A79" s="8" t="s">
        <v>58</v>
      </c>
      <c r="B79" s="89">
        <v>0</v>
      </c>
      <c r="C79" s="49">
        <v>179763</v>
      </c>
      <c r="D79" s="49">
        <f t="shared" si="4"/>
        <v>179763</v>
      </c>
      <c r="E79" s="89">
        <v>0</v>
      </c>
      <c r="F79" s="49">
        <v>1292100</v>
      </c>
      <c r="G79" s="49">
        <f t="shared" si="5"/>
        <v>1292100</v>
      </c>
      <c r="H79" s="49">
        <f t="shared" si="3"/>
        <v>0</v>
      </c>
      <c r="I79" s="49">
        <f t="shared" si="3"/>
        <v>1471863</v>
      </c>
      <c r="J79" s="49">
        <f t="shared" si="3"/>
        <v>1471863</v>
      </c>
    </row>
    <row r="80" spans="1:10" ht="12" customHeight="1" x14ac:dyDescent="0.25">
      <c r="A80" s="8" t="s">
        <v>59</v>
      </c>
      <c r="B80" s="49">
        <v>25640</v>
      </c>
      <c r="C80" s="49">
        <v>29804</v>
      </c>
      <c r="D80" s="49">
        <f t="shared" si="4"/>
        <v>55444</v>
      </c>
      <c r="E80" s="49">
        <v>380146</v>
      </c>
      <c r="F80" s="49">
        <v>380173</v>
      </c>
      <c r="G80" s="49">
        <f t="shared" si="5"/>
        <v>760319</v>
      </c>
      <c r="H80" s="49">
        <f t="shared" si="3"/>
        <v>405786</v>
      </c>
      <c r="I80" s="49">
        <f t="shared" si="3"/>
        <v>409977</v>
      </c>
      <c r="J80" s="49">
        <f t="shared" si="3"/>
        <v>815763</v>
      </c>
    </row>
    <row r="81" spans="1:10" ht="12" customHeight="1" x14ac:dyDescent="0.25">
      <c r="A81" s="8" t="s">
        <v>60</v>
      </c>
      <c r="B81" s="49">
        <v>9139</v>
      </c>
      <c r="C81" s="49">
        <v>44258</v>
      </c>
      <c r="D81" s="49">
        <f t="shared" si="4"/>
        <v>53397</v>
      </c>
      <c r="E81" s="49">
        <v>44651</v>
      </c>
      <c r="F81" s="49">
        <v>311085</v>
      </c>
      <c r="G81" s="49">
        <f t="shared" si="5"/>
        <v>355736</v>
      </c>
      <c r="H81" s="49">
        <f t="shared" si="3"/>
        <v>53790</v>
      </c>
      <c r="I81" s="49">
        <f t="shared" si="3"/>
        <v>355343</v>
      </c>
      <c r="J81" s="49">
        <f t="shared" si="3"/>
        <v>409133</v>
      </c>
    </row>
    <row r="82" spans="1:10" ht="12" customHeight="1" x14ac:dyDescent="0.25">
      <c r="A82" s="8" t="s">
        <v>61</v>
      </c>
      <c r="B82" s="49">
        <v>45574</v>
      </c>
      <c r="C82" s="49">
        <v>19651</v>
      </c>
      <c r="D82" s="49">
        <f t="shared" si="4"/>
        <v>65225</v>
      </c>
      <c r="E82" s="49">
        <v>614104</v>
      </c>
      <c r="F82" s="49">
        <v>382504</v>
      </c>
      <c r="G82" s="49">
        <f t="shared" si="5"/>
        <v>996608</v>
      </c>
      <c r="H82" s="49">
        <f t="shared" si="3"/>
        <v>659678</v>
      </c>
      <c r="I82" s="49">
        <f t="shared" si="3"/>
        <v>402155</v>
      </c>
      <c r="J82" s="49">
        <f t="shared" si="3"/>
        <v>1061833</v>
      </c>
    </row>
    <row r="83" spans="1:10" ht="12" customHeight="1" x14ac:dyDescent="0.25">
      <c r="A83" s="8" t="s">
        <v>62</v>
      </c>
      <c r="B83" s="49">
        <v>16133</v>
      </c>
      <c r="C83" s="49">
        <v>25959</v>
      </c>
      <c r="D83" s="49">
        <f t="shared" si="4"/>
        <v>42092</v>
      </c>
      <c r="E83" s="49">
        <v>82650</v>
      </c>
      <c r="F83" s="49">
        <v>77393</v>
      </c>
      <c r="G83" s="49">
        <f t="shared" si="5"/>
        <v>160043</v>
      </c>
      <c r="H83" s="49">
        <f t="shared" si="3"/>
        <v>98783</v>
      </c>
      <c r="I83" s="49">
        <f t="shared" si="3"/>
        <v>103352</v>
      </c>
      <c r="J83" s="49">
        <f t="shared" si="3"/>
        <v>202135</v>
      </c>
    </row>
    <row r="84" spans="1:10" ht="12" customHeight="1" x14ac:dyDescent="0.25">
      <c r="A84" s="6" t="s">
        <v>279</v>
      </c>
      <c r="B84" s="49"/>
      <c r="C84" s="49"/>
      <c r="D84" s="49"/>
      <c r="E84" s="49"/>
      <c r="F84" s="49"/>
      <c r="G84" s="49"/>
      <c r="H84" s="49"/>
      <c r="I84" s="49"/>
      <c r="J84" s="49"/>
    </row>
    <row r="85" spans="1:10" ht="12" customHeight="1" x14ac:dyDescent="0.25">
      <c r="A85" s="8" t="s">
        <v>64</v>
      </c>
      <c r="B85" s="49">
        <v>169050</v>
      </c>
      <c r="C85" s="49">
        <v>194568</v>
      </c>
      <c r="D85" s="49">
        <f t="shared" si="4"/>
        <v>363618</v>
      </c>
      <c r="E85" s="49">
        <v>2405596</v>
      </c>
      <c r="F85" s="49">
        <v>2375565</v>
      </c>
      <c r="G85" s="49">
        <f t="shared" si="5"/>
        <v>4781161</v>
      </c>
      <c r="H85" s="49">
        <f t="shared" si="3"/>
        <v>2574646</v>
      </c>
      <c r="I85" s="49">
        <f t="shared" si="3"/>
        <v>2570133</v>
      </c>
      <c r="J85" s="49">
        <f t="shared" si="3"/>
        <v>5144779</v>
      </c>
    </row>
    <row r="86" spans="1:10" ht="12" customHeight="1" x14ac:dyDescent="0.25">
      <c r="A86" s="8" t="s">
        <v>274</v>
      </c>
      <c r="B86" s="49">
        <v>5456</v>
      </c>
      <c r="C86" s="49">
        <v>4374</v>
      </c>
      <c r="D86" s="49">
        <f t="shared" si="4"/>
        <v>9830</v>
      </c>
      <c r="E86" s="49">
        <v>34467</v>
      </c>
      <c r="F86" s="49">
        <v>26770</v>
      </c>
      <c r="G86" s="49">
        <f t="shared" si="5"/>
        <v>61237</v>
      </c>
      <c r="H86" s="49">
        <f t="shared" si="3"/>
        <v>39923</v>
      </c>
      <c r="I86" s="49">
        <f t="shared" si="3"/>
        <v>31144</v>
      </c>
      <c r="J86" s="49">
        <f t="shared" si="3"/>
        <v>71067</v>
      </c>
    </row>
    <row r="87" spans="1:10" ht="12" customHeight="1" x14ac:dyDescent="0.25">
      <c r="A87" s="8" t="s">
        <v>65</v>
      </c>
      <c r="B87" s="49">
        <v>16282</v>
      </c>
      <c r="C87" s="49">
        <v>18842</v>
      </c>
      <c r="D87" s="49">
        <f t="shared" si="4"/>
        <v>35124</v>
      </c>
      <c r="E87" s="49">
        <v>61171</v>
      </c>
      <c r="F87" s="49">
        <v>56729</v>
      </c>
      <c r="G87" s="49">
        <f t="shared" si="5"/>
        <v>117900</v>
      </c>
      <c r="H87" s="49">
        <f t="shared" si="3"/>
        <v>77453</v>
      </c>
      <c r="I87" s="49">
        <f t="shared" si="3"/>
        <v>75571</v>
      </c>
      <c r="J87" s="49">
        <f t="shared" si="3"/>
        <v>153024</v>
      </c>
    </row>
    <row r="88" spans="1:10" ht="12" customHeight="1" x14ac:dyDescent="0.25">
      <c r="A88" s="8" t="s">
        <v>66</v>
      </c>
      <c r="B88" s="49">
        <v>125408</v>
      </c>
      <c r="C88" s="49">
        <v>146733</v>
      </c>
      <c r="D88" s="49">
        <f t="shared" si="4"/>
        <v>272141</v>
      </c>
      <c r="E88" s="49">
        <v>150617</v>
      </c>
      <c r="F88" s="49">
        <v>246869</v>
      </c>
      <c r="G88" s="49">
        <f t="shared" si="5"/>
        <v>397486</v>
      </c>
      <c r="H88" s="49">
        <f t="shared" si="3"/>
        <v>276025</v>
      </c>
      <c r="I88" s="49">
        <f t="shared" si="3"/>
        <v>393602</v>
      </c>
      <c r="J88" s="49">
        <f t="shared" si="3"/>
        <v>669627</v>
      </c>
    </row>
    <row r="89" spans="1:10" ht="12" customHeight="1" x14ac:dyDescent="0.25">
      <c r="A89" s="6" t="s">
        <v>67</v>
      </c>
      <c r="B89" s="49"/>
      <c r="C89" s="49"/>
      <c r="D89" s="49"/>
      <c r="E89" s="49"/>
      <c r="F89" s="49"/>
      <c r="G89" s="49"/>
      <c r="H89" s="49"/>
      <c r="I89" s="49"/>
      <c r="J89" s="49"/>
    </row>
    <row r="90" spans="1:10" ht="12" customHeight="1" x14ac:dyDescent="0.25">
      <c r="A90" s="8" t="s">
        <v>68</v>
      </c>
      <c r="B90" s="89">
        <v>0</v>
      </c>
      <c r="C90" s="49">
        <v>4752</v>
      </c>
      <c r="D90" s="49">
        <f t="shared" si="4"/>
        <v>4752</v>
      </c>
      <c r="E90" s="49">
        <v>3734</v>
      </c>
      <c r="F90" s="49">
        <v>241504</v>
      </c>
      <c r="G90" s="49">
        <f t="shared" si="5"/>
        <v>245238</v>
      </c>
      <c r="H90" s="49">
        <f t="shared" si="3"/>
        <v>3734</v>
      </c>
      <c r="I90" s="49">
        <f t="shared" si="3"/>
        <v>246256</v>
      </c>
      <c r="J90" s="49">
        <f t="shared" si="3"/>
        <v>249990</v>
      </c>
    </row>
    <row r="91" spans="1:10" ht="12" customHeight="1" x14ac:dyDescent="0.25">
      <c r="A91" s="8" t="s">
        <v>69</v>
      </c>
      <c r="B91" s="49">
        <v>52981</v>
      </c>
      <c r="C91" s="49">
        <v>81105</v>
      </c>
      <c r="D91" s="49">
        <f t="shared" si="4"/>
        <v>134086</v>
      </c>
      <c r="E91" s="49">
        <v>132965</v>
      </c>
      <c r="F91" s="49">
        <v>253680</v>
      </c>
      <c r="G91" s="49">
        <f t="shared" si="5"/>
        <v>386645</v>
      </c>
      <c r="H91" s="49">
        <f t="shared" si="3"/>
        <v>185946</v>
      </c>
      <c r="I91" s="49">
        <f t="shared" si="3"/>
        <v>334785</v>
      </c>
      <c r="J91" s="49">
        <f t="shared" si="3"/>
        <v>520731</v>
      </c>
    </row>
    <row r="92" spans="1:10" ht="12" customHeight="1" x14ac:dyDescent="0.25">
      <c r="A92" s="8" t="s">
        <v>70</v>
      </c>
      <c r="B92" s="49">
        <v>175858</v>
      </c>
      <c r="C92" s="49">
        <v>186196</v>
      </c>
      <c r="D92" s="49">
        <f t="shared" si="4"/>
        <v>362054</v>
      </c>
      <c r="E92" s="49">
        <v>12513</v>
      </c>
      <c r="F92" s="49">
        <v>16923</v>
      </c>
      <c r="G92" s="49">
        <f t="shared" si="5"/>
        <v>29436</v>
      </c>
      <c r="H92" s="49">
        <f t="shared" si="3"/>
        <v>188371</v>
      </c>
      <c r="I92" s="49">
        <f t="shared" si="3"/>
        <v>203119</v>
      </c>
      <c r="J92" s="49">
        <f t="shared" si="3"/>
        <v>391490</v>
      </c>
    </row>
    <row r="93" spans="1:10" ht="12" customHeight="1" x14ac:dyDescent="0.25">
      <c r="A93" s="8" t="s">
        <v>232</v>
      </c>
      <c r="B93" s="49">
        <v>4720</v>
      </c>
      <c r="C93" s="49">
        <v>8166</v>
      </c>
      <c r="D93" s="49">
        <v>12886</v>
      </c>
      <c r="E93" s="49">
        <v>17157</v>
      </c>
      <c r="F93" s="49">
        <v>44647</v>
      </c>
      <c r="G93" s="49">
        <v>61804</v>
      </c>
      <c r="H93" s="49">
        <v>21877</v>
      </c>
      <c r="I93" s="49">
        <v>52813</v>
      </c>
      <c r="J93" s="49">
        <v>74690</v>
      </c>
    </row>
    <row r="94" spans="1:10" ht="12" customHeight="1" x14ac:dyDescent="0.25">
      <c r="A94" s="8" t="s">
        <v>71</v>
      </c>
      <c r="B94" s="49">
        <v>82637</v>
      </c>
      <c r="C94" s="49">
        <v>84298</v>
      </c>
      <c r="D94" s="49">
        <f t="shared" si="4"/>
        <v>166935</v>
      </c>
      <c r="E94" s="49">
        <v>2485483</v>
      </c>
      <c r="F94" s="49">
        <v>2149179</v>
      </c>
      <c r="G94" s="49">
        <f t="shared" si="5"/>
        <v>4634662</v>
      </c>
      <c r="H94" s="49">
        <f t="shared" si="3"/>
        <v>2568120</v>
      </c>
      <c r="I94" s="49">
        <f t="shared" si="3"/>
        <v>2233477</v>
      </c>
      <c r="J94" s="49">
        <f t="shared" si="3"/>
        <v>4801597</v>
      </c>
    </row>
    <row r="95" spans="1:10" ht="12" customHeight="1" x14ac:dyDescent="0.25">
      <c r="A95" s="6" t="s">
        <v>217</v>
      </c>
      <c r="B95" s="49"/>
      <c r="C95" s="49"/>
      <c r="D95" s="49"/>
      <c r="E95" s="49"/>
      <c r="F95" s="49"/>
      <c r="G95" s="49"/>
      <c r="H95" s="49"/>
      <c r="I95" s="49"/>
      <c r="J95" s="49"/>
    </row>
    <row r="96" spans="1:10" ht="12" customHeight="1" x14ac:dyDescent="0.25">
      <c r="A96" s="8" t="s">
        <v>38</v>
      </c>
      <c r="B96" s="49">
        <v>85161</v>
      </c>
      <c r="C96" s="49">
        <v>88427</v>
      </c>
      <c r="D96" s="49">
        <f t="shared" si="4"/>
        <v>173588</v>
      </c>
      <c r="E96" s="49">
        <v>1055043</v>
      </c>
      <c r="F96" s="49">
        <v>1321004</v>
      </c>
      <c r="G96" s="49">
        <f t="shared" si="5"/>
        <v>2376047</v>
      </c>
      <c r="H96" s="49">
        <f t="shared" si="3"/>
        <v>1140204</v>
      </c>
      <c r="I96" s="49">
        <f t="shared" si="3"/>
        <v>1409431</v>
      </c>
      <c r="J96" s="49">
        <f t="shared" si="3"/>
        <v>2549635</v>
      </c>
    </row>
    <row r="97" spans="1:10" ht="12" customHeight="1" x14ac:dyDescent="0.25">
      <c r="A97" s="8" t="s">
        <v>37</v>
      </c>
      <c r="B97" s="49">
        <v>8142</v>
      </c>
      <c r="C97" s="49">
        <v>8690</v>
      </c>
      <c r="D97" s="49">
        <f t="shared" si="4"/>
        <v>16832</v>
      </c>
      <c r="E97" s="49">
        <v>73462</v>
      </c>
      <c r="F97" s="49">
        <v>68962</v>
      </c>
      <c r="G97" s="49">
        <f t="shared" si="5"/>
        <v>142424</v>
      </c>
      <c r="H97" s="49">
        <f t="shared" si="3"/>
        <v>81604</v>
      </c>
      <c r="I97" s="49">
        <f t="shared" si="3"/>
        <v>77652</v>
      </c>
      <c r="J97" s="49">
        <f t="shared" si="3"/>
        <v>159256</v>
      </c>
    </row>
    <row r="98" spans="1:10" ht="12" customHeight="1" x14ac:dyDescent="0.25">
      <c r="A98" s="8" t="s">
        <v>36</v>
      </c>
      <c r="B98" s="49">
        <v>86929</v>
      </c>
      <c r="C98" s="49">
        <v>110950</v>
      </c>
      <c r="D98" s="49">
        <f t="shared" si="4"/>
        <v>197879</v>
      </c>
      <c r="E98" s="49">
        <v>448465</v>
      </c>
      <c r="F98" s="49">
        <v>278804</v>
      </c>
      <c r="G98" s="49">
        <f t="shared" si="5"/>
        <v>727269</v>
      </c>
      <c r="H98" s="49">
        <f t="shared" si="3"/>
        <v>535394</v>
      </c>
      <c r="I98" s="49">
        <f t="shared" si="3"/>
        <v>389754</v>
      </c>
      <c r="J98" s="49">
        <f t="shared" si="3"/>
        <v>925148</v>
      </c>
    </row>
    <row r="99" spans="1:10" ht="12" customHeight="1" x14ac:dyDescent="0.25">
      <c r="A99" s="8" t="s">
        <v>244</v>
      </c>
      <c r="B99" s="49">
        <v>135965</v>
      </c>
      <c r="C99" s="49">
        <v>156449</v>
      </c>
      <c r="D99" s="49">
        <f t="shared" si="4"/>
        <v>292414</v>
      </c>
      <c r="E99" s="49">
        <v>1074882</v>
      </c>
      <c r="F99" s="49">
        <v>1037164</v>
      </c>
      <c r="G99" s="49">
        <f t="shared" si="5"/>
        <v>2112046</v>
      </c>
      <c r="H99" s="49">
        <f t="shared" si="3"/>
        <v>1210847</v>
      </c>
      <c r="I99" s="49">
        <f t="shared" si="3"/>
        <v>1193613</v>
      </c>
      <c r="J99" s="49">
        <f t="shared" si="3"/>
        <v>2404460</v>
      </c>
    </row>
    <row r="100" spans="1:10" ht="12" customHeight="1" x14ac:dyDescent="0.25">
      <c r="A100" s="6" t="s">
        <v>74</v>
      </c>
      <c r="B100" s="49"/>
      <c r="C100" s="49"/>
      <c r="D100" s="49"/>
      <c r="E100" s="49"/>
      <c r="F100" s="49"/>
      <c r="G100" s="49"/>
      <c r="H100" s="49"/>
      <c r="I100" s="49"/>
      <c r="J100" s="49"/>
    </row>
    <row r="101" spans="1:10" ht="12" customHeight="1" x14ac:dyDescent="0.25">
      <c r="A101" s="8" t="s">
        <v>75</v>
      </c>
      <c r="B101" s="49">
        <v>276732</v>
      </c>
      <c r="C101" s="49">
        <v>309648</v>
      </c>
      <c r="D101" s="49">
        <f t="shared" si="4"/>
        <v>586380</v>
      </c>
      <c r="E101" s="49">
        <v>1831221</v>
      </c>
      <c r="F101" s="49">
        <v>1764886</v>
      </c>
      <c r="G101" s="49">
        <f t="shared" si="5"/>
        <v>3596107</v>
      </c>
      <c r="H101" s="49">
        <f t="shared" si="3"/>
        <v>2107953</v>
      </c>
      <c r="I101" s="49">
        <f t="shared" si="3"/>
        <v>2074534</v>
      </c>
      <c r="J101" s="49">
        <f t="shared" si="3"/>
        <v>4182487</v>
      </c>
    </row>
    <row r="102" spans="1:10" ht="12" customHeight="1" x14ac:dyDescent="0.25">
      <c r="A102" s="8" t="s">
        <v>76</v>
      </c>
      <c r="B102" s="49">
        <v>23908</v>
      </c>
      <c r="C102" s="49">
        <v>35433</v>
      </c>
      <c r="D102" s="49">
        <f t="shared" si="4"/>
        <v>59341</v>
      </c>
      <c r="E102" s="49">
        <v>465824</v>
      </c>
      <c r="F102" s="49">
        <v>551836</v>
      </c>
      <c r="G102" s="49">
        <f t="shared" si="5"/>
        <v>1017660</v>
      </c>
      <c r="H102" s="49">
        <f t="shared" si="3"/>
        <v>489732</v>
      </c>
      <c r="I102" s="49">
        <f t="shared" si="3"/>
        <v>587269</v>
      </c>
      <c r="J102" s="49">
        <f t="shared" si="3"/>
        <v>1077001</v>
      </c>
    </row>
    <row r="103" spans="1:10" ht="12" customHeight="1" x14ac:dyDescent="0.25">
      <c r="A103" s="8" t="s">
        <v>77</v>
      </c>
      <c r="B103" s="49">
        <v>8460</v>
      </c>
      <c r="C103" s="49">
        <v>12356</v>
      </c>
      <c r="D103" s="49">
        <f t="shared" si="4"/>
        <v>20816</v>
      </c>
      <c r="E103" s="49">
        <v>254246</v>
      </c>
      <c r="F103" s="49">
        <v>282065</v>
      </c>
      <c r="G103" s="49">
        <f t="shared" si="5"/>
        <v>536311</v>
      </c>
      <c r="H103" s="49">
        <f t="shared" si="3"/>
        <v>262706</v>
      </c>
      <c r="I103" s="49">
        <f t="shared" si="3"/>
        <v>294421</v>
      </c>
      <c r="J103" s="49">
        <f t="shared" si="3"/>
        <v>557127</v>
      </c>
    </row>
    <row r="104" spans="1:10" ht="12" customHeight="1" x14ac:dyDescent="0.25">
      <c r="A104" s="8" t="s">
        <v>78</v>
      </c>
      <c r="B104" s="49">
        <v>7097</v>
      </c>
      <c r="C104" s="49">
        <v>7079</v>
      </c>
      <c r="D104" s="49">
        <f t="shared" si="4"/>
        <v>14176</v>
      </c>
      <c r="E104" s="49">
        <v>100560</v>
      </c>
      <c r="F104" s="49">
        <v>107146</v>
      </c>
      <c r="G104" s="49">
        <f t="shared" si="5"/>
        <v>207706</v>
      </c>
      <c r="H104" s="49">
        <f t="shared" si="3"/>
        <v>107657</v>
      </c>
      <c r="I104" s="49">
        <f t="shared" si="3"/>
        <v>114225</v>
      </c>
      <c r="J104" s="49">
        <f t="shared" si="3"/>
        <v>221882</v>
      </c>
    </row>
    <row r="105" spans="1:10" ht="12" customHeight="1" x14ac:dyDescent="0.25">
      <c r="A105" s="6" t="s">
        <v>79</v>
      </c>
      <c r="B105" s="49"/>
      <c r="C105" s="49"/>
      <c r="D105" s="49"/>
      <c r="E105" s="49"/>
      <c r="F105" s="49"/>
      <c r="G105" s="49"/>
      <c r="H105" s="49"/>
      <c r="I105" s="49"/>
      <c r="J105" s="49"/>
    </row>
    <row r="106" spans="1:10" ht="12" customHeight="1" x14ac:dyDescent="0.25">
      <c r="A106" s="8" t="s">
        <v>80</v>
      </c>
      <c r="B106" s="49">
        <v>264244</v>
      </c>
      <c r="C106" s="49">
        <v>293289</v>
      </c>
      <c r="D106" s="49">
        <f t="shared" si="4"/>
        <v>557533</v>
      </c>
      <c r="E106" s="49">
        <v>1649672</v>
      </c>
      <c r="F106" s="49">
        <v>1558297</v>
      </c>
      <c r="G106" s="49">
        <f t="shared" si="5"/>
        <v>3207969</v>
      </c>
      <c r="H106" s="49">
        <f t="shared" si="3"/>
        <v>1913916</v>
      </c>
      <c r="I106" s="49">
        <f t="shared" si="3"/>
        <v>1851586</v>
      </c>
      <c r="J106" s="49">
        <f t="shared" si="3"/>
        <v>3765502</v>
      </c>
    </row>
    <row r="107" spans="1:10" ht="12" customHeight="1" x14ac:dyDescent="0.25">
      <c r="A107" s="8" t="s">
        <v>81</v>
      </c>
      <c r="B107" s="49">
        <v>30157</v>
      </c>
      <c r="C107" s="49">
        <v>43736</v>
      </c>
      <c r="D107" s="49">
        <f t="shared" si="4"/>
        <v>73893</v>
      </c>
      <c r="E107" s="49">
        <v>533841</v>
      </c>
      <c r="F107" s="49">
        <v>631358</v>
      </c>
      <c r="G107" s="49">
        <f t="shared" si="5"/>
        <v>1165199</v>
      </c>
      <c r="H107" s="49">
        <f t="shared" si="3"/>
        <v>563998</v>
      </c>
      <c r="I107" s="49">
        <f t="shared" si="3"/>
        <v>675094</v>
      </c>
      <c r="J107" s="49">
        <f t="shared" si="3"/>
        <v>1239092</v>
      </c>
    </row>
    <row r="108" spans="1:10" ht="12" customHeight="1" x14ac:dyDescent="0.25">
      <c r="A108" s="8" t="s">
        <v>82</v>
      </c>
      <c r="B108" s="49">
        <v>12184</v>
      </c>
      <c r="C108" s="49">
        <v>17418</v>
      </c>
      <c r="D108" s="49">
        <f t="shared" si="4"/>
        <v>29602</v>
      </c>
      <c r="E108" s="49">
        <v>323276</v>
      </c>
      <c r="F108" s="49">
        <v>358206</v>
      </c>
      <c r="G108" s="49">
        <f t="shared" si="5"/>
        <v>681482</v>
      </c>
      <c r="H108" s="49">
        <f t="shared" si="3"/>
        <v>335460</v>
      </c>
      <c r="I108" s="49">
        <f t="shared" si="3"/>
        <v>375624</v>
      </c>
      <c r="J108" s="49">
        <f t="shared" si="3"/>
        <v>711084</v>
      </c>
    </row>
    <row r="109" spans="1:10" ht="12" customHeight="1" x14ac:dyDescent="0.25">
      <c r="A109" s="8" t="s">
        <v>83</v>
      </c>
      <c r="B109" s="49">
        <v>9611</v>
      </c>
      <c r="C109" s="49">
        <v>10074</v>
      </c>
      <c r="D109" s="49">
        <f t="shared" si="4"/>
        <v>19685</v>
      </c>
      <c r="E109" s="49">
        <v>145063</v>
      </c>
      <c r="F109" s="49">
        <v>158072</v>
      </c>
      <c r="G109" s="49">
        <f t="shared" si="5"/>
        <v>303135</v>
      </c>
      <c r="H109" s="49">
        <f t="shared" si="3"/>
        <v>154674</v>
      </c>
      <c r="I109" s="49">
        <f t="shared" si="3"/>
        <v>168146</v>
      </c>
      <c r="J109" s="49">
        <f t="shared" si="3"/>
        <v>322820</v>
      </c>
    </row>
  </sheetData>
  <mergeCells count="4">
    <mergeCell ref="H2:J2"/>
    <mergeCell ref="B2:D2"/>
    <mergeCell ref="E2:G2"/>
    <mergeCell ref="A2:A3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/>
  </sheetViews>
  <sheetFormatPr defaultRowHeight="11.25" x14ac:dyDescent="0.2"/>
  <cols>
    <col min="1" max="1" width="22.7109375" style="29" customWidth="1"/>
    <col min="2" max="5" width="15.5703125" style="30" customWidth="1"/>
    <col min="6" max="29" width="12.5703125" style="28" customWidth="1"/>
    <col min="30" max="16384" width="9.140625" style="28"/>
  </cols>
  <sheetData>
    <row r="1" spans="1:5" s="75" customFormat="1" ht="20.100000000000001" customHeight="1" x14ac:dyDescent="0.25">
      <c r="A1" s="77" t="s">
        <v>300</v>
      </c>
      <c r="B1" s="77"/>
      <c r="C1" s="77"/>
      <c r="D1" s="77"/>
      <c r="E1" s="77"/>
    </row>
    <row r="2" spans="1:5" s="75" customFormat="1" ht="16.5" customHeight="1" x14ac:dyDescent="0.25">
      <c r="A2" s="131" t="s">
        <v>40</v>
      </c>
      <c r="B2" s="130" t="s">
        <v>228</v>
      </c>
      <c r="C2" s="130"/>
      <c r="D2" s="130"/>
      <c r="E2" s="132"/>
    </row>
    <row r="3" spans="1:5" s="75" customFormat="1" ht="22.5" x14ac:dyDescent="0.25">
      <c r="A3" s="133"/>
      <c r="B3" s="111" t="s">
        <v>225</v>
      </c>
      <c r="C3" s="111" t="s">
        <v>226</v>
      </c>
      <c r="D3" s="111" t="s">
        <v>227</v>
      </c>
      <c r="E3" s="112" t="s">
        <v>229</v>
      </c>
    </row>
    <row r="4" spans="1:5" x14ac:dyDescent="0.2">
      <c r="A4" s="62" t="s">
        <v>210</v>
      </c>
      <c r="B4" s="96">
        <v>295696</v>
      </c>
      <c r="C4" s="96">
        <v>298085</v>
      </c>
      <c r="D4" s="96">
        <v>280043</v>
      </c>
      <c r="E4" s="96">
        <v>23451</v>
      </c>
    </row>
    <row r="5" spans="1:5" x14ac:dyDescent="0.2">
      <c r="A5" s="34" t="s">
        <v>85</v>
      </c>
      <c r="B5" s="88"/>
      <c r="C5" s="88"/>
      <c r="D5" s="88"/>
      <c r="E5" s="88"/>
    </row>
    <row r="6" spans="1:5" x14ac:dyDescent="0.2">
      <c r="A6" s="37" t="s">
        <v>41</v>
      </c>
      <c r="B6" s="88">
        <v>139566</v>
      </c>
      <c r="C6" s="88">
        <v>140650</v>
      </c>
      <c r="D6" s="88">
        <v>131073</v>
      </c>
      <c r="E6" s="88">
        <v>12072</v>
      </c>
    </row>
    <row r="7" spans="1:5" x14ac:dyDescent="0.2">
      <c r="A7" s="37" t="s">
        <v>42</v>
      </c>
      <c r="B7" s="88">
        <v>156130</v>
      </c>
      <c r="C7" s="88">
        <v>157435</v>
      </c>
      <c r="D7" s="88">
        <v>148970</v>
      </c>
      <c r="E7" s="88">
        <v>11379</v>
      </c>
    </row>
    <row r="8" spans="1:5" x14ac:dyDescent="0.2">
      <c r="A8" s="34" t="s">
        <v>20</v>
      </c>
      <c r="B8" s="88"/>
      <c r="C8" s="88"/>
      <c r="D8" s="88"/>
      <c r="E8" s="88"/>
    </row>
    <row r="9" spans="1:5" x14ac:dyDescent="0.2">
      <c r="A9" s="63" t="s">
        <v>255</v>
      </c>
      <c r="B9" s="88">
        <v>31619</v>
      </c>
      <c r="C9" s="88">
        <v>31893</v>
      </c>
      <c r="D9" s="88">
        <v>29607</v>
      </c>
      <c r="E9" s="88">
        <v>2797</v>
      </c>
    </row>
    <row r="10" spans="1:5" x14ac:dyDescent="0.2">
      <c r="A10" s="63" t="s">
        <v>256</v>
      </c>
      <c r="B10" s="88">
        <v>264077</v>
      </c>
      <c r="C10" s="88">
        <v>266191</v>
      </c>
      <c r="D10" s="88">
        <v>250436</v>
      </c>
      <c r="E10" s="88">
        <v>20654</v>
      </c>
    </row>
    <row r="11" spans="1:5" x14ac:dyDescent="0.2">
      <c r="A11" s="34" t="s">
        <v>25</v>
      </c>
      <c r="B11" s="88"/>
      <c r="C11" s="88"/>
      <c r="D11" s="88"/>
      <c r="E11" s="88"/>
    </row>
    <row r="12" spans="1:5" x14ac:dyDescent="0.2">
      <c r="A12" s="37" t="s">
        <v>38</v>
      </c>
      <c r="B12" s="88">
        <v>32395</v>
      </c>
      <c r="C12" s="88">
        <v>32075</v>
      </c>
      <c r="D12" s="88">
        <v>28198</v>
      </c>
      <c r="E12" s="88">
        <v>5589</v>
      </c>
    </row>
    <row r="13" spans="1:5" x14ac:dyDescent="0.2">
      <c r="A13" s="37" t="s">
        <v>37</v>
      </c>
      <c r="B13" s="88">
        <v>8476</v>
      </c>
      <c r="C13" s="88">
        <v>8761</v>
      </c>
      <c r="D13" s="88">
        <v>7504</v>
      </c>
      <c r="E13" s="88">
        <v>1542</v>
      </c>
    </row>
    <row r="14" spans="1:5" x14ac:dyDescent="0.2">
      <c r="A14" s="37" t="s">
        <v>36</v>
      </c>
      <c r="B14" s="88">
        <v>254825</v>
      </c>
      <c r="C14" s="88">
        <v>257249</v>
      </c>
      <c r="D14" s="88">
        <v>244341</v>
      </c>
      <c r="E14" s="88">
        <v>16320</v>
      </c>
    </row>
  </sheetData>
  <mergeCells count="2">
    <mergeCell ref="A2:A3"/>
    <mergeCell ref="B2:E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Normal="100" workbookViewId="0"/>
  </sheetViews>
  <sheetFormatPr defaultRowHeight="11.25" x14ac:dyDescent="0.25"/>
  <cols>
    <col min="1" max="1" width="33.5703125" style="68" customWidth="1"/>
    <col min="2" max="10" width="11.42578125" style="67" customWidth="1"/>
    <col min="11" max="14" width="11.42578125" style="64" customWidth="1"/>
    <col min="15" max="40" width="12.5703125" style="64" customWidth="1"/>
    <col min="41" max="16384" width="9.140625" style="64"/>
  </cols>
  <sheetData>
    <row r="1" spans="1:26" s="75" customFormat="1" ht="20.100000000000001" customHeight="1" x14ac:dyDescent="0.25">
      <c r="A1" s="77" t="s">
        <v>284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26" s="75" customFormat="1" x14ac:dyDescent="0.25">
      <c r="A2" s="129" t="s">
        <v>40</v>
      </c>
      <c r="B2" s="130" t="s">
        <v>188</v>
      </c>
      <c r="C2" s="130"/>
      <c r="D2" s="130"/>
      <c r="E2" s="130"/>
      <c r="F2" s="130" t="s">
        <v>189</v>
      </c>
      <c r="G2" s="130"/>
      <c r="H2" s="130"/>
      <c r="I2" s="130"/>
      <c r="J2" s="130" t="s">
        <v>273</v>
      </c>
      <c r="K2" s="130"/>
      <c r="L2" s="130"/>
      <c r="M2" s="130"/>
      <c r="N2" s="129" t="s">
        <v>271</v>
      </c>
    </row>
    <row r="3" spans="1:26" s="75" customFormat="1" ht="15.6" customHeight="1" x14ac:dyDescent="0.25">
      <c r="A3" s="129"/>
      <c r="B3" s="130" t="s">
        <v>209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29"/>
    </row>
    <row r="4" spans="1:26" s="75" customFormat="1" ht="22.5" x14ac:dyDescent="0.25">
      <c r="A4" s="129"/>
      <c r="B4" s="107" t="s">
        <v>272</v>
      </c>
      <c r="C4" s="107" t="s">
        <v>204</v>
      </c>
      <c r="D4" s="107" t="s">
        <v>194</v>
      </c>
      <c r="E4" s="107" t="s">
        <v>195</v>
      </c>
      <c r="F4" s="107" t="s">
        <v>272</v>
      </c>
      <c r="G4" s="107" t="s">
        <v>204</v>
      </c>
      <c r="H4" s="107" t="s">
        <v>194</v>
      </c>
      <c r="I4" s="107" t="s">
        <v>195</v>
      </c>
      <c r="J4" s="107" t="s">
        <v>272</v>
      </c>
      <c r="K4" s="107" t="s">
        <v>204</v>
      </c>
      <c r="L4" s="107" t="s">
        <v>194</v>
      </c>
      <c r="M4" s="111" t="s">
        <v>195</v>
      </c>
      <c r="N4" s="129"/>
    </row>
    <row r="5" spans="1:26" s="52" customFormat="1" x14ac:dyDescent="0.2">
      <c r="A5" s="58" t="s">
        <v>19</v>
      </c>
      <c r="B5" s="51">
        <v>106084</v>
      </c>
      <c r="C5" s="51">
        <v>50082</v>
      </c>
      <c r="D5" s="51">
        <v>43455</v>
      </c>
      <c r="E5" s="51">
        <v>21053</v>
      </c>
      <c r="F5" s="51">
        <v>14702</v>
      </c>
      <c r="G5" s="51">
        <v>6629</v>
      </c>
      <c r="H5" s="51">
        <v>6206</v>
      </c>
      <c r="I5" s="51">
        <v>2136</v>
      </c>
      <c r="J5" s="97">
        <v>120786</v>
      </c>
      <c r="K5" s="97">
        <v>56711</v>
      </c>
      <c r="L5" s="97">
        <v>49661</v>
      </c>
      <c r="M5" s="97">
        <v>23189</v>
      </c>
      <c r="N5" s="97">
        <v>6038497</v>
      </c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1:26" x14ac:dyDescent="0.2">
      <c r="A6" s="59" t="s">
        <v>85</v>
      </c>
      <c r="B6" s="98"/>
      <c r="C6" s="98"/>
      <c r="D6" s="98"/>
      <c r="E6" s="98"/>
      <c r="F6" s="98"/>
      <c r="G6" s="98"/>
      <c r="H6" s="98"/>
      <c r="I6" s="98"/>
      <c r="J6" s="99"/>
      <c r="K6" s="99"/>
      <c r="L6" s="99"/>
      <c r="M6" s="99"/>
      <c r="N6" s="100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6" x14ac:dyDescent="0.2">
      <c r="A7" s="37" t="s">
        <v>41</v>
      </c>
      <c r="B7" s="98">
        <v>49482</v>
      </c>
      <c r="C7" s="98">
        <v>24105</v>
      </c>
      <c r="D7" s="98">
        <v>20730</v>
      </c>
      <c r="E7" s="98">
        <v>11488</v>
      </c>
      <c r="F7" s="98">
        <v>8607</v>
      </c>
      <c r="G7" s="98">
        <v>3510</v>
      </c>
      <c r="H7" s="98">
        <v>4185</v>
      </c>
      <c r="I7" s="98">
        <v>798</v>
      </c>
      <c r="J7" s="99">
        <v>58089</v>
      </c>
      <c r="K7" s="99">
        <v>27615</v>
      </c>
      <c r="L7" s="99">
        <v>24915</v>
      </c>
      <c r="M7" s="99">
        <v>12286</v>
      </c>
      <c r="N7" s="98">
        <v>2968047</v>
      </c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spans="1:26" x14ac:dyDescent="0.2">
      <c r="A8" s="37" t="s">
        <v>42</v>
      </c>
      <c r="B8" s="98">
        <v>56602</v>
      </c>
      <c r="C8" s="98">
        <v>25977</v>
      </c>
      <c r="D8" s="98">
        <v>22725</v>
      </c>
      <c r="E8" s="98">
        <v>9565</v>
      </c>
      <c r="F8" s="98">
        <v>6095</v>
      </c>
      <c r="G8" s="98">
        <v>3119</v>
      </c>
      <c r="H8" s="98">
        <v>2021</v>
      </c>
      <c r="I8" s="98">
        <v>1338</v>
      </c>
      <c r="J8" s="99">
        <v>62697</v>
      </c>
      <c r="K8" s="99">
        <v>29096</v>
      </c>
      <c r="L8" s="99">
        <v>24746</v>
      </c>
      <c r="M8" s="99">
        <v>10903</v>
      </c>
      <c r="N8" s="98">
        <v>3070450</v>
      </c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26" x14ac:dyDescent="0.2">
      <c r="A9" s="59" t="s">
        <v>20</v>
      </c>
      <c r="B9" s="98"/>
      <c r="C9" s="98"/>
      <c r="D9" s="98"/>
      <c r="E9" s="98"/>
      <c r="F9" s="98"/>
      <c r="G9" s="98"/>
      <c r="H9" s="98"/>
      <c r="I9" s="98"/>
      <c r="J9" s="99"/>
      <c r="K9" s="99"/>
      <c r="L9" s="99"/>
      <c r="M9" s="99"/>
      <c r="N9" s="98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spans="1:26" x14ac:dyDescent="0.2">
      <c r="A10" s="101" t="s">
        <v>233</v>
      </c>
      <c r="B10" s="98">
        <v>3981</v>
      </c>
      <c r="C10" s="98">
        <v>1817</v>
      </c>
      <c r="D10" s="98">
        <v>1081</v>
      </c>
      <c r="E10" s="98">
        <v>5388</v>
      </c>
      <c r="F10" s="98">
        <v>2118</v>
      </c>
      <c r="G10" s="98">
        <v>873</v>
      </c>
      <c r="H10" s="98">
        <v>1488</v>
      </c>
      <c r="I10" s="98">
        <v>398</v>
      </c>
      <c r="J10" s="98">
        <v>6099</v>
      </c>
      <c r="K10" s="98">
        <v>2690</v>
      </c>
      <c r="L10" s="98">
        <v>2569</v>
      </c>
      <c r="M10" s="98">
        <v>5786</v>
      </c>
      <c r="N10" s="98">
        <v>1284055</v>
      </c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spans="1:26" x14ac:dyDescent="0.2">
      <c r="A11" s="101" t="s">
        <v>235</v>
      </c>
      <c r="B11" s="98">
        <v>4882</v>
      </c>
      <c r="C11" s="98">
        <v>1629</v>
      </c>
      <c r="D11" s="98">
        <v>1805</v>
      </c>
      <c r="E11" s="98">
        <v>920</v>
      </c>
      <c r="F11" s="98">
        <v>1376</v>
      </c>
      <c r="G11" s="98">
        <v>490</v>
      </c>
      <c r="H11" s="98">
        <v>421</v>
      </c>
      <c r="I11" s="98">
        <v>173</v>
      </c>
      <c r="J11" s="99">
        <v>6258</v>
      </c>
      <c r="K11" s="99">
        <v>2119</v>
      </c>
      <c r="L11" s="99">
        <v>2226</v>
      </c>
      <c r="M11" s="99">
        <v>1093</v>
      </c>
      <c r="N11" s="98">
        <v>623547</v>
      </c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 spans="1:26" x14ac:dyDescent="0.2">
      <c r="A12" s="101" t="s">
        <v>236</v>
      </c>
      <c r="B12" s="98">
        <v>8203</v>
      </c>
      <c r="C12" s="98">
        <v>4526</v>
      </c>
      <c r="D12" s="98">
        <v>2654</v>
      </c>
      <c r="E12" s="98">
        <v>2404</v>
      </c>
      <c r="F12" s="98">
        <v>2013</v>
      </c>
      <c r="G12" s="98">
        <v>707</v>
      </c>
      <c r="H12" s="98">
        <v>738</v>
      </c>
      <c r="I12" s="98"/>
      <c r="J12" s="99">
        <v>10216</v>
      </c>
      <c r="K12" s="99">
        <v>5233</v>
      </c>
      <c r="L12" s="99">
        <v>3392</v>
      </c>
      <c r="M12" s="99">
        <v>2404</v>
      </c>
      <c r="N12" s="98">
        <v>806756</v>
      </c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 spans="1:26" x14ac:dyDescent="0.2">
      <c r="A13" s="101" t="s">
        <v>237</v>
      </c>
      <c r="B13" s="98">
        <v>8167</v>
      </c>
      <c r="C13" s="98">
        <v>2810</v>
      </c>
      <c r="D13" s="98">
        <v>2835</v>
      </c>
      <c r="E13" s="98">
        <v>1454</v>
      </c>
      <c r="F13" s="98">
        <v>1314</v>
      </c>
      <c r="G13" s="98">
        <v>761</v>
      </c>
      <c r="H13" s="98">
        <v>742</v>
      </c>
      <c r="I13" s="98">
        <v>194</v>
      </c>
      <c r="J13" s="99">
        <v>9481</v>
      </c>
      <c r="K13" s="99">
        <v>3571</v>
      </c>
      <c r="L13" s="99">
        <v>3577</v>
      </c>
      <c r="M13" s="99">
        <v>1648</v>
      </c>
      <c r="N13" s="98">
        <v>730069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x14ac:dyDescent="0.2">
      <c r="A14" s="101" t="s">
        <v>238</v>
      </c>
      <c r="B14" s="98">
        <v>15273</v>
      </c>
      <c r="C14" s="98">
        <v>7636</v>
      </c>
      <c r="D14" s="98">
        <v>6092</v>
      </c>
      <c r="E14" s="98">
        <v>1516</v>
      </c>
      <c r="F14" s="98">
        <v>703</v>
      </c>
      <c r="G14" s="98">
        <v>630</v>
      </c>
      <c r="H14" s="98">
        <v>114</v>
      </c>
      <c r="I14" s="98">
        <v>215</v>
      </c>
      <c r="J14" s="99">
        <v>15976</v>
      </c>
      <c r="K14" s="99">
        <v>8266</v>
      </c>
      <c r="L14" s="99">
        <v>6206</v>
      </c>
      <c r="M14" s="99">
        <v>1731</v>
      </c>
      <c r="N14" s="98">
        <v>656431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 spans="1:26" x14ac:dyDescent="0.2">
      <c r="A15" s="101" t="s">
        <v>239</v>
      </c>
      <c r="B15" s="98">
        <v>19001</v>
      </c>
      <c r="C15" s="98">
        <v>9604</v>
      </c>
      <c r="D15" s="98">
        <v>8959</v>
      </c>
      <c r="E15" s="98">
        <v>2042</v>
      </c>
      <c r="F15" s="98">
        <v>2650</v>
      </c>
      <c r="G15" s="98">
        <v>1215</v>
      </c>
      <c r="H15" s="98">
        <v>1080</v>
      </c>
      <c r="I15" s="98">
        <v>392</v>
      </c>
      <c r="J15" s="99">
        <v>21651</v>
      </c>
      <c r="K15" s="99">
        <v>10819</v>
      </c>
      <c r="L15" s="99">
        <v>10039</v>
      </c>
      <c r="M15" s="99">
        <v>2434</v>
      </c>
      <c r="N15" s="98">
        <v>577540</v>
      </c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 spans="1:26" ht="14.45" customHeight="1" x14ac:dyDescent="0.2">
      <c r="A16" s="101" t="s">
        <v>240</v>
      </c>
      <c r="B16" s="98">
        <v>25891</v>
      </c>
      <c r="C16" s="98">
        <v>12583</v>
      </c>
      <c r="D16" s="98">
        <v>11126</v>
      </c>
      <c r="E16" s="98">
        <v>4679</v>
      </c>
      <c r="F16" s="98">
        <v>2924</v>
      </c>
      <c r="G16" s="98">
        <v>1248</v>
      </c>
      <c r="H16" s="98">
        <v>731</v>
      </c>
      <c r="I16" s="98">
        <v>278</v>
      </c>
      <c r="J16" s="99">
        <v>28815</v>
      </c>
      <c r="K16" s="99">
        <v>13831</v>
      </c>
      <c r="L16" s="99">
        <v>11857</v>
      </c>
      <c r="M16" s="99">
        <v>4957</v>
      </c>
      <c r="N16" s="98">
        <v>671651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spans="1:26" ht="14.45" customHeight="1" x14ac:dyDescent="0.2">
      <c r="A17" s="101" t="s">
        <v>241</v>
      </c>
      <c r="B17" s="98">
        <v>20686</v>
      </c>
      <c r="C17" s="98">
        <v>9476</v>
      </c>
      <c r="D17" s="98">
        <v>8903</v>
      </c>
      <c r="E17" s="98">
        <v>2649</v>
      </c>
      <c r="F17" s="98">
        <v>1605</v>
      </c>
      <c r="G17" s="98">
        <v>705</v>
      </c>
      <c r="H17" s="98">
        <v>890</v>
      </c>
      <c r="I17" s="98">
        <v>487</v>
      </c>
      <c r="J17" s="99">
        <v>22291</v>
      </c>
      <c r="K17" s="99">
        <v>10181</v>
      </c>
      <c r="L17" s="99">
        <v>9793</v>
      </c>
      <c r="M17" s="99">
        <v>3136</v>
      </c>
      <c r="N17" s="98">
        <v>688450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spans="1:26" ht="14.45" customHeight="1" x14ac:dyDescent="0.2">
      <c r="A18" s="44" t="s">
        <v>39</v>
      </c>
      <c r="B18" s="98">
        <v>98683</v>
      </c>
      <c r="C18" s="98">
        <v>45399</v>
      </c>
      <c r="D18" s="98">
        <v>40217</v>
      </c>
      <c r="E18" s="98">
        <v>19762</v>
      </c>
      <c r="F18" s="98">
        <v>13876</v>
      </c>
      <c r="G18" s="98">
        <v>6246</v>
      </c>
      <c r="H18" s="98">
        <v>6014</v>
      </c>
      <c r="I18" s="98">
        <v>2055</v>
      </c>
      <c r="J18" s="99">
        <v>112559</v>
      </c>
      <c r="K18" s="99">
        <v>51645</v>
      </c>
      <c r="L18" s="99">
        <v>46231</v>
      </c>
      <c r="M18" s="99">
        <v>21817</v>
      </c>
      <c r="N18" s="98">
        <v>5650390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spans="1:26" ht="14.45" customHeight="1" x14ac:dyDescent="0.2">
      <c r="A19" s="6" t="s">
        <v>21</v>
      </c>
      <c r="B19" s="98"/>
      <c r="C19" s="98"/>
      <c r="D19" s="98"/>
      <c r="E19" s="98"/>
      <c r="F19" s="98"/>
      <c r="G19" s="98"/>
      <c r="H19" s="98"/>
      <c r="I19" s="98"/>
      <c r="J19" s="99"/>
      <c r="K19" s="99"/>
      <c r="L19" s="99"/>
      <c r="M19" s="99"/>
      <c r="N19" s="98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ht="14.45" customHeight="1" x14ac:dyDescent="0.2">
      <c r="A20" s="8" t="s">
        <v>205</v>
      </c>
      <c r="B20" s="98">
        <v>77541</v>
      </c>
      <c r="C20" s="98">
        <v>38417</v>
      </c>
      <c r="D20" s="98">
        <v>33045</v>
      </c>
      <c r="E20" s="98">
        <v>16645</v>
      </c>
      <c r="F20" s="98">
        <v>9792</v>
      </c>
      <c r="G20" s="98">
        <v>4458</v>
      </c>
      <c r="H20" s="98">
        <v>4731</v>
      </c>
      <c r="I20" s="98">
        <v>1452</v>
      </c>
      <c r="J20" s="99">
        <v>87333</v>
      </c>
      <c r="K20" s="99">
        <v>42875</v>
      </c>
      <c r="L20" s="99">
        <v>37776</v>
      </c>
      <c r="M20" s="99">
        <v>18097</v>
      </c>
      <c r="N20" s="98">
        <v>2642230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spans="1:26" ht="14.45" customHeight="1" x14ac:dyDescent="0.2">
      <c r="A21" s="8" t="s">
        <v>22</v>
      </c>
      <c r="B21" s="98">
        <v>44075</v>
      </c>
      <c r="C21" s="98">
        <v>22542</v>
      </c>
      <c r="D21" s="98">
        <v>19460</v>
      </c>
      <c r="E21" s="98">
        <v>11063</v>
      </c>
      <c r="F21" s="98">
        <v>5440</v>
      </c>
      <c r="G21" s="98">
        <v>1659</v>
      </c>
      <c r="H21" s="98">
        <v>1628</v>
      </c>
      <c r="I21" s="98">
        <v>1148</v>
      </c>
      <c r="J21" s="99">
        <v>49515</v>
      </c>
      <c r="K21" s="99">
        <v>24201</v>
      </c>
      <c r="L21" s="99">
        <v>21088</v>
      </c>
      <c r="M21" s="99">
        <v>12211</v>
      </c>
      <c r="N21" s="98">
        <v>1048452</v>
      </c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26" ht="14.45" customHeight="1" x14ac:dyDescent="0.2">
      <c r="A22" s="8" t="s">
        <v>23</v>
      </c>
      <c r="B22" s="98">
        <v>33466</v>
      </c>
      <c r="C22" s="98">
        <v>15875</v>
      </c>
      <c r="D22" s="98">
        <v>13586</v>
      </c>
      <c r="E22" s="98">
        <v>5582</v>
      </c>
      <c r="F22" s="98">
        <v>4352</v>
      </c>
      <c r="G22" s="98">
        <v>2800</v>
      </c>
      <c r="H22" s="98">
        <v>3103</v>
      </c>
      <c r="I22" s="98">
        <v>304</v>
      </c>
      <c r="J22" s="99">
        <v>37818</v>
      </c>
      <c r="K22" s="99">
        <v>18675</v>
      </c>
      <c r="L22" s="99">
        <v>16689</v>
      </c>
      <c r="M22" s="99">
        <v>5886</v>
      </c>
      <c r="N22" s="98">
        <v>1593777</v>
      </c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ht="14.45" customHeight="1" x14ac:dyDescent="0.2">
      <c r="A23" s="8" t="s">
        <v>242</v>
      </c>
      <c r="B23" s="98">
        <v>28543</v>
      </c>
      <c r="C23" s="98">
        <v>11664</v>
      </c>
      <c r="D23" s="98">
        <v>10409</v>
      </c>
      <c r="E23" s="98">
        <v>4408</v>
      </c>
      <c r="F23" s="98">
        <v>4910</v>
      </c>
      <c r="G23" s="98">
        <v>2171</v>
      </c>
      <c r="H23" s="98">
        <v>1475</v>
      </c>
      <c r="I23" s="98">
        <v>684</v>
      </c>
      <c r="J23" s="99">
        <v>33453</v>
      </c>
      <c r="K23" s="99">
        <v>13835</v>
      </c>
      <c r="L23" s="99">
        <v>11884</v>
      </c>
      <c r="M23" s="99">
        <v>5092</v>
      </c>
      <c r="N23" s="98">
        <v>3396268</v>
      </c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spans="1:26" ht="14.45" customHeight="1" x14ac:dyDescent="0.2">
      <c r="A24" s="8" t="s">
        <v>281</v>
      </c>
      <c r="B24" s="98">
        <v>8840</v>
      </c>
      <c r="C24" s="98">
        <v>3251</v>
      </c>
      <c r="D24" s="98">
        <v>2996</v>
      </c>
      <c r="E24" s="98">
        <v>1415</v>
      </c>
      <c r="F24" s="98">
        <v>1184</v>
      </c>
      <c r="G24" s="98">
        <v>472</v>
      </c>
      <c r="H24" s="98"/>
      <c r="I24" s="98"/>
      <c r="J24" s="99">
        <v>10024</v>
      </c>
      <c r="K24" s="99">
        <v>3723</v>
      </c>
      <c r="L24" s="99">
        <v>2996</v>
      </c>
      <c r="M24" s="99">
        <v>1415</v>
      </c>
      <c r="N24" s="98">
        <v>824278</v>
      </c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pans="1:26" ht="14.45" customHeight="1" x14ac:dyDescent="0.2">
      <c r="A25" s="8" t="s">
        <v>282</v>
      </c>
      <c r="B25" s="98">
        <v>15492</v>
      </c>
      <c r="C25" s="98">
        <v>6819</v>
      </c>
      <c r="D25" s="98">
        <v>6183</v>
      </c>
      <c r="E25" s="98">
        <v>1542</v>
      </c>
      <c r="F25" s="98">
        <v>2716</v>
      </c>
      <c r="G25" s="98">
        <v>1115</v>
      </c>
      <c r="H25" s="98">
        <v>921</v>
      </c>
      <c r="I25" s="98">
        <v>383</v>
      </c>
      <c r="J25" s="99">
        <v>18208</v>
      </c>
      <c r="K25" s="99">
        <v>7934</v>
      </c>
      <c r="L25" s="99">
        <v>7104</v>
      </c>
      <c r="M25" s="99">
        <v>1925</v>
      </c>
      <c r="N25" s="98">
        <v>1244869</v>
      </c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spans="1:26" ht="14.45" customHeight="1" x14ac:dyDescent="0.2">
      <c r="A26" s="8" t="s">
        <v>24</v>
      </c>
      <c r="B26" s="98">
        <v>4211</v>
      </c>
      <c r="C26" s="98">
        <v>1594</v>
      </c>
      <c r="D26" s="98">
        <v>1231</v>
      </c>
      <c r="E26" s="98">
        <v>1450</v>
      </c>
      <c r="F26" s="98">
        <v>1010</v>
      </c>
      <c r="G26" s="98">
        <v>584</v>
      </c>
      <c r="H26" s="98">
        <v>553</v>
      </c>
      <c r="I26" s="98">
        <v>302</v>
      </c>
      <c r="J26" s="99">
        <v>5221</v>
      </c>
      <c r="K26" s="99">
        <v>2178</v>
      </c>
      <c r="L26" s="99">
        <v>1784</v>
      </c>
      <c r="M26" s="99">
        <v>1752</v>
      </c>
      <c r="N26" s="98">
        <v>1327121</v>
      </c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pans="1:26" ht="14.45" customHeight="1" x14ac:dyDescent="0.2">
      <c r="A27" s="6" t="s">
        <v>25</v>
      </c>
      <c r="B27" s="98"/>
      <c r="C27" s="98"/>
      <c r="D27" s="98"/>
      <c r="E27" s="98"/>
      <c r="F27" s="98"/>
      <c r="G27" s="98"/>
      <c r="H27" s="98"/>
      <c r="I27" s="98"/>
      <c r="J27" s="99"/>
      <c r="K27" s="99"/>
      <c r="L27" s="99"/>
      <c r="M27" s="99"/>
      <c r="N27" s="98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pans="1:26" ht="14.45" customHeight="1" x14ac:dyDescent="0.2">
      <c r="A28" s="37" t="s">
        <v>38</v>
      </c>
      <c r="B28" s="98">
        <v>27141</v>
      </c>
      <c r="C28" s="98">
        <v>9342</v>
      </c>
      <c r="D28" s="98">
        <v>8355</v>
      </c>
      <c r="E28" s="98">
        <v>2888</v>
      </c>
      <c r="F28" s="98">
        <v>8112</v>
      </c>
      <c r="G28" s="98">
        <v>4572</v>
      </c>
      <c r="H28" s="98">
        <v>2778</v>
      </c>
      <c r="I28" s="98">
        <v>800</v>
      </c>
      <c r="J28" s="99">
        <v>35253</v>
      </c>
      <c r="K28" s="99">
        <v>13914</v>
      </c>
      <c r="L28" s="99">
        <v>11133</v>
      </c>
      <c r="M28" s="99">
        <v>3688</v>
      </c>
      <c r="N28" s="98">
        <v>4012022</v>
      </c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pans="1:26" ht="14.45" customHeight="1" x14ac:dyDescent="0.2">
      <c r="A29" s="37" t="s">
        <v>37</v>
      </c>
      <c r="B29" s="98">
        <v>8483</v>
      </c>
      <c r="C29" s="98">
        <v>3820</v>
      </c>
      <c r="D29" s="98">
        <v>5363</v>
      </c>
      <c r="E29" s="98">
        <v>162</v>
      </c>
      <c r="F29" s="98">
        <v>1606</v>
      </c>
      <c r="G29" s="98">
        <v>253</v>
      </c>
      <c r="H29" s="98">
        <v>2146</v>
      </c>
      <c r="I29" s="98">
        <v>406</v>
      </c>
      <c r="J29" s="99">
        <v>10089</v>
      </c>
      <c r="K29" s="99">
        <v>4073</v>
      </c>
      <c r="L29" s="99">
        <v>7509</v>
      </c>
      <c r="M29" s="99">
        <v>568</v>
      </c>
      <c r="N29" s="98">
        <v>337465</v>
      </c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pans="1:26" ht="14.25" customHeight="1" x14ac:dyDescent="0.2">
      <c r="A30" s="37" t="s">
        <v>36</v>
      </c>
      <c r="B30" s="98">
        <v>70460</v>
      </c>
      <c r="C30" s="98">
        <v>36919</v>
      </c>
      <c r="D30" s="98">
        <v>29736</v>
      </c>
      <c r="E30" s="98">
        <v>18003</v>
      </c>
      <c r="F30" s="98">
        <v>4985</v>
      </c>
      <c r="G30" s="98">
        <v>1805</v>
      </c>
      <c r="H30" s="98">
        <v>1282</v>
      </c>
      <c r="I30" s="98">
        <v>930</v>
      </c>
      <c r="J30" s="99">
        <v>75445</v>
      </c>
      <c r="K30" s="99">
        <v>38724</v>
      </c>
      <c r="L30" s="99">
        <v>31018</v>
      </c>
      <c r="M30" s="99">
        <v>18933</v>
      </c>
      <c r="N30" s="98">
        <v>1689010</v>
      </c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pans="1:26" ht="14.45" customHeight="1" x14ac:dyDescent="0.2">
      <c r="A31" s="59" t="s">
        <v>86</v>
      </c>
      <c r="B31" s="98"/>
      <c r="C31" s="98"/>
      <c r="D31" s="98"/>
      <c r="E31" s="98"/>
      <c r="F31" s="98"/>
      <c r="G31" s="98"/>
      <c r="H31" s="98"/>
      <c r="I31" s="98"/>
      <c r="J31" s="99"/>
      <c r="K31" s="99"/>
      <c r="L31" s="99"/>
      <c r="M31" s="99"/>
      <c r="N31" s="98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6" ht="14.45" customHeight="1" x14ac:dyDescent="0.2">
      <c r="A32" s="37" t="s">
        <v>26</v>
      </c>
      <c r="B32" s="98">
        <v>22865</v>
      </c>
      <c r="C32" s="98">
        <v>11368</v>
      </c>
      <c r="D32" s="98">
        <v>10319</v>
      </c>
      <c r="E32" s="98">
        <v>4962</v>
      </c>
      <c r="F32" s="98">
        <v>3320</v>
      </c>
      <c r="G32" s="98">
        <v>1689</v>
      </c>
      <c r="H32" s="98">
        <v>2075</v>
      </c>
      <c r="I32" s="98">
        <v>469</v>
      </c>
      <c r="J32" s="99">
        <v>26185</v>
      </c>
      <c r="K32" s="99">
        <v>13057</v>
      </c>
      <c r="L32" s="99">
        <v>12394</v>
      </c>
      <c r="M32" s="99">
        <v>5431</v>
      </c>
      <c r="N32" s="98">
        <v>1818438</v>
      </c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6" ht="14.45" customHeight="1" x14ac:dyDescent="0.2">
      <c r="A33" s="102" t="s">
        <v>87</v>
      </c>
      <c r="B33" s="98">
        <v>10088</v>
      </c>
      <c r="C33" s="98">
        <v>4327</v>
      </c>
      <c r="D33" s="98">
        <v>3931</v>
      </c>
      <c r="E33" s="98">
        <v>2154</v>
      </c>
      <c r="F33" s="98">
        <v>1462</v>
      </c>
      <c r="G33" s="98">
        <v>908</v>
      </c>
      <c r="H33" s="98">
        <v>444</v>
      </c>
      <c r="I33" s="98">
        <v>352</v>
      </c>
      <c r="J33" s="99">
        <v>11550</v>
      </c>
      <c r="K33" s="99">
        <v>5235</v>
      </c>
      <c r="L33" s="99">
        <v>4375</v>
      </c>
      <c r="M33" s="99">
        <v>2506</v>
      </c>
      <c r="N33" s="98">
        <v>1067974</v>
      </c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6" ht="14.45" customHeight="1" x14ac:dyDescent="0.2">
      <c r="A34" s="37" t="s">
        <v>27</v>
      </c>
      <c r="B34" s="98">
        <v>12820</v>
      </c>
      <c r="C34" s="98">
        <v>5381</v>
      </c>
      <c r="D34" s="98">
        <v>5201</v>
      </c>
      <c r="E34" s="98">
        <v>1773</v>
      </c>
      <c r="F34" s="98">
        <v>1246</v>
      </c>
      <c r="G34" s="98">
        <v>789</v>
      </c>
      <c r="H34" s="98">
        <v>701</v>
      </c>
      <c r="I34" s="98"/>
      <c r="J34" s="99">
        <v>14066</v>
      </c>
      <c r="K34" s="99">
        <v>6170</v>
      </c>
      <c r="L34" s="99">
        <v>5902</v>
      </c>
      <c r="M34" s="99">
        <v>1773</v>
      </c>
      <c r="N34" s="98">
        <v>673267</v>
      </c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 ht="14.45" customHeight="1" x14ac:dyDescent="0.2">
      <c r="A35" s="37" t="s">
        <v>28</v>
      </c>
      <c r="B35" s="98">
        <v>5256</v>
      </c>
      <c r="C35" s="98">
        <v>3661</v>
      </c>
      <c r="D35" s="98">
        <v>1569</v>
      </c>
      <c r="E35" s="98">
        <v>628</v>
      </c>
      <c r="F35" s="98">
        <v>1809</v>
      </c>
      <c r="G35" s="98">
        <v>393</v>
      </c>
      <c r="H35" s="98">
        <v>268</v>
      </c>
      <c r="I35" s="98">
        <v>54</v>
      </c>
      <c r="J35" s="99">
        <v>7065</v>
      </c>
      <c r="K35" s="99">
        <v>4054</v>
      </c>
      <c r="L35" s="99">
        <v>1837</v>
      </c>
      <c r="M35" s="99">
        <v>682</v>
      </c>
      <c r="N35" s="98">
        <v>619772</v>
      </c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1:26" ht="14.45" customHeight="1" x14ac:dyDescent="0.2">
      <c r="A36" s="37" t="s">
        <v>29</v>
      </c>
      <c r="B36" s="98">
        <v>12412</v>
      </c>
      <c r="C36" s="98">
        <v>6152</v>
      </c>
      <c r="D36" s="98">
        <v>5476</v>
      </c>
      <c r="E36" s="98">
        <v>1330</v>
      </c>
      <c r="F36" s="98">
        <v>2063</v>
      </c>
      <c r="G36" s="98">
        <v>917</v>
      </c>
      <c r="H36" s="98">
        <v>219</v>
      </c>
      <c r="I36" s="98">
        <v>301</v>
      </c>
      <c r="J36" s="99">
        <v>14475</v>
      </c>
      <c r="K36" s="99">
        <v>7069</v>
      </c>
      <c r="L36" s="99">
        <v>5695</v>
      </c>
      <c r="M36" s="99">
        <v>1631</v>
      </c>
      <c r="N36" s="98">
        <v>540865</v>
      </c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pans="1:26" ht="14.45" customHeight="1" x14ac:dyDescent="0.2">
      <c r="A37" s="37" t="s">
        <v>30</v>
      </c>
      <c r="B37" s="98">
        <v>15656</v>
      </c>
      <c r="C37" s="98">
        <v>7164</v>
      </c>
      <c r="D37" s="98">
        <v>7531</v>
      </c>
      <c r="E37" s="98">
        <v>6356</v>
      </c>
      <c r="F37" s="98">
        <v>1353</v>
      </c>
      <c r="G37" s="98">
        <v>1437</v>
      </c>
      <c r="H37" s="98">
        <v>769</v>
      </c>
      <c r="I37" s="98">
        <v>441</v>
      </c>
      <c r="J37" s="99">
        <v>17009</v>
      </c>
      <c r="K37" s="99">
        <v>8601</v>
      </c>
      <c r="L37" s="99">
        <v>8300</v>
      </c>
      <c r="M37" s="99">
        <v>6797</v>
      </c>
      <c r="N37" s="98">
        <v>701754</v>
      </c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 ht="14.45" customHeight="1" x14ac:dyDescent="0.2">
      <c r="A38" s="37" t="s">
        <v>31</v>
      </c>
      <c r="B38" s="98">
        <v>19105</v>
      </c>
      <c r="C38" s="98">
        <v>8596</v>
      </c>
      <c r="D38" s="98">
        <v>5952</v>
      </c>
      <c r="E38" s="98">
        <v>3706</v>
      </c>
      <c r="F38" s="98">
        <v>2649</v>
      </c>
      <c r="G38" s="98">
        <v>430</v>
      </c>
      <c r="H38" s="98">
        <v>1002</v>
      </c>
      <c r="I38" s="98">
        <v>726</v>
      </c>
      <c r="J38" s="99">
        <v>21754</v>
      </c>
      <c r="K38" s="99">
        <v>9026</v>
      </c>
      <c r="L38" s="99">
        <v>6954</v>
      </c>
      <c r="M38" s="99">
        <v>4432</v>
      </c>
      <c r="N38" s="98">
        <v>913769</v>
      </c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pans="1:26" ht="14.45" customHeight="1" x14ac:dyDescent="0.2">
      <c r="A39" s="37" t="s">
        <v>32</v>
      </c>
      <c r="B39" s="98">
        <v>17970</v>
      </c>
      <c r="C39" s="98">
        <v>7760</v>
      </c>
      <c r="D39" s="98">
        <v>7406</v>
      </c>
      <c r="E39" s="98">
        <v>2298</v>
      </c>
      <c r="F39" s="98">
        <v>2262</v>
      </c>
      <c r="G39" s="98">
        <v>974</v>
      </c>
      <c r="H39" s="98">
        <v>1172</v>
      </c>
      <c r="I39" s="98">
        <v>145</v>
      </c>
      <c r="J39" s="99">
        <v>20232</v>
      </c>
      <c r="K39" s="99">
        <v>8734</v>
      </c>
      <c r="L39" s="99">
        <v>8578</v>
      </c>
      <c r="M39" s="99">
        <v>2443</v>
      </c>
      <c r="N39" s="98">
        <v>770632</v>
      </c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ht="14.45" customHeight="1" x14ac:dyDescent="0.2">
      <c r="A40" s="6" t="s">
        <v>84</v>
      </c>
      <c r="B40" s="98"/>
      <c r="C40" s="98"/>
      <c r="D40" s="98"/>
      <c r="E40" s="98"/>
      <c r="F40" s="98"/>
      <c r="G40" s="98"/>
      <c r="H40" s="98"/>
      <c r="I40" s="98"/>
      <c r="J40" s="99"/>
      <c r="K40" s="99"/>
      <c r="L40" s="99"/>
      <c r="M40" s="99"/>
      <c r="N40" s="98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ht="14.45" customHeight="1" x14ac:dyDescent="0.2">
      <c r="A41" s="8" t="s">
        <v>196</v>
      </c>
      <c r="B41" s="98">
        <v>38458</v>
      </c>
      <c r="C41" s="98">
        <v>18381</v>
      </c>
      <c r="D41" s="98">
        <v>18107</v>
      </c>
      <c r="E41" s="98">
        <v>10149</v>
      </c>
      <c r="F41" s="98">
        <v>6540</v>
      </c>
      <c r="G41" s="98">
        <v>2711</v>
      </c>
      <c r="H41" s="98">
        <v>1935</v>
      </c>
      <c r="I41" s="98">
        <v>787</v>
      </c>
      <c r="J41" s="99">
        <v>44998</v>
      </c>
      <c r="K41" s="99">
        <v>21092</v>
      </c>
      <c r="L41" s="99">
        <v>20042</v>
      </c>
      <c r="M41" s="99">
        <v>10936</v>
      </c>
      <c r="N41" s="98">
        <v>2048061</v>
      </c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14.45" customHeight="1" x14ac:dyDescent="0.2">
      <c r="A42" s="8" t="s">
        <v>203</v>
      </c>
      <c r="B42" s="98">
        <v>57538</v>
      </c>
      <c r="C42" s="98">
        <v>27373</v>
      </c>
      <c r="D42" s="98">
        <v>21417</v>
      </c>
      <c r="E42" s="98">
        <v>8750</v>
      </c>
      <c r="F42" s="98">
        <v>6700</v>
      </c>
      <c r="G42" s="98">
        <v>3010</v>
      </c>
      <c r="H42" s="98">
        <v>3827</v>
      </c>
      <c r="I42" s="98">
        <v>997</v>
      </c>
      <c r="J42" s="99">
        <v>64238</v>
      </c>
      <c r="K42" s="99">
        <v>30383</v>
      </c>
      <c r="L42" s="99">
        <v>25244</v>
      </c>
      <c r="M42" s="99">
        <v>9747</v>
      </c>
      <c r="N42" s="98">
        <v>2922462</v>
      </c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14.45" customHeight="1" x14ac:dyDescent="0.2">
      <c r="A43" s="8" t="s">
        <v>0</v>
      </c>
      <c r="B43" s="98">
        <v>10088</v>
      </c>
      <c r="C43" s="98">
        <v>4327</v>
      </c>
      <c r="D43" s="98">
        <v>3931</v>
      </c>
      <c r="E43" s="98">
        <v>2154</v>
      </c>
      <c r="F43" s="98">
        <v>1462</v>
      </c>
      <c r="G43" s="98">
        <v>908</v>
      </c>
      <c r="H43" s="98">
        <v>444</v>
      </c>
      <c r="I43" s="98">
        <v>352</v>
      </c>
      <c r="J43" s="99">
        <v>11550</v>
      </c>
      <c r="K43" s="99">
        <v>5235</v>
      </c>
      <c r="L43" s="99">
        <v>4375</v>
      </c>
      <c r="M43" s="99">
        <v>2506</v>
      </c>
      <c r="N43" s="98">
        <v>1067974</v>
      </c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14.45" customHeight="1" x14ac:dyDescent="0.2">
      <c r="A44" s="6" t="s">
        <v>52</v>
      </c>
      <c r="B44" s="98"/>
      <c r="C44" s="98"/>
      <c r="D44" s="98"/>
      <c r="E44" s="98"/>
      <c r="F44" s="98"/>
      <c r="G44" s="98"/>
      <c r="H44" s="98"/>
      <c r="I44" s="98"/>
      <c r="J44" s="99"/>
      <c r="K44" s="99"/>
      <c r="L44" s="99"/>
      <c r="M44" s="99"/>
      <c r="N44" s="98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 ht="14.45" customHeight="1" x14ac:dyDescent="0.2">
      <c r="A45" s="8" t="s">
        <v>53</v>
      </c>
      <c r="B45" s="98">
        <v>28973</v>
      </c>
      <c r="C45" s="98">
        <v>13094</v>
      </c>
      <c r="D45" s="98">
        <v>10951</v>
      </c>
      <c r="E45" s="98">
        <v>10486</v>
      </c>
      <c r="F45" s="98">
        <v>5719</v>
      </c>
      <c r="G45" s="98">
        <v>2465</v>
      </c>
      <c r="H45" s="98">
        <v>2449</v>
      </c>
      <c r="I45" s="98">
        <v>396</v>
      </c>
      <c r="J45" s="99">
        <v>34692</v>
      </c>
      <c r="K45" s="99">
        <v>15559</v>
      </c>
      <c r="L45" s="99">
        <v>13400</v>
      </c>
      <c r="M45" s="99">
        <v>10882</v>
      </c>
      <c r="N45" s="98">
        <v>2200210</v>
      </c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 ht="14.45" customHeight="1" x14ac:dyDescent="0.2">
      <c r="A46" s="8" t="s">
        <v>54</v>
      </c>
      <c r="B46" s="98">
        <v>41814</v>
      </c>
      <c r="C46" s="98">
        <v>20692</v>
      </c>
      <c r="D46" s="98">
        <v>17166</v>
      </c>
      <c r="E46" s="98">
        <v>4504</v>
      </c>
      <c r="F46" s="98">
        <v>6185</v>
      </c>
      <c r="G46" s="98">
        <v>2580</v>
      </c>
      <c r="H46" s="98">
        <v>2640</v>
      </c>
      <c r="I46" s="98">
        <v>1128</v>
      </c>
      <c r="J46" s="99">
        <v>47999</v>
      </c>
      <c r="K46" s="99">
        <v>23272</v>
      </c>
      <c r="L46" s="99">
        <v>19806</v>
      </c>
      <c r="M46" s="99">
        <v>5632</v>
      </c>
      <c r="N46" s="98">
        <v>2909753</v>
      </c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ht="14.45" customHeight="1" x14ac:dyDescent="0.2">
      <c r="A47" s="8" t="s">
        <v>55</v>
      </c>
      <c r="B47" s="98">
        <v>11182</v>
      </c>
      <c r="C47" s="98">
        <v>4759</v>
      </c>
      <c r="D47" s="98">
        <v>5317</v>
      </c>
      <c r="E47" s="98">
        <v>2714</v>
      </c>
      <c r="F47" s="98">
        <v>437</v>
      </c>
      <c r="G47" s="98">
        <v>633</v>
      </c>
      <c r="H47" s="98">
        <v>183</v>
      </c>
      <c r="I47" s="98">
        <v>499</v>
      </c>
      <c r="J47" s="99">
        <v>11619</v>
      </c>
      <c r="K47" s="99">
        <v>5392</v>
      </c>
      <c r="L47" s="99">
        <v>5500</v>
      </c>
      <c r="M47" s="99">
        <v>3213</v>
      </c>
      <c r="N47" s="98">
        <v>221693</v>
      </c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ht="14.45" customHeight="1" x14ac:dyDescent="0.2">
      <c r="A48" s="8" t="s">
        <v>56</v>
      </c>
      <c r="B48" s="98">
        <v>24115</v>
      </c>
      <c r="C48" s="98">
        <v>11536</v>
      </c>
      <c r="D48" s="98">
        <v>10021</v>
      </c>
      <c r="E48" s="98">
        <v>3349</v>
      </c>
      <c r="F48" s="98">
        <v>2361</v>
      </c>
      <c r="G48" s="98">
        <v>951</v>
      </c>
      <c r="H48" s="98">
        <v>934</v>
      </c>
      <c r="I48" s="98">
        <v>113</v>
      </c>
      <c r="J48" s="99">
        <v>26476</v>
      </c>
      <c r="K48" s="99">
        <v>12487</v>
      </c>
      <c r="L48" s="99">
        <v>10955</v>
      </c>
      <c r="M48" s="99">
        <v>3462</v>
      </c>
      <c r="N48" s="98">
        <v>706841</v>
      </c>
    </row>
    <row r="49" spans="1:14" ht="14.45" customHeight="1" x14ac:dyDescent="0.2">
      <c r="A49" s="6" t="s">
        <v>208</v>
      </c>
      <c r="B49" s="98"/>
      <c r="C49" s="98"/>
      <c r="D49" s="98"/>
      <c r="E49" s="98"/>
      <c r="F49" s="98"/>
      <c r="G49" s="98"/>
      <c r="H49" s="98"/>
      <c r="I49" s="98"/>
      <c r="J49" s="99"/>
      <c r="K49" s="99"/>
      <c r="L49" s="99"/>
      <c r="M49" s="99"/>
      <c r="N49" s="98"/>
    </row>
    <row r="50" spans="1:14" ht="14.45" customHeight="1" x14ac:dyDescent="0.2">
      <c r="A50" s="8" t="s">
        <v>53</v>
      </c>
      <c r="B50" s="98">
        <v>25161</v>
      </c>
      <c r="C50" s="98">
        <v>10418</v>
      </c>
      <c r="D50" s="98">
        <v>9233</v>
      </c>
      <c r="E50" s="98">
        <v>3381</v>
      </c>
      <c r="F50" s="98">
        <v>2241</v>
      </c>
      <c r="G50" s="98">
        <v>271</v>
      </c>
      <c r="H50" s="98">
        <v>463</v>
      </c>
      <c r="I50" s="98">
        <v>192</v>
      </c>
      <c r="J50" s="99">
        <v>27402</v>
      </c>
      <c r="K50" s="99">
        <v>10689</v>
      </c>
      <c r="L50" s="99">
        <v>9696</v>
      </c>
      <c r="M50" s="99">
        <v>3573</v>
      </c>
      <c r="N50" s="98">
        <v>725413</v>
      </c>
    </row>
    <row r="51" spans="1:14" ht="14.45" customHeight="1" x14ac:dyDescent="0.2">
      <c r="A51" s="8" t="s">
        <v>88</v>
      </c>
      <c r="B51" s="98">
        <v>80923</v>
      </c>
      <c r="C51" s="98">
        <v>39664</v>
      </c>
      <c r="D51" s="98">
        <v>34222</v>
      </c>
      <c r="E51" s="98">
        <v>17672</v>
      </c>
      <c r="F51" s="98">
        <v>12461</v>
      </c>
      <c r="G51" s="98">
        <v>6358</v>
      </c>
      <c r="H51" s="98">
        <v>5743</v>
      </c>
      <c r="I51" s="98">
        <v>1944</v>
      </c>
      <c r="J51" s="99">
        <v>93384</v>
      </c>
      <c r="K51" s="99">
        <v>46022</v>
      </c>
      <c r="L51" s="99">
        <v>39965</v>
      </c>
      <c r="M51" s="99">
        <v>19616</v>
      </c>
      <c r="N51" s="98">
        <v>5313085</v>
      </c>
    </row>
    <row r="52" spans="1:14" ht="14.45" customHeight="1" x14ac:dyDescent="0.25">
      <c r="A52" s="66"/>
      <c r="K52" s="67"/>
      <c r="L52" s="67"/>
      <c r="M52" s="67"/>
    </row>
    <row r="53" spans="1:14" ht="14.45" customHeight="1" x14ac:dyDescent="0.25">
      <c r="K53" s="67"/>
      <c r="L53" s="67"/>
      <c r="M53" s="67"/>
    </row>
    <row r="54" spans="1:14" ht="14.45" customHeight="1" x14ac:dyDescent="0.25">
      <c r="E54" s="64"/>
      <c r="F54" s="64"/>
      <c r="G54" s="64"/>
      <c r="H54" s="64"/>
      <c r="I54" s="64"/>
      <c r="J54" s="64"/>
    </row>
    <row r="55" spans="1:14" ht="14.45" customHeight="1" x14ac:dyDescent="0.25">
      <c r="E55" s="64"/>
      <c r="F55" s="64"/>
      <c r="G55" s="64"/>
      <c r="H55" s="64"/>
      <c r="I55" s="64"/>
      <c r="J55" s="64"/>
    </row>
    <row r="56" spans="1:14" ht="14.45" customHeight="1" x14ac:dyDescent="0.25">
      <c r="J56" s="64"/>
    </row>
    <row r="57" spans="1:14" ht="14.45" customHeight="1" x14ac:dyDescent="0.25">
      <c r="J57" s="64"/>
    </row>
    <row r="58" spans="1:14" ht="14.45" customHeight="1" x14ac:dyDescent="0.25">
      <c r="J58" s="64"/>
    </row>
    <row r="59" spans="1:14" ht="14.45" customHeight="1" x14ac:dyDescent="0.25">
      <c r="J59" s="64"/>
    </row>
    <row r="60" spans="1:14" x14ac:dyDescent="0.25">
      <c r="J60" s="64"/>
    </row>
  </sheetData>
  <mergeCells count="6">
    <mergeCell ref="N2:N4"/>
    <mergeCell ref="B3:M3"/>
    <mergeCell ref="A2:A4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4"/>
  <sheetViews>
    <sheetView zoomScaleNormal="100" workbookViewId="0"/>
  </sheetViews>
  <sheetFormatPr defaultRowHeight="11.25" x14ac:dyDescent="0.2"/>
  <cols>
    <col min="1" max="1" width="44.5703125" style="12" customWidth="1"/>
    <col min="2" max="8" width="10.42578125" style="13" customWidth="1"/>
    <col min="9" max="10" width="10.42578125" style="10" customWidth="1"/>
    <col min="11" max="31" width="12.5703125" style="10" customWidth="1"/>
    <col min="32" max="16384" width="9.140625" style="10"/>
  </cols>
  <sheetData>
    <row r="1" spans="1:10" s="72" customFormat="1" ht="20.100000000000001" customHeight="1" x14ac:dyDescent="0.25">
      <c r="A1" s="104" t="s">
        <v>286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s="72" customFormat="1" ht="14.25" customHeight="1" x14ac:dyDescent="0.25">
      <c r="A2" s="122" t="s">
        <v>40</v>
      </c>
      <c r="B2" s="120" t="s">
        <v>188</v>
      </c>
      <c r="C2" s="120"/>
      <c r="D2" s="120"/>
      <c r="E2" s="120" t="s">
        <v>189</v>
      </c>
      <c r="F2" s="120"/>
      <c r="G2" s="120"/>
      <c r="H2" s="120" t="s">
        <v>43</v>
      </c>
      <c r="I2" s="120"/>
      <c r="J2" s="121"/>
    </row>
    <row r="3" spans="1:10" s="72" customFormat="1" x14ac:dyDescent="0.25">
      <c r="A3" s="123"/>
      <c r="B3" s="109" t="s">
        <v>255</v>
      </c>
      <c r="C3" s="109" t="s">
        <v>256</v>
      </c>
      <c r="D3" s="107" t="s">
        <v>136</v>
      </c>
      <c r="E3" s="109" t="s">
        <v>255</v>
      </c>
      <c r="F3" s="109" t="s">
        <v>256</v>
      </c>
      <c r="G3" s="107" t="s">
        <v>136</v>
      </c>
      <c r="H3" s="109" t="s">
        <v>255</v>
      </c>
      <c r="I3" s="109" t="s">
        <v>256</v>
      </c>
      <c r="J3" s="107" t="s">
        <v>136</v>
      </c>
    </row>
    <row r="4" spans="1:10" s="11" customFormat="1" x14ac:dyDescent="0.2">
      <c r="A4" s="5" t="s">
        <v>19</v>
      </c>
      <c r="B4" s="54">
        <f>+B6+B7</f>
        <v>82947</v>
      </c>
      <c r="C4" s="54">
        <f>+C6+C7</f>
        <v>597766</v>
      </c>
      <c r="D4" s="54">
        <f>SUM(B4:C4)</f>
        <v>680713</v>
      </c>
      <c r="E4" s="54">
        <f>+E6+E7</f>
        <v>2631410</v>
      </c>
      <c r="F4" s="54">
        <f>+F6+F7</f>
        <v>2726374</v>
      </c>
      <c r="G4" s="54">
        <f>SUM(E4:F4)</f>
        <v>5357784</v>
      </c>
      <c r="H4" s="54">
        <f>+B4+E4</f>
        <v>2714357</v>
      </c>
      <c r="I4" s="54">
        <f>+C4+F4</f>
        <v>3324140</v>
      </c>
      <c r="J4" s="54">
        <f>+D4+G4</f>
        <v>6038497</v>
      </c>
    </row>
    <row r="5" spans="1:10" x14ac:dyDescent="0.2">
      <c r="A5" s="6" t="s">
        <v>85</v>
      </c>
      <c r="B5" s="31"/>
      <c r="C5" s="31"/>
      <c r="D5" s="31"/>
      <c r="E5" s="31"/>
      <c r="F5" s="31"/>
      <c r="G5" s="31"/>
      <c r="H5" s="31"/>
      <c r="I5" s="32"/>
      <c r="J5" s="32"/>
    </row>
    <row r="6" spans="1:10" x14ac:dyDescent="0.2">
      <c r="A6" s="8" t="s">
        <v>41</v>
      </c>
      <c r="B6" s="31">
        <v>45961</v>
      </c>
      <c r="C6" s="31">
        <v>270235</v>
      </c>
      <c r="D6" s="31">
        <f>SUM(B6:C6)</f>
        <v>316196</v>
      </c>
      <c r="E6" s="31">
        <v>1331130</v>
      </c>
      <c r="F6" s="31">
        <v>1320721</v>
      </c>
      <c r="G6" s="31">
        <f>SUM(E6:F6)</f>
        <v>2651851</v>
      </c>
      <c r="H6" s="31">
        <f t="shared" ref="H6:J7" si="0">+B6+E6</f>
        <v>1377091</v>
      </c>
      <c r="I6" s="31">
        <f t="shared" si="0"/>
        <v>1590956</v>
      </c>
      <c r="J6" s="31">
        <f t="shared" si="0"/>
        <v>2968047</v>
      </c>
    </row>
    <row r="7" spans="1:10" x14ac:dyDescent="0.2">
      <c r="A7" s="8" t="s">
        <v>42</v>
      </c>
      <c r="B7" s="31">
        <v>36986</v>
      </c>
      <c r="C7" s="31">
        <v>327531</v>
      </c>
      <c r="D7" s="31">
        <f>SUM(B7:C7)</f>
        <v>364517</v>
      </c>
      <c r="E7" s="31">
        <v>1300280</v>
      </c>
      <c r="F7" s="31">
        <v>1405653</v>
      </c>
      <c r="G7" s="31">
        <f>SUM(E7:F7)</f>
        <v>2705933</v>
      </c>
      <c r="H7" s="31">
        <f t="shared" si="0"/>
        <v>1337266</v>
      </c>
      <c r="I7" s="31">
        <f t="shared" si="0"/>
        <v>1733184</v>
      </c>
      <c r="J7" s="31">
        <f t="shared" si="0"/>
        <v>3070450</v>
      </c>
    </row>
    <row r="8" spans="1:10" x14ac:dyDescent="0.2">
      <c r="A8" s="6" t="s">
        <v>21</v>
      </c>
      <c r="B8" s="31"/>
      <c r="C8" s="31"/>
      <c r="D8" s="31"/>
      <c r="E8" s="31"/>
      <c r="F8" s="31"/>
      <c r="G8" s="31"/>
      <c r="H8" s="31"/>
      <c r="I8" s="32"/>
      <c r="J8" s="32"/>
    </row>
    <row r="9" spans="1:10" x14ac:dyDescent="0.2">
      <c r="A9" s="8" t="s">
        <v>205</v>
      </c>
      <c r="B9" s="31">
        <v>58082</v>
      </c>
      <c r="C9" s="31">
        <v>433298</v>
      </c>
      <c r="D9" s="31">
        <f t="shared" ref="D9:D72" si="1">SUM(B9:C9)</f>
        <v>491380</v>
      </c>
      <c r="E9" s="31">
        <v>907564</v>
      </c>
      <c r="F9" s="31">
        <v>1243286</v>
      </c>
      <c r="G9" s="31">
        <f t="shared" ref="G9:G72" si="2">SUM(E9:F9)</f>
        <v>2150850</v>
      </c>
      <c r="H9" s="31">
        <f t="shared" ref="H9:J71" si="3">+B9+E9</f>
        <v>965646</v>
      </c>
      <c r="I9" s="31">
        <f t="shared" si="3"/>
        <v>1676584</v>
      </c>
      <c r="J9" s="31">
        <f t="shared" si="3"/>
        <v>2642230</v>
      </c>
    </row>
    <row r="10" spans="1:10" x14ac:dyDescent="0.2">
      <c r="A10" s="8" t="s">
        <v>22</v>
      </c>
      <c r="B10" s="31">
        <v>38992</v>
      </c>
      <c r="C10" s="31">
        <v>225243</v>
      </c>
      <c r="D10" s="31">
        <f t="shared" si="1"/>
        <v>264235</v>
      </c>
      <c r="E10" s="31">
        <v>368333</v>
      </c>
      <c r="F10" s="31">
        <v>415885</v>
      </c>
      <c r="G10" s="31">
        <f t="shared" si="2"/>
        <v>784218</v>
      </c>
      <c r="H10" s="31">
        <f t="shared" si="3"/>
        <v>407325</v>
      </c>
      <c r="I10" s="31">
        <f t="shared" si="3"/>
        <v>641128</v>
      </c>
      <c r="J10" s="31">
        <f t="shared" si="3"/>
        <v>1048453</v>
      </c>
    </row>
    <row r="11" spans="1:10" x14ac:dyDescent="0.2">
      <c r="A11" s="8" t="s">
        <v>23</v>
      </c>
      <c r="B11" s="31">
        <v>19091</v>
      </c>
      <c r="C11" s="31">
        <v>208055</v>
      </c>
      <c r="D11" s="31">
        <f t="shared" si="1"/>
        <v>227146</v>
      </c>
      <c r="E11" s="31">
        <v>539232</v>
      </c>
      <c r="F11" s="31">
        <v>827400</v>
      </c>
      <c r="G11" s="31">
        <f t="shared" si="2"/>
        <v>1366632</v>
      </c>
      <c r="H11" s="31">
        <f t="shared" si="3"/>
        <v>558323</v>
      </c>
      <c r="I11" s="31">
        <f t="shared" si="3"/>
        <v>1035455</v>
      </c>
      <c r="J11" s="31">
        <f t="shared" si="3"/>
        <v>1593778</v>
      </c>
    </row>
    <row r="12" spans="1:10" x14ac:dyDescent="0.2">
      <c r="A12" s="8" t="s">
        <v>242</v>
      </c>
      <c r="B12" s="31">
        <v>24865</v>
      </c>
      <c r="C12" s="31">
        <v>164468</v>
      </c>
      <c r="D12" s="31">
        <f t="shared" si="1"/>
        <v>189333</v>
      </c>
      <c r="E12" s="31">
        <v>1723846</v>
      </c>
      <c r="F12" s="31">
        <v>1483089</v>
      </c>
      <c r="G12" s="31">
        <f t="shared" si="2"/>
        <v>3206935</v>
      </c>
      <c r="H12" s="31">
        <f t="shared" si="3"/>
        <v>1748711</v>
      </c>
      <c r="I12" s="31">
        <f t="shared" si="3"/>
        <v>1647557</v>
      </c>
      <c r="J12" s="31">
        <f t="shared" si="3"/>
        <v>3396268</v>
      </c>
    </row>
    <row r="13" spans="1:10" x14ac:dyDescent="0.2">
      <c r="A13" s="8" t="s">
        <v>206</v>
      </c>
      <c r="B13" s="31">
        <v>9105</v>
      </c>
      <c r="C13" s="31">
        <v>38572</v>
      </c>
      <c r="D13" s="31">
        <f t="shared" si="1"/>
        <v>47677</v>
      </c>
      <c r="E13" s="31">
        <v>527393</v>
      </c>
      <c r="F13" s="31">
        <v>249207</v>
      </c>
      <c r="G13" s="31">
        <f t="shared" si="2"/>
        <v>776600</v>
      </c>
      <c r="H13" s="31">
        <f t="shared" si="3"/>
        <v>536498</v>
      </c>
      <c r="I13" s="31">
        <f t="shared" si="3"/>
        <v>287779</v>
      </c>
      <c r="J13" s="31">
        <f t="shared" si="3"/>
        <v>824277</v>
      </c>
    </row>
    <row r="14" spans="1:10" x14ac:dyDescent="0.2">
      <c r="A14" s="8" t="s">
        <v>207</v>
      </c>
      <c r="B14" s="31">
        <v>10380</v>
      </c>
      <c r="C14" s="31">
        <v>90358</v>
      </c>
      <c r="D14" s="31">
        <f t="shared" si="1"/>
        <v>100738</v>
      </c>
      <c r="E14" s="31">
        <v>523546</v>
      </c>
      <c r="F14" s="31">
        <v>620585</v>
      </c>
      <c r="G14" s="31">
        <f t="shared" si="2"/>
        <v>1144131</v>
      </c>
      <c r="H14" s="31">
        <f t="shared" si="3"/>
        <v>533926</v>
      </c>
      <c r="I14" s="31">
        <f t="shared" si="3"/>
        <v>710943</v>
      </c>
      <c r="J14" s="31">
        <f t="shared" si="3"/>
        <v>1244869</v>
      </c>
    </row>
    <row r="15" spans="1:10" x14ac:dyDescent="0.2">
      <c r="A15" s="8" t="s">
        <v>24</v>
      </c>
      <c r="B15" s="31">
        <v>5379</v>
      </c>
      <c r="C15" s="31">
        <v>35538</v>
      </c>
      <c r="D15" s="31">
        <f t="shared" si="1"/>
        <v>40917</v>
      </c>
      <c r="E15" s="31">
        <v>672907</v>
      </c>
      <c r="F15" s="31">
        <v>613297</v>
      </c>
      <c r="G15" s="31">
        <f t="shared" si="2"/>
        <v>1286204</v>
      </c>
      <c r="H15" s="31">
        <f t="shared" si="3"/>
        <v>678286</v>
      </c>
      <c r="I15" s="31">
        <f t="shared" si="3"/>
        <v>648835</v>
      </c>
      <c r="J15" s="31">
        <f t="shared" si="3"/>
        <v>1327121</v>
      </c>
    </row>
    <row r="16" spans="1:10" x14ac:dyDescent="0.2">
      <c r="A16" s="6" t="s">
        <v>34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10" x14ac:dyDescent="0.2">
      <c r="A17" s="8" t="s">
        <v>51</v>
      </c>
      <c r="B17" s="31">
        <v>48028</v>
      </c>
      <c r="C17" s="31">
        <v>262773</v>
      </c>
      <c r="D17" s="31">
        <f t="shared" si="1"/>
        <v>310801</v>
      </c>
      <c r="E17" s="31">
        <v>891727</v>
      </c>
      <c r="F17" s="31">
        <v>647674</v>
      </c>
      <c r="G17" s="31">
        <f t="shared" si="2"/>
        <v>1539401</v>
      </c>
      <c r="H17" s="31">
        <f t="shared" si="3"/>
        <v>939755</v>
      </c>
      <c r="I17" s="31">
        <f t="shared" si="3"/>
        <v>910447</v>
      </c>
      <c r="J17" s="31">
        <f t="shared" si="3"/>
        <v>1850202</v>
      </c>
    </row>
    <row r="18" spans="1:10" x14ac:dyDescent="0.2">
      <c r="A18" s="8" t="s">
        <v>35</v>
      </c>
      <c r="B18" s="31">
        <v>321</v>
      </c>
      <c r="C18" s="31">
        <v>9658</v>
      </c>
      <c r="D18" s="31">
        <f t="shared" si="1"/>
        <v>9979</v>
      </c>
      <c r="E18" s="31">
        <v>104578</v>
      </c>
      <c r="F18" s="31">
        <v>158591</v>
      </c>
      <c r="G18" s="31">
        <f t="shared" si="2"/>
        <v>263169</v>
      </c>
      <c r="H18" s="31">
        <f t="shared" si="3"/>
        <v>104899</v>
      </c>
      <c r="I18" s="31">
        <f t="shared" si="3"/>
        <v>168249</v>
      </c>
      <c r="J18" s="31">
        <f t="shared" si="3"/>
        <v>273148</v>
      </c>
    </row>
    <row r="19" spans="1:10" x14ac:dyDescent="0.2">
      <c r="A19" s="8" t="s">
        <v>44</v>
      </c>
      <c r="B19" s="31">
        <v>2007</v>
      </c>
      <c r="C19" s="31">
        <v>5908</v>
      </c>
      <c r="D19" s="31">
        <f t="shared" si="1"/>
        <v>7915</v>
      </c>
      <c r="E19" s="31">
        <v>72113</v>
      </c>
      <c r="F19" s="31">
        <v>57890</v>
      </c>
      <c r="G19" s="31">
        <f t="shared" si="2"/>
        <v>130003</v>
      </c>
      <c r="H19" s="31">
        <f t="shared" si="3"/>
        <v>74120</v>
      </c>
      <c r="I19" s="31">
        <f t="shared" si="3"/>
        <v>63798</v>
      </c>
      <c r="J19" s="31">
        <f t="shared" si="3"/>
        <v>137918</v>
      </c>
    </row>
    <row r="20" spans="1:10" x14ac:dyDescent="0.2">
      <c r="A20" s="8" t="s">
        <v>45</v>
      </c>
      <c r="B20" s="31">
        <v>6275</v>
      </c>
      <c r="C20" s="31">
        <v>65427</v>
      </c>
      <c r="D20" s="31">
        <f t="shared" si="1"/>
        <v>71702</v>
      </c>
      <c r="E20" s="31">
        <v>462311</v>
      </c>
      <c r="F20" s="31">
        <v>468796</v>
      </c>
      <c r="G20" s="31">
        <f t="shared" si="2"/>
        <v>931107</v>
      </c>
      <c r="H20" s="31">
        <f t="shared" si="3"/>
        <v>468586</v>
      </c>
      <c r="I20" s="31">
        <f t="shared" si="3"/>
        <v>534223</v>
      </c>
      <c r="J20" s="31">
        <f t="shared" si="3"/>
        <v>1002809</v>
      </c>
    </row>
    <row r="21" spans="1:10" x14ac:dyDescent="0.2">
      <c r="A21" s="8" t="s">
        <v>46</v>
      </c>
      <c r="B21" s="31">
        <v>1392</v>
      </c>
      <c r="C21" s="31">
        <v>4703</v>
      </c>
      <c r="D21" s="31">
        <f t="shared" si="1"/>
        <v>6095</v>
      </c>
      <c r="E21" s="31">
        <v>105384</v>
      </c>
      <c r="F21" s="31">
        <v>51905</v>
      </c>
      <c r="G21" s="31">
        <f t="shared" si="2"/>
        <v>157289</v>
      </c>
      <c r="H21" s="31">
        <f t="shared" si="3"/>
        <v>106776</v>
      </c>
      <c r="I21" s="31">
        <f t="shared" si="3"/>
        <v>56608</v>
      </c>
      <c r="J21" s="31">
        <f t="shared" si="3"/>
        <v>163384</v>
      </c>
    </row>
    <row r="22" spans="1:10" x14ac:dyDescent="0.2">
      <c r="A22" s="8" t="s">
        <v>47</v>
      </c>
      <c r="B22" s="31">
        <v>16967</v>
      </c>
      <c r="C22" s="31">
        <v>192087</v>
      </c>
      <c r="D22" s="31">
        <f t="shared" si="1"/>
        <v>209054</v>
      </c>
      <c r="E22" s="31">
        <v>594607</v>
      </c>
      <c r="F22" s="31">
        <v>962280</v>
      </c>
      <c r="G22" s="31">
        <f t="shared" si="2"/>
        <v>1556887</v>
      </c>
      <c r="H22" s="31">
        <f t="shared" si="3"/>
        <v>611574</v>
      </c>
      <c r="I22" s="31">
        <f t="shared" si="3"/>
        <v>1154367</v>
      </c>
      <c r="J22" s="31">
        <f t="shared" si="3"/>
        <v>1765941</v>
      </c>
    </row>
    <row r="23" spans="1:10" x14ac:dyDescent="0.2">
      <c r="A23" s="8" t="s">
        <v>48</v>
      </c>
      <c r="B23" s="31">
        <v>2593</v>
      </c>
      <c r="C23" s="31">
        <v>16333</v>
      </c>
      <c r="D23" s="31">
        <f t="shared" si="1"/>
        <v>18926</v>
      </c>
      <c r="E23" s="31">
        <v>64228</v>
      </c>
      <c r="F23" s="31">
        <v>73890</v>
      </c>
      <c r="G23" s="31">
        <f t="shared" si="2"/>
        <v>138118</v>
      </c>
      <c r="H23" s="31">
        <f t="shared" si="3"/>
        <v>66821</v>
      </c>
      <c r="I23" s="31">
        <f t="shared" si="3"/>
        <v>90223</v>
      </c>
      <c r="J23" s="31">
        <f t="shared" si="3"/>
        <v>157044</v>
      </c>
    </row>
    <row r="24" spans="1:10" x14ac:dyDescent="0.2">
      <c r="A24" s="8" t="s">
        <v>49</v>
      </c>
      <c r="B24" s="31">
        <v>2350</v>
      </c>
      <c r="C24" s="31">
        <v>16252</v>
      </c>
      <c r="D24" s="31">
        <f t="shared" si="1"/>
        <v>18602</v>
      </c>
      <c r="E24" s="31">
        <v>99202</v>
      </c>
      <c r="F24" s="31">
        <v>152043</v>
      </c>
      <c r="G24" s="31">
        <f t="shared" si="2"/>
        <v>251245</v>
      </c>
      <c r="H24" s="31">
        <f t="shared" si="3"/>
        <v>101552</v>
      </c>
      <c r="I24" s="31">
        <f t="shared" si="3"/>
        <v>168295</v>
      </c>
      <c r="J24" s="31">
        <f t="shared" si="3"/>
        <v>269847</v>
      </c>
    </row>
    <row r="25" spans="1:10" x14ac:dyDescent="0.2">
      <c r="A25" s="8" t="s">
        <v>50</v>
      </c>
      <c r="B25" s="31">
        <v>3015</v>
      </c>
      <c r="C25" s="31">
        <v>24625</v>
      </c>
      <c r="D25" s="31">
        <f t="shared" si="1"/>
        <v>27640</v>
      </c>
      <c r="E25" s="31">
        <v>237260</v>
      </c>
      <c r="F25" s="31">
        <v>153305</v>
      </c>
      <c r="G25" s="31">
        <f t="shared" si="2"/>
        <v>390565</v>
      </c>
      <c r="H25" s="31">
        <f t="shared" si="3"/>
        <v>240275</v>
      </c>
      <c r="I25" s="31">
        <f t="shared" si="3"/>
        <v>177930</v>
      </c>
      <c r="J25" s="31">
        <f t="shared" si="3"/>
        <v>418205</v>
      </c>
    </row>
    <row r="26" spans="1:10" x14ac:dyDescent="0.2">
      <c r="A26" s="6" t="s">
        <v>25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0" x14ac:dyDescent="0.2">
      <c r="A27" s="8" t="s">
        <v>38</v>
      </c>
      <c r="B27" s="31">
        <v>23261</v>
      </c>
      <c r="C27" s="31">
        <v>118526</v>
      </c>
      <c r="D27" s="31">
        <f t="shared" si="1"/>
        <v>141787</v>
      </c>
      <c r="E27" s="31">
        <v>1797937</v>
      </c>
      <c r="F27" s="31">
        <v>2072298</v>
      </c>
      <c r="G27" s="31">
        <f t="shared" si="2"/>
        <v>3870235</v>
      </c>
      <c r="H27" s="31">
        <f t="shared" si="3"/>
        <v>1821198</v>
      </c>
      <c r="I27" s="31">
        <f t="shared" si="3"/>
        <v>2190824</v>
      </c>
      <c r="J27" s="31">
        <f t="shared" si="3"/>
        <v>4012022</v>
      </c>
    </row>
    <row r="28" spans="1:10" x14ac:dyDescent="0.2">
      <c r="A28" s="8" t="s">
        <v>37</v>
      </c>
      <c r="B28" s="31">
        <v>7183</v>
      </c>
      <c r="C28" s="31">
        <v>23878</v>
      </c>
      <c r="D28" s="31">
        <f t="shared" si="1"/>
        <v>31061</v>
      </c>
      <c r="E28" s="31">
        <v>178587</v>
      </c>
      <c r="F28" s="31">
        <v>127817</v>
      </c>
      <c r="G28" s="31">
        <f t="shared" si="2"/>
        <v>306404</v>
      </c>
      <c r="H28" s="31">
        <f t="shared" si="3"/>
        <v>185770</v>
      </c>
      <c r="I28" s="31">
        <f t="shared" si="3"/>
        <v>151695</v>
      </c>
      <c r="J28" s="31">
        <f t="shared" si="3"/>
        <v>337465</v>
      </c>
    </row>
    <row r="29" spans="1:10" x14ac:dyDescent="0.2">
      <c r="A29" s="8" t="s">
        <v>36</v>
      </c>
      <c r="B29" s="31">
        <v>52502</v>
      </c>
      <c r="C29" s="31">
        <v>455362</v>
      </c>
      <c r="D29" s="31">
        <f t="shared" si="1"/>
        <v>507864</v>
      </c>
      <c r="E29" s="31">
        <v>654886</v>
      </c>
      <c r="F29" s="31">
        <v>526260</v>
      </c>
      <c r="G29" s="31">
        <f t="shared" si="2"/>
        <v>1181146</v>
      </c>
      <c r="H29" s="31">
        <f t="shared" si="3"/>
        <v>707388</v>
      </c>
      <c r="I29" s="31">
        <f t="shared" si="3"/>
        <v>981622</v>
      </c>
      <c r="J29" s="31">
        <f t="shared" si="3"/>
        <v>1689010</v>
      </c>
    </row>
    <row r="30" spans="1:10" x14ac:dyDescent="0.2">
      <c r="A30" s="6" t="s">
        <v>33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0" x14ac:dyDescent="0.2">
      <c r="A31" s="8" t="s">
        <v>26</v>
      </c>
      <c r="B31" s="31">
        <v>18201</v>
      </c>
      <c r="C31" s="31">
        <v>109398</v>
      </c>
      <c r="D31" s="31">
        <f t="shared" si="1"/>
        <v>127599</v>
      </c>
      <c r="E31" s="31">
        <v>843930</v>
      </c>
      <c r="F31" s="31">
        <v>846908</v>
      </c>
      <c r="G31" s="31">
        <f t="shared" si="2"/>
        <v>1690838</v>
      </c>
      <c r="H31" s="31">
        <f t="shared" si="3"/>
        <v>862131</v>
      </c>
      <c r="I31" s="31">
        <f t="shared" si="3"/>
        <v>956306</v>
      </c>
      <c r="J31" s="31">
        <f t="shared" si="3"/>
        <v>1818437</v>
      </c>
    </row>
    <row r="32" spans="1:10" x14ac:dyDescent="0.2">
      <c r="A32" s="8" t="s">
        <v>0</v>
      </c>
      <c r="B32" s="31">
        <v>10432</v>
      </c>
      <c r="C32" s="31">
        <v>52059</v>
      </c>
      <c r="D32" s="31">
        <f t="shared" si="1"/>
        <v>62491</v>
      </c>
      <c r="E32" s="31">
        <v>517030</v>
      </c>
      <c r="F32" s="31">
        <v>488453</v>
      </c>
      <c r="G32" s="31">
        <f t="shared" si="2"/>
        <v>1005483</v>
      </c>
      <c r="H32" s="31">
        <f t="shared" si="3"/>
        <v>527462</v>
      </c>
      <c r="I32" s="31">
        <f t="shared" si="3"/>
        <v>540512</v>
      </c>
      <c r="J32" s="31">
        <f t="shared" si="3"/>
        <v>1067974</v>
      </c>
    </row>
    <row r="33" spans="1:10" x14ac:dyDescent="0.2">
      <c r="A33" s="8" t="s">
        <v>1</v>
      </c>
      <c r="B33" s="31">
        <v>7769</v>
      </c>
      <c r="C33" s="31">
        <v>57339</v>
      </c>
      <c r="D33" s="31">
        <f t="shared" si="1"/>
        <v>65108</v>
      </c>
      <c r="E33" s="31">
        <v>326900</v>
      </c>
      <c r="F33" s="31">
        <v>358455</v>
      </c>
      <c r="G33" s="31">
        <f t="shared" si="2"/>
        <v>685355</v>
      </c>
      <c r="H33" s="31">
        <f t="shared" si="3"/>
        <v>334669</v>
      </c>
      <c r="I33" s="31">
        <f t="shared" si="3"/>
        <v>415794</v>
      </c>
      <c r="J33" s="31">
        <f t="shared" si="3"/>
        <v>750463</v>
      </c>
    </row>
    <row r="34" spans="1:10" x14ac:dyDescent="0.2">
      <c r="A34" s="8" t="s">
        <v>27</v>
      </c>
      <c r="B34" s="31">
        <v>7083</v>
      </c>
      <c r="C34" s="31">
        <v>53943</v>
      </c>
      <c r="D34" s="31">
        <f t="shared" si="1"/>
        <v>61026</v>
      </c>
      <c r="E34" s="31">
        <v>291896</v>
      </c>
      <c r="F34" s="31">
        <v>320346</v>
      </c>
      <c r="G34" s="31">
        <f t="shared" si="2"/>
        <v>612242</v>
      </c>
      <c r="H34" s="31">
        <f t="shared" si="3"/>
        <v>298979</v>
      </c>
      <c r="I34" s="31">
        <f t="shared" si="3"/>
        <v>374289</v>
      </c>
      <c r="J34" s="31">
        <f t="shared" si="3"/>
        <v>673268</v>
      </c>
    </row>
    <row r="35" spans="1:10" x14ac:dyDescent="0.2">
      <c r="A35" s="8" t="s">
        <v>2</v>
      </c>
      <c r="B35" s="31">
        <v>2785</v>
      </c>
      <c r="C35" s="31">
        <v>19739</v>
      </c>
      <c r="D35" s="31">
        <f t="shared" si="1"/>
        <v>22524</v>
      </c>
      <c r="E35" s="31">
        <v>117074</v>
      </c>
      <c r="F35" s="31">
        <v>125922</v>
      </c>
      <c r="G35" s="31">
        <f t="shared" si="2"/>
        <v>242996</v>
      </c>
      <c r="H35" s="31">
        <f t="shared" si="3"/>
        <v>119859</v>
      </c>
      <c r="I35" s="31">
        <f t="shared" si="3"/>
        <v>145661</v>
      </c>
      <c r="J35" s="31">
        <f t="shared" si="3"/>
        <v>265520</v>
      </c>
    </row>
    <row r="36" spans="1:10" x14ac:dyDescent="0.2">
      <c r="A36" s="8" t="s">
        <v>3</v>
      </c>
      <c r="B36" s="31">
        <v>2421</v>
      </c>
      <c r="C36" s="31">
        <v>21920</v>
      </c>
      <c r="D36" s="31">
        <f t="shared" si="1"/>
        <v>24341</v>
      </c>
      <c r="E36" s="31">
        <v>82981</v>
      </c>
      <c r="F36" s="31">
        <v>82787</v>
      </c>
      <c r="G36" s="31">
        <f t="shared" si="2"/>
        <v>165768</v>
      </c>
      <c r="H36" s="31">
        <f t="shared" si="3"/>
        <v>85402</v>
      </c>
      <c r="I36" s="31">
        <f t="shared" si="3"/>
        <v>104707</v>
      </c>
      <c r="J36" s="31">
        <f t="shared" si="3"/>
        <v>190109</v>
      </c>
    </row>
    <row r="37" spans="1:10" x14ac:dyDescent="0.2">
      <c r="A37" s="8" t="s">
        <v>4</v>
      </c>
      <c r="B37" s="31">
        <v>1877</v>
      </c>
      <c r="C37" s="31">
        <v>12284</v>
      </c>
      <c r="D37" s="31">
        <f t="shared" si="1"/>
        <v>14161</v>
      </c>
      <c r="E37" s="31">
        <v>91841</v>
      </c>
      <c r="F37" s="31">
        <v>111637</v>
      </c>
      <c r="G37" s="31">
        <f t="shared" si="2"/>
        <v>203478</v>
      </c>
      <c r="H37" s="31">
        <f t="shared" si="3"/>
        <v>93718</v>
      </c>
      <c r="I37" s="31">
        <f t="shared" si="3"/>
        <v>123921</v>
      </c>
      <c r="J37" s="31">
        <f t="shared" si="3"/>
        <v>217639</v>
      </c>
    </row>
    <row r="38" spans="1:10" x14ac:dyDescent="0.2">
      <c r="A38" s="8" t="s">
        <v>28</v>
      </c>
      <c r="B38" s="31">
        <v>7009</v>
      </c>
      <c r="C38" s="31">
        <v>40542</v>
      </c>
      <c r="D38" s="31">
        <f t="shared" si="1"/>
        <v>47551</v>
      </c>
      <c r="E38" s="31">
        <v>267330</v>
      </c>
      <c r="F38" s="31">
        <v>304892</v>
      </c>
      <c r="G38" s="31">
        <f t="shared" si="2"/>
        <v>572222</v>
      </c>
      <c r="H38" s="31">
        <f t="shared" si="3"/>
        <v>274339</v>
      </c>
      <c r="I38" s="31">
        <f t="shared" si="3"/>
        <v>345434</v>
      </c>
      <c r="J38" s="31">
        <f t="shared" si="3"/>
        <v>619773</v>
      </c>
    </row>
    <row r="39" spans="1:10" x14ac:dyDescent="0.2">
      <c r="A39" s="8" t="s">
        <v>18</v>
      </c>
      <c r="B39" s="31">
        <v>1626</v>
      </c>
      <c r="C39" s="31">
        <v>14122</v>
      </c>
      <c r="D39" s="31">
        <f t="shared" si="1"/>
        <v>15748</v>
      </c>
      <c r="E39" s="31">
        <v>131975</v>
      </c>
      <c r="F39" s="31">
        <v>139652</v>
      </c>
      <c r="G39" s="31">
        <f t="shared" si="2"/>
        <v>271627</v>
      </c>
      <c r="H39" s="31">
        <f t="shared" si="3"/>
        <v>133601</v>
      </c>
      <c r="I39" s="31">
        <f t="shared" si="3"/>
        <v>153774</v>
      </c>
      <c r="J39" s="31">
        <f t="shared" si="3"/>
        <v>287375</v>
      </c>
    </row>
    <row r="40" spans="1:10" x14ac:dyDescent="0.2">
      <c r="A40" s="8" t="s">
        <v>5</v>
      </c>
      <c r="B40" s="31">
        <v>3047</v>
      </c>
      <c r="C40" s="31">
        <v>13389</v>
      </c>
      <c r="D40" s="31">
        <f t="shared" si="1"/>
        <v>16436</v>
      </c>
      <c r="E40" s="31">
        <v>66661</v>
      </c>
      <c r="F40" s="31">
        <v>76802</v>
      </c>
      <c r="G40" s="31">
        <f t="shared" si="2"/>
        <v>143463</v>
      </c>
      <c r="H40" s="31">
        <f t="shared" si="3"/>
        <v>69708</v>
      </c>
      <c r="I40" s="31">
        <f t="shared" si="3"/>
        <v>90191</v>
      </c>
      <c r="J40" s="31">
        <f t="shared" si="3"/>
        <v>159899</v>
      </c>
    </row>
    <row r="41" spans="1:10" x14ac:dyDescent="0.2">
      <c r="A41" s="8" t="s">
        <v>6</v>
      </c>
      <c r="B41" s="31">
        <v>2336</v>
      </c>
      <c r="C41" s="31">
        <v>13031</v>
      </c>
      <c r="D41" s="31">
        <f t="shared" si="1"/>
        <v>15367</v>
      </c>
      <c r="E41" s="31">
        <v>68693</v>
      </c>
      <c r="F41" s="31">
        <v>88438</v>
      </c>
      <c r="G41" s="31">
        <f t="shared" si="2"/>
        <v>157131</v>
      </c>
      <c r="H41" s="31">
        <f t="shared" si="3"/>
        <v>71029</v>
      </c>
      <c r="I41" s="31">
        <f t="shared" si="3"/>
        <v>101469</v>
      </c>
      <c r="J41" s="31">
        <f t="shared" si="3"/>
        <v>172498</v>
      </c>
    </row>
    <row r="42" spans="1:10" x14ac:dyDescent="0.2">
      <c r="A42" s="8" t="s">
        <v>29</v>
      </c>
      <c r="B42" s="31">
        <v>10045</v>
      </c>
      <c r="C42" s="31">
        <v>74196</v>
      </c>
      <c r="D42" s="31">
        <f t="shared" si="1"/>
        <v>84241</v>
      </c>
      <c r="E42" s="31">
        <v>216410</v>
      </c>
      <c r="F42" s="31">
        <v>240214</v>
      </c>
      <c r="G42" s="31">
        <f t="shared" si="2"/>
        <v>456624</v>
      </c>
      <c r="H42" s="31">
        <f t="shared" si="3"/>
        <v>226455</v>
      </c>
      <c r="I42" s="31">
        <f t="shared" si="3"/>
        <v>314410</v>
      </c>
      <c r="J42" s="31">
        <f t="shared" si="3"/>
        <v>540865</v>
      </c>
    </row>
    <row r="43" spans="1:10" x14ac:dyDescent="0.2">
      <c r="A43" s="8" t="s">
        <v>7</v>
      </c>
      <c r="B43" s="31">
        <v>4916</v>
      </c>
      <c r="C43" s="31">
        <v>36218</v>
      </c>
      <c r="D43" s="31">
        <f t="shared" si="1"/>
        <v>41134</v>
      </c>
      <c r="E43" s="31">
        <v>90011</v>
      </c>
      <c r="F43" s="31">
        <v>93262</v>
      </c>
      <c r="G43" s="31">
        <f t="shared" si="2"/>
        <v>183273</v>
      </c>
      <c r="H43" s="31">
        <f t="shared" si="3"/>
        <v>94927</v>
      </c>
      <c r="I43" s="31">
        <f t="shared" si="3"/>
        <v>129480</v>
      </c>
      <c r="J43" s="31">
        <f t="shared" si="3"/>
        <v>224407</v>
      </c>
    </row>
    <row r="44" spans="1:10" x14ac:dyDescent="0.2">
      <c r="A44" s="8" t="s">
        <v>8</v>
      </c>
      <c r="B44" s="31">
        <v>2513</v>
      </c>
      <c r="C44" s="31">
        <v>22030</v>
      </c>
      <c r="D44" s="31">
        <f t="shared" si="1"/>
        <v>24543</v>
      </c>
      <c r="E44" s="31">
        <v>70731</v>
      </c>
      <c r="F44" s="31">
        <v>83182</v>
      </c>
      <c r="G44" s="31">
        <f t="shared" si="2"/>
        <v>153913</v>
      </c>
      <c r="H44" s="31">
        <f t="shared" si="3"/>
        <v>73244</v>
      </c>
      <c r="I44" s="31">
        <f t="shared" si="3"/>
        <v>105212</v>
      </c>
      <c r="J44" s="31">
        <f t="shared" si="3"/>
        <v>178456</v>
      </c>
    </row>
    <row r="45" spans="1:10" x14ac:dyDescent="0.2">
      <c r="A45" s="8" t="s">
        <v>9</v>
      </c>
      <c r="B45" s="31">
        <v>2617</v>
      </c>
      <c r="C45" s="31">
        <v>15948</v>
      </c>
      <c r="D45" s="31">
        <f t="shared" si="1"/>
        <v>18565</v>
      </c>
      <c r="E45" s="31">
        <v>55668</v>
      </c>
      <c r="F45" s="31">
        <v>63770</v>
      </c>
      <c r="G45" s="31">
        <f t="shared" si="2"/>
        <v>119438</v>
      </c>
      <c r="H45" s="31">
        <f t="shared" si="3"/>
        <v>58285</v>
      </c>
      <c r="I45" s="31">
        <f t="shared" si="3"/>
        <v>79718</v>
      </c>
      <c r="J45" s="31">
        <f t="shared" si="3"/>
        <v>138003</v>
      </c>
    </row>
    <row r="46" spans="1:10" x14ac:dyDescent="0.2">
      <c r="A46" s="8" t="s">
        <v>30</v>
      </c>
      <c r="B46" s="31">
        <v>10369</v>
      </c>
      <c r="C46" s="31">
        <v>93344</v>
      </c>
      <c r="D46" s="31">
        <f t="shared" si="1"/>
        <v>103713</v>
      </c>
      <c r="E46" s="31">
        <v>294106</v>
      </c>
      <c r="F46" s="31">
        <v>303935</v>
      </c>
      <c r="G46" s="31">
        <f t="shared" si="2"/>
        <v>598041</v>
      </c>
      <c r="H46" s="31">
        <f t="shared" si="3"/>
        <v>304475</v>
      </c>
      <c r="I46" s="31">
        <f t="shared" si="3"/>
        <v>397279</v>
      </c>
      <c r="J46" s="31">
        <f t="shared" si="3"/>
        <v>701754</v>
      </c>
    </row>
    <row r="47" spans="1:10" x14ac:dyDescent="0.2">
      <c r="A47" s="8" t="s">
        <v>10</v>
      </c>
      <c r="B47" s="31">
        <v>5610</v>
      </c>
      <c r="C47" s="31">
        <v>57599</v>
      </c>
      <c r="D47" s="31">
        <f t="shared" si="1"/>
        <v>63209</v>
      </c>
      <c r="E47" s="31">
        <v>173454</v>
      </c>
      <c r="F47" s="31">
        <v>168352</v>
      </c>
      <c r="G47" s="31">
        <f t="shared" si="2"/>
        <v>341806</v>
      </c>
      <c r="H47" s="31">
        <f t="shared" si="3"/>
        <v>179064</v>
      </c>
      <c r="I47" s="31">
        <f t="shared" si="3"/>
        <v>225951</v>
      </c>
      <c r="J47" s="31">
        <f t="shared" si="3"/>
        <v>405015</v>
      </c>
    </row>
    <row r="48" spans="1:10" x14ac:dyDescent="0.2">
      <c r="A48" s="8" t="s">
        <v>11</v>
      </c>
      <c r="B48" s="31">
        <v>2671</v>
      </c>
      <c r="C48" s="31">
        <v>19999</v>
      </c>
      <c r="D48" s="31">
        <f t="shared" si="1"/>
        <v>22670</v>
      </c>
      <c r="E48" s="31">
        <v>71739</v>
      </c>
      <c r="F48" s="31">
        <v>81212</v>
      </c>
      <c r="G48" s="31">
        <f t="shared" si="2"/>
        <v>152951</v>
      </c>
      <c r="H48" s="31">
        <f t="shared" si="3"/>
        <v>74410</v>
      </c>
      <c r="I48" s="31">
        <f t="shared" si="3"/>
        <v>101211</v>
      </c>
      <c r="J48" s="31">
        <f t="shared" si="3"/>
        <v>175621</v>
      </c>
    </row>
    <row r="49" spans="1:10" x14ac:dyDescent="0.2">
      <c r="A49" s="8" t="s">
        <v>12</v>
      </c>
      <c r="B49" s="31">
        <v>2089</v>
      </c>
      <c r="C49" s="31">
        <v>15746</v>
      </c>
      <c r="D49" s="31">
        <f t="shared" si="1"/>
        <v>17835</v>
      </c>
      <c r="E49" s="31">
        <v>48913</v>
      </c>
      <c r="F49" s="31">
        <v>54371</v>
      </c>
      <c r="G49" s="31">
        <f t="shared" si="2"/>
        <v>103284</v>
      </c>
      <c r="H49" s="31">
        <f t="shared" si="3"/>
        <v>51002</v>
      </c>
      <c r="I49" s="31">
        <f t="shared" si="3"/>
        <v>70117</v>
      </c>
      <c r="J49" s="31">
        <f t="shared" si="3"/>
        <v>121119</v>
      </c>
    </row>
    <row r="50" spans="1:10" x14ac:dyDescent="0.2">
      <c r="A50" s="8" t="s">
        <v>31</v>
      </c>
      <c r="B50" s="31">
        <v>16736</v>
      </c>
      <c r="C50" s="31">
        <v>116742</v>
      </c>
      <c r="D50" s="31">
        <f t="shared" si="1"/>
        <v>133478</v>
      </c>
      <c r="E50" s="31">
        <v>395721</v>
      </c>
      <c r="F50" s="31">
        <v>384570</v>
      </c>
      <c r="G50" s="31">
        <f t="shared" si="2"/>
        <v>780291</v>
      </c>
      <c r="H50" s="31">
        <f t="shared" si="3"/>
        <v>412457</v>
      </c>
      <c r="I50" s="31">
        <f t="shared" si="3"/>
        <v>501312</v>
      </c>
      <c r="J50" s="31">
        <f t="shared" si="3"/>
        <v>913769</v>
      </c>
    </row>
    <row r="51" spans="1:10" x14ac:dyDescent="0.2">
      <c r="A51" s="8" t="s">
        <v>13</v>
      </c>
      <c r="B51" s="31">
        <v>4927</v>
      </c>
      <c r="C51" s="31">
        <v>35150</v>
      </c>
      <c r="D51" s="31">
        <f t="shared" si="1"/>
        <v>40077</v>
      </c>
      <c r="E51" s="31">
        <v>147919</v>
      </c>
      <c r="F51" s="31">
        <v>145821</v>
      </c>
      <c r="G51" s="31">
        <f t="shared" si="2"/>
        <v>293740</v>
      </c>
      <c r="H51" s="31">
        <f t="shared" si="3"/>
        <v>152846</v>
      </c>
      <c r="I51" s="31">
        <f t="shared" si="3"/>
        <v>180971</v>
      </c>
      <c r="J51" s="31">
        <f t="shared" si="3"/>
        <v>333817</v>
      </c>
    </row>
    <row r="52" spans="1:10" x14ac:dyDescent="0.2">
      <c r="A52" s="8" t="s">
        <v>14</v>
      </c>
      <c r="B52" s="31">
        <v>4162</v>
      </c>
      <c r="C52" s="31">
        <v>30064</v>
      </c>
      <c r="D52" s="31">
        <f t="shared" si="1"/>
        <v>34226</v>
      </c>
      <c r="E52" s="31">
        <v>95275</v>
      </c>
      <c r="F52" s="31">
        <v>97576</v>
      </c>
      <c r="G52" s="31">
        <f t="shared" si="2"/>
        <v>192851</v>
      </c>
      <c r="H52" s="31">
        <f t="shared" si="3"/>
        <v>99437</v>
      </c>
      <c r="I52" s="31">
        <f t="shared" si="3"/>
        <v>127640</v>
      </c>
      <c r="J52" s="31">
        <f t="shared" si="3"/>
        <v>227077</v>
      </c>
    </row>
    <row r="53" spans="1:10" x14ac:dyDescent="0.2">
      <c r="A53" s="8" t="s">
        <v>15</v>
      </c>
      <c r="B53" s="31">
        <v>7647</v>
      </c>
      <c r="C53" s="31">
        <v>51528</v>
      </c>
      <c r="D53" s="31">
        <f t="shared" si="1"/>
        <v>59175</v>
      </c>
      <c r="E53" s="31">
        <v>152527</v>
      </c>
      <c r="F53" s="31">
        <v>141173</v>
      </c>
      <c r="G53" s="31">
        <f t="shared" si="2"/>
        <v>293700</v>
      </c>
      <c r="H53" s="31">
        <f t="shared" si="3"/>
        <v>160174</v>
      </c>
      <c r="I53" s="31">
        <f t="shared" si="3"/>
        <v>192701</v>
      </c>
      <c r="J53" s="31">
        <f t="shared" si="3"/>
        <v>352875</v>
      </c>
    </row>
    <row r="54" spans="1:10" x14ac:dyDescent="0.2">
      <c r="A54" s="8" t="s">
        <v>32</v>
      </c>
      <c r="B54" s="31">
        <v>13505</v>
      </c>
      <c r="C54" s="31">
        <v>109601</v>
      </c>
      <c r="D54" s="31">
        <f t="shared" si="1"/>
        <v>123106</v>
      </c>
      <c r="E54" s="31">
        <v>322018</v>
      </c>
      <c r="F54" s="31">
        <v>325509</v>
      </c>
      <c r="G54" s="31">
        <f t="shared" si="2"/>
        <v>647527</v>
      </c>
      <c r="H54" s="31">
        <f t="shared" si="3"/>
        <v>335523</v>
      </c>
      <c r="I54" s="31">
        <f t="shared" si="3"/>
        <v>435110</v>
      </c>
      <c r="J54" s="31">
        <f t="shared" si="3"/>
        <v>770633</v>
      </c>
    </row>
    <row r="55" spans="1:10" x14ac:dyDescent="0.2">
      <c r="A55" s="8" t="s">
        <v>16</v>
      </c>
      <c r="B55" s="31">
        <v>6787</v>
      </c>
      <c r="C55" s="31">
        <v>42992</v>
      </c>
      <c r="D55" s="31">
        <f t="shared" si="1"/>
        <v>49779</v>
      </c>
      <c r="E55" s="31">
        <v>130985</v>
      </c>
      <c r="F55" s="31">
        <v>136522</v>
      </c>
      <c r="G55" s="31">
        <f t="shared" si="2"/>
        <v>267507</v>
      </c>
      <c r="H55" s="31">
        <f t="shared" si="3"/>
        <v>137772</v>
      </c>
      <c r="I55" s="31">
        <f t="shared" si="3"/>
        <v>179514</v>
      </c>
      <c r="J55" s="31">
        <f t="shared" si="3"/>
        <v>317286</v>
      </c>
    </row>
    <row r="56" spans="1:10" x14ac:dyDescent="0.2">
      <c r="A56" s="8" t="s">
        <v>17</v>
      </c>
      <c r="B56" s="31">
        <v>3958</v>
      </c>
      <c r="C56" s="31">
        <v>33826</v>
      </c>
      <c r="D56" s="31">
        <f t="shared" si="1"/>
        <v>37784</v>
      </c>
      <c r="E56" s="31">
        <v>85729</v>
      </c>
      <c r="F56" s="31">
        <v>91286</v>
      </c>
      <c r="G56" s="31">
        <f t="shared" si="2"/>
        <v>177015</v>
      </c>
      <c r="H56" s="31">
        <f t="shared" si="3"/>
        <v>89687</v>
      </c>
      <c r="I56" s="31">
        <f t="shared" si="3"/>
        <v>125112</v>
      </c>
      <c r="J56" s="31">
        <f t="shared" si="3"/>
        <v>214799</v>
      </c>
    </row>
    <row r="57" spans="1:10" x14ac:dyDescent="0.2">
      <c r="A57" s="8" t="s">
        <v>283</v>
      </c>
      <c r="B57" s="31">
        <v>2760</v>
      </c>
      <c r="C57" s="31">
        <v>32783</v>
      </c>
      <c r="D57" s="31">
        <f t="shared" si="1"/>
        <v>35543</v>
      </c>
      <c r="E57" s="31">
        <v>105305</v>
      </c>
      <c r="F57" s="31">
        <v>97700</v>
      </c>
      <c r="G57" s="31">
        <f t="shared" si="2"/>
        <v>203005</v>
      </c>
      <c r="H57" s="31">
        <f t="shared" si="3"/>
        <v>108065</v>
      </c>
      <c r="I57" s="31">
        <f t="shared" si="3"/>
        <v>130483</v>
      </c>
      <c r="J57" s="31">
        <f t="shared" si="3"/>
        <v>238548</v>
      </c>
    </row>
    <row r="58" spans="1:10" x14ac:dyDescent="0.2">
      <c r="A58" s="6" t="s">
        <v>84</v>
      </c>
      <c r="B58" s="31"/>
      <c r="C58" s="31"/>
      <c r="D58" s="31"/>
      <c r="E58" s="31"/>
      <c r="F58" s="31"/>
      <c r="G58" s="31"/>
      <c r="H58" s="31"/>
      <c r="I58" s="31"/>
      <c r="J58" s="31"/>
    </row>
    <row r="59" spans="1:10" x14ac:dyDescent="0.2">
      <c r="A59" s="8" t="s">
        <v>196</v>
      </c>
      <c r="B59" s="31">
        <v>33644</v>
      </c>
      <c r="C59" s="31">
        <v>251765</v>
      </c>
      <c r="D59" s="31">
        <f t="shared" si="1"/>
        <v>285409</v>
      </c>
      <c r="E59" s="31">
        <v>853423</v>
      </c>
      <c r="F59" s="31">
        <v>909229</v>
      </c>
      <c r="G59" s="31">
        <f t="shared" si="2"/>
        <v>1762652</v>
      </c>
      <c r="H59" s="31">
        <f t="shared" si="3"/>
        <v>887067</v>
      </c>
      <c r="I59" s="31">
        <f t="shared" si="3"/>
        <v>1160994</v>
      </c>
      <c r="J59" s="31">
        <f t="shared" si="3"/>
        <v>2048061</v>
      </c>
    </row>
    <row r="60" spans="1:10" x14ac:dyDescent="0.2">
      <c r="A60" s="8" t="s">
        <v>203</v>
      </c>
      <c r="B60" s="31">
        <v>38871</v>
      </c>
      <c r="C60" s="31">
        <v>293942</v>
      </c>
      <c r="D60" s="31">
        <f t="shared" si="1"/>
        <v>332813</v>
      </c>
      <c r="E60" s="31">
        <v>1260957</v>
      </c>
      <c r="F60" s="31">
        <v>1328692</v>
      </c>
      <c r="G60" s="31">
        <f t="shared" si="2"/>
        <v>2589649</v>
      </c>
      <c r="H60" s="31">
        <f t="shared" si="3"/>
        <v>1299828</v>
      </c>
      <c r="I60" s="31">
        <f t="shared" si="3"/>
        <v>1622634</v>
      </c>
      <c r="J60" s="31">
        <f t="shared" si="3"/>
        <v>2922462</v>
      </c>
    </row>
    <row r="61" spans="1:10" x14ac:dyDescent="0.2">
      <c r="A61" s="8" t="s">
        <v>0</v>
      </c>
      <c r="B61" s="31">
        <v>10432</v>
      </c>
      <c r="C61" s="31">
        <v>52059</v>
      </c>
      <c r="D61" s="31">
        <f t="shared" si="1"/>
        <v>62491</v>
      </c>
      <c r="E61" s="31">
        <v>517030</v>
      </c>
      <c r="F61" s="31">
        <v>488453</v>
      </c>
      <c r="G61" s="31">
        <f t="shared" si="2"/>
        <v>1005483</v>
      </c>
      <c r="H61" s="31">
        <f t="shared" si="3"/>
        <v>527462</v>
      </c>
      <c r="I61" s="31">
        <f t="shared" si="3"/>
        <v>540512</v>
      </c>
      <c r="J61" s="31">
        <f t="shared" si="3"/>
        <v>1067974</v>
      </c>
    </row>
    <row r="62" spans="1:10" x14ac:dyDescent="0.2">
      <c r="A62" s="6" t="s">
        <v>52</v>
      </c>
      <c r="B62" s="31"/>
      <c r="C62" s="31"/>
      <c r="D62" s="31"/>
      <c r="E62" s="31"/>
      <c r="F62" s="31"/>
      <c r="G62" s="31"/>
      <c r="H62" s="31"/>
      <c r="I62" s="31"/>
      <c r="J62" s="31"/>
    </row>
    <row r="63" spans="1:10" x14ac:dyDescent="0.2">
      <c r="A63" s="8" t="s">
        <v>53</v>
      </c>
      <c r="B63" s="31">
        <v>60914</v>
      </c>
      <c r="C63" s="31">
        <v>79914</v>
      </c>
      <c r="D63" s="31">
        <f t="shared" si="1"/>
        <v>140828</v>
      </c>
      <c r="E63" s="31">
        <v>1724080</v>
      </c>
      <c r="F63" s="31">
        <v>335302</v>
      </c>
      <c r="G63" s="31">
        <f t="shared" si="2"/>
        <v>2059382</v>
      </c>
      <c r="H63" s="31">
        <f t="shared" si="3"/>
        <v>1784994</v>
      </c>
      <c r="I63" s="31">
        <f t="shared" si="3"/>
        <v>415216</v>
      </c>
      <c r="J63" s="31">
        <f t="shared" si="3"/>
        <v>2200210</v>
      </c>
    </row>
    <row r="64" spans="1:10" x14ac:dyDescent="0.2">
      <c r="A64" s="8" t="s">
        <v>54</v>
      </c>
      <c r="B64" s="31">
        <v>17687</v>
      </c>
      <c r="C64" s="31">
        <v>328279</v>
      </c>
      <c r="D64" s="31">
        <f t="shared" si="1"/>
        <v>345966</v>
      </c>
      <c r="E64" s="31">
        <v>799587</v>
      </c>
      <c r="F64" s="31">
        <v>1764200</v>
      </c>
      <c r="G64" s="31">
        <f t="shared" si="2"/>
        <v>2563787</v>
      </c>
      <c r="H64" s="31">
        <f t="shared" si="3"/>
        <v>817274</v>
      </c>
      <c r="I64" s="31">
        <f t="shared" si="3"/>
        <v>2092479</v>
      </c>
      <c r="J64" s="31">
        <f t="shared" si="3"/>
        <v>2909753</v>
      </c>
    </row>
    <row r="65" spans="1:10" x14ac:dyDescent="0.2">
      <c r="A65" s="8" t="s">
        <v>55</v>
      </c>
      <c r="B65" s="31">
        <v>412</v>
      </c>
      <c r="C65" s="31">
        <v>74259</v>
      </c>
      <c r="D65" s="31">
        <f t="shared" si="1"/>
        <v>74671</v>
      </c>
      <c r="E65" s="31">
        <v>5911</v>
      </c>
      <c r="F65" s="31">
        <v>141110</v>
      </c>
      <c r="G65" s="31">
        <f t="shared" si="2"/>
        <v>147021</v>
      </c>
      <c r="H65" s="31">
        <f t="shared" si="3"/>
        <v>6323</v>
      </c>
      <c r="I65" s="31">
        <f t="shared" si="3"/>
        <v>215369</v>
      </c>
      <c r="J65" s="31">
        <f t="shared" si="3"/>
        <v>221692</v>
      </c>
    </row>
    <row r="66" spans="1:10" x14ac:dyDescent="0.2">
      <c r="A66" s="8" t="s">
        <v>56</v>
      </c>
      <c r="B66" s="31">
        <v>3934</v>
      </c>
      <c r="C66" s="31">
        <v>115313</v>
      </c>
      <c r="D66" s="31">
        <f t="shared" si="1"/>
        <v>119247</v>
      </c>
      <c r="E66" s="31">
        <v>101832</v>
      </c>
      <c r="F66" s="31">
        <v>485762</v>
      </c>
      <c r="G66" s="31">
        <f t="shared" si="2"/>
        <v>587594</v>
      </c>
      <c r="H66" s="31">
        <f t="shared" si="3"/>
        <v>105766</v>
      </c>
      <c r="I66" s="31">
        <f t="shared" si="3"/>
        <v>601075</v>
      </c>
      <c r="J66" s="31">
        <f t="shared" si="3"/>
        <v>706841</v>
      </c>
    </row>
    <row r="67" spans="1:10" x14ac:dyDescent="0.2">
      <c r="A67" s="6" t="s">
        <v>208</v>
      </c>
      <c r="B67" s="31"/>
      <c r="C67" s="31"/>
      <c r="D67" s="31"/>
      <c r="E67" s="31"/>
      <c r="F67" s="31"/>
      <c r="G67" s="31"/>
      <c r="H67" s="31"/>
      <c r="I67" s="31"/>
      <c r="J67" s="31"/>
    </row>
    <row r="68" spans="1:10" x14ac:dyDescent="0.2">
      <c r="A68" s="8" t="s">
        <v>53</v>
      </c>
      <c r="B68" s="31">
        <v>6282</v>
      </c>
      <c r="C68" s="31">
        <v>123177</v>
      </c>
      <c r="D68" s="31">
        <f t="shared" si="1"/>
        <v>129459</v>
      </c>
      <c r="E68" s="31">
        <v>240442</v>
      </c>
      <c r="F68" s="31">
        <v>355512</v>
      </c>
      <c r="G68" s="31">
        <f t="shared" si="2"/>
        <v>595954</v>
      </c>
      <c r="H68" s="31">
        <f t="shared" si="3"/>
        <v>246724</v>
      </c>
      <c r="I68" s="31">
        <f t="shared" si="3"/>
        <v>478689</v>
      </c>
      <c r="J68" s="31">
        <f t="shared" si="3"/>
        <v>725413</v>
      </c>
    </row>
    <row r="69" spans="1:10" x14ac:dyDescent="0.2">
      <c r="A69" s="8" t="s">
        <v>88</v>
      </c>
      <c r="B69" s="31">
        <v>76665</v>
      </c>
      <c r="C69" s="31">
        <v>474589</v>
      </c>
      <c r="D69" s="31">
        <f t="shared" si="1"/>
        <v>551254</v>
      </c>
      <c r="E69" s="31">
        <v>2390969</v>
      </c>
      <c r="F69" s="31">
        <v>2370863</v>
      </c>
      <c r="G69" s="31">
        <f t="shared" si="2"/>
        <v>4761832</v>
      </c>
      <c r="H69" s="31">
        <f t="shared" si="3"/>
        <v>2467634</v>
      </c>
      <c r="I69" s="31">
        <f t="shared" si="3"/>
        <v>2845452</v>
      </c>
      <c r="J69" s="31">
        <f t="shared" si="3"/>
        <v>5313086</v>
      </c>
    </row>
    <row r="70" spans="1:10" x14ac:dyDescent="0.2">
      <c r="A70" s="8" t="s">
        <v>57</v>
      </c>
      <c r="B70" s="31">
        <v>6821</v>
      </c>
      <c r="C70" s="31">
        <v>148512</v>
      </c>
      <c r="D70" s="31">
        <f t="shared" si="1"/>
        <v>155333</v>
      </c>
      <c r="E70" s="31">
        <v>330488</v>
      </c>
      <c r="F70" s="31">
        <v>866539</v>
      </c>
      <c r="G70" s="31">
        <f t="shared" si="2"/>
        <v>1197027</v>
      </c>
      <c r="H70" s="31">
        <f t="shared" si="3"/>
        <v>337309</v>
      </c>
      <c r="I70" s="31">
        <f t="shared" si="3"/>
        <v>1015051</v>
      </c>
      <c r="J70" s="31">
        <f t="shared" si="3"/>
        <v>1352360</v>
      </c>
    </row>
    <row r="71" spans="1:10" x14ac:dyDescent="0.2">
      <c r="A71" s="8" t="s">
        <v>58</v>
      </c>
      <c r="B71" s="31">
        <v>9022</v>
      </c>
      <c r="C71" s="31">
        <v>170741</v>
      </c>
      <c r="D71" s="31">
        <f t="shared" si="1"/>
        <v>179763</v>
      </c>
      <c r="E71" s="31">
        <v>440109</v>
      </c>
      <c r="F71" s="31">
        <v>851990</v>
      </c>
      <c r="G71" s="31">
        <f t="shared" si="2"/>
        <v>1292099</v>
      </c>
      <c r="H71" s="31">
        <f t="shared" si="3"/>
        <v>449131</v>
      </c>
      <c r="I71" s="31">
        <f t="shared" si="3"/>
        <v>1022731</v>
      </c>
      <c r="J71" s="31">
        <f t="shared" si="3"/>
        <v>1471862</v>
      </c>
    </row>
    <row r="72" spans="1:10" x14ac:dyDescent="0.2">
      <c r="A72" s="8" t="s">
        <v>59</v>
      </c>
      <c r="B72" s="31">
        <v>11183</v>
      </c>
      <c r="C72" s="31">
        <v>44262</v>
      </c>
      <c r="D72" s="31">
        <f t="shared" si="1"/>
        <v>55445</v>
      </c>
      <c r="E72" s="31">
        <v>509497</v>
      </c>
      <c r="F72" s="31">
        <v>250822</v>
      </c>
      <c r="G72" s="31">
        <f t="shared" si="2"/>
        <v>760319</v>
      </c>
      <c r="H72" s="31">
        <f t="shared" ref="H72:J101" si="4">+B72+E72</f>
        <v>520680</v>
      </c>
      <c r="I72" s="31">
        <f t="shared" si="4"/>
        <v>295084</v>
      </c>
      <c r="J72" s="31">
        <f t="shared" si="4"/>
        <v>815764</v>
      </c>
    </row>
    <row r="73" spans="1:10" x14ac:dyDescent="0.2">
      <c r="A73" s="8" t="s">
        <v>60</v>
      </c>
      <c r="B73" s="31">
        <v>3749</v>
      </c>
      <c r="C73" s="31">
        <v>49648</v>
      </c>
      <c r="D73" s="31">
        <f t="shared" ref="D73:D101" si="5">SUM(B73:C73)</f>
        <v>53397</v>
      </c>
      <c r="E73" s="31">
        <v>109249</v>
      </c>
      <c r="F73" s="31">
        <v>246486</v>
      </c>
      <c r="G73" s="31">
        <f t="shared" ref="G73:G101" si="6">SUM(E73:F73)</f>
        <v>355735</v>
      </c>
      <c r="H73" s="31">
        <f t="shared" si="4"/>
        <v>112998</v>
      </c>
      <c r="I73" s="31">
        <f t="shared" si="4"/>
        <v>296134</v>
      </c>
      <c r="J73" s="31">
        <f t="shared" si="4"/>
        <v>409132</v>
      </c>
    </row>
    <row r="74" spans="1:10" x14ac:dyDescent="0.2">
      <c r="A74" s="8" t="s">
        <v>61</v>
      </c>
      <c r="B74" s="31">
        <v>41395</v>
      </c>
      <c r="C74" s="31">
        <v>23830</v>
      </c>
      <c r="D74" s="31">
        <f t="shared" si="5"/>
        <v>65225</v>
      </c>
      <c r="E74" s="31">
        <v>915692</v>
      </c>
      <c r="F74" s="31">
        <v>80915</v>
      </c>
      <c r="G74" s="31">
        <f t="shared" si="6"/>
        <v>996607</v>
      </c>
      <c r="H74" s="31">
        <f t="shared" si="4"/>
        <v>957087</v>
      </c>
      <c r="I74" s="31">
        <f t="shared" si="4"/>
        <v>104745</v>
      </c>
      <c r="J74" s="31">
        <f t="shared" si="4"/>
        <v>1061832</v>
      </c>
    </row>
    <row r="75" spans="1:10" x14ac:dyDescent="0.2">
      <c r="A75" s="8" t="s">
        <v>62</v>
      </c>
      <c r="B75" s="31">
        <v>4495</v>
      </c>
      <c r="C75" s="31">
        <v>37597</v>
      </c>
      <c r="D75" s="31">
        <f t="shared" si="5"/>
        <v>42092</v>
      </c>
      <c r="E75" s="31">
        <v>85933</v>
      </c>
      <c r="F75" s="31">
        <v>74110</v>
      </c>
      <c r="G75" s="31">
        <f t="shared" si="6"/>
        <v>160043</v>
      </c>
      <c r="H75" s="31">
        <f t="shared" si="4"/>
        <v>90428</v>
      </c>
      <c r="I75" s="31">
        <f t="shared" si="4"/>
        <v>111707</v>
      </c>
      <c r="J75" s="31">
        <f t="shared" si="4"/>
        <v>202135</v>
      </c>
    </row>
    <row r="76" spans="1:10" x14ac:dyDescent="0.2">
      <c r="A76" s="6" t="s">
        <v>279</v>
      </c>
      <c r="B76" s="31"/>
      <c r="C76" s="31"/>
      <c r="D76" s="31"/>
      <c r="E76" s="31"/>
      <c r="F76" s="31"/>
      <c r="G76" s="31"/>
      <c r="H76" s="31"/>
      <c r="I76" s="31"/>
      <c r="J76" s="31"/>
    </row>
    <row r="77" spans="1:10" x14ac:dyDescent="0.2">
      <c r="A77" s="8" t="s">
        <v>64</v>
      </c>
      <c r="B77" s="31">
        <v>56360</v>
      </c>
      <c r="C77" s="31">
        <v>307258</v>
      </c>
      <c r="D77" s="31">
        <f t="shared" si="5"/>
        <v>363618</v>
      </c>
      <c r="E77" s="31">
        <v>2411893</v>
      </c>
      <c r="F77" s="31">
        <v>2369268</v>
      </c>
      <c r="G77" s="31">
        <f t="shared" si="6"/>
        <v>4781161</v>
      </c>
      <c r="H77" s="31">
        <f t="shared" si="4"/>
        <v>2468253</v>
      </c>
      <c r="I77" s="31">
        <f t="shared" si="4"/>
        <v>2676526</v>
      </c>
      <c r="J77" s="31">
        <f t="shared" si="4"/>
        <v>5144779</v>
      </c>
    </row>
    <row r="78" spans="1:10" x14ac:dyDescent="0.2">
      <c r="A78" s="8" t="s">
        <v>274</v>
      </c>
      <c r="B78" s="31">
        <v>988</v>
      </c>
      <c r="C78" s="31">
        <v>8842</v>
      </c>
      <c r="D78" s="31">
        <f t="shared" si="5"/>
        <v>9830</v>
      </c>
      <c r="E78" s="31">
        <v>27355</v>
      </c>
      <c r="F78" s="31">
        <v>33881</v>
      </c>
      <c r="G78" s="31">
        <f t="shared" si="6"/>
        <v>61236</v>
      </c>
      <c r="H78" s="31">
        <f t="shared" si="4"/>
        <v>28343</v>
      </c>
      <c r="I78" s="31">
        <f t="shared" si="4"/>
        <v>42723</v>
      </c>
      <c r="J78" s="31">
        <f t="shared" si="4"/>
        <v>71066</v>
      </c>
    </row>
    <row r="79" spans="1:10" x14ac:dyDescent="0.2">
      <c r="A79" s="8" t="s">
        <v>65</v>
      </c>
      <c r="B79" s="31">
        <v>7903</v>
      </c>
      <c r="C79" s="31">
        <v>27220</v>
      </c>
      <c r="D79" s="31">
        <f t="shared" si="5"/>
        <v>35123</v>
      </c>
      <c r="E79" s="31">
        <v>70649</v>
      </c>
      <c r="F79" s="31">
        <v>47252</v>
      </c>
      <c r="G79" s="31">
        <f t="shared" si="6"/>
        <v>117901</v>
      </c>
      <c r="H79" s="31">
        <f t="shared" si="4"/>
        <v>78552</v>
      </c>
      <c r="I79" s="31">
        <f t="shared" si="4"/>
        <v>74472</v>
      </c>
      <c r="J79" s="31">
        <f t="shared" si="4"/>
        <v>153024</v>
      </c>
    </row>
    <row r="80" spans="1:10" x14ac:dyDescent="0.2">
      <c r="A80" s="18" t="s">
        <v>66</v>
      </c>
      <c r="B80" s="31">
        <v>17696</v>
      </c>
      <c r="C80" s="31">
        <v>254445</v>
      </c>
      <c r="D80" s="31">
        <f t="shared" si="5"/>
        <v>272141</v>
      </c>
      <c r="E80" s="31">
        <v>121513</v>
      </c>
      <c r="F80" s="31">
        <v>275973</v>
      </c>
      <c r="G80" s="31">
        <f t="shared" si="6"/>
        <v>397486</v>
      </c>
      <c r="H80" s="31">
        <f t="shared" si="4"/>
        <v>139209</v>
      </c>
      <c r="I80" s="31">
        <f t="shared" si="4"/>
        <v>530418</v>
      </c>
      <c r="J80" s="31">
        <f t="shared" si="4"/>
        <v>669627</v>
      </c>
    </row>
    <row r="81" spans="1:10" x14ac:dyDescent="0.2">
      <c r="A81" s="16" t="s">
        <v>67</v>
      </c>
      <c r="B81" s="31"/>
      <c r="C81" s="31"/>
      <c r="D81" s="31"/>
      <c r="E81" s="31"/>
      <c r="F81" s="31"/>
      <c r="G81" s="31"/>
      <c r="H81" s="31"/>
      <c r="I81" s="31"/>
      <c r="J81" s="31"/>
    </row>
    <row r="82" spans="1:10" x14ac:dyDescent="0.2">
      <c r="A82" s="18" t="s">
        <v>68</v>
      </c>
      <c r="B82" s="31">
        <v>3405</v>
      </c>
      <c r="C82" s="31">
        <v>1347</v>
      </c>
      <c r="D82" s="31">
        <f t="shared" si="5"/>
        <v>4752</v>
      </c>
      <c r="E82" s="31">
        <v>219474</v>
      </c>
      <c r="F82" s="31">
        <v>25764</v>
      </c>
      <c r="G82" s="31">
        <f t="shared" si="6"/>
        <v>245238</v>
      </c>
      <c r="H82" s="31">
        <f t="shared" si="4"/>
        <v>222879</v>
      </c>
      <c r="I82" s="31">
        <f t="shared" si="4"/>
        <v>27111</v>
      </c>
      <c r="J82" s="31">
        <f t="shared" si="4"/>
        <v>249990</v>
      </c>
    </row>
    <row r="83" spans="1:10" x14ac:dyDescent="0.2">
      <c r="A83" s="18" t="s">
        <v>69</v>
      </c>
      <c r="B83" s="31">
        <v>0</v>
      </c>
      <c r="C83" s="31">
        <v>134086</v>
      </c>
      <c r="D83" s="31">
        <f t="shared" si="5"/>
        <v>134086</v>
      </c>
      <c r="E83" s="31">
        <v>132</v>
      </c>
      <c r="F83" s="31">
        <v>386513</v>
      </c>
      <c r="G83" s="31">
        <f t="shared" si="6"/>
        <v>386645</v>
      </c>
      <c r="H83" s="31">
        <f t="shared" si="4"/>
        <v>132</v>
      </c>
      <c r="I83" s="31">
        <f t="shared" si="4"/>
        <v>520599</v>
      </c>
      <c r="J83" s="31">
        <f t="shared" si="4"/>
        <v>520731</v>
      </c>
    </row>
    <row r="84" spans="1:10" x14ac:dyDescent="0.2">
      <c r="A84" s="18" t="s">
        <v>70</v>
      </c>
      <c r="B84" s="31">
        <v>37626</v>
      </c>
      <c r="C84" s="31">
        <v>324428</v>
      </c>
      <c r="D84" s="31">
        <f t="shared" si="5"/>
        <v>362054</v>
      </c>
      <c r="E84" s="31">
        <v>2910</v>
      </c>
      <c r="F84" s="31">
        <v>26526</v>
      </c>
      <c r="G84" s="31">
        <f t="shared" si="6"/>
        <v>29436</v>
      </c>
      <c r="H84" s="31">
        <f t="shared" si="4"/>
        <v>40536</v>
      </c>
      <c r="I84" s="31">
        <f t="shared" si="4"/>
        <v>350954</v>
      </c>
      <c r="J84" s="31">
        <f t="shared" si="4"/>
        <v>391490</v>
      </c>
    </row>
    <row r="85" spans="1:10" x14ac:dyDescent="0.2">
      <c r="A85" s="8" t="s">
        <v>232</v>
      </c>
      <c r="B85" s="31">
        <v>2485</v>
      </c>
      <c r="C85" s="31">
        <v>10402</v>
      </c>
      <c r="D85" s="31">
        <v>12887</v>
      </c>
      <c r="E85" s="31">
        <v>21788</v>
      </c>
      <c r="F85" s="31">
        <v>40017</v>
      </c>
      <c r="G85" s="31">
        <v>61805</v>
      </c>
      <c r="H85" s="31">
        <v>24273</v>
      </c>
      <c r="I85" s="31">
        <v>50419</v>
      </c>
      <c r="J85" s="31">
        <v>74692</v>
      </c>
    </row>
    <row r="86" spans="1:10" x14ac:dyDescent="0.2">
      <c r="A86" s="18" t="s">
        <v>71</v>
      </c>
      <c r="B86" s="31">
        <v>39431</v>
      </c>
      <c r="C86" s="31">
        <v>127504</v>
      </c>
      <c r="D86" s="31">
        <f t="shared" si="5"/>
        <v>166935</v>
      </c>
      <c r="E86" s="31">
        <v>2387106</v>
      </c>
      <c r="F86" s="31">
        <v>2247556</v>
      </c>
      <c r="G86" s="31">
        <f t="shared" si="6"/>
        <v>4634662</v>
      </c>
      <c r="H86" s="31">
        <f t="shared" si="4"/>
        <v>2426537</v>
      </c>
      <c r="I86" s="31">
        <f t="shared" si="4"/>
        <v>2375060</v>
      </c>
      <c r="J86" s="31">
        <f t="shared" si="4"/>
        <v>4801597</v>
      </c>
    </row>
    <row r="87" spans="1:10" x14ac:dyDescent="0.2">
      <c r="A87" s="16" t="s">
        <v>72</v>
      </c>
      <c r="B87" s="31"/>
      <c r="C87" s="31"/>
      <c r="D87" s="31"/>
      <c r="E87" s="31"/>
      <c r="F87" s="31"/>
      <c r="G87" s="31"/>
      <c r="H87" s="31"/>
      <c r="I87" s="31"/>
      <c r="J87" s="31"/>
    </row>
    <row r="88" spans="1:10" x14ac:dyDescent="0.2">
      <c r="A88" s="8" t="s">
        <v>38</v>
      </c>
      <c r="B88" s="31">
        <v>17000</v>
      </c>
      <c r="C88" s="31">
        <v>156589</v>
      </c>
      <c r="D88" s="31">
        <f t="shared" si="5"/>
        <v>173589</v>
      </c>
      <c r="E88" s="31">
        <v>983485</v>
      </c>
      <c r="F88" s="31">
        <v>1392561</v>
      </c>
      <c r="G88" s="31">
        <f t="shared" si="6"/>
        <v>2376046</v>
      </c>
      <c r="H88" s="31">
        <f t="shared" si="4"/>
        <v>1000485</v>
      </c>
      <c r="I88" s="31">
        <f t="shared" si="4"/>
        <v>1549150</v>
      </c>
      <c r="J88" s="31">
        <f t="shared" si="4"/>
        <v>2549635</v>
      </c>
    </row>
    <row r="89" spans="1:10" x14ac:dyDescent="0.2">
      <c r="A89" s="8" t="s">
        <v>37</v>
      </c>
      <c r="B89" s="31">
        <v>3579</v>
      </c>
      <c r="C89" s="31">
        <v>13253</v>
      </c>
      <c r="D89" s="31">
        <f t="shared" si="5"/>
        <v>16832</v>
      </c>
      <c r="E89" s="31">
        <v>64757</v>
      </c>
      <c r="F89" s="31">
        <v>77667</v>
      </c>
      <c r="G89" s="31">
        <f t="shared" si="6"/>
        <v>142424</v>
      </c>
      <c r="H89" s="31">
        <f t="shared" si="4"/>
        <v>68336</v>
      </c>
      <c r="I89" s="31">
        <f t="shared" si="4"/>
        <v>90920</v>
      </c>
      <c r="J89" s="31">
        <f t="shared" si="4"/>
        <v>159256</v>
      </c>
    </row>
    <row r="90" spans="1:10" x14ac:dyDescent="0.2">
      <c r="A90" s="8" t="s">
        <v>36</v>
      </c>
      <c r="B90" s="31">
        <v>6448</v>
      </c>
      <c r="C90" s="31">
        <v>191431</v>
      </c>
      <c r="D90" s="31">
        <f t="shared" si="5"/>
        <v>197879</v>
      </c>
      <c r="E90" s="31">
        <v>231852</v>
      </c>
      <c r="F90" s="31">
        <v>495416</v>
      </c>
      <c r="G90" s="31">
        <f t="shared" si="6"/>
        <v>727268</v>
      </c>
      <c r="H90" s="31">
        <f t="shared" si="4"/>
        <v>238300</v>
      </c>
      <c r="I90" s="31">
        <f t="shared" si="4"/>
        <v>686847</v>
      </c>
      <c r="J90" s="31">
        <f t="shared" si="4"/>
        <v>925147</v>
      </c>
    </row>
    <row r="91" spans="1:10" x14ac:dyDescent="0.2">
      <c r="A91" s="8" t="s">
        <v>73</v>
      </c>
      <c r="B91" s="31">
        <v>55921</v>
      </c>
      <c r="C91" s="31">
        <v>236493</v>
      </c>
      <c r="D91" s="31">
        <f t="shared" si="5"/>
        <v>292414</v>
      </c>
      <c r="E91" s="31">
        <v>1351316</v>
      </c>
      <c r="F91" s="31">
        <v>760730</v>
      </c>
      <c r="G91" s="31">
        <f t="shared" si="6"/>
        <v>2112046</v>
      </c>
      <c r="H91" s="31">
        <f t="shared" si="4"/>
        <v>1407237</v>
      </c>
      <c r="I91" s="31">
        <f t="shared" si="4"/>
        <v>997223</v>
      </c>
      <c r="J91" s="31">
        <f t="shared" si="4"/>
        <v>2404460</v>
      </c>
    </row>
    <row r="92" spans="1:10" x14ac:dyDescent="0.2">
      <c r="A92" s="6" t="s">
        <v>74</v>
      </c>
      <c r="B92" s="31"/>
      <c r="C92" s="31"/>
      <c r="D92" s="31"/>
      <c r="E92" s="31"/>
      <c r="F92" s="31"/>
      <c r="G92" s="31"/>
      <c r="H92" s="31"/>
      <c r="I92" s="31"/>
      <c r="J92" s="31"/>
    </row>
    <row r="93" spans="1:10" x14ac:dyDescent="0.2">
      <c r="A93" s="8" t="s">
        <v>75</v>
      </c>
      <c r="B93" s="31">
        <v>53959</v>
      </c>
      <c r="C93" s="31">
        <v>532421</v>
      </c>
      <c r="D93" s="31">
        <f t="shared" si="5"/>
        <v>586380</v>
      </c>
      <c r="E93" s="31">
        <v>1532878</v>
      </c>
      <c r="F93" s="31">
        <v>2063229</v>
      </c>
      <c r="G93" s="31">
        <f t="shared" si="6"/>
        <v>3596107</v>
      </c>
      <c r="H93" s="31">
        <f t="shared" si="4"/>
        <v>1586837</v>
      </c>
      <c r="I93" s="31">
        <f t="shared" si="4"/>
        <v>2595650</v>
      </c>
      <c r="J93" s="31">
        <f t="shared" si="4"/>
        <v>4182487</v>
      </c>
    </row>
    <row r="94" spans="1:10" x14ac:dyDescent="0.2">
      <c r="A94" s="8" t="s">
        <v>76</v>
      </c>
      <c r="B94" s="31">
        <v>15216</v>
      </c>
      <c r="C94" s="31">
        <v>44124</v>
      </c>
      <c r="D94" s="31">
        <f t="shared" si="5"/>
        <v>59340</v>
      </c>
      <c r="E94" s="31">
        <v>610309</v>
      </c>
      <c r="F94" s="31">
        <v>407351</v>
      </c>
      <c r="G94" s="31">
        <f t="shared" si="6"/>
        <v>1017660</v>
      </c>
      <c r="H94" s="31">
        <f t="shared" si="4"/>
        <v>625525</v>
      </c>
      <c r="I94" s="31">
        <f t="shared" si="4"/>
        <v>451475</v>
      </c>
      <c r="J94" s="31">
        <f t="shared" si="4"/>
        <v>1077000</v>
      </c>
    </row>
    <row r="95" spans="1:10" x14ac:dyDescent="0.2">
      <c r="A95" s="8" t="s">
        <v>77</v>
      </c>
      <c r="B95" s="31">
        <v>7987</v>
      </c>
      <c r="C95" s="31">
        <v>12829</v>
      </c>
      <c r="D95" s="31">
        <f t="shared" si="5"/>
        <v>20816</v>
      </c>
      <c r="E95" s="31">
        <v>347361</v>
      </c>
      <c r="F95" s="31">
        <v>188950</v>
      </c>
      <c r="G95" s="31">
        <f t="shared" si="6"/>
        <v>536311</v>
      </c>
      <c r="H95" s="31">
        <f t="shared" si="4"/>
        <v>355348</v>
      </c>
      <c r="I95" s="31">
        <f t="shared" si="4"/>
        <v>201779</v>
      </c>
      <c r="J95" s="31">
        <f t="shared" si="4"/>
        <v>557127</v>
      </c>
    </row>
    <row r="96" spans="1:10" x14ac:dyDescent="0.2">
      <c r="A96" s="8" t="s">
        <v>78</v>
      </c>
      <c r="B96" s="31">
        <v>5785</v>
      </c>
      <c r="C96" s="31">
        <v>8391</v>
      </c>
      <c r="D96" s="31">
        <f t="shared" si="5"/>
        <v>14176</v>
      </c>
      <c r="E96" s="31">
        <v>140863</v>
      </c>
      <c r="F96" s="31">
        <v>66843</v>
      </c>
      <c r="G96" s="31">
        <f t="shared" si="6"/>
        <v>207706</v>
      </c>
      <c r="H96" s="31">
        <f t="shared" si="4"/>
        <v>146648</v>
      </c>
      <c r="I96" s="31">
        <f t="shared" si="4"/>
        <v>75234</v>
      </c>
      <c r="J96" s="31">
        <f t="shared" si="4"/>
        <v>221882</v>
      </c>
    </row>
    <row r="97" spans="1:10" x14ac:dyDescent="0.2">
      <c r="A97" s="17" t="s">
        <v>79</v>
      </c>
      <c r="B97" s="31"/>
      <c r="C97" s="31"/>
      <c r="D97" s="31"/>
      <c r="E97" s="31"/>
      <c r="F97" s="31"/>
      <c r="G97" s="31"/>
      <c r="H97" s="31"/>
      <c r="I97" s="31"/>
      <c r="J97" s="31"/>
    </row>
    <row r="98" spans="1:10" x14ac:dyDescent="0.2">
      <c r="A98" s="8" t="s">
        <v>80</v>
      </c>
      <c r="B98" s="31">
        <v>51381</v>
      </c>
      <c r="C98" s="31">
        <v>506151</v>
      </c>
      <c r="D98" s="31">
        <f t="shared" si="5"/>
        <v>557532</v>
      </c>
      <c r="E98" s="31">
        <v>1392654</v>
      </c>
      <c r="F98" s="31">
        <v>1815315</v>
      </c>
      <c r="G98" s="31">
        <f t="shared" si="6"/>
        <v>3207969</v>
      </c>
      <c r="H98" s="31">
        <f t="shared" si="4"/>
        <v>1444035</v>
      </c>
      <c r="I98" s="31">
        <f t="shared" si="4"/>
        <v>2321466</v>
      </c>
      <c r="J98" s="31">
        <f t="shared" si="4"/>
        <v>3765501</v>
      </c>
    </row>
    <row r="99" spans="1:10" x14ac:dyDescent="0.2">
      <c r="A99" s="8" t="s">
        <v>81</v>
      </c>
      <c r="B99" s="31">
        <v>12809</v>
      </c>
      <c r="C99" s="31">
        <v>61085</v>
      </c>
      <c r="D99" s="31">
        <f t="shared" si="5"/>
        <v>73894</v>
      </c>
      <c r="E99" s="31">
        <v>661602</v>
      </c>
      <c r="F99" s="31">
        <v>503597</v>
      </c>
      <c r="G99" s="31">
        <f t="shared" si="6"/>
        <v>1165199</v>
      </c>
      <c r="H99" s="31">
        <f t="shared" si="4"/>
        <v>674411</v>
      </c>
      <c r="I99" s="31">
        <f t="shared" si="4"/>
        <v>564682</v>
      </c>
      <c r="J99" s="31">
        <f t="shared" si="4"/>
        <v>1239093</v>
      </c>
    </row>
    <row r="100" spans="1:10" x14ac:dyDescent="0.2">
      <c r="A100" s="8" t="s">
        <v>82</v>
      </c>
      <c r="B100" s="31">
        <v>10870</v>
      </c>
      <c r="C100" s="31">
        <v>18732</v>
      </c>
      <c r="D100" s="31">
        <f t="shared" si="5"/>
        <v>29602</v>
      </c>
      <c r="E100" s="31">
        <v>388835</v>
      </c>
      <c r="F100" s="31">
        <v>292647</v>
      </c>
      <c r="G100" s="31">
        <f t="shared" si="6"/>
        <v>681482</v>
      </c>
      <c r="H100" s="31">
        <f t="shared" si="4"/>
        <v>399705</v>
      </c>
      <c r="I100" s="31">
        <f t="shared" si="4"/>
        <v>311379</v>
      </c>
      <c r="J100" s="31">
        <f t="shared" si="4"/>
        <v>711084</v>
      </c>
    </row>
    <row r="101" spans="1:10" x14ac:dyDescent="0.2">
      <c r="A101" s="8" t="s">
        <v>83</v>
      </c>
      <c r="B101" s="31">
        <v>7888</v>
      </c>
      <c r="C101" s="31">
        <v>11798</v>
      </c>
      <c r="D101" s="31">
        <f t="shared" si="5"/>
        <v>19686</v>
      </c>
      <c r="E101" s="31">
        <v>188320</v>
      </c>
      <c r="F101" s="31">
        <v>114815</v>
      </c>
      <c r="G101" s="31">
        <f t="shared" si="6"/>
        <v>303135</v>
      </c>
      <c r="H101" s="31">
        <f t="shared" si="4"/>
        <v>196208</v>
      </c>
      <c r="I101" s="31">
        <f t="shared" si="4"/>
        <v>126613</v>
      </c>
      <c r="J101" s="31">
        <f t="shared" si="4"/>
        <v>322821</v>
      </c>
    </row>
    <row r="102" spans="1:10" x14ac:dyDescent="0.2">
      <c r="I102" s="13"/>
      <c r="J102" s="13"/>
    </row>
    <row r="103" spans="1:10" x14ac:dyDescent="0.2">
      <c r="I103" s="13"/>
      <c r="J103" s="13"/>
    </row>
    <row r="104" spans="1:10" x14ac:dyDescent="0.2">
      <c r="I104" s="13"/>
      <c r="J104" s="13"/>
    </row>
    <row r="105" spans="1:10" x14ac:dyDescent="0.2">
      <c r="I105" s="13"/>
      <c r="J105" s="13"/>
    </row>
    <row r="106" spans="1:10" x14ac:dyDescent="0.2">
      <c r="I106" s="13"/>
      <c r="J106" s="13"/>
    </row>
    <row r="107" spans="1:10" x14ac:dyDescent="0.2">
      <c r="I107" s="13"/>
      <c r="J107" s="13"/>
    </row>
    <row r="108" spans="1:10" x14ac:dyDescent="0.2">
      <c r="I108" s="13"/>
      <c r="J108" s="13"/>
    </row>
    <row r="109" spans="1:10" x14ac:dyDescent="0.2">
      <c r="I109" s="13"/>
      <c r="J109" s="13"/>
    </row>
    <row r="110" spans="1:10" x14ac:dyDescent="0.2">
      <c r="I110" s="13"/>
      <c r="J110" s="13"/>
    </row>
    <row r="111" spans="1:10" x14ac:dyDescent="0.2">
      <c r="I111" s="13"/>
      <c r="J111" s="13"/>
    </row>
    <row r="112" spans="1:10" x14ac:dyDescent="0.2">
      <c r="I112" s="13"/>
      <c r="J112" s="13"/>
    </row>
    <row r="113" spans="9:10" x14ac:dyDescent="0.2">
      <c r="I113" s="13"/>
      <c r="J113" s="13"/>
    </row>
    <row r="114" spans="9:10" x14ac:dyDescent="0.2">
      <c r="I114" s="13"/>
      <c r="J114" s="13"/>
    </row>
    <row r="115" spans="9:10" x14ac:dyDescent="0.2">
      <c r="I115" s="13"/>
      <c r="J115" s="13"/>
    </row>
    <row r="116" spans="9:10" x14ac:dyDescent="0.2">
      <c r="I116" s="13"/>
      <c r="J116" s="13"/>
    </row>
    <row r="117" spans="9:10" x14ac:dyDescent="0.2">
      <c r="I117" s="13"/>
      <c r="J117" s="13"/>
    </row>
    <row r="118" spans="9:10" x14ac:dyDescent="0.2">
      <c r="I118" s="13"/>
      <c r="J118" s="13"/>
    </row>
    <row r="119" spans="9:10" x14ac:dyDescent="0.2">
      <c r="I119" s="13"/>
      <c r="J119" s="13"/>
    </row>
    <row r="120" spans="9:10" x14ac:dyDescent="0.2">
      <c r="I120" s="13"/>
      <c r="J120" s="13"/>
    </row>
    <row r="121" spans="9:10" x14ac:dyDescent="0.2">
      <c r="I121" s="13"/>
      <c r="J121" s="13"/>
    </row>
    <row r="122" spans="9:10" x14ac:dyDescent="0.2">
      <c r="I122" s="13"/>
      <c r="J122" s="13"/>
    </row>
    <row r="123" spans="9:10" x14ac:dyDescent="0.2">
      <c r="I123" s="13"/>
      <c r="J123" s="13"/>
    </row>
    <row r="124" spans="9:10" x14ac:dyDescent="0.2">
      <c r="I124" s="13"/>
      <c r="J124" s="13"/>
    </row>
    <row r="125" spans="9:10" x14ac:dyDescent="0.2">
      <c r="I125" s="13"/>
      <c r="J125" s="13"/>
    </row>
    <row r="126" spans="9:10" x14ac:dyDescent="0.2">
      <c r="I126" s="13"/>
      <c r="J126" s="13"/>
    </row>
    <row r="127" spans="9:10" x14ac:dyDescent="0.2">
      <c r="I127" s="13"/>
      <c r="J127" s="13"/>
    </row>
    <row r="128" spans="9:10" x14ac:dyDescent="0.2">
      <c r="I128" s="13"/>
      <c r="J128" s="13"/>
    </row>
    <row r="129" spans="9:10" x14ac:dyDescent="0.2">
      <c r="I129" s="13"/>
      <c r="J129" s="13"/>
    </row>
    <row r="130" spans="9:10" x14ac:dyDescent="0.2">
      <c r="I130" s="13"/>
      <c r="J130" s="13"/>
    </row>
    <row r="131" spans="9:10" x14ac:dyDescent="0.2">
      <c r="I131" s="13"/>
      <c r="J131" s="13"/>
    </row>
    <row r="132" spans="9:10" x14ac:dyDescent="0.2">
      <c r="I132" s="13"/>
      <c r="J132" s="13"/>
    </row>
    <row r="133" spans="9:10" x14ac:dyDescent="0.2">
      <c r="I133" s="13"/>
      <c r="J133" s="13"/>
    </row>
    <row r="134" spans="9:10" x14ac:dyDescent="0.2">
      <c r="I134" s="13"/>
      <c r="J134" s="13"/>
    </row>
    <row r="135" spans="9:10" x14ac:dyDescent="0.2">
      <c r="I135" s="13"/>
      <c r="J135" s="13"/>
    </row>
    <row r="136" spans="9:10" x14ac:dyDescent="0.2">
      <c r="I136" s="13"/>
      <c r="J136" s="13"/>
    </row>
    <row r="137" spans="9:10" x14ac:dyDescent="0.2">
      <c r="I137" s="13"/>
      <c r="J137" s="13"/>
    </row>
    <row r="138" spans="9:10" x14ac:dyDescent="0.2">
      <c r="I138" s="13"/>
      <c r="J138" s="13"/>
    </row>
    <row r="139" spans="9:10" x14ac:dyDescent="0.2">
      <c r="I139" s="13"/>
      <c r="J139" s="13"/>
    </row>
    <row r="140" spans="9:10" x14ac:dyDescent="0.2">
      <c r="I140" s="13"/>
      <c r="J140" s="13"/>
    </row>
    <row r="141" spans="9:10" x14ac:dyDescent="0.2">
      <c r="I141" s="13"/>
      <c r="J141" s="13"/>
    </row>
    <row r="142" spans="9:10" x14ac:dyDescent="0.2">
      <c r="I142" s="13"/>
      <c r="J142" s="13"/>
    </row>
    <row r="143" spans="9:10" x14ac:dyDescent="0.2">
      <c r="I143" s="13"/>
      <c r="J143" s="13"/>
    </row>
    <row r="144" spans="9:10" x14ac:dyDescent="0.2">
      <c r="I144" s="13"/>
      <c r="J144" s="13"/>
    </row>
    <row r="145" spans="9:10" x14ac:dyDescent="0.2">
      <c r="I145" s="13"/>
      <c r="J145" s="13"/>
    </row>
    <row r="146" spans="9:10" x14ac:dyDescent="0.2">
      <c r="I146" s="13"/>
      <c r="J146" s="13"/>
    </row>
    <row r="147" spans="9:10" x14ac:dyDescent="0.2">
      <c r="I147" s="13"/>
      <c r="J147" s="13"/>
    </row>
    <row r="148" spans="9:10" x14ac:dyDescent="0.2">
      <c r="I148" s="13"/>
      <c r="J148" s="13"/>
    </row>
    <row r="149" spans="9:10" x14ac:dyDescent="0.2">
      <c r="I149" s="13"/>
      <c r="J149" s="13"/>
    </row>
    <row r="150" spans="9:10" x14ac:dyDescent="0.2">
      <c r="I150" s="13"/>
      <c r="J150" s="13"/>
    </row>
    <row r="151" spans="9:10" x14ac:dyDescent="0.2">
      <c r="I151" s="13"/>
      <c r="J151" s="13"/>
    </row>
    <row r="152" spans="9:10" x14ac:dyDescent="0.2">
      <c r="I152" s="13"/>
      <c r="J152" s="13"/>
    </row>
    <row r="153" spans="9:10" x14ac:dyDescent="0.2">
      <c r="I153" s="13"/>
      <c r="J153" s="13"/>
    </row>
    <row r="154" spans="9:10" x14ac:dyDescent="0.2">
      <c r="I154" s="13"/>
      <c r="J154" s="13"/>
    </row>
    <row r="155" spans="9:10" x14ac:dyDescent="0.2">
      <c r="I155" s="13"/>
      <c r="J155" s="13"/>
    </row>
    <row r="156" spans="9:10" x14ac:dyDescent="0.2">
      <c r="I156" s="13"/>
      <c r="J156" s="13"/>
    </row>
    <row r="157" spans="9:10" x14ac:dyDescent="0.2">
      <c r="I157" s="13"/>
      <c r="J157" s="13"/>
    </row>
    <row r="158" spans="9:10" x14ac:dyDescent="0.2">
      <c r="I158" s="13"/>
      <c r="J158" s="13"/>
    </row>
    <row r="159" spans="9:10" x14ac:dyDescent="0.2">
      <c r="I159" s="13"/>
      <c r="J159" s="13"/>
    </row>
    <row r="160" spans="9:10" x14ac:dyDescent="0.2">
      <c r="I160" s="13"/>
      <c r="J160" s="13"/>
    </row>
    <row r="161" spans="9:10" x14ac:dyDescent="0.2">
      <c r="I161" s="13"/>
      <c r="J161" s="13"/>
    </row>
    <row r="162" spans="9:10" x14ac:dyDescent="0.2">
      <c r="I162" s="13"/>
      <c r="J162" s="13"/>
    </row>
    <row r="163" spans="9:10" x14ac:dyDescent="0.2">
      <c r="I163" s="13"/>
      <c r="J163" s="13"/>
    </row>
    <row r="164" spans="9:10" x14ac:dyDescent="0.2">
      <c r="I164" s="13"/>
      <c r="J164" s="13"/>
    </row>
    <row r="165" spans="9:10" x14ac:dyDescent="0.2">
      <c r="I165" s="13"/>
      <c r="J165" s="13"/>
    </row>
    <row r="166" spans="9:10" x14ac:dyDescent="0.2">
      <c r="I166" s="13"/>
      <c r="J166" s="13"/>
    </row>
    <row r="167" spans="9:10" x14ac:dyDescent="0.2">
      <c r="I167" s="13"/>
      <c r="J167" s="13"/>
    </row>
    <row r="168" spans="9:10" x14ac:dyDescent="0.2">
      <c r="I168" s="13"/>
      <c r="J168" s="13"/>
    </row>
    <row r="169" spans="9:10" x14ac:dyDescent="0.2">
      <c r="I169" s="13"/>
      <c r="J169" s="13"/>
    </row>
    <row r="170" spans="9:10" x14ac:dyDescent="0.2">
      <c r="I170" s="13"/>
      <c r="J170" s="13"/>
    </row>
    <row r="171" spans="9:10" x14ac:dyDescent="0.2">
      <c r="I171" s="13"/>
      <c r="J171" s="13"/>
    </row>
    <row r="172" spans="9:10" x14ac:dyDescent="0.2">
      <c r="I172" s="13"/>
      <c r="J172" s="13"/>
    </row>
    <row r="173" spans="9:10" x14ac:dyDescent="0.2">
      <c r="I173" s="13"/>
      <c r="J173" s="13"/>
    </row>
    <row r="174" spans="9:10" x14ac:dyDescent="0.2">
      <c r="I174" s="13"/>
      <c r="J174" s="13"/>
    </row>
  </sheetData>
  <mergeCells count="4">
    <mergeCell ref="A2:A3"/>
    <mergeCell ref="B2:D2"/>
    <mergeCell ref="E2:G2"/>
    <mergeCell ref="H2:J2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8"/>
  <sheetViews>
    <sheetView zoomScaleNormal="100" workbookViewId="0"/>
  </sheetViews>
  <sheetFormatPr defaultRowHeight="10.5" customHeight="1" x14ac:dyDescent="0.25"/>
  <cols>
    <col min="1" max="1" width="44.5703125" style="3" customWidth="1"/>
    <col min="2" max="10" width="10.28515625" style="4" customWidth="1"/>
    <col min="11" max="13" width="10.28515625" style="1" customWidth="1"/>
    <col min="14" max="15" width="8.5703125" style="1" customWidth="1"/>
    <col min="16" max="41" width="12.5703125" style="1" customWidth="1"/>
    <col min="42" max="16384" width="9.140625" style="1"/>
  </cols>
  <sheetData>
    <row r="1" spans="1:13" s="71" customFormat="1" ht="20.100000000000001" customHeight="1" x14ac:dyDescent="0.25">
      <c r="A1" s="104" t="s">
        <v>287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s="71" customFormat="1" ht="13.5" customHeight="1" x14ac:dyDescent="0.25">
      <c r="A2" s="122" t="s">
        <v>40</v>
      </c>
      <c r="B2" s="120" t="s">
        <v>188</v>
      </c>
      <c r="C2" s="120"/>
      <c r="D2" s="120"/>
      <c r="E2" s="120"/>
      <c r="F2" s="120" t="s">
        <v>189</v>
      </c>
      <c r="G2" s="120"/>
      <c r="H2" s="120"/>
      <c r="I2" s="120"/>
      <c r="J2" s="121" t="s">
        <v>43</v>
      </c>
      <c r="K2" s="124"/>
      <c r="L2" s="124"/>
      <c r="M2" s="124"/>
    </row>
    <row r="3" spans="1:13" s="71" customFormat="1" ht="13.5" customHeight="1" x14ac:dyDescent="0.25">
      <c r="A3" s="123"/>
      <c r="B3" s="20" t="s">
        <v>137</v>
      </c>
      <c r="C3" s="20" t="s">
        <v>138</v>
      </c>
      <c r="D3" s="20" t="s">
        <v>139</v>
      </c>
      <c r="E3" s="21" t="s">
        <v>136</v>
      </c>
      <c r="F3" s="20" t="s">
        <v>137</v>
      </c>
      <c r="G3" s="20" t="s">
        <v>138</v>
      </c>
      <c r="H3" s="20" t="s">
        <v>139</v>
      </c>
      <c r="I3" s="21" t="s">
        <v>136</v>
      </c>
      <c r="J3" s="69" t="s">
        <v>137</v>
      </c>
      <c r="K3" s="70" t="s">
        <v>138</v>
      </c>
      <c r="L3" s="70" t="s">
        <v>139</v>
      </c>
      <c r="M3" s="108" t="s">
        <v>136</v>
      </c>
    </row>
    <row r="4" spans="1:13" s="2" customFormat="1" ht="12.75" customHeight="1" x14ac:dyDescent="0.25">
      <c r="A4" s="81" t="s">
        <v>19</v>
      </c>
      <c r="B4" s="54">
        <f>+B6+B7</f>
        <v>141787</v>
      </c>
      <c r="C4" s="54">
        <f>+C6+C7</f>
        <v>31061</v>
      </c>
      <c r="D4" s="54">
        <f>+D6+D7</f>
        <v>507864</v>
      </c>
      <c r="E4" s="54">
        <f>SUM(B4:D4)</f>
        <v>680712</v>
      </c>
      <c r="F4" s="54">
        <f>+F6+F7</f>
        <v>3870235</v>
      </c>
      <c r="G4" s="54">
        <f>+G6+G7</f>
        <v>306403</v>
      </c>
      <c r="H4" s="54">
        <f>+H6+H7</f>
        <v>1181146</v>
      </c>
      <c r="I4" s="54">
        <f>SUM(F4:H4)</f>
        <v>5357784</v>
      </c>
      <c r="J4" s="54">
        <f>+B4+F4</f>
        <v>4012022</v>
      </c>
      <c r="K4" s="54">
        <f>+C4+G4</f>
        <v>337464</v>
      </c>
      <c r="L4" s="54">
        <f>+D4+H4</f>
        <v>1689010</v>
      </c>
      <c r="M4" s="54">
        <f>+E4+I4</f>
        <v>6038496</v>
      </c>
    </row>
    <row r="5" spans="1:13" ht="10.5" customHeight="1" x14ac:dyDescent="0.25">
      <c r="A5" s="26" t="s">
        <v>85</v>
      </c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</row>
    <row r="6" spans="1:13" ht="10.5" customHeight="1" x14ac:dyDescent="0.25">
      <c r="A6" s="27" t="s">
        <v>41</v>
      </c>
      <c r="B6" s="31">
        <v>68278</v>
      </c>
      <c r="C6" s="31">
        <v>16472</v>
      </c>
      <c r="D6" s="31">
        <v>231446</v>
      </c>
      <c r="E6" s="31">
        <f>SUM(B6:D6)</f>
        <v>316196</v>
      </c>
      <c r="F6" s="31">
        <v>2095930</v>
      </c>
      <c r="G6" s="31">
        <v>163730</v>
      </c>
      <c r="H6" s="31">
        <v>392191</v>
      </c>
      <c r="I6" s="31">
        <f>SUM(F6:H6)</f>
        <v>2651851</v>
      </c>
      <c r="J6" s="31">
        <f t="shared" ref="J6:M7" si="0">+B6+F6</f>
        <v>2164208</v>
      </c>
      <c r="K6" s="31">
        <f t="shared" si="0"/>
        <v>180202</v>
      </c>
      <c r="L6" s="31">
        <f t="shared" si="0"/>
        <v>623637</v>
      </c>
      <c r="M6" s="31">
        <f t="shared" si="0"/>
        <v>2968047</v>
      </c>
    </row>
    <row r="7" spans="1:13" ht="10.5" customHeight="1" x14ac:dyDescent="0.25">
      <c r="A7" s="27" t="s">
        <v>42</v>
      </c>
      <c r="B7" s="31">
        <v>73509</v>
      </c>
      <c r="C7" s="31">
        <v>14589</v>
      </c>
      <c r="D7" s="31">
        <v>276418</v>
      </c>
      <c r="E7" s="31">
        <f>SUM(B7:D7)</f>
        <v>364516</v>
      </c>
      <c r="F7" s="31">
        <v>1774305</v>
      </c>
      <c r="G7" s="31">
        <v>142673</v>
      </c>
      <c r="H7" s="31">
        <v>788955</v>
      </c>
      <c r="I7" s="31">
        <f>SUM(F7:H7)</f>
        <v>2705933</v>
      </c>
      <c r="J7" s="31">
        <f t="shared" si="0"/>
        <v>1847814</v>
      </c>
      <c r="K7" s="31">
        <f t="shared" si="0"/>
        <v>157262</v>
      </c>
      <c r="L7" s="31">
        <f t="shared" si="0"/>
        <v>1065373</v>
      </c>
      <c r="M7" s="31">
        <f t="shared" si="0"/>
        <v>3070449</v>
      </c>
    </row>
    <row r="8" spans="1:13" ht="10.5" customHeight="1" x14ac:dyDescent="0.25">
      <c r="A8" s="26" t="s">
        <v>20</v>
      </c>
      <c r="B8" s="31"/>
      <c r="C8" s="31"/>
      <c r="D8" s="31"/>
      <c r="E8" s="31"/>
      <c r="F8" s="31"/>
      <c r="G8" s="31"/>
      <c r="H8" s="31"/>
      <c r="I8" s="31"/>
      <c r="J8" s="31"/>
      <c r="K8" s="32"/>
      <c r="L8" s="32"/>
      <c r="M8" s="32"/>
    </row>
    <row r="9" spans="1:13" ht="10.5" customHeight="1" x14ac:dyDescent="0.25">
      <c r="A9" s="27" t="s">
        <v>233</v>
      </c>
      <c r="B9" s="31">
        <v>2000</v>
      </c>
      <c r="C9" s="31">
        <v>1411</v>
      </c>
      <c r="D9" s="31">
        <v>11684</v>
      </c>
      <c r="E9" s="31">
        <v>15095</v>
      </c>
      <c r="F9" s="31">
        <v>254750</v>
      </c>
      <c r="G9" s="31">
        <v>55618</v>
      </c>
      <c r="H9" s="31">
        <v>366391</v>
      </c>
      <c r="I9" s="31">
        <v>676759</v>
      </c>
      <c r="J9" s="31">
        <v>256750</v>
      </c>
      <c r="K9" s="31">
        <v>57029</v>
      </c>
      <c r="L9" s="31">
        <v>378075</v>
      </c>
      <c r="M9" s="31">
        <v>691854</v>
      </c>
    </row>
    <row r="10" spans="1:13" ht="10.5" customHeight="1" x14ac:dyDescent="0.25">
      <c r="A10" s="27" t="s">
        <v>234</v>
      </c>
      <c r="B10" s="31">
        <v>4241</v>
      </c>
      <c r="C10" s="31">
        <v>1489</v>
      </c>
      <c r="D10" s="31">
        <v>8587</v>
      </c>
      <c r="E10" s="31">
        <f t="shared" ref="E10:E18" si="1">SUM(B10:D10)</f>
        <v>14317</v>
      </c>
      <c r="F10" s="31">
        <v>433025</v>
      </c>
      <c r="G10" s="31">
        <v>43587</v>
      </c>
      <c r="H10" s="31">
        <v>101270</v>
      </c>
      <c r="I10" s="31">
        <f t="shared" ref="I10:I18" si="2">SUM(F10:H10)</f>
        <v>577882</v>
      </c>
      <c r="J10" s="31">
        <f t="shared" ref="J10:M18" si="3">+B10+F10</f>
        <v>437266</v>
      </c>
      <c r="K10" s="31">
        <f t="shared" si="3"/>
        <v>45076</v>
      </c>
      <c r="L10" s="31">
        <f t="shared" si="3"/>
        <v>109857</v>
      </c>
      <c r="M10" s="31">
        <f t="shared" si="3"/>
        <v>592199</v>
      </c>
    </row>
    <row r="11" spans="1:13" ht="10.5" customHeight="1" x14ac:dyDescent="0.25">
      <c r="A11" s="27" t="s">
        <v>235</v>
      </c>
      <c r="B11" s="31">
        <v>6161</v>
      </c>
      <c r="C11" s="31">
        <v>837</v>
      </c>
      <c r="D11" s="31">
        <v>11243</v>
      </c>
      <c r="E11" s="31">
        <f t="shared" si="1"/>
        <v>18241</v>
      </c>
      <c r="F11" s="31">
        <v>472392</v>
      </c>
      <c r="G11" s="31">
        <v>36588</v>
      </c>
      <c r="H11" s="31">
        <v>96326</v>
      </c>
      <c r="I11" s="31">
        <f t="shared" si="2"/>
        <v>605306</v>
      </c>
      <c r="J11" s="31">
        <f t="shared" si="3"/>
        <v>478553</v>
      </c>
      <c r="K11" s="31">
        <f t="shared" si="3"/>
        <v>37425</v>
      </c>
      <c r="L11" s="31">
        <f t="shared" si="3"/>
        <v>107569</v>
      </c>
      <c r="M11" s="31">
        <f t="shared" si="3"/>
        <v>623547</v>
      </c>
    </row>
    <row r="12" spans="1:13" ht="10.5" customHeight="1" x14ac:dyDescent="0.25">
      <c r="A12" s="27" t="s">
        <v>236</v>
      </c>
      <c r="B12" s="31">
        <v>10859</v>
      </c>
      <c r="C12" s="31">
        <v>3446</v>
      </c>
      <c r="D12" s="31">
        <v>20988</v>
      </c>
      <c r="E12" s="31">
        <f t="shared" si="1"/>
        <v>35293</v>
      </c>
      <c r="F12" s="31">
        <v>637771</v>
      </c>
      <c r="G12" s="31">
        <v>42793</v>
      </c>
      <c r="H12" s="31">
        <v>90899</v>
      </c>
      <c r="I12" s="31">
        <f t="shared" si="2"/>
        <v>771463</v>
      </c>
      <c r="J12" s="31">
        <f t="shared" si="3"/>
        <v>648630</v>
      </c>
      <c r="K12" s="31">
        <f t="shared" si="3"/>
        <v>46239</v>
      </c>
      <c r="L12" s="31">
        <f t="shared" si="3"/>
        <v>111887</v>
      </c>
      <c r="M12" s="31">
        <f t="shared" si="3"/>
        <v>806756</v>
      </c>
    </row>
    <row r="13" spans="1:13" ht="10.5" customHeight="1" x14ac:dyDescent="0.25">
      <c r="A13" s="27" t="s">
        <v>237</v>
      </c>
      <c r="B13" s="31">
        <v>8990</v>
      </c>
      <c r="C13" s="31">
        <v>2754</v>
      </c>
      <c r="D13" s="31">
        <v>23400</v>
      </c>
      <c r="E13" s="31">
        <f t="shared" si="1"/>
        <v>35144</v>
      </c>
      <c r="F13" s="31">
        <v>602251</v>
      </c>
      <c r="G13" s="31">
        <v>37701</v>
      </c>
      <c r="H13" s="31">
        <v>54973</v>
      </c>
      <c r="I13" s="31">
        <f t="shared" si="2"/>
        <v>694925</v>
      </c>
      <c r="J13" s="31">
        <f t="shared" si="3"/>
        <v>611241</v>
      </c>
      <c r="K13" s="31">
        <f t="shared" si="3"/>
        <v>40455</v>
      </c>
      <c r="L13" s="31">
        <f t="shared" si="3"/>
        <v>78373</v>
      </c>
      <c r="M13" s="31">
        <f t="shared" si="3"/>
        <v>730069</v>
      </c>
    </row>
    <row r="14" spans="1:13" ht="10.5" customHeight="1" x14ac:dyDescent="0.25">
      <c r="A14" s="27" t="s">
        <v>238</v>
      </c>
      <c r="B14" s="31">
        <v>26124</v>
      </c>
      <c r="C14" s="31">
        <v>4425</v>
      </c>
      <c r="D14" s="31">
        <v>36234</v>
      </c>
      <c r="E14" s="31">
        <f t="shared" si="1"/>
        <v>66783</v>
      </c>
      <c r="F14" s="31">
        <v>519291</v>
      </c>
      <c r="G14" s="31">
        <v>31231</v>
      </c>
      <c r="H14" s="31">
        <v>39125</v>
      </c>
      <c r="I14" s="31">
        <f t="shared" si="2"/>
        <v>589647</v>
      </c>
      <c r="J14" s="31">
        <f t="shared" si="3"/>
        <v>545415</v>
      </c>
      <c r="K14" s="31">
        <f t="shared" si="3"/>
        <v>35656</v>
      </c>
      <c r="L14" s="31">
        <f t="shared" si="3"/>
        <v>75359</v>
      </c>
      <c r="M14" s="31">
        <f t="shared" si="3"/>
        <v>656430</v>
      </c>
    </row>
    <row r="15" spans="1:13" ht="10.5" customHeight="1" x14ac:dyDescent="0.25">
      <c r="A15" s="27" t="s">
        <v>239</v>
      </c>
      <c r="B15" s="31">
        <v>26602</v>
      </c>
      <c r="C15" s="31">
        <v>5914</v>
      </c>
      <c r="D15" s="31">
        <v>62813</v>
      </c>
      <c r="E15" s="31">
        <f t="shared" si="1"/>
        <v>95329</v>
      </c>
      <c r="F15" s="31">
        <v>423569</v>
      </c>
      <c r="G15" s="31">
        <v>25466</v>
      </c>
      <c r="H15" s="31">
        <v>33175</v>
      </c>
      <c r="I15" s="31">
        <f t="shared" si="2"/>
        <v>482210</v>
      </c>
      <c r="J15" s="31">
        <f t="shared" si="3"/>
        <v>450171</v>
      </c>
      <c r="K15" s="31">
        <f t="shared" si="3"/>
        <v>31380</v>
      </c>
      <c r="L15" s="31">
        <f t="shared" si="3"/>
        <v>95988</v>
      </c>
      <c r="M15" s="31">
        <f t="shared" si="3"/>
        <v>577539</v>
      </c>
    </row>
    <row r="16" spans="1:13" ht="10.5" customHeight="1" x14ac:dyDescent="0.25">
      <c r="A16" s="27" t="s">
        <v>240</v>
      </c>
      <c r="B16" s="31">
        <v>38644</v>
      </c>
      <c r="C16" s="31">
        <v>6900</v>
      </c>
      <c r="D16" s="31">
        <v>123303</v>
      </c>
      <c r="E16" s="31">
        <f t="shared" si="1"/>
        <v>168847</v>
      </c>
      <c r="F16" s="31">
        <v>390600</v>
      </c>
      <c r="G16" s="31">
        <v>24238</v>
      </c>
      <c r="H16" s="31">
        <v>87966</v>
      </c>
      <c r="I16" s="31">
        <f t="shared" si="2"/>
        <v>502804</v>
      </c>
      <c r="J16" s="31">
        <f t="shared" si="3"/>
        <v>429244</v>
      </c>
      <c r="K16" s="31">
        <f t="shared" si="3"/>
        <v>31138</v>
      </c>
      <c r="L16" s="31">
        <f t="shared" si="3"/>
        <v>211269</v>
      </c>
      <c r="M16" s="31">
        <f t="shared" si="3"/>
        <v>671651</v>
      </c>
    </row>
    <row r="17" spans="1:13" ht="10.5" customHeight="1" x14ac:dyDescent="0.25">
      <c r="A17" s="27" t="s">
        <v>241</v>
      </c>
      <c r="B17" s="31">
        <v>18165</v>
      </c>
      <c r="C17" s="31">
        <v>3885</v>
      </c>
      <c r="D17" s="31">
        <v>209613</v>
      </c>
      <c r="E17" s="31">
        <f t="shared" si="1"/>
        <v>231663</v>
      </c>
      <c r="F17" s="31">
        <v>136586</v>
      </c>
      <c r="G17" s="31">
        <v>9180</v>
      </c>
      <c r="H17" s="31">
        <v>311021</v>
      </c>
      <c r="I17" s="31">
        <f t="shared" si="2"/>
        <v>456787</v>
      </c>
      <c r="J17" s="31">
        <f t="shared" si="3"/>
        <v>154751</v>
      </c>
      <c r="K17" s="31">
        <f t="shared" si="3"/>
        <v>13065</v>
      </c>
      <c r="L17" s="31">
        <f t="shared" si="3"/>
        <v>520634</v>
      </c>
      <c r="M17" s="31">
        <f t="shared" si="3"/>
        <v>688450</v>
      </c>
    </row>
    <row r="18" spans="1:13" ht="10.5" customHeight="1" x14ac:dyDescent="0.25">
      <c r="A18" s="27" t="s">
        <v>39</v>
      </c>
      <c r="B18" s="31">
        <v>137152</v>
      </c>
      <c r="C18" s="31">
        <v>29928</v>
      </c>
      <c r="D18" s="31">
        <v>385148</v>
      </c>
      <c r="E18" s="31">
        <f t="shared" si="1"/>
        <v>552228</v>
      </c>
      <c r="F18" s="31">
        <v>3831380</v>
      </c>
      <c r="G18" s="31">
        <v>305233</v>
      </c>
      <c r="H18" s="31">
        <v>961550</v>
      </c>
      <c r="I18" s="31">
        <f t="shared" si="2"/>
        <v>5098163</v>
      </c>
      <c r="J18" s="31">
        <f t="shared" si="3"/>
        <v>3968532</v>
      </c>
      <c r="K18" s="31">
        <f t="shared" si="3"/>
        <v>335161</v>
      </c>
      <c r="L18" s="31">
        <f t="shared" si="3"/>
        <v>1346698</v>
      </c>
      <c r="M18" s="31">
        <f t="shared" si="3"/>
        <v>5650391</v>
      </c>
    </row>
    <row r="19" spans="1:13" ht="10.5" customHeight="1" x14ac:dyDescent="0.25">
      <c r="A19" s="26" t="s">
        <v>21</v>
      </c>
      <c r="B19" s="31"/>
      <c r="C19" s="31"/>
      <c r="D19" s="31"/>
      <c r="E19" s="31"/>
      <c r="F19" s="31"/>
      <c r="G19" s="31"/>
      <c r="H19" s="31"/>
      <c r="I19" s="31"/>
      <c r="J19" s="31"/>
      <c r="K19" s="32"/>
      <c r="L19" s="32"/>
      <c r="M19" s="32"/>
    </row>
    <row r="20" spans="1:13" ht="10.5" customHeight="1" x14ac:dyDescent="0.25">
      <c r="A20" s="27" t="s">
        <v>205</v>
      </c>
      <c r="B20" s="31">
        <v>87974</v>
      </c>
      <c r="C20" s="31">
        <v>24247</v>
      </c>
      <c r="D20" s="31">
        <v>379160</v>
      </c>
      <c r="E20" s="31">
        <f t="shared" ref="E20:E26" si="4">SUM(B20:D20)</f>
        <v>491381</v>
      </c>
      <c r="F20" s="31">
        <v>1475501</v>
      </c>
      <c r="G20" s="31">
        <v>192750</v>
      </c>
      <c r="H20" s="31">
        <v>482598</v>
      </c>
      <c r="I20" s="31">
        <f t="shared" ref="I20:I26" si="5">SUM(F20:H20)</f>
        <v>2150849</v>
      </c>
      <c r="J20" s="31">
        <f t="shared" ref="J20:M26" si="6">+B20+F20</f>
        <v>1563475</v>
      </c>
      <c r="K20" s="31">
        <f t="shared" si="6"/>
        <v>216997</v>
      </c>
      <c r="L20" s="31">
        <f t="shared" si="6"/>
        <v>861758</v>
      </c>
      <c r="M20" s="31">
        <f t="shared" si="6"/>
        <v>2642230</v>
      </c>
    </row>
    <row r="21" spans="1:13" ht="10.5" customHeight="1" x14ac:dyDescent="0.25">
      <c r="A21" s="27" t="s">
        <v>22</v>
      </c>
      <c r="B21" s="31">
        <v>33427</v>
      </c>
      <c r="C21" s="31">
        <v>13745</v>
      </c>
      <c r="D21" s="31">
        <v>217063</v>
      </c>
      <c r="E21" s="31">
        <f t="shared" si="4"/>
        <v>264235</v>
      </c>
      <c r="F21" s="31">
        <v>416017</v>
      </c>
      <c r="G21" s="31">
        <v>95256</v>
      </c>
      <c r="H21" s="31">
        <v>272945</v>
      </c>
      <c r="I21" s="31">
        <f t="shared" si="5"/>
        <v>784218</v>
      </c>
      <c r="J21" s="31">
        <f t="shared" si="6"/>
        <v>449444</v>
      </c>
      <c r="K21" s="31">
        <f t="shared" si="6"/>
        <v>109001</v>
      </c>
      <c r="L21" s="31">
        <f t="shared" si="6"/>
        <v>490008</v>
      </c>
      <c r="M21" s="31">
        <f t="shared" si="6"/>
        <v>1048453</v>
      </c>
    </row>
    <row r="22" spans="1:13" ht="10.5" customHeight="1" x14ac:dyDescent="0.25">
      <c r="A22" s="27" t="s">
        <v>23</v>
      </c>
      <c r="B22" s="31">
        <v>54547</v>
      </c>
      <c r="C22" s="31">
        <v>10502</v>
      </c>
      <c r="D22" s="31">
        <v>162096</v>
      </c>
      <c r="E22" s="31">
        <f t="shared" si="4"/>
        <v>227145</v>
      </c>
      <c r="F22" s="31">
        <v>1059485</v>
      </c>
      <c r="G22" s="31">
        <v>97495</v>
      </c>
      <c r="H22" s="31">
        <v>209653</v>
      </c>
      <c r="I22" s="31">
        <f t="shared" si="5"/>
        <v>1366633</v>
      </c>
      <c r="J22" s="31">
        <f t="shared" si="6"/>
        <v>1114032</v>
      </c>
      <c r="K22" s="31">
        <f t="shared" si="6"/>
        <v>107997</v>
      </c>
      <c r="L22" s="31">
        <f t="shared" si="6"/>
        <v>371749</v>
      </c>
      <c r="M22" s="31">
        <f t="shared" si="6"/>
        <v>1593778</v>
      </c>
    </row>
    <row r="23" spans="1:13" ht="10.5" customHeight="1" x14ac:dyDescent="0.25">
      <c r="A23" s="27" t="s">
        <v>242</v>
      </c>
      <c r="B23" s="31">
        <v>53813</v>
      </c>
      <c r="C23" s="31">
        <v>6815</v>
      </c>
      <c r="D23" s="31">
        <v>128705</v>
      </c>
      <c r="E23" s="31">
        <f t="shared" si="4"/>
        <v>189333</v>
      </c>
      <c r="F23" s="31">
        <v>2394734</v>
      </c>
      <c r="G23" s="31">
        <v>113653</v>
      </c>
      <c r="H23" s="31">
        <v>698548</v>
      </c>
      <c r="I23" s="31">
        <f t="shared" si="5"/>
        <v>3206935</v>
      </c>
      <c r="J23" s="31">
        <f t="shared" si="6"/>
        <v>2448547</v>
      </c>
      <c r="K23" s="31">
        <f t="shared" si="6"/>
        <v>120468</v>
      </c>
      <c r="L23" s="31">
        <f t="shared" si="6"/>
        <v>827253</v>
      </c>
      <c r="M23" s="31">
        <f t="shared" si="6"/>
        <v>3396268</v>
      </c>
    </row>
    <row r="24" spans="1:13" ht="10.5" customHeight="1" x14ac:dyDescent="0.25">
      <c r="A24" s="27" t="s">
        <v>206</v>
      </c>
      <c r="B24" s="31">
        <v>12396</v>
      </c>
      <c r="C24" s="31">
        <v>878</v>
      </c>
      <c r="D24" s="31">
        <v>34403</v>
      </c>
      <c r="E24" s="31">
        <f t="shared" si="4"/>
        <v>47677</v>
      </c>
      <c r="F24" s="31">
        <v>415890</v>
      </c>
      <c r="G24" s="31">
        <v>31523</v>
      </c>
      <c r="H24" s="31">
        <v>329186</v>
      </c>
      <c r="I24" s="31">
        <f t="shared" si="5"/>
        <v>776599</v>
      </c>
      <c r="J24" s="31">
        <f t="shared" si="6"/>
        <v>428286</v>
      </c>
      <c r="K24" s="31">
        <f t="shared" si="6"/>
        <v>32401</v>
      </c>
      <c r="L24" s="31">
        <f t="shared" si="6"/>
        <v>363589</v>
      </c>
      <c r="M24" s="31">
        <f t="shared" si="6"/>
        <v>824276</v>
      </c>
    </row>
    <row r="25" spans="1:13" ht="10.5" customHeight="1" x14ac:dyDescent="0.25">
      <c r="A25" s="27" t="s">
        <v>207</v>
      </c>
      <c r="B25" s="31">
        <v>28182</v>
      </c>
      <c r="C25" s="31">
        <v>4645</v>
      </c>
      <c r="D25" s="31">
        <v>67911</v>
      </c>
      <c r="E25" s="31">
        <f t="shared" si="4"/>
        <v>100738</v>
      </c>
      <c r="F25" s="31">
        <v>900635</v>
      </c>
      <c r="G25" s="31">
        <v>55471</v>
      </c>
      <c r="H25" s="31">
        <v>188025</v>
      </c>
      <c r="I25" s="31">
        <f t="shared" si="5"/>
        <v>1144131</v>
      </c>
      <c r="J25" s="31">
        <f t="shared" si="6"/>
        <v>928817</v>
      </c>
      <c r="K25" s="31">
        <f t="shared" si="6"/>
        <v>60116</v>
      </c>
      <c r="L25" s="31">
        <f t="shared" si="6"/>
        <v>255936</v>
      </c>
      <c r="M25" s="31">
        <f t="shared" si="6"/>
        <v>1244869</v>
      </c>
    </row>
    <row r="26" spans="1:13" ht="10.5" customHeight="1" x14ac:dyDescent="0.25">
      <c r="A26" s="27" t="s">
        <v>24</v>
      </c>
      <c r="B26" s="31">
        <v>13236</v>
      </c>
      <c r="C26" s="31">
        <v>1291</v>
      </c>
      <c r="D26" s="31">
        <v>26390</v>
      </c>
      <c r="E26" s="31">
        <f t="shared" si="4"/>
        <v>40917</v>
      </c>
      <c r="F26" s="31">
        <v>1078209</v>
      </c>
      <c r="G26" s="31">
        <v>26659</v>
      </c>
      <c r="H26" s="31">
        <v>181336</v>
      </c>
      <c r="I26" s="31">
        <f t="shared" si="5"/>
        <v>1286204</v>
      </c>
      <c r="J26" s="31">
        <f t="shared" si="6"/>
        <v>1091445</v>
      </c>
      <c r="K26" s="31">
        <f t="shared" si="6"/>
        <v>27950</v>
      </c>
      <c r="L26" s="31">
        <f t="shared" si="6"/>
        <v>207726</v>
      </c>
      <c r="M26" s="31">
        <f t="shared" si="6"/>
        <v>1327121</v>
      </c>
    </row>
    <row r="27" spans="1:13" ht="10.5" customHeight="1" x14ac:dyDescent="0.25">
      <c r="A27" s="26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2"/>
      <c r="L27" s="32"/>
      <c r="M27" s="32"/>
    </row>
    <row r="28" spans="1:13" ht="10.5" customHeight="1" x14ac:dyDescent="0.25">
      <c r="A28" s="27" t="s">
        <v>51</v>
      </c>
      <c r="B28" s="31">
        <v>45324</v>
      </c>
      <c r="C28" s="31">
        <v>14623</v>
      </c>
      <c r="D28" s="31">
        <v>250854</v>
      </c>
      <c r="E28" s="31">
        <f t="shared" ref="E28:E36" si="7">SUM(B28:D28)</f>
        <v>310801</v>
      </c>
      <c r="F28" s="31">
        <v>812946</v>
      </c>
      <c r="G28" s="31">
        <v>127039</v>
      </c>
      <c r="H28" s="31">
        <v>599416</v>
      </c>
      <c r="I28" s="31">
        <f t="shared" ref="I28:I36" si="8">SUM(F28:H28)</f>
        <v>1539401</v>
      </c>
      <c r="J28" s="31">
        <f t="shared" ref="J28:M36" si="9">+B28+F28</f>
        <v>858270</v>
      </c>
      <c r="K28" s="31">
        <f t="shared" si="9"/>
        <v>141662</v>
      </c>
      <c r="L28" s="31">
        <f t="shared" si="9"/>
        <v>850270</v>
      </c>
      <c r="M28" s="31">
        <f t="shared" si="9"/>
        <v>1850202</v>
      </c>
    </row>
    <row r="29" spans="1:13" ht="10.5" customHeight="1" x14ac:dyDescent="0.25">
      <c r="A29" s="27" t="s">
        <v>35</v>
      </c>
      <c r="B29" s="31">
        <v>3835</v>
      </c>
      <c r="C29" s="31">
        <v>246</v>
      </c>
      <c r="D29" s="31">
        <v>5897</v>
      </c>
      <c r="E29" s="31">
        <f t="shared" si="7"/>
        <v>9978</v>
      </c>
      <c r="F29" s="31">
        <v>217611</v>
      </c>
      <c r="G29" s="31">
        <v>3911</v>
      </c>
      <c r="H29" s="31">
        <v>41648</v>
      </c>
      <c r="I29" s="31">
        <f t="shared" si="8"/>
        <v>263170</v>
      </c>
      <c r="J29" s="31">
        <f t="shared" si="9"/>
        <v>221446</v>
      </c>
      <c r="K29" s="31">
        <f t="shared" si="9"/>
        <v>4157</v>
      </c>
      <c r="L29" s="31">
        <f t="shared" si="9"/>
        <v>47545</v>
      </c>
      <c r="M29" s="31">
        <f t="shared" si="9"/>
        <v>273148</v>
      </c>
    </row>
    <row r="30" spans="1:13" ht="10.5" customHeight="1" x14ac:dyDescent="0.25">
      <c r="A30" s="27" t="s">
        <v>44</v>
      </c>
      <c r="B30" s="31">
        <v>1902</v>
      </c>
      <c r="C30" s="31">
        <v>709</v>
      </c>
      <c r="D30" s="31">
        <v>5303</v>
      </c>
      <c r="E30" s="31">
        <f t="shared" si="7"/>
        <v>7914</v>
      </c>
      <c r="F30" s="31">
        <v>97292</v>
      </c>
      <c r="G30" s="31">
        <v>6874</v>
      </c>
      <c r="H30" s="31">
        <v>25837</v>
      </c>
      <c r="I30" s="31">
        <f t="shared" si="8"/>
        <v>130003</v>
      </c>
      <c r="J30" s="31">
        <f t="shared" si="9"/>
        <v>99194</v>
      </c>
      <c r="K30" s="31">
        <f t="shared" si="9"/>
        <v>7583</v>
      </c>
      <c r="L30" s="31">
        <f t="shared" si="9"/>
        <v>31140</v>
      </c>
      <c r="M30" s="31">
        <f t="shared" si="9"/>
        <v>137917</v>
      </c>
    </row>
    <row r="31" spans="1:13" ht="10.5" customHeight="1" x14ac:dyDescent="0.25">
      <c r="A31" s="27" t="s">
        <v>45</v>
      </c>
      <c r="B31" s="31">
        <v>19059</v>
      </c>
      <c r="C31" s="31">
        <v>3200</v>
      </c>
      <c r="D31" s="31">
        <v>49443</v>
      </c>
      <c r="E31" s="31">
        <f t="shared" si="7"/>
        <v>71702</v>
      </c>
      <c r="F31" s="31">
        <v>719508</v>
      </c>
      <c r="G31" s="31">
        <v>39407</v>
      </c>
      <c r="H31" s="31">
        <v>172191</v>
      </c>
      <c r="I31" s="31">
        <f t="shared" si="8"/>
        <v>931106</v>
      </c>
      <c r="J31" s="31">
        <f t="shared" si="9"/>
        <v>738567</v>
      </c>
      <c r="K31" s="31">
        <f t="shared" si="9"/>
        <v>42607</v>
      </c>
      <c r="L31" s="31">
        <f t="shared" si="9"/>
        <v>221634</v>
      </c>
      <c r="M31" s="31">
        <f t="shared" si="9"/>
        <v>1002808</v>
      </c>
    </row>
    <row r="32" spans="1:13" ht="10.5" customHeight="1" x14ac:dyDescent="0.25">
      <c r="A32" s="27" t="s">
        <v>46</v>
      </c>
      <c r="B32" s="31">
        <v>2104</v>
      </c>
      <c r="C32" s="31">
        <v>447</v>
      </c>
      <c r="D32" s="31">
        <v>3544</v>
      </c>
      <c r="E32" s="31">
        <f t="shared" si="7"/>
        <v>6095</v>
      </c>
      <c r="F32" s="31">
        <v>131019</v>
      </c>
      <c r="G32" s="31">
        <v>6512</v>
      </c>
      <c r="H32" s="31">
        <v>19759</v>
      </c>
      <c r="I32" s="31">
        <f t="shared" si="8"/>
        <v>157290</v>
      </c>
      <c r="J32" s="31">
        <f t="shared" si="9"/>
        <v>133123</v>
      </c>
      <c r="K32" s="31">
        <f t="shared" si="9"/>
        <v>6959</v>
      </c>
      <c r="L32" s="31">
        <f t="shared" si="9"/>
        <v>23303</v>
      </c>
      <c r="M32" s="31">
        <f t="shared" si="9"/>
        <v>163385</v>
      </c>
    </row>
    <row r="33" spans="1:13" ht="10.5" customHeight="1" x14ac:dyDescent="0.25">
      <c r="A33" s="27" t="s">
        <v>47</v>
      </c>
      <c r="B33" s="31">
        <v>53218</v>
      </c>
      <c r="C33" s="31">
        <v>8802</v>
      </c>
      <c r="D33" s="31">
        <v>147035</v>
      </c>
      <c r="E33" s="31">
        <f t="shared" si="7"/>
        <v>209055</v>
      </c>
      <c r="F33" s="31">
        <v>1279503</v>
      </c>
      <c r="G33" s="31">
        <v>87095</v>
      </c>
      <c r="H33" s="31">
        <v>190289</v>
      </c>
      <c r="I33" s="31">
        <f t="shared" si="8"/>
        <v>1556887</v>
      </c>
      <c r="J33" s="31">
        <f t="shared" si="9"/>
        <v>1332721</v>
      </c>
      <c r="K33" s="31">
        <f t="shared" si="9"/>
        <v>95897</v>
      </c>
      <c r="L33" s="31">
        <f t="shared" si="9"/>
        <v>337324</v>
      </c>
      <c r="M33" s="31">
        <f t="shared" si="9"/>
        <v>1765942</v>
      </c>
    </row>
    <row r="34" spans="1:13" ht="10.5" customHeight="1" x14ac:dyDescent="0.25">
      <c r="A34" s="27" t="s">
        <v>48</v>
      </c>
      <c r="B34" s="31">
        <v>5360</v>
      </c>
      <c r="C34" s="31">
        <v>229</v>
      </c>
      <c r="D34" s="31">
        <v>13336</v>
      </c>
      <c r="E34" s="31">
        <f t="shared" si="7"/>
        <v>18925</v>
      </c>
      <c r="F34" s="31">
        <v>106054</v>
      </c>
      <c r="G34" s="31">
        <v>6949</v>
      </c>
      <c r="H34" s="31">
        <v>25115</v>
      </c>
      <c r="I34" s="31">
        <f t="shared" si="8"/>
        <v>138118</v>
      </c>
      <c r="J34" s="31">
        <f t="shared" si="9"/>
        <v>111414</v>
      </c>
      <c r="K34" s="31">
        <f t="shared" si="9"/>
        <v>7178</v>
      </c>
      <c r="L34" s="31">
        <f t="shared" si="9"/>
        <v>38451</v>
      </c>
      <c r="M34" s="31">
        <f t="shared" si="9"/>
        <v>157043</v>
      </c>
    </row>
    <row r="35" spans="1:13" ht="10.5" customHeight="1" x14ac:dyDescent="0.25">
      <c r="A35" s="27" t="s">
        <v>49</v>
      </c>
      <c r="B35" s="31">
        <v>5196</v>
      </c>
      <c r="C35" s="31">
        <v>671</v>
      </c>
      <c r="D35" s="31">
        <v>12735</v>
      </c>
      <c r="E35" s="31">
        <f t="shared" si="7"/>
        <v>18602</v>
      </c>
      <c r="F35" s="31">
        <v>207797</v>
      </c>
      <c r="G35" s="31">
        <v>8128</v>
      </c>
      <c r="H35" s="31">
        <v>35320</v>
      </c>
      <c r="I35" s="31">
        <f t="shared" si="8"/>
        <v>251245</v>
      </c>
      <c r="J35" s="31">
        <f t="shared" si="9"/>
        <v>212993</v>
      </c>
      <c r="K35" s="31">
        <f t="shared" si="9"/>
        <v>8799</v>
      </c>
      <c r="L35" s="31">
        <f t="shared" si="9"/>
        <v>48055</v>
      </c>
      <c r="M35" s="31">
        <f t="shared" si="9"/>
        <v>269847</v>
      </c>
    </row>
    <row r="36" spans="1:13" ht="10.5" customHeight="1" x14ac:dyDescent="0.25">
      <c r="A36" s="27" t="s">
        <v>50</v>
      </c>
      <c r="B36" s="31">
        <v>5789</v>
      </c>
      <c r="C36" s="31">
        <v>2134</v>
      </c>
      <c r="D36" s="31">
        <v>19716</v>
      </c>
      <c r="E36" s="31">
        <f t="shared" si="7"/>
        <v>27639</v>
      </c>
      <c r="F36" s="31">
        <v>298505</v>
      </c>
      <c r="G36" s="31">
        <v>20489</v>
      </c>
      <c r="H36" s="31">
        <v>71571</v>
      </c>
      <c r="I36" s="31">
        <f t="shared" si="8"/>
        <v>390565</v>
      </c>
      <c r="J36" s="31">
        <f t="shared" si="9"/>
        <v>304294</v>
      </c>
      <c r="K36" s="31">
        <f t="shared" si="9"/>
        <v>22623</v>
      </c>
      <c r="L36" s="31">
        <f t="shared" si="9"/>
        <v>91287</v>
      </c>
      <c r="M36" s="31">
        <f t="shared" si="9"/>
        <v>418204</v>
      </c>
    </row>
    <row r="37" spans="1:13" ht="10.5" customHeight="1" x14ac:dyDescent="0.25">
      <c r="A37" s="26" t="s">
        <v>33</v>
      </c>
      <c r="B37" s="31"/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</row>
    <row r="38" spans="1:13" ht="10.5" customHeight="1" x14ac:dyDescent="0.25">
      <c r="A38" s="27" t="s">
        <v>26</v>
      </c>
      <c r="B38" s="31">
        <v>25678</v>
      </c>
      <c r="C38" s="31">
        <v>7162</v>
      </c>
      <c r="D38" s="31">
        <v>94759</v>
      </c>
      <c r="E38" s="31">
        <f t="shared" ref="E38:E64" si="10">SUM(B38:D38)</f>
        <v>127599</v>
      </c>
      <c r="F38" s="31">
        <v>1251891</v>
      </c>
      <c r="G38" s="31">
        <v>74595</v>
      </c>
      <c r="H38" s="31">
        <v>364353</v>
      </c>
      <c r="I38" s="31">
        <f t="shared" ref="I38:I64" si="11">SUM(F38:H38)</f>
        <v>1690839</v>
      </c>
      <c r="J38" s="31">
        <f t="shared" ref="J38:M64" si="12">+B38+F38</f>
        <v>1277569</v>
      </c>
      <c r="K38" s="31">
        <f t="shared" si="12"/>
        <v>81757</v>
      </c>
      <c r="L38" s="31">
        <f t="shared" si="12"/>
        <v>459112</v>
      </c>
      <c r="M38" s="31">
        <f t="shared" si="12"/>
        <v>1818438</v>
      </c>
    </row>
    <row r="39" spans="1:13" ht="10.5" customHeight="1" x14ac:dyDescent="0.25">
      <c r="A39" s="27" t="s">
        <v>0</v>
      </c>
      <c r="B39" s="31">
        <v>12757</v>
      </c>
      <c r="C39" s="31">
        <v>4081</v>
      </c>
      <c r="D39" s="31">
        <v>45653</v>
      </c>
      <c r="E39" s="31">
        <f t="shared" si="10"/>
        <v>62491</v>
      </c>
      <c r="F39" s="31">
        <v>756563</v>
      </c>
      <c r="G39" s="31">
        <v>36390</v>
      </c>
      <c r="H39" s="31">
        <v>212530</v>
      </c>
      <c r="I39" s="31">
        <f t="shared" si="11"/>
        <v>1005483</v>
      </c>
      <c r="J39" s="31">
        <f t="shared" si="12"/>
        <v>769320</v>
      </c>
      <c r="K39" s="31">
        <f t="shared" si="12"/>
        <v>40471</v>
      </c>
      <c r="L39" s="31">
        <f t="shared" si="12"/>
        <v>258183</v>
      </c>
      <c r="M39" s="31">
        <f t="shared" si="12"/>
        <v>1067974</v>
      </c>
    </row>
    <row r="40" spans="1:13" ht="10.5" customHeight="1" x14ac:dyDescent="0.25">
      <c r="A40" s="27" t="s">
        <v>1</v>
      </c>
      <c r="B40" s="31">
        <v>12921</v>
      </c>
      <c r="C40" s="31">
        <v>3081</v>
      </c>
      <c r="D40" s="31">
        <v>49106</v>
      </c>
      <c r="E40" s="31">
        <f t="shared" si="10"/>
        <v>65108</v>
      </c>
      <c r="F40" s="31">
        <v>495328</v>
      </c>
      <c r="G40" s="31">
        <v>38205</v>
      </c>
      <c r="H40" s="31">
        <v>151823</v>
      </c>
      <c r="I40" s="31">
        <f t="shared" si="11"/>
        <v>685356</v>
      </c>
      <c r="J40" s="31">
        <f t="shared" si="12"/>
        <v>508249</v>
      </c>
      <c r="K40" s="31">
        <f t="shared" si="12"/>
        <v>41286</v>
      </c>
      <c r="L40" s="31">
        <f t="shared" si="12"/>
        <v>200929</v>
      </c>
      <c r="M40" s="31">
        <f t="shared" si="12"/>
        <v>750464</v>
      </c>
    </row>
    <row r="41" spans="1:13" ht="10.5" customHeight="1" x14ac:dyDescent="0.25">
      <c r="A41" s="27" t="s">
        <v>27</v>
      </c>
      <c r="B41" s="31">
        <v>14008</v>
      </c>
      <c r="C41" s="31">
        <v>2987</v>
      </c>
      <c r="D41" s="31">
        <v>44031</v>
      </c>
      <c r="E41" s="31">
        <f t="shared" si="10"/>
        <v>61026</v>
      </c>
      <c r="F41" s="31">
        <v>462167</v>
      </c>
      <c r="G41" s="31">
        <v>22766</v>
      </c>
      <c r="H41" s="31">
        <v>127309</v>
      </c>
      <c r="I41" s="31">
        <f t="shared" si="11"/>
        <v>612242</v>
      </c>
      <c r="J41" s="31">
        <f t="shared" si="12"/>
        <v>476175</v>
      </c>
      <c r="K41" s="31">
        <f t="shared" si="12"/>
        <v>25753</v>
      </c>
      <c r="L41" s="31">
        <f t="shared" si="12"/>
        <v>171340</v>
      </c>
      <c r="M41" s="31">
        <f t="shared" si="12"/>
        <v>673268</v>
      </c>
    </row>
    <row r="42" spans="1:13" ht="10.5" customHeight="1" x14ac:dyDescent="0.25">
      <c r="A42" s="27" t="s">
        <v>2</v>
      </c>
      <c r="B42" s="31">
        <v>4540</v>
      </c>
      <c r="C42" s="31">
        <v>968</v>
      </c>
      <c r="D42" s="31">
        <v>17016</v>
      </c>
      <c r="E42" s="31">
        <f t="shared" si="10"/>
        <v>22524</v>
      </c>
      <c r="F42" s="31">
        <v>186375</v>
      </c>
      <c r="G42" s="31">
        <v>7752</v>
      </c>
      <c r="H42" s="31">
        <v>48869</v>
      </c>
      <c r="I42" s="31">
        <f t="shared" si="11"/>
        <v>242996</v>
      </c>
      <c r="J42" s="31">
        <f t="shared" si="12"/>
        <v>190915</v>
      </c>
      <c r="K42" s="31">
        <f t="shared" si="12"/>
        <v>8720</v>
      </c>
      <c r="L42" s="31">
        <f t="shared" si="12"/>
        <v>65885</v>
      </c>
      <c r="M42" s="31">
        <f t="shared" si="12"/>
        <v>265520</v>
      </c>
    </row>
    <row r="43" spans="1:13" ht="10.5" customHeight="1" x14ac:dyDescent="0.25">
      <c r="A43" s="27" t="s">
        <v>3</v>
      </c>
      <c r="B43" s="31">
        <v>6042</v>
      </c>
      <c r="C43" s="31">
        <v>1714</v>
      </c>
      <c r="D43" s="31">
        <v>16585</v>
      </c>
      <c r="E43" s="31">
        <f t="shared" si="10"/>
        <v>24341</v>
      </c>
      <c r="F43" s="31">
        <v>126753</v>
      </c>
      <c r="G43" s="31">
        <v>6299</v>
      </c>
      <c r="H43" s="31">
        <v>32716</v>
      </c>
      <c r="I43" s="31">
        <f t="shared" si="11"/>
        <v>165768</v>
      </c>
      <c r="J43" s="31">
        <f t="shared" si="12"/>
        <v>132795</v>
      </c>
      <c r="K43" s="31">
        <f t="shared" si="12"/>
        <v>8013</v>
      </c>
      <c r="L43" s="31">
        <f t="shared" si="12"/>
        <v>49301</v>
      </c>
      <c r="M43" s="31">
        <f t="shared" si="12"/>
        <v>190109</v>
      </c>
    </row>
    <row r="44" spans="1:13" ht="10.5" customHeight="1" x14ac:dyDescent="0.25">
      <c r="A44" s="27" t="s">
        <v>4</v>
      </c>
      <c r="B44" s="31">
        <v>3426</v>
      </c>
      <c r="C44" s="31">
        <v>305</v>
      </c>
      <c r="D44" s="31">
        <v>10430</v>
      </c>
      <c r="E44" s="31">
        <f t="shared" si="10"/>
        <v>14161</v>
      </c>
      <c r="F44" s="31">
        <v>149039</v>
      </c>
      <c r="G44" s="31">
        <v>8714</v>
      </c>
      <c r="H44" s="31">
        <v>45724</v>
      </c>
      <c r="I44" s="31">
        <f t="shared" si="11"/>
        <v>203477</v>
      </c>
      <c r="J44" s="31">
        <f t="shared" si="12"/>
        <v>152465</v>
      </c>
      <c r="K44" s="31">
        <f t="shared" si="12"/>
        <v>9019</v>
      </c>
      <c r="L44" s="31">
        <f t="shared" si="12"/>
        <v>56154</v>
      </c>
      <c r="M44" s="31">
        <f t="shared" si="12"/>
        <v>217638</v>
      </c>
    </row>
    <row r="45" spans="1:13" ht="10.5" customHeight="1" x14ac:dyDescent="0.25">
      <c r="A45" s="27" t="s">
        <v>28</v>
      </c>
      <c r="B45" s="31">
        <v>11368</v>
      </c>
      <c r="C45" s="31">
        <v>1095</v>
      </c>
      <c r="D45" s="31">
        <v>35088</v>
      </c>
      <c r="E45" s="31">
        <f t="shared" si="10"/>
        <v>47551</v>
      </c>
      <c r="F45" s="31">
        <v>420371</v>
      </c>
      <c r="G45" s="31">
        <v>20351</v>
      </c>
      <c r="H45" s="31">
        <v>131499</v>
      </c>
      <c r="I45" s="31">
        <f t="shared" si="11"/>
        <v>572221</v>
      </c>
      <c r="J45" s="31">
        <f t="shared" si="12"/>
        <v>431739</v>
      </c>
      <c r="K45" s="31">
        <f t="shared" si="12"/>
        <v>21446</v>
      </c>
      <c r="L45" s="31">
        <f t="shared" si="12"/>
        <v>166587</v>
      </c>
      <c r="M45" s="31">
        <f t="shared" si="12"/>
        <v>619772</v>
      </c>
    </row>
    <row r="46" spans="1:13" ht="10.5" customHeight="1" x14ac:dyDescent="0.25">
      <c r="A46" s="27" t="s">
        <v>18</v>
      </c>
      <c r="B46" s="31">
        <v>3026</v>
      </c>
      <c r="C46" s="31">
        <v>128</v>
      </c>
      <c r="D46" s="31">
        <v>12594</v>
      </c>
      <c r="E46" s="31">
        <f t="shared" si="10"/>
        <v>15748</v>
      </c>
      <c r="F46" s="31">
        <v>203152</v>
      </c>
      <c r="G46" s="31">
        <v>5204</v>
      </c>
      <c r="H46" s="31">
        <v>63271</v>
      </c>
      <c r="I46" s="31">
        <f t="shared" si="11"/>
        <v>271627</v>
      </c>
      <c r="J46" s="31">
        <f t="shared" si="12"/>
        <v>206178</v>
      </c>
      <c r="K46" s="31">
        <f t="shared" si="12"/>
        <v>5332</v>
      </c>
      <c r="L46" s="31">
        <f t="shared" si="12"/>
        <v>75865</v>
      </c>
      <c r="M46" s="31">
        <f t="shared" si="12"/>
        <v>287375</v>
      </c>
    </row>
    <row r="47" spans="1:13" ht="10.5" customHeight="1" x14ac:dyDescent="0.25">
      <c r="A47" s="27" t="s">
        <v>5</v>
      </c>
      <c r="B47" s="31">
        <v>5810</v>
      </c>
      <c r="C47" s="31">
        <v>770</v>
      </c>
      <c r="D47" s="31">
        <v>9856</v>
      </c>
      <c r="E47" s="31">
        <f t="shared" si="10"/>
        <v>16436</v>
      </c>
      <c r="F47" s="31">
        <v>108673</v>
      </c>
      <c r="G47" s="31">
        <v>4579</v>
      </c>
      <c r="H47" s="31">
        <v>30212</v>
      </c>
      <c r="I47" s="31">
        <f t="shared" si="11"/>
        <v>143464</v>
      </c>
      <c r="J47" s="31">
        <f t="shared" si="12"/>
        <v>114483</v>
      </c>
      <c r="K47" s="31">
        <f t="shared" si="12"/>
        <v>5349</v>
      </c>
      <c r="L47" s="31">
        <f t="shared" si="12"/>
        <v>40068</v>
      </c>
      <c r="M47" s="31">
        <f t="shared" si="12"/>
        <v>159900</v>
      </c>
    </row>
    <row r="48" spans="1:13" ht="10.5" customHeight="1" x14ac:dyDescent="0.25">
      <c r="A48" s="27" t="s">
        <v>6</v>
      </c>
      <c r="B48" s="31">
        <v>2533</v>
      </c>
      <c r="C48" s="31">
        <v>197</v>
      </c>
      <c r="D48" s="31">
        <v>12638</v>
      </c>
      <c r="E48" s="31">
        <f t="shared" si="10"/>
        <v>15368</v>
      </c>
      <c r="F48" s="31">
        <v>108546</v>
      </c>
      <c r="G48" s="31">
        <v>10568</v>
      </c>
      <c r="H48" s="31">
        <v>38017</v>
      </c>
      <c r="I48" s="31">
        <f t="shared" si="11"/>
        <v>157131</v>
      </c>
      <c r="J48" s="31">
        <f t="shared" si="12"/>
        <v>111079</v>
      </c>
      <c r="K48" s="31">
        <f t="shared" si="12"/>
        <v>10765</v>
      </c>
      <c r="L48" s="31">
        <f t="shared" si="12"/>
        <v>50655</v>
      </c>
      <c r="M48" s="31">
        <f t="shared" si="12"/>
        <v>172499</v>
      </c>
    </row>
    <row r="49" spans="1:13" ht="10.5" customHeight="1" x14ac:dyDescent="0.25">
      <c r="A49" s="27" t="s">
        <v>29</v>
      </c>
      <c r="B49" s="31">
        <v>20551</v>
      </c>
      <c r="C49" s="31">
        <v>4411</v>
      </c>
      <c r="D49" s="31">
        <v>59279</v>
      </c>
      <c r="E49" s="31">
        <f t="shared" si="10"/>
        <v>84241</v>
      </c>
      <c r="F49" s="31">
        <v>320656</v>
      </c>
      <c r="G49" s="31">
        <v>27749</v>
      </c>
      <c r="H49" s="31">
        <v>108218</v>
      </c>
      <c r="I49" s="31">
        <f t="shared" si="11"/>
        <v>456623</v>
      </c>
      <c r="J49" s="31">
        <f t="shared" si="12"/>
        <v>341207</v>
      </c>
      <c r="K49" s="31">
        <f t="shared" si="12"/>
        <v>32160</v>
      </c>
      <c r="L49" s="31">
        <f t="shared" si="12"/>
        <v>167497</v>
      </c>
      <c r="M49" s="31">
        <f t="shared" si="12"/>
        <v>540864</v>
      </c>
    </row>
    <row r="50" spans="1:13" ht="10.5" customHeight="1" x14ac:dyDescent="0.25">
      <c r="A50" s="27" t="s">
        <v>7</v>
      </c>
      <c r="B50" s="31">
        <v>11568</v>
      </c>
      <c r="C50" s="31">
        <v>1441</v>
      </c>
      <c r="D50" s="31">
        <v>28125</v>
      </c>
      <c r="E50" s="31">
        <f t="shared" si="10"/>
        <v>41134</v>
      </c>
      <c r="F50" s="31">
        <v>133372</v>
      </c>
      <c r="G50" s="31">
        <v>11924</v>
      </c>
      <c r="H50" s="31">
        <v>37976</v>
      </c>
      <c r="I50" s="31">
        <f t="shared" si="11"/>
        <v>183272</v>
      </c>
      <c r="J50" s="31">
        <f t="shared" si="12"/>
        <v>144940</v>
      </c>
      <c r="K50" s="31">
        <f t="shared" si="12"/>
        <v>13365</v>
      </c>
      <c r="L50" s="31">
        <f t="shared" si="12"/>
        <v>66101</v>
      </c>
      <c r="M50" s="31">
        <f t="shared" si="12"/>
        <v>224406</v>
      </c>
    </row>
    <row r="51" spans="1:13" ht="10.5" customHeight="1" x14ac:dyDescent="0.25">
      <c r="A51" s="27" t="s">
        <v>8</v>
      </c>
      <c r="B51" s="31">
        <v>4535</v>
      </c>
      <c r="C51" s="31">
        <v>2000</v>
      </c>
      <c r="D51" s="31">
        <v>18008</v>
      </c>
      <c r="E51" s="31">
        <f t="shared" si="10"/>
        <v>24543</v>
      </c>
      <c r="F51" s="31">
        <v>100850</v>
      </c>
      <c r="G51" s="31">
        <v>10672</v>
      </c>
      <c r="H51" s="31">
        <v>42391</v>
      </c>
      <c r="I51" s="31">
        <f t="shared" si="11"/>
        <v>153913</v>
      </c>
      <c r="J51" s="31">
        <f t="shared" si="12"/>
        <v>105385</v>
      </c>
      <c r="K51" s="31">
        <f t="shared" si="12"/>
        <v>12672</v>
      </c>
      <c r="L51" s="31">
        <f t="shared" si="12"/>
        <v>60399</v>
      </c>
      <c r="M51" s="31">
        <f t="shared" si="12"/>
        <v>178456</v>
      </c>
    </row>
    <row r="52" spans="1:13" ht="10.5" customHeight="1" x14ac:dyDescent="0.25">
      <c r="A52" s="27" t="s">
        <v>9</v>
      </c>
      <c r="B52" s="31">
        <v>4448</v>
      </c>
      <c r="C52" s="31">
        <v>970</v>
      </c>
      <c r="D52" s="31">
        <v>13146</v>
      </c>
      <c r="E52" s="31">
        <f t="shared" si="10"/>
        <v>18564</v>
      </c>
      <c r="F52" s="31">
        <v>86434</v>
      </c>
      <c r="G52" s="31">
        <v>5153</v>
      </c>
      <c r="H52" s="31">
        <v>27851</v>
      </c>
      <c r="I52" s="31">
        <f t="shared" si="11"/>
        <v>119438</v>
      </c>
      <c r="J52" s="31">
        <f t="shared" si="12"/>
        <v>90882</v>
      </c>
      <c r="K52" s="31">
        <f t="shared" si="12"/>
        <v>6123</v>
      </c>
      <c r="L52" s="31">
        <f t="shared" si="12"/>
        <v>40997</v>
      </c>
      <c r="M52" s="31">
        <f t="shared" si="12"/>
        <v>138002</v>
      </c>
    </row>
    <row r="53" spans="1:13" ht="10.5" customHeight="1" x14ac:dyDescent="0.25">
      <c r="A53" s="27" t="s">
        <v>30</v>
      </c>
      <c r="B53" s="31">
        <v>16412</v>
      </c>
      <c r="C53" s="31">
        <v>4239</v>
      </c>
      <c r="D53" s="31">
        <v>83062</v>
      </c>
      <c r="E53" s="31">
        <f t="shared" si="10"/>
        <v>103713</v>
      </c>
      <c r="F53" s="31">
        <v>414190</v>
      </c>
      <c r="G53" s="31">
        <v>48312</v>
      </c>
      <c r="H53" s="31">
        <v>135540</v>
      </c>
      <c r="I53" s="31">
        <f t="shared" si="11"/>
        <v>598042</v>
      </c>
      <c r="J53" s="31">
        <f t="shared" si="12"/>
        <v>430602</v>
      </c>
      <c r="K53" s="31">
        <f t="shared" si="12"/>
        <v>52551</v>
      </c>
      <c r="L53" s="31">
        <f t="shared" si="12"/>
        <v>218602</v>
      </c>
      <c r="M53" s="31">
        <f t="shared" si="12"/>
        <v>701755</v>
      </c>
    </row>
    <row r="54" spans="1:13" ht="10.5" customHeight="1" x14ac:dyDescent="0.25">
      <c r="A54" s="27" t="s">
        <v>10</v>
      </c>
      <c r="B54" s="31">
        <v>9887</v>
      </c>
      <c r="C54" s="31">
        <v>2795</v>
      </c>
      <c r="D54" s="31">
        <v>50526</v>
      </c>
      <c r="E54" s="31">
        <f t="shared" si="10"/>
        <v>63208</v>
      </c>
      <c r="F54" s="31">
        <v>233473</v>
      </c>
      <c r="G54" s="31">
        <v>29649</v>
      </c>
      <c r="H54" s="31">
        <v>78684</v>
      </c>
      <c r="I54" s="31">
        <f t="shared" si="11"/>
        <v>341806</v>
      </c>
      <c r="J54" s="31">
        <f t="shared" si="12"/>
        <v>243360</v>
      </c>
      <c r="K54" s="31">
        <f t="shared" si="12"/>
        <v>32444</v>
      </c>
      <c r="L54" s="31">
        <f t="shared" si="12"/>
        <v>129210</v>
      </c>
      <c r="M54" s="31">
        <f t="shared" si="12"/>
        <v>405014</v>
      </c>
    </row>
    <row r="55" spans="1:13" ht="10.5" customHeight="1" x14ac:dyDescent="0.25">
      <c r="A55" s="27" t="s">
        <v>11</v>
      </c>
      <c r="B55" s="31">
        <v>4125</v>
      </c>
      <c r="C55" s="31">
        <v>672</v>
      </c>
      <c r="D55" s="31">
        <v>17872</v>
      </c>
      <c r="E55" s="31">
        <f t="shared" si="10"/>
        <v>22669</v>
      </c>
      <c r="F55" s="31">
        <v>107475</v>
      </c>
      <c r="G55" s="31">
        <v>11156</v>
      </c>
      <c r="H55" s="31">
        <v>34321</v>
      </c>
      <c r="I55" s="31">
        <f t="shared" si="11"/>
        <v>152952</v>
      </c>
      <c r="J55" s="31">
        <f t="shared" si="12"/>
        <v>111600</v>
      </c>
      <c r="K55" s="31">
        <f t="shared" si="12"/>
        <v>11828</v>
      </c>
      <c r="L55" s="31">
        <f t="shared" si="12"/>
        <v>52193</v>
      </c>
      <c r="M55" s="31">
        <f t="shared" si="12"/>
        <v>175621</v>
      </c>
    </row>
    <row r="56" spans="1:13" ht="10.5" customHeight="1" x14ac:dyDescent="0.25">
      <c r="A56" s="27" t="s">
        <v>12</v>
      </c>
      <c r="B56" s="31">
        <v>2400</v>
      </c>
      <c r="C56" s="31">
        <v>771</v>
      </c>
      <c r="D56" s="31">
        <v>14664</v>
      </c>
      <c r="E56" s="31">
        <f t="shared" si="10"/>
        <v>17835</v>
      </c>
      <c r="F56" s="31">
        <v>73242</v>
      </c>
      <c r="G56" s="31">
        <v>7507</v>
      </c>
      <c r="H56" s="31">
        <v>22535</v>
      </c>
      <c r="I56" s="31">
        <f t="shared" si="11"/>
        <v>103284</v>
      </c>
      <c r="J56" s="31">
        <f t="shared" si="12"/>
        <v>75642</v>
      </c>
      <c r="K56" s="31">
        <f t="shared" si="12"/>
        <v>8278</v>
      </c>
      <c r="L56" s="31">
        <f t="shared" si="12"/>
        <v>37199</v>
      </c>
      <c r="M56" s="31">
        <f t="shared" si="12"/>
        <v>121119</v>
      </c>
    </row>
    <row r="57" spans="1:13" ht="10.5" customHeight="1" x14ac:dyDescent="0.25">
      <c r="A57" s="27" t="s">
        <v>31</v>
      </c>
      <c r="B57" s="31">
        <v>28722</v>
      </c>
      <c r="C57" s="31">
        <v>6381</v>
      </c>
      <c r="D57" s="31">
        <v>98375</v>
      </c>
      <c r="E57" s="31">
        <f t="shared" si="10"/>
        <v>133478</v>
      </c>
      <c r="F57" s="31">
        <v>528387</v>
      </c>
      <c r="G57" s="31">
        <v>68037</v>
      </c>
      <c r="H57" s="31">
        <v>183867</v>
      </c>
      <c r="I57" s="31">
        <f t="shared" si="11"/>
        <v>780291</v>
      </c>
      <c r="J57" s="31">
        <f t="shared" si="12"/>
        <v>557109</v>
      </c>
      <c r="K57" s="31">
        <f t="shared" si="12"/>
        <v>74418</v>
      </c>
      <c r="L57" s="31">
        <f t="shared" si="12"/>
        <v>282242</v>
      </c>
      <c r="M57" s="31">
        <f t="shared" si="12"/>
        <v>913769</v>
      </c>
    </row>
    <row r="58" spans="1:13" ht="10.5" customHeight="1" x14ac:dyDescent="0.25">
      <c r="A58" s="27" t="s">
        <v>13</v>
      </c>
      <c r="B58" s="31">
        <v>8393</v>
      </c>
      <c r="C58" s="31">
        <v>2360</v>
      </c>
      <c r="D58" s="31">
        <v>29324</v>
      </c>
      <c r="E58" s="31">
        <f t="shared" si="10"/>
        <v>40077</v>
      </c>
      <c r="F58" s="31">
        <v>190403</v>
      </c>
      <c r="G58" s="31">
        <v>25182</v>
      </c>
      <c r="H58" s="31">
        <v>78156</v>
      </c>
      <c r="I58" s="31">
        <f t="shared" si="11"/>
        <v>293741</v>
      </c>
      <c r="J58" s="31">
        <f t="shared" si="12"/>
        <v>198796</v>
      </c>
      <c r="K58" s="31">
        <f t="shared" si="12"/>
        <v>27542</v>
      </c>
      <c r="L58" s="31">
        <f t="shared" si="12"/>
        <v>107480</v>
      </c>
      <c r="M58" s="31">
        <f t="shared" si="12"/>
        <v>333818</v>
      </c>
    </row>
    <row r="59" spans="1:13" ht="10.5" customHeight="1" x14ac:dyDescent="0.25">
      <c r="A59" s="27" t="s">
        <v>14</v>
      </c>
      <c r="B59" s="31">
        <v>8268</v>
      </c>
      <c r="C59" s="31">
        <v>861</v>
      </c>
      <c r="D59" s="31">
        <v>25097</v>
      </c>
      <c r="E59" s="31">
        <f t="shared" si="10"/>
        <v>34226</v>
      </c>
      <c r="F59" s="31">
        <v>138439</v>
      </c>
      <c r="G59" s="31">
        <v>10738</v>
      </c>
      <c r="H59" s="31">
        <v>43674</v>
      </c>
      <c r="I59" s="31">
        <f t="shared" si="11"/>
        <v>192851</v>
      </c>
      <c r="J59" s="31">
        <f t="shared" si="12"/>
        <v>146707</v>
      </c>
      <c r="K59" s="31">
        <f t="shared" si="12"/>
        <v>11599</v>
      </c>
      <c r="L59" s="31">
        <f t="shared" si="12"/>
        <v>68771</v>
      </c>
      <c r="M59" s="31">
        <f t="shared" si="12"/>
        <v>227077</v>
      </c>
    </row>
    <row r="60" spans="1:13" ht="10.5" customHeight="1" x14ac:dyDescent="0.25">
      <c r="A60" s="27" t="s">
        <v>15</v>
      </c>
      <c r="B60" s="31">
        <v>12060</v>
      </c>
      <c r="C60" s="31">
        <v>3160</v>
      </c>
      <c r="D60" s="31">
        <v>43955</v>
      </c>
      <c r="E60" s="31">
        <f t="shared" si="10"/>
        <v>59175</v>
      </c>
      <c r="F60" s="31">
        <v>199546</v>
      </c>
      <c r="G60" s="31">
        <v>32117</v>
      </c>
      <c r="H60" s="31">
        <v>62037</v>
      </c>
      <c r="I60" s="31">
        <f t="shared" si="11"/>
        <v>293700</v>
      </c>
      <c r="J60" s="31">
        <f t="shared" si="12"/>
        <v>211606</v>
      </c>
      <c r="K60" s="31">
        <f t="shared" si="12"/>
        <v>35277</v>
      </c>
      <c r="L60" s="31">
        <f t="shared" si="12"/>
        <v>105992</v>
      </c>
      <c r="M60" s="31">
        <f t="shared" si="12"/>
        <v>352875</v>
      </c>
    </row>
    <row r="61" spans="1:13" ht="10.5" customHeight="1" x14ac:dyDescent="0.25">
      <c r="A61" s="27" t="s">
        <v>32</v>
      </c>
      <c r="B61" s="31">
        <v>25048</v>
      </c>
      <c r="C61" s="31">
        <v>4787</v>
      </c>
      <c r="D61" s="31">
        <v>93270</v>
      </c>
      <c r="E61" s="31">
        <f t="shared" si="10"/>
        <v>123105</v>
      </c>
      <c r="F61" s="31">
        <v>472572</v>
      </c>
      <c r="G61" s="31">
        <v>44594</v>
      </c>
      <c r="H61" s="31">
        <v>130360</v>
      </c>
      <c r="I61" s="31">
        <f t="shared" si="11"/>
        <v>647526</v>
      </c>
      <c r="J61" s="31">
        <f t="shared" si="12"/>
        <v>497620</v>
      </c>
      <c r="K61" s="31">
        <f t="shared" si="12"/>
        <v>49381</v>
      </c>
      <c r="L61" s="31">
        <f t="shared" si="12"/>
        <v>223630</v>
      </c>
      <c r="M61" s="31">
        <f t="shared" si="12"/>
        <v>770631</v>
      </c>
    </row>
    <row r="62" spans="1:13" ht="10.5" customHeight="1" x14ac:dyDescent="0.25">
      <c r="A62" s="27" t="s">
        <v>16</v>
      </c>
      <c r="B62" s="31">
        <v>8778</v>
      </c>
      <c r="C62" s="31">
        <v>2596</v>
      </c>
      <c r="D62" s="31">
        <v>38405</v>
      </c>
      <c r="E62" s="31">
        <f t="shared" si="10"/>
        <v>49779</v>
      </c>
      <c r="F62" s="31">
        <v>194977</v>
      </c>
      <c r="G62" s="31">
        <v>17582</v>
      </c>
      <c r="H62" s="31">
        <v>54948</v>
      </c>
      <c r="I62" s="31">
        <f t="shared" si="11"/>
        <v>267507</v>
      </c>
      <c r="J62" s="31">
        <f t="shared" si="12"/>
        <v>203755</v>
      </c>
      <c r="K62" s="31">
        <f t="shared" si="12"/>
        <v>20178</v>
      </c>
      <c r="L62" s="31">
        <f t="shared" si="12"/>
        <v>93353</v>
      </c>
      <c r="M62" s="31">
        <f t="shared" si="12"/>
        <v>317286</v>
      </c>
    </row>
    <row r="63" spans="1:13" ht="10.5" customHeight="1" x14ac:dyDescent="0.25">
      <c r="A63" s="27" t="s">
        <v>17</v>
      </c>
      <c r="B63" s="31">
        <v>8703</v>
      </c>
      <c r="C63" s="31">
        <v>1619</v>
      </c>
      <c r="D63" s="31">
        <v>27461</v>
      </c>
      <c r="E63" s="31">
        <f t="shared" si="10"/>
        <v>37783</v>
      </c>
      <c r="F63" s="31">
        <v>126363</v>
      </c>
      <c r="G63" s="31">
        <v>14789</v>
      </c>
      <c r="H63" s="31">
        <v>35863</v>
      </c>
      <c r="I63" s="31">
        <f t="shared" si="11"/>
        <v>177015</v>
      </c>
      <c r="J63" s="31">
        <f t="shared" si="12"/>
        <v>135066</v>
      </c>
      <c r="K63" s="31">
        <f t="shared" si="12"/>
        <v>16408</v>
      </c>
      <c r="L63" s="31">
        <f t="shared" si="12"/>
        <v>63324</v>
      </c>
      <c r="M63" s="31">
        <f t="shared" si="12"/>
        <v>214798</v>
      </c>
    </row>
    <row r="64" spans="1:13" ht="10.5" customHeight="1" x14ac:dyDescent="0.25">
      <c r="A64" s="27" t="s">
        <v>283</v>
      </c>
      <c r="B64" s="31">
        <v>7567</v>
      </c>
      <c r="C64" s="31">
        <v>572</v>
      </c>
      <c r="D64" s="31">
        <v>27404</v>
      </c>
      <c r="E64" s="31">
        <f t="shared" si="10"/>
        <v>35543</v>
      </c>
      <c r="F64" s="31">
        <v>151233</v>
      </c>
      <c r="G64" s="31">
        <v>12223</v>
      </c>
      <c r="H64" s="31">
        <v>39549</v>
      </c>
      <c r="I64" s="31">
        <f t="shared" si="11"/>
        <v>203005</v>
      </c>
      <c r="J64" s="31">
        <f t="shared" si="12"/>
        <v>158800</v>
      </c>
      <c r="K64" s="31">
        <f t="shared" si="12"/>
        <v>12795</v>
      </c>
      <c r="L64" s="31">
        <f t="shared" si="12"/>
        <v>66953</v>
      </c>
      <c r="M64" s="31">
        <f t="shared" si="12"/>
        <v>238548</v>
      </c>
    </row>
    <row r="65" spans="1:13" ht="10.5" customHeight="1" x14ac:dyDescent="0.25">
      <c r="A65" s="86" t="s">
        <v>84</v>
      </c>
      <c r="B65" s="31"/>
      <c r="C65" s="31"/>
      <c r="D65" s="31"/>
      <c r="E65" s="31"/>
      <c r="F65" s="31"/>
      <c r="G65" s="31"/>
      <c r="H65" s="31"/>
      <c r="I65" s="31"/>
      <c r="J65" s="31"/>
      <c r="K65" s="32"/>
      <c r="L65" s="32"/>
      <c r="M65" s="32"/>
    </row>
    <row r="66" spans="1:13" ht="10.5" customHeight="1" x14ac:dyDescent="0.25">
      <c r="A66" s="27" t="s">
        <v>196</v>
      </c>
      <c r="B66" s="31">
        <v>52962</v>
      </c>
      <c r="C66" s="31">
        <v>11676</v>
      </c>
      <c r="D66" s="31">
        <v>220771</v>
      </c>
      <c r="E66" s="31">
        <f>SUM(B66:D66)</f>
        <v>285409</v>
      </c>
      <c r="F66" s="31">
        <v>1248136</v>
      </c>
      <c r="G66" s="31">
        <v>119899</v>
      </c>
      <c r="H66" s="31">
        <v>394618</v>
      </c>
      <c r="I66" s="31">
        <f>SUM(F66:H66)</f>
        <v>1762653</v>
      </c>
      <c r="J66" s="31">
        <f t="shared" ref="J66:M68" si="13">+B66+F66</f>
        <v>1301098</v>
      </c>
      <c r="K66" s="31">
        <f t="shared" si="13"/>
        <v>131575</v>
      </c>
      <c r="L66" s="31">
        <f t="shared" si="13"/>
        <v>615389</v>
      </c>
      <c r="M66" s="31">
        <f t="shared" si="13"/>
        <v>2048062</v>
      </c>
    </row>
    <row r="67" spans="1:13" ht="10.5" customHeight="1" x14ac:dyDescent="0.25">
      <c r="A67" s="27" t="s">
        <v>203</v>
      </c>
      <c r="B67" s="31">
        <v>76068</v>
      </c>
      <c r="C67" s="31">
        <v>15305</v>
      </c>
      <c r="D67" s="31">
        <v>241440</v>
      </c>
      <c r="E67" s="31">
        <f>SUM(B67:D67)</f>
        <v>332813</v>
      </c>
      <c r="F67" s="31">
        <v>1865536</v>
      </c>
      <c r="G67" s="31">
        <v>150115</v>
      </c>
      <c r="H67" s="31">
        <v>573998</v>
      </c>
      <c r="I67" s="31">
        <f>SUM(F67:H67)</f>
        <v>2589649</v>
      </c>
      <c r="J67" s="31">
        <f t="shared" si="13"/>
        <v>1941604</v>
      </c>
      <c r="K67" s="31">
        <f t="shared" si="13"/>
        <v>165420</v>
      </c>
      <c r="L67" s="31">
        <f t="shared" si="13"/>
        <v>815438</v>
      </c>
      <c r="M67" s="31">
        <f t="shared" si="13"/>
        <v>2922462</v>
      </c>
    </row>
    <row r="68" spans="1:13" ht="10.5" customHeight="1" x14ac:dyDescent="0.25">
      <c r="A68" s="27" t="s">
        <v>0</v>
      </c>
      <c r="B68" s="31">
        <v>12757</v>
      </c>
      <c r="C68" s="31">
        <v>4081</v>
      </c>
      <c r="D68" s="31">
        <v>45653</v>
      </c>
      <c r="E68" s="31">
        <f>SUM(B68:D68)</f>
        <v>62491</v>
      </c>
      <c r="F68" s="31">
        <v>756563</v>
      </c>
      <c r="G68" s="31">
        <v>36390</v>
      </c>
      <c r="H68" s="31">
        <v>212530</v>
      </c>
      <c r="I68" s="31">
        <f>SUM(F68:H68)</f>
        <v>1005483</v>
      </c>
      <c r="J68" s="31">
        <f t="shared" si="13"/>
        <v>769320</v>
      </c>
      <c r="K68" s="31">
        <f t="shared" si="13"/>
        <v>40471</v>
      </c>
      <c r="L68" s="31">
        <f t="shared" si="13"/>
        <v>258183</v>
      </c>
      <c r="M68" s="31">
        <f t="shared" si="13"/>
        <v>1067974</v>
      </c>
    </row>
    <row r="69" spans="1:13" ht="10.5" customHeight="1" x14ac:dyDescent="0.25">
      <c r="A69" s="86" t="s">
        <v>52</v>
      </c>
      <c r="B69" s="31"/>
      <c r="C69" s="31"/>
      <c r="D69" s="31"/>
      <c r="E69" s="31"/>
      <c r="F69" s="31"/>
      <c r="G69" s="31"/>
      <c r="H69" s="31"/>
      <c r="I69" s="31"/>
      <c r="J69" s="31"/>
      <c r="K69" s="32"/>
      <c r="L69" s="32"/>
      <c r="M69" s="32"/>
    </row>
    <row r="70" spans="1:13" ht="10.5" customHeight="1" x14ac:dyDescent="0.25">
      <c r="A70" s="27" t="s">
        <v>53</v>
      </c>
      <c r="B70" s="31">
        <v>27956</v>
      </c>
      <c r="C70" s="31">
        <v>9054</v>
      </c>
      <c r="D70" s="31">
        <v>103818</v>
      </c>
      <c r="E70" s="31">
        <f>SUM(B70:D70)</f>
        <v>140828</v>
      </c>
      <c r="F70" s="31">
        <v>1373482</v>
      </c>
      <c r="G70" s="31">
        <v>165601</v>
      </c>
      <c r="H70" s="31">
        <v>520298</v>
      </c>
      <c r="I70" s="31">
        <f>SUM(F70:H70)</f>
        <v>2059381</v>
      </c>
      <c r="J70" s="31">
        <f t="shared" ref="J70:M73" si="14">+B70+F70</f>
        <v>1401438</v>
      </c>
      <c r="K70" s="31">
        <f t="shared" si="14"/>
        <v>174655</v>
      </c>
      <c r="L70" s="31">
        <f t="shared" si="14"/>
        <v>624116</v>
      </c>
      <c r="M70" s="31">
        <f t="shared" si="14"/>
        <v>2200209</v>
      </c>
    </row>
    <row r="71" spans="1:13" ht="10.5" customHeight="1" x14ac:dyDescent="0.25">
      <c r="A71" s="27" t="s">
        <v>54</v>
      </c>
      <c r="B71" s="31">
        <v>76907</v>
      </c>
      <c r="C71" s="31">
        <v>11600</v>
      </c>
      <c r="D71" s="31">
        <v>257459</v>
      </c>
      <c r="E71" s="31">
        <f>SUM(B71:D71)</f>
        <v>345966</v>
      </c>
      <c r="F71" s="31">
        <v>1975317</v>
      </c>
      <c r="G71" s="31">
        <v>95853</v>
      </c>
      <c r="H71" s="31">
        <v>492617</v>
      </c>
      <c r="I71" s="31">
        <f>SUM(F71:H71)</f>
        <v>2563787</v>
      </c>
      <c r="J71" s="31">
        <f t="shared" si="14"/>
        <v>2052224</v>
      </c>
      <c r="K71" s="31">
        <f t="shared" si="14"/>
        <v>107453</v>
      </c>
      <c r="L71" s="31">
        <f t="shared" si="14"/>
        <v>750076</v>
      </c>
      <c r="M71" s="31">
        <f t="shared" si="14"/>
        <v>2909753</v>
      </c>
    </row>
    <row r="72" spans="1:13" ht="10.5" customHeight="1" x14ac:dyDescent="0.25">
      <c r="A72" s="27" t="s">
        <v>55</v>
      </c>
      <c r="B72" s="31">
        <v>9607</v>
      </c>
      <c r="C72" s="31">
        <v>4452</v>
      </c>
      <c r="D72" s="31">
        <v>60613</v>
      </c>
      <c r="E72" s="31">
        <f>SUM(B72:D72)</f>
        <v>74672</v>
      </c>
      <c r="F72" s="31">
        <v>76922</v>
      </c>
      <c r="G72" s="31">
        <v>5558</v>
      </c>
      <c r="H72" s="31">
        <v>64542</v>
      </c>
      <c r="I72" s="31">
        <f>SUM(F72:H72)</f>
        <v>147022</v>
      </c>
      <c r="J72" s="31">
        <f t="shared" si="14"/>
        <v>86529</v>
      </c>
      <c r="K72" s="31">
        <f t="shared" si="14"/>
        <v>10010</v>
      </c>
      <c r="L72" s="31">
        <f t="shared" si="14"/>
        <v>125155</v>
      </c>
      <c r="M72" s="31">
        <f t="shared" si="14"/>
        <v>221694</v>
      </c>
    </row>
    <row r="73" spans="1:13" ht="10.5" customHeight="1" x14ac:dyDescent="0.25">
      <c r="A73" s="27" t="s">
        <v>56</v>
      </c>
      <c r="B73" s="31">
        <v>27317</v>
      </c>
      <c r="C73" s="31">
        <v>5955</v>
      </c>
      <c r="D73" s="31">
        <v>85974</v>
      </c>
      <c r="E73" s="31">
        <f>SUM(B73:D73)</f>
        <v>119246</v>
      </c>
      <c r="F73" s="31">
        <v>444514</v>
      </c>
      <c r="G73" s="31">
        <v>39391</v>
      </c>
      <c r="H73" s="31">
        <v>103690</v>
      </c>
      <c r="I73" s="31">
        <f>SUM(F73:H73)</f>
        <v>587595</v>
      </c>
      <c r="J73" s="31">
        <f t="shared" si="14"/>
        <v>471831</v>
      </c>
      <c r="K73" s="31">
        <f t="shared" si="14"/>
        <v>45346</v>
      </c>
      <c r="L73" s="31">
        <f t="shared" si="14"/>
        <v>189664</v>
      </c>
      <c r="M73" s="31">
        <f t="shared" si="14"/>
        <v>706841</v>
      </c>
    </row>
    <row r="74" spans="1:13" ht="10.5" customHeight="1" x14ac:dyDescent="0.25">
      <c r="A74" s="86" t="s">
        <v>208</v>
      </c>
      <c r="B74" s="31"/>
      <c r="C74" s="31"/>
      <c r="D74" s="31"/>
      <c r="E74" s="31"/>
      <c r="F74" s="31"/>
      <c r="G74" s="31"/>
      <c r="H74" s="31"/>
      <c r="I74" s="31"/>
      <c r="J74" s="31"/>
      <c r="K74" s="32"/>
      <c r="L74" s="32"/>
      <c r="M74" s="32"/>
    </row>
    <row r="75" spans="1:13" ht="10.5" customHeight="1" x14ac:dyDescent="0.25">
      <c r="A75" s="27" t="s">
        <v>53</v>
      </c>
      <c r="B75" s="31">
        <v>20793</v>
      </c>
      <c r="C75" s="31">
        <v>7630</v>
      </c>
      <c r="D75" s="31">
        <v>101037</v>
      </c>
      <c r="E75" s="31">
        <f t="shared" ref="E75:E82" si="15">SUM(B75:D75)</f>
        <v>129460</v>
      </c>
      <c r="F75" s="31">
        <v>441336</v>
      </c>
      <c r="G75" s="31">
        <v>31917</v>
      </c>
      <c r="H75" s="31">
        <v>122701</v>
      </c>
      <c r="I75" s="31">
        <f t="shared" ref="I75:I82" si="16">SUM(F75:H75)</f>
        <v>595954</v>
      </c>
      <c r="J75" s="31">
        <f t="shared" ref="J75:M82" si="17">+B75+F75</f>
        <v>462129</v>
      </c>
      <c r="K75" s="31">
        <f t="shared" si="17"/>
        <v>39547</v>
      </c>
      <c r="L75" s="31">
        <f t="shared" si="17"/>
        <v>223738</v>
      </c>
      <c r="M75" s="31">
        <f t="shared" si="17"/>
        <v>725414</v>
      </c>
    </row>
    <row r="76" spans="1:13" ht="10.5" customHeight="1" x14ac:dyDescent="0.25">
      <c r="A76" s="27" t="s">
        <v>88</v>
      </c>
      <c r="B76" s="31">
        <v>120994</v>
      </c>
      <c r="C76" s="31">
        <v>23432</v>
      </c>
      <c r="D76" s="31">
        <v>406827</v>
      </c>
      <c r="E76" s="31">
        <f t="shared" si="15"/>
        <v>551253</v>
      </c>
      <c r="F76" s="31">
        <v>3428900</v>
      </c>
      <c r="G76" s="31">
        <v>274487</v>
      </c>
      <c r="H76" s="31">
        <v>1058445</v>
      </c>
      <c r="I76" s="31">
        <f t="shared" si="16"/>
        <v>4761832</v>
      </c>
      <c r="J76" s="31">
        <f t="shared" si="17"/>
        <v>3549894</v>
      </c>
      <c r="K76" s="31">
        <f t="shared" si="17"/>
        <v>297919</v>
      </c>
      <c r="L76" s="31">
        <f t="shared" si="17"/>
        <v>1465272</v>
      </c>
      <c r="M76" s="31">
        <f t="shared" si="17"/>
        <v>5313085</v>
      </c>
    </row>
    <row r="77" spans="1:13" ht="10.5" customHeight="1" x14ac:dyDescent="0.25">
      <c r="A77" s="27" t="s">
        <v>57</v>
      </c>
      <c r="B77" s="31">
        <v>36640</v>
      </c>
      <c r="C77" s="31">
        <v>5666</v>
      </c>
      <c r="D77" s="31">
        <v>113027</v>
      </c>
      <c r="E77" s="31">
        <f t="shared" si="15"/>
        <v>155333</v>
      </c>
      <c r="F77" s="31">
        <v>1038677</v>
      </c>
      <c r="G77" s="31">
        <v>41161</v>
      </c>
      <c r="H77" s="31">
        <v>117189</v>
      </c>
      <c r="I77" s="31">
        <f t="shared" si="16"/>
        <v>1197027</v>
      </c>
      <c r="J77" s="31">
        <f t="shared" si="17"/>
        <v>1075317</v>
      </c>
      <c r="K77" s="31">
        <f t="shared" si="17"/>
        <v>46827</v>
      </c>
      <c r="L77" s="31">
        <f t="shared" si="17"/>
        <v>230216</v>
      </c>
      <c r="M77" s="31">
        <f t="shared" si="17"/>
        <v>1352360</v>
      </c>
    </row>
    <row r="78" spans="1:13" ht="10.5" customHeight="1" x14ac:dyDescent="0.25">
      <c r="A78" s="27" t="s">
        <v>58</v>
      </c>
      <c r="B78" s="31">
        <v>37189</v>
      </c>
      <c r="C78" s="31">
        <v>4629</v>
      </c>
      <c r="D78" s="31">
        <v>137945</v>
      </c>
      <c r="E78" s="31">
        <f t="shared" si="15"/>
        <v>179763</v>
      </c>
      <c r="F78" s="31">
        <v>879975</v>
      </c>
      <c r="G78" s="31">
        <v>49618</v>
      </c>
      <c r="H78" s="31">
        <v>362507</v>
      </c>
      <c r="I78" s="31">
        <f t="shared" si="16"/>
        <v>1292100</v>
      </c>
      <c r="J78" s="31">
        <f t="shared" si="17"/>
        <v>917164</v>
      </c>
      <c r="K78" s="31">
        <f t="shared" si="17"/>
        <v>54247</v>
      </c>
      <c r="L78" s="31">
        <f t="shared" si="17"/>
        <v>500452</v>
      </c>
      <c r="M78" s="31">
        <f t="shared" si="17"/>
        <v>1471863</v>
      </c>
    </row>
    <row r="79" spans="1:13" ht="10.5" customHeight="1" x14ac:dyDescent="0.25">
      <c r="A79" s="27" t="s">
        <v>59</v>
      </c>
      <c r="B79" s="31">
        <v>13505</v>
      </c>
      <c r="C79" s="31">
        <v>2776</v>
      </c>
      <c r="D79" s="31">
        <v>39163</v>
      </c>
      <c r="E79" s="31">
        <f t="shared" si="15"/>
        <v>55444</v>
      </c>
      <c r="F79" s="31">
        <v>568243</v>
      </c>
      <c r="G79" s="31">
        <v>57632</v>
      </c>
      <c r="H79" s="31">
        <v>134444</v>
      </c>
      <c r="I79" s="31">
        <f t="shared" si="16"/>
        <v>760319</v>
      </c>
      <c r="J79" s="31">
        <f t="shared" si="17"/>
        <v>581748</v>
      </c>
      <c r="K79" s="31">
        <f t="shared" si="17"/>
        <v>60408</v>
      </c>
      <c r="L79" s="31">
        <f t="shared" si="17"/>
        <v>173607</v>
      </c>
      <c r="M79" s="31">
        <f t="shared" si="17"/>
        <v>815763</v>
      </c>
    </row>
    <row r="80" spans="1:13" ht="10.5" customHeight="1" x14ac:dyDescent="0.25">
      <c r="A80" s="27" t="s">
        <v>60</v>
      </c>
      <c r="B80" s="31">
        <v>14115</v>
      </c>
      <c r="C80" s="31">
        <v>3393</v>
      </c>
      <c r="D80" s="31">
        <v>35888</v>
      </c>
      <c r="E80" s="31">
        <f t="shared" si="15"/>
        <v>53396</v>
      </c>
      <c r="F80" s="31">
        <v>262274</v>
      </c>
      <c r="G80" s="31">
        <v>25054</v>
      </c>
      <c r="H80" s="31">
        <v>68407</v>
      </c>
      <c r="I80" s="31">
        <f t="shared" si="16"/>
        <v>355735</v>
      </c>
      <c r="J80" s="31">
        <f t="shared" si="17"/>
        <v>276389</v>
      </c>
      <c r="K80" s="31">
        <f t="shared" si="17"/>
        <v>28447</v>
      </c>
      <c r="L80" s="31">
        <f t="shared" si="17"/>
        <v>104295</v>
      </c>
      <c r="M80" s="31">
        <f t="shared" si="17"/>
        <v>409131</v>
      </c>
    </row>
    <row r="81" spans="1:13" ht="10.5" customHeight="1" x14ac:dyDescent="0.25">
      <c r="A81" s="27" t="s">
        <v>61</v>
      </c>
      <c r="B81" s="31">
        <v>12178</v>
      </c>
      <c r="C81" s="31">
        <v>4980</v>
      </c>
      <c r="D81" s="31">
        <v>48067</v>
      </c>
      <c r="E81" s="31">
        <f t="shared" si="15"/>
        <v>65225</v>
      </c>
      <c r="F81" s="31">
        <v>586030</v>
      </c>
      <c r="G81" s="31">
        <v>88572</v>
      </c>
      <c r="H81" s="31">
        <v>322005</v>
      </c>
      <c r="I81" s="31">
        <f t="shared" si="16"/>
        <v>996607</v>
      </c>
      <c r="J81" s="31">
        <f t="shared" si="17"/>
        <v>598208</v>
      </c>
      <c r="K81" s="31">
        <f t="shared" si="17"/>
        <v>93552</v>
      </c>
      <c r="L81" s="31">
        <f t="shared" si="17"/>
        <v>370072</v>
      </c>
      <c r="M81" s="31">
        <f t="shared" si="17"/>
        <v>1061832</v>
      </c>
    </row>
    <row r="82" spans="1:13" ht="10.5" customHeight="1" x14ac:dyDescent="0.25">
      <c r="A82" s="27" t="s">
        <v>62</v>
      </c>
      <c r="B82" s="31">
        <v>7367</v>
      </c>
      <c r="C82" s="31">
        <v>1988</v>
      </c>
      <c r="D82" s="31">
        <v>32737</v>
      </c>
      <c r="E82" s="31">
        <f t="shared" si="15"/>
        <v>42092</v>
      </c>
      <c r="F82" s="31">
        <v>93699</v>
      </c>
      <c r="G82" s="31">
        <v>12451</v>
      </c>
      <c r="H82" s="31">
        <v>53893</v>
      </c>
      <c r="I82" s="31">
        <f t="shared" si="16"/>
        <v>160043</v>
      </c>
      <c r="J82" s="31">
        <f t="shared" si="17"/>
        <v>101066</v>
      </c>
      <c r="K82" s="31">
        <f t="shared" si="17"/>
        <v>14439</v>
      </c>
      <c r="L82" s="31">
        <f t="shared" si="17"/>
        <v>86630</v>
      </c>
      <c r="M82" s="31">
        <f t="shared" si="17"/>
        <v>202135</v>
      </c>
    </row>
    <row r="83" spans="1:13" ht="10.5" customHeight="1" x14ac:dyDescent="0.25">
      <c r="A83" s="26" t="s">
        <v>279</v>
      </c>
      <c r="B83" s="31"/>
      <c r="C83" s="31"/>
      <c r="D83" s="31"/>
      <c r="E83" s="31"/>
      <c r="F83" s="31"/>
      <c r="G83" s="31"/>
      <c r="H83" s="31"/>
      <c r="I83" s="31"/>
      <c r="J83" s="31"/>
      <c r="K83" s="32"/>
      <c r="L83" s="32"/>
      <c r="M83" s="32"/>
    </row>
    <row r="84" spans="1:13" ht="10.5" customHeight="1" x14ac:dyDescent="0.25">
      <c r="A84" s="84" t="s">
        <v>64</v>
      </c>
      <c r="B84" s="31">
        <v>141787</v>
      </c>
      <c r="C84" s="31">
        <v>11985</v>
      </c>
      <c r="D84" s="31">
        <v>209847</v>
      </c>
      <c r="E84" s="31">
        <f>SUM(B84:D84)</f>
        <v>363619</v>
      </c>
      <c r="F84" s="31">
        <v>3870235</v>
      </c>
      <c r="G84" s="31">
        <v>168371</v>
      </c>
      <c r="H84" s="31">
        <v>742555</v>
      </c>
      <c r="I84" s="31">
        <f>SUM(F84:H84)</f>
        <v>4781161</v>
      </c>
      <c r="J84" s="31">
        <f t="shared" ref="J84:M87" si="18">+B84+F84</f>
        <v>4012022</v>
      </c>
      <c r="K84" s="31">
        <f t="shared" si="18"/>
        <v>180356</v>
      </c>
      <c r="L84" s="31">
        <f t="shared" si="18"/>
        <v>952402</v>
      </c>
      <c r="M84" s="31">
        <f t="shared" si="18"/>
        <v>5144780</v>
      </c>
    </row>
    <row r="85" spans="1:13" ht="10.5" customHeight="1" x14ac:dyDescent="0.25">
      <c r="A85" s="84" t="s">
        <v>274</v>
      </c>
      <c r="B85" s="90">
        <v>0</v>
      </c>
      <c r="C85" s="90">
        <v>9830</v>
      </c>
      <c r="D85" s="90">
        <v>0</v>
      </c>
      <c r="E85" s="31">
        <f>SUM(B85:D85)</f>
        <v>9830</v>
      </c>
      <c r="F85" s="90">
        <v>0</v>
      </c>
      <c r="G85" s="31">
        <v>61237</v>
      </c>
      <c r="H85" s="90">
        <v>0</v>
      </c>
      <c r="I85" s="31">
        <f>SUM(F85:H85)</f>
        <v>61237</v>
      </c>
      <c r="J85" s="31">
        <f t="shared" si="18"/>
        <v>0</v>
      </c>
      <c r="K85" s="31">
        <f t="shared" si="18"/>
        <v>71067</v>
      </c>
      <c r="L85" s="31">
        <f t="shared" si="18"/>
        <v>0</v>
      </c>
      <c r="M85" s="31">
        <f t="shared" si="18"/>
        <v>71067</v>
      </c>
    </row>
    <row r="86" spans="1:13" ht="10.5" customHeight="1" x14ac:dyDescent="0.25">
      <c r="A86" s="84" t="s">
        <v>65</v>
      </c>
      <c r="B86" s="90">
        <v>0</v>
      </c>
      <c r="C86" s="90">
        <v>0</v>
      </c>
      <c r="D86" s="31">
        <f>25876+9247</f>
        <v>35123</v>
      </c>
      <c r="E86" s="31">
        <f>SUM(B86:D86)</f>
        <v>35123</v>
      </c>
      <c r="F86" s="90">
        <v>0</v>
      </c>
      <c r="G86" s="90">
        <v>0</v>
      </c>
      <c r="H86" s="31">
        <f>41105+76796</f>
        <v>117901</v>
      </c>
      <c r="I86" s="31">
        <f>SUM(F86:H86)</f>
        <v>117901</v>
      </c>
      <c r="J86" s="31">
        <f t="shared" si="18"/>
        <v>0</v>
      </c>
      <c r="K86" s="31">
        <f t="shared" si="18"/>
        <v>0</v>
      </c>
      <c r="L86" s="31">
        <f t="shared" si="18"/>
        <v>153024</v>
      </c>
      <c r="M86" s="31">
        <f t="shared" si="18"/>
        <v>153024</v>
      </c>
    </row>
    <row r="87" spans="1:13" ht="10.5" customHeight="1" x14ac:dyDescent="0.25">
      <c r="A87" s="84" t="s">
        <v>66</v>
      </c>
      <c r="B87" s="90">
        <v>0</v>
      </c>
      <c r="C87" s="90">
        <v>0</v>
      </c>
      <c r="D87" s="31">
        <v>272142</v>
      </c>
      <c r="E87" s="31">
        <f>SUM(B87:D87)</f>
        <v>272142</v>
      </c>
      <c r="F87" s="90">
        <v>0</v>
      </c>
      <c r="G87" s="90">
        <v>0</v>
      </c>
      <c r="H87" s="31">
        <v>397486</v>
      </c>
      <c r="I87" s="31">
        <f>SUM(F87:H87)</f>
        <v>397486</v>
      </c>
      <c r="J87" s="31">
        <f t="shared" si="18"/>
        <v>0</v>
      </c>
      <c r="K87" s="31">
        <f t="shared" si="18"/>
        <v>0</v>
      </c>
      <c r="L87" s="31">
        <f t="shared" si="18"/>
        <v>669628</v>
      </c>
      <c r="M87" s="31">
        <f t="shared" si="18"/>
        <v>669628</v>
      </c>
    </row>
    <row r="88" spans="1:13" ht="10.5" customHeight="1" x14ac:dyDescent="0.25">
      <c r="A88" s="83" t="s">
        <v>67</v>
      </c>
      <c r="B88" s="31"/>
      <c r="C88" s="31"/>
      <c r="D88" s="31"/>
      <c r="E88" s="31"/>
      <c r="F88" s="31"/>
      <c r="G88" s="31"/>
      <c r="H88" s="31"/>
      <c r="I88" s="31"/>
      <c r="J88" s="31"/>
      <c r="K88" s="32"/>
      <c r="L88" s="32"/>
      <c r="M88" s="32"/>
    </row>
    <row r="89" spans="1:13" ht="10.5" customHeight="1" x14ac:dyDescent="0.25">
      <c r="A89" s="84" t="s">
        <v>68</v>
      </c>
      <c r="B89" s="31">
        <v>222</v>
      </c>
      <c r="C89" s="90">
        <v>0</v>
      </c>
      <c r="D89" s="31">
        <v>4529</v>
      </c>
      <c r="E89" s="31">
        <f>SUM(B89:D89)</f>
        <v>4751</v>
      </c>
      <c r="F89" s="31">
        <v>18355</v>
      </c>
      <c r="G89" s="31">
        <v>1790</v>
      </c>
      <c r="H89" s="31">
        <v>225092</v>
      </c>
      <c r="I89" s="31">
        <f>SUM(F89:H89)</f>
        <v>245237</v>
      </c>
      <c r="J89" s="31">
        <f t="shared" ref="J89:M91" si="19">+B89+F89</f>
        <v>18577</v>
      </c>
      <c r="K89" s="31">
        <f t="shared" si="19"/>
        <v>1790</v>
      </c>
      <c r="L89" s="31">
        <f t="shared" si="19"/>
        <v>229621</v>
      </c>
      <c r="M89" s="31">
        <f t="shared" si="19"/>
        <v>249988</v>
      </c>
    </row>
    <row r="90" spans="1:13" ht="10.5" customHeight="1" x14ac:dyDescent="0.25">
      <c r="A90" s="84" t="s">
        <v>69</v>
      </c>
      <c r="B90" s="31">
        <v>3691</v>
      </c>
      <c r="C90" s="31">
        <v>111</v>
      </c>
      <c r="D90" s="31">
        <v>130285</v>
      </c>
      <c r="E90" s="31">
        <f>SUM(B90:D90)</f>
        <v>134087</v>
      </c>
      <c r="F90" s="31">
        <v>37523</v>
      </c>
      <c r="G90" s="31">
        <v>551</v>
      </c>
      <c r="H90" s="31">
        <v>348571</v>
      </c>
      <c r="I90" s="31">
        <f>SUM(F90:H90)</f>
        <v>386645</v>
      </c>
      <c r="J90" s="31">
        <f t="shared" si="19"/>
        <v>41214</v>
      </c>
      <c r="K90" s="31">
        <f t="shared" si="19"/>
        <v>662</v>
      </c>
      <c r="L90" s="31">
        <f t="shared" si="19"/>
        <v>478856</v>
      </c>
      <c r="M90" s="31">
        <f t="shared" si="19"/>
        <v>520732</v>
      </c>
    </row>
    <row r="91" spans="1:13" ht="10.5" customHeight="1" x14ac:dyDescent="0.25">
      <c r="A91" s="84" t="s">
        <v>70</v>
      </c>
      <c r="B91" s="31">
        <v>48772</v>
      </c>
      <c r="C91" s="31">
        <v>3397</v>
      </c>
      <c r="D91" s="31">
        <v>309886</v>
      </c>
      <c r="E91" s="31">
        <f>SUM(B91:D91)</f>
        <v>362055</v>
      </c>
      <c r="F91" s="31">
        <v>8411</v>
      </c>
      <c r="G91" s="31">
        <v>553</v>
      </c>
      <c r="H91" s="31">
        <v>20471</v>
      </c>
      <c r="I91" s="31">
        <f>SUM(F91:H91)</f>
        <v>29435</v>
      </c>
      <c r="J91" s="31">
        <f t="shared" si="19"/>
        <v>57183</v>
      </c>
      <c r="K91" s="31">
        <f t="shared" si="19"/>
        <v>3950</v>
      </c>
      <c r="L91" s="31">
        <f t="shared" si="19"/>
        <v>330357</v>
      </c>
      <c r="M91" s="31">
        <f t="shared" si="19"/>
        <v>391490</v>
      </c>
    </row>
    <row r="92" spans="1:13" ht="10.5" customHeight="1" x14ac:dyDescent="0.25">
      <c r="A92" s="27" t="s">
        <v>232</v>
      </c>
      <c r="B92" s="31">
        <v>682</v>
      </c>
      <c r="C92" s="31">
        <v>929</v>
      </c>
      <c r="D92" s="31">
        <v>11276</v>
      </c>
      <c r="E92" s="31">
        <v>12887</v>
      </c>
      <c r="F92" s="31">
        <v>9743</v>
      </c>
      <c r="G92" s="31">
        <v>6561</v>
      </c>
      <c r="H92" s="31">
        <v>45501</v>
      </c>
      <c r="I92" s="31">
        <v>61805</v>
      </c>
      <c r="J92" s="31">
        <v>10425</v>
      </c>
      <c r="K92" s="31">
        <v>7490</v>
      </c>
      <c r="L92" s="31">
        <v>56777</v>
      </c>
      <c r="M92" s="31">
        <v>74692</v>
      </c>
    </row>
    <row r="93" spans="1:13" ht="10.5" customHeight="1" x14ac:dyDescent="0.25">
      <c r="A93" s="84" t="s">
        <v>71</v>
      </c>
      <c r="B93" s="31">
        <v>88421</v>
      </c>
      <c r="C93" s="31">
        <v>26625</v>
      </c>
      <c r="D93" s="31">
        <v>51889</v>
      </c>
      <c r="E93" s="31">
        <f>SUM(B93:D93)</f>
        <v>166935</v>
      </c>
      <c r="F93" s="31">
        <v>3796204</v>
      </c>
      <c r="G93" s="31">
        <v>296948</v>
      </c>
      <c r="H93" s="31">
        <v>541510</v>
      </c>
      <c r="I93" s="31">
        <f>SUM(F93:H93)</f>
        <v>4634662</v>
      </c>
      <c r="J93" s="31">
        <f>+B93+F93</f>
        <v>3884625</v>
      </c>
      <c r="K93" s="31">
        <f>+C93+G93</f>
        <v>323573</v>
      </c>
      <c r="L93" s="31">
        <f>+D93+H93</f>
        <v>593399</v>
      </c>
      <c r="M93" s="31">
        <f>+E93+I93</f>
        <v>4801597</v>
      </c>
    </row>
    <row r="94" spans="1:13" ht="10.5" customHeight="1" x14ac:dyDescent="0.25">
      <c r="A94" s="83" t="s">
        <v>72</v>
      </c>
      <c r="B94" s="31"/>
      <c r="C94" s="31"/>
      <c r="D94" s="31"/>
      <c r="E94" s="31"/>
      <c r="F94" s="31"/>
      <c r="G94" s="31"/>
      <c r="H94" s="31"/>
      <c r="I94" s="31"/>
      <c r="J94" s="31"/>
      <c r="K94" s="32"/>
      <c r="L94" s="32"/>
      <c r="M94" s="32"/>
    </row>
    <row r="95" spans="1:13" ht="10.5" customHeight="1" x14ac:dyDescent="0.25">
      <c r="A95" s="84" t="s">
        <v>38</v>
      </c>
      <c r="B95" s="31">
        <v>57087</v>
      </c>
      <c r="C95" s="31">
        <v>6658</v>
      </c>
      <c r="D95" s="31">
        <v>109843</v>
      </c>
      <c r="E95" s="31">
        <f>SUM(B95:D95)</f>
        <v>173588</v>
      </c>
      <c r="F95" s="31">
        <v>1940333</v>
      </c>
      <c r="G95" s="31">
        <v>83968</v>
      </c>
      <c r="H95" s="31">
        <v>351745</v>
      </c>
      <c r="I95" s="31">
        <f>SUM(F95:H95)</f>
        <v>2376046</v>
      </c>
      <c r="J95" s="31">
        <f t="shared" ref="J95:M98" si="20">+B95+F95</f>
        <v>1997420</v>
      </c>
      <c r="K95" s="31">
        <f t="shared" si="20"/>
        <v>90626</v>
      </c>
      <c r="L95" s="31">
        <f t="shared" si="20"/>
        <v>461588</v>
      </c>
      <c r="M95" s="31">
        <f t="shared" si="20"/>
        <v>2549634</v>
      </c>
    </row>
    <row r="96" spans="1:13" ht="10.5" customHeight="1" x14ac:dyDescent="0.25">
      <c r="A96" s="84" t="s">
        <v>37</v>
      </c>
      <c r="B96" s="31">
        <v>3460</v>
      </c>
      <c r="C96" s="31">
        <v>1356</v>
      </c>
      <c r="D96" s="31">
        <v>12016</v>
      </c>
      <c r="E96" s="31">
        <f>SUM(B96:D96)</f>
        <v>16832</v>
      </c>
      <c r="F96" s="31">
        <v>87560</v>
      </c>
      <c r="G96" s="31">
        <v>31533</v>
      </c>
      <c r="H96" s="31">
        <v>23331</v>
      </c>
      <c r="I96" s="31">
        <f>SUM(F96:H96)</f>
        <v>142424</v>
      </c>
      <c r="J96" s="31">
        <f t="shared" si="20"/>
        <v>91020</v>
      </c>
      <c r="K96" s="31">
        <f t="shared" si="20"/>
        <v>32889</v>
      </c>
      <c r="L96" s="31">
        <f t="shared" si="20"/>
        <v>35347</v>
      </c>
      <c r="M96" s="31">
        <f t="shared" si="20"/>
        <v>159256</v>
      </c>
    </row>
    <row r="97" spans="1:13" ht="10.5" customHeight="1" x14ac:dyDescent="0.25">
      <c r="A97" s="84" t="s">
        <v>36</v>
      </c>
      <c r="B97" s="31">
        <v>26671</v>
      </c>
      <c r="C97" s="31">
        <v>5057</v>
      </c>
      <c r="D97" s="31">
        <v>166151</v>
      </c>
      <c r="E97" s="31">
        <f>SUM(B97:D97)</f>
        <v>197879</v>
      </c>
      <c r="F97" s="31">
        <v>457733</v>
      </c>
      <c r="G97" s="31">
        <v>32909</v>
      </c>
      <c r="H97" s="31">
        <v>236627</v>
      </c>
      <c r="I97" s="31">
        <f>SUM(F97:H97)</f>
        <v>727269</v>
      </c>
      <c r="J97" s="31">
        <f t="shared" si="20"/>
        <v>484404</v>
      </c>
      <c r="K97" s="31">
        <f t="shared" si="20"/>
        <v>37966</v>
      </c>
      <c r="L97" s="31">
        <f t="shared" si="20"/>
        <v>402778</v>
      </c>
      <c r="M97" s="31">
        <f t="shared" si="20"/>
        <v>925148</v>
      </c>
    </row>
    <row r="98" spans="1:13" ht="10.5" customHeight="1" x14ac:dyDescent="0.25">
      <c r="A98" s="84" t="s">
        <v>73</v>
      </c>
      <c r="B98" s="31">
        <v>54569</v>
      </c>
      <c r="C98" s="31">
        <v>17991</v>
      </c>
      <c r="D98" s="31">
        <v>219854</v>
      </c>
      <c r="E98" s="31">
        <f>SUM(B98:D98)</f>
        <v>292414</v>
      </c>
      <c r="F98" s="31">
        <v>1384610</v>
      </c>
      <c r="G98" s="31">
        <v>157994</v>
      </c>
      <c r="H98" s="31">
        <v>569443</v>
      </c>
      <c r="I98" s="31">
        <f>SUM(F98:H98)</f>
        <v>2112047</v>
      </c>
      <c r="J98" s="31">
        <f t="shared" si="20"/>
        <v>1439179</v>
      </c>
      <c r="K98" s="31">
        <f t="shared" si="20"/>
        <v>175985</v>
      </c>
      <c r="L98" s="31">
        <f t="shared" si="20"/>
        <v>789297</v>
      </c>
      <c r="M98" s="31">
        <f t="shared" si="20"/>
        <v>2404461</v>
      </c>
    </row>
    <row r="99" spans="1:13" ht="10.5" customHeight="1" x14ac:dyDescent="0.25">
      <c r="A99" s="26" t="s">
        <v>74</v>
      </c>
      <c r="B99" s="31"/>
      <c r="C99" s="31"/>
      <c r="D99" s="31"/>
      <c r="E99" s="31"/>
      <c r="F99" s="31"/>
      <c r="G99" s="31"/>
      <c r="H99" s="31"/>
      <c r="I99" s="31"/>
      <c r="J99" s="31"/>
      <c r="K99" s="32"/>
      <c r="L99" s="32"/>
      <c r="M99" s="32"/>
    </row>
    <row r="100" spans="1:13" ht="10.5" customHeight="1" x14ac:dyDescent="0.25">
      <c r="A100" s="27" t="s">
        <v>75</v>
      </c>
      <c r="B100" s="31">
        <v>113344</v>
      </c>
      <c r="C100" s="31">
        <v>24797</v>
      </c>
      <c r="D100" s="31">
        <v>448239</v>
      </c>
      <c r="E100" s="31">
        <f>SUM(B100:D100)</f>
        <v>586380</v>
      </c>
      <c r="F100" s="31">
        <v>2622501</v>
      </c>
      <c r="G100" s="31">
        <v>196549</v>
      </c>
      <c r="H100" s="31">
        <v>777057</v>
      </c>
      <c r="I100" s="31">
        <f>SUM(F100:H100)</f>
        <v>3596107</v>
      </c>
      <c r="J100" s="31">
        <f t="shared" ref="J100:M103" si="21">+B100+F100</f>
        <v>2735845</v>
      </c>
      <c r="K100" s="31">
        <f t="shared" si="21"/>
        <v>221346</v>
      </c>
      <c r="L100" s="31">
        <f t="shared" si="21"/>
        <v>1225296</v>
      </c>
      <c r="M100" s="31">
        <f t="shared" si="21"/>
        <v>4182487</v>
      </c>
    </row>
    <row r="101" spans="1:13" ht="10.5" customHeight="1" x14ac:dyDescent="0.25">
      <c r="A101" s="27" t="s">
        <v>76</v>
      </c>
      <c r="B101" s="31">
        <v>20419</v>
      </c>
      <c r="C101" s="31">
        <v>3603</v>
      </c>
      <c r="D101" s="31">
        <v>35319</v>
      </c>
      <c r="E101" s="31">
        <f>SUM(B101:D101)</f>
        <v>59341</v>
      </c>
      <c r="F101" s="31">
        <v>745927</v>
      </c>
      <c r="G101" s="31">
        <v>65516</v>
      </c>
      <c r="H101" s="31">
        <v>206217</v>
      </c>
      <c r="I101" s="31">
        <f>SUM(F101:H101)</f>
        <v>1017660</v>
      </c>
      <c r="J101" s="31">
        <f t="shared" si="21"/>
        <v>766346</v>
      </c>
      <c r="K101" s="31">
        <f t="shared" si="21"/>
        <v>69119</v>
      </c>
      <c r="L101" s="31">
        <f t="shared" si="21"/>
        <v>241536</v>
      </c>
      <c r="M101" s="31">
        <f t="shared" si="21"/>
        <v>1077001</v>
      </c>
    </row>
    <row r="102" spans="1:13" ht="10.5" customHeight="1" x14ac:dyDescent="0.25">
      <c r="A102" s="27" t="s">
        <v>77</v>
      </c>
      <c r="B102" s="31">
        <v>5235</v>
      </c>
      <c r="C102" s="31">
        <v>1715</v>
      </c>
      <c r="D102" s="31">
        <v>13866</v>
      </c>
      <c r="E102" s="31">
        <f>SUM(B102:D102)</f>
        <v>20816</v>
      </c>
      <c r="F102" s="31">
        <v>390407</v>
      </c>
      <c r="G102" s="31">
        <v>29950</v>
      </c>
      <c r="H102" s="31">
        <v>115954</v>
      </c>
      <c r="I102" s="31">
        <f>SUM(F102:H102)</f>
        <v>536311</v>
      </c>
      <c r="J102" s="31">
        <f t="shared" si="21"/>
        <v>395642</v>
      </c>
      <c r="K102" s="31">
        <f t="shared" si="21"/>
        <v>31665</v>
      </c>
      <c r="L102" s="31">
        <f t="shared" si="21"/>
        <v>129820</v>
      </c>
      <c r="M102" s="31">
        <f t="shared" si="21"/>
        <v>557127</v>
      </c>
    </row>
    <row r="103" spans="1:13" ht="10.5" customHeight="1" x14ac:dyDescent="0.25">
      <c r="A103" s="27" t="s">
        <v>78</v>
      </c>
      <c r="B103" s="31">
        <v>2788</v>
      </c>
      <c r="C103" s="31">
        <v>948</v>
      </c>
      <c r="D103" s="31">
        <v>10441</v>
      </c>
      <c r="E103" s="31">
        <f>SUM(B103:D103)</f>
        <v>14177</v>
      </c>
      <c r="F103" s="31">
        <v>111400</v>
      </c>
      <c r="G103" s="31">
        <v>14388</v>
      </c>
      <c r="H103" s="31">
        <v>81918</v>
      </c>
      <c r="I103" s="31">
        <f>SUM(F103:H103)</f>
        <v>207706</v>
      </c>
      <c r="J103" s="31">
        <f t="shared" si="21"/>
        <v>114188</v>
      </c>
      <c r="K103" s="31">
        <f t="shared" si="21"/>
        <v>15336</v>
      </c>
      <c r="L103" s="31">
        <f t="shared" si="21"/>
        <v>92359</v>
      </c>
      <c r="M103" s="31">
        <f t="shared" si="21"/>
        <v>221883</v>
      </c>
    </row>
    <row r="104" spans="1:13" ht="10.5" customHeight="1" x14ac:dyDescent="0.25">
      <c r="A104" s="26" t="s">
        <v>79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2"/>
      <c r="L104" s="32"/>
      <c r="M104" s="32"/>
    </row>
    <row r="105" spans="1:13" ht="10.5" customHeight="1" x14ac:dyDescent="0.25">
      <c r="A105" s="27" t="s">
        <v>80</v>
      </c>
      <c r="B105" s="31">
        <v>104076</v>
      </c>
      <c r="C105" s="31">
        <v>23188</v>
      </c>
      <c r="D105" s="31">
        <v>430268</v>
      </c>
      <c r="E105" s="31">
        <f>SUM(B105:D105)</f>
        <v>557532</v>
      </c>
      <c r="F105" s="31">
        <v>2337293</v>
      </c>
      <c r="G105" s="31">
        <v>170257</v>
      </c>
      <c r="H105" s="31">
        <v>700420</v>
      </c>
      <c r="I105" s="31">
        <f>SUM(F105:H105)</f>
        <v>3207970</v>
      </c>
      <c r="J105" s="31">
        <f t="shared" ref="J105:M108" si="22">+B105+F105</f>
        <v>2441369</v>
      </c>
      <c r="K105" s="31">
        <f t="shared" si="22"/>
        <v>193445</v>
      </c>
      <c r="L105" s="31">
        <f t="shared" si="22"/>
        <v>1130688</v>
      </c>
      <c r="M105" s="31">
        <f t="shared" si="22"/>
        <v>3765502</v>
      </c>
    </row>
    <row r="106" spans="1:13" ht="10.5" customHeight="1" x14ac:dyDescent="0.25">
      <c r="A106" s="27" t="s">
        <v>81</v>
      </c>
      <c r="B106" s="31">
        <v>23528</v>
      </c>
      <c r="C106" s="31">
        <v>3871</v>
      </c>
      <c r="D106" s="31">
        <v>46495</v>
      </c>
      <c r="E106" s="31">
        <f>SUM(B106:D106)</f>
        <v>73894</v>
      </c>
      <c r="F106" s="31">
        <v>840952</v>
      </c>
      <c r="G106" s="31">
        <v>76131</v>
      </c>
      <c r="H106" s="31">
        <v>248116</v>
      </c>
      <c r="I106" s="31">
        <f>SUM(F106:H106)</f>
        <v>1165199</v>
      </c>
      <c r="J106" s="31">
        <f t="shared" si="22"/>
        <v>864480</v>
      </c>
      <c r="K106" s="31">
        <f t="shared" si="22"/>
        <v>80002</v>
      </c>
      <c r="L106" s="31">
        <f t="shared" si="22"/>
        <v>294611</v>
      </c>
      <c r="M106" s="31">
        <f t="shared" si="22"/>
        <v>1239093</v>
      </c>
    </row>
    <row r="107" spans="1:13" ht="10.5" customHeight="1" x14ac:dyDescent="0.25">
      <c r="A107" s="27" t="s">
        <v>82</v>
      </c>
      <c r="B107" s="31">
        <v>9881</v>
      </c>
      <c r="C107" s="31">
        <v>2856</v>
      </c>
      <c r="D107" s="31">
        <v>16865</v>
      </c>
      <c r="E107" s="31">
        <f>SUM(B107:D107)</f>
        <v>29602</v>
      </c>
      <c r="F107" s="31">
        <v>515362</v>
      </c>
      <c r="G107" s="31">
        <v>38723</v>
      </c>
      <c r="H107" s="31">
        <v>127396</v>
      </c>
      <c r="I107" s="31">
        <f>SUM(F107:H107)</f>
        <v>681481</v>
      </c>
      <c r="J107" s="31">
        <f t="shared" si="22"/>
        <v>525243</v>
      </c>
      <c r="K107" s="31">
        <f t="shared" si="22"/>
        <v>41579</v>
      </c>
      <c r="L107" s="31">
        <f t="shared" si="22"/>
        <v>144261</v>
      </c>
      <c r="M107" s="31">
        <f t="shared" si="22"/>
        <v>711083</v>
      </c>
    </row>
    <row r="108" spans="1:13" ht="10.5" customHeight="1" x14ac:dyDescent="0.25">
      <c r="A108" s="27" t="s">
        <v>83</v>
      </c>
      <c r="B108" s="31">
        <v>4303</v>
      </c>
      <c r="C108" s="31">
        <v>1146</v>
      </c>
      <c r="D108" s="31">
        <v>14237</v>
      </c>
      <c r="E108" s="31">
        <f>SUM(B108:D108)</f>
        <v>19686</v>
      </c>
      <c r="F108" s="31">
        <v>176628</v>
      </c>
      <c r="G108" s="31">
        <v>21293</v>
      </c>
      <c r="H108" s="31">
        <v>105215</v>
      </c>
      <c r="I108" s="31">
        <f>SUM(F108:H108)</f>
        <v>303136</v>
      </c>
      <c r="J108" s="31">
        <f t="shared" si="22"/>
        <v>180931</v>
      </c>
      <c r="K108" s="31">
        <f t="shared" si="22"/>
        <v>22439</v>
      </c>
      <c r="L108" s="31">
        <f t="shared" si="22"/>
        <v>119452</v>
      </c>
      <c r="M108" s="31">
        <f t="shared" si="22"/>
        <v>322822</v>
      </c>
    </row>
    <row r="109" spans="1:13" ht="10.5" customHeight="1" x14ac:dyDescent="0.25">
      <c r="G109" s="1"/>
      <c r="H109" s="1"/>
      <c r="I109" s="1"/>
      <c r="J109" s="1"/>
    </row>
    <row r="110" spans="1:13" ht="10.5" customHeight="1" x14ac:dyDescent="0.25">
      <c r="G110" s="1"/>
      <c r="H110" s="1"/>
      <c r="I110" s="1"/>
      <c r="J110" s="1"/>
    </row>
    <row r="111" spans="1:13" ht="10.5" customHeight="1" x14ac:dyDescent="0.25">
      <c r="G111" s="1"/>
      <c r="H111" s="1"/>
      <c r="I111" s="1"/>
      <c r="J111" s="1"/>
    </row>
    <row r="112" spans="1:13" ht="10.5" customHeight="1" x14ac:dyDescent="0.25">
      <c r="G112" s="1"/>
      <c r="H112" s="1"/>
      <c r="I112" s="1"/>
      <c r="J112" s="1"/>
    </row>
    <row r="113" spans="7:10" ht="10.5" customHeight="1" x14ac:dyDescent="0.25">
      <c r="G113" s="1"/>
      <c r="H113" s="1"/>
      <c r="I113" s="1"/>
      <c r="J113" s="1"/>
    </row>
    <row r="114" spans="7:10" ht="10.5" customHeight="1" x14ac:dyDescent="0.25">
      <c r="G114" s="1"/>
      <c r="H114" s="1"/>
      <c r="I114" s="1"/>
      <c r="J114" s="1"/>
    </row>
    <row r="115" spans="7:10" ht="10.5" customHeight="1" x14ac:dyDescent="0.25">
      <c r="G115" s="1"/>
      <c r="H115" s="1"/>
      <c r="I115" s="1"/>
      <c r="J115" s="1"/>
    </row>
    <row r="116" spans="7:10" ht="10.5" customHeight="1" x14ac:dyDescent="0.25">
      <c r="G116" s="1"/>
      <c r="H116" s="1"/>
      <c r="I116" s="1"/>
      <c r="J116" s="1"/>
    </row>
    <row r="117" spans="7:10" ht="10.5" customHeight="1" x14ac:dyDescent="0.25">
      <c r="G117" s="1"/>
      <c r="H117" s="1"/>
      <c r="I117" s="1"/>
      <c r="J117" s="1"/>
    </row>
    <row r="118" spans="7:10" ht="10.5" customHeight="1" x14ac:dyDescent="0.25">
      <c r="G118" s="1"/>
      <c r="H118" s="1"/>
      <c r="I118" s="1"/>
      <c r="J118" s="1"/>
    </row>
  </sheetData>
  <mergeCells count="4">
    <mergeCell ref="A2:A3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8"/>
  <sheetViews>
    <sheetView zoomScaleNormal="100" workbookViewId="0"/>
  </sheetViews>
  <sheetFormatPr defaultRowHeight="11.25" x14ac:dyDescent="0.2"/>
  <cols>
    <col min="1" max="1" width="44.5703125" style="12" customWidth="1"/>
    <col min="2" max="9" width="14.5703125" style="13" customWidth="1"/>
    <col min="10" max="31" width="12.5703125" style="10" customWidth="1"/>
    <col min="32" max="16384" width="9.140625" style="10"/>
  </cols>
  <sheetData>
    <row r="1" spans="1:9" s="72" customFormat="1" ht="20.100000000000001" customHeight="1" x14ac:dyDescent="0.25">
      <c r="A1" s="104" t="s">
        <v>288</v>
      </c>
      <c r="B1" s="104"/>
      <c r="C1" s="104"/>
      <c r="D1" s="104"/>
      <c r="E1" s="104"/>
      <c r="F1" s="104"/>
      <c r="G1" s="104"/>
      <c r="H1" s="104"/>
      <c r="I1" s="104"/>
    </row>
    <row r="2" spans="1:9" s="72" customFormat="1" ht="16.5" customHeight="1" x14ac:dyDescent="0.25">
      <c r="A2" s="125" t="s">
        <v>40</v>
      </c>
      <c r="B2" s="120" t="s">
        <v>188</v>
      </c>
      <c r="C2" s="120"/>
      <c r="D2" s="120"/>
      <c r="E2" s="120"/>
      <c r="F2" s="120" t="s">
        <v>189</v>
      </c>
      <c r="G2" s="120"/>
      <c r="H2" s="120"/>
      <c r="I2" s="121"/>
    </row>
    <row r="3" spans="1:9" s="72" customFormat="1" ht="15" customHeight="1" x14ac:dyDescent="0.25">
      <c r="A3" s="126"/>
      <c r="B3" s="22" t="s">
        <v>140</v>
      </c>
      <c r="C3" s="23" t="s">
        <v>141</v>
      </c>
      <c r="D3" s="23" t="s">
        <v>142</v>
      </c>
      <c r="E3" s="107" t="s">
        <v>143</v>
      </c>
      <c r="F3" s="22" t="s">
        <v>140</v>
      </c>
      <c r="G3" s="23" t="s">
        <v>141</v>
      </c>
      <c r="H3" s="23" t="s">
        <v>142</v>
      </c>
      <c r="I3" s="108" t="s">
        <v>143</v>
      </c>
    </row>
    <row r="4" spans="1:9" s="11" customFormat="1" x14ac:dyDescent="0.2">
      <c r="A4" s="6" t="s">
        <v>19</v>
      </c>
      <c r="B4" s="91">
        <v>20.829219993183607</v>
      </c>
      <c r="C4" s="91">
        <v>17.970124039618625</v>
      </c>
      <c r="D4" s="91">
        <v>25.392236364277405</v>
      </c>
      <c r="E4" s="91">
        <v>74.607763635722605</v>
      </c>
      <c r="F4" s="91">
        <v>72.235741493124777</v>
      </c>
      <c r="G4" s="91">
        <v>7.3361157945696993</v>
      </c>
      <c r="H4" s="91">
        <v>77.954579729231341</v>
      </c>
      <c r="I4" s="91">
        <v>22.045420270768663</v>
      </c>
    </row>
    <row r="5" spans="1:9" x14ac:dyDescent="0.2">
      <c r="A5" s="6" t="s">
        <v>85</v>
      </c>
      <c r="B5" s="92"/>
      <c r="C5" s="92"/>
      <c r="D5" s="92"/>
      <c r="E5" s="92"/>
      <c r="F5" s="92"/>
      <c r="G5" s="92"/>
      <c r="H5" s="92"/>
      <c r="I5" s="92"/>
    </row>
    <row r="6" spans="1:9" x14ac:dyDescent="0.2">
      <c r="A6" s="8" t="s">
        <v>41</v>
      </c>
      <c r="B6" s="93">
        <v>21.593568546091664</v>
      </c>
      <c r="C6" s="93">
        <v>19.435988200589971</v>
      </c>
      <c r="D6" s="93">
        <v>26.802995610317655</v>
      </c>
      <c r="E6" s="93">
        <v>73.197004389682348</v>
      </c>
      <c r="F6" s="93">
        <v>79.036491869264154</v>
      </c>
      <c r="G6" s="93">
        <v>7.2457803386350159</v>
      </c>
      <c r="H6" s="93">
        <v>85.210669830243106</v>
      </c>
      <c r="I6" s="93">
        <v>14.789330169756898</v>
      </c>
    </row>
    <row r="7" spans="1:9" x14ac:dyDescent="0.2">
      <c r="A7" s="8" t="s">
        <v>42</v>
      </c>
      <c r="B7" s="93">
        <v>20.166192979183357</v>
      </c>
      <c r="C7" s="93">
        <v>16.559967309133011</v>
      </c>
      <c r="D7" s="93">
        <v>24.168486431322631</v>
      </c>
      <c r="E7" s="93">
        <v>75.831513568677366</v>
      </c>
      <c r="F7" s="93">
        <v>65.570913987892538</v>
      </c>
      <c r="G7" s="93">
        <v>7.4425997585783454</v>
      </c>
      <c r="H7" s="93">
        <v>70.843513124678253</v>
      </c>
      <c r="I7" s="93">
        <v>29.156486875321747</v>
      </c>
    </row>
    <row r="8" spans="1:9" x14ac:dyDescent="0.2">
      <c r="A8" s="6" t="s">
        <v>20</v>
      </c>
      <c r="B8" s="49"/>
      <c r="C8" s="49"/>
      <c r="D8" s="49"/>
      <c r="E8" s="49"/>
      <c r="F8" s="49"/>
      <c r="G8" s="49"/>
      <c r="H8" s="49"/>
      <c r="I8" s="49"/>
    </row>
    <row r="9" spans="1:9" x14ac:dyDescent="0.2">
      <c r="A9" s="8" t="s">
        <v>233</v>
      </c>
      <c r="B9" s="93">
        <v>13.249420337860219</v>
      </c>
      <c r="C9" s="93">
        <v>41.366168279097039</v>
      </c>
      <c r="D9" s="93">
        <v>22.596886386220604</v>
      </c>
      <c r="E9" s="93">
        <v>77.403113613779396</v>
      </c>
      <c r="F9" s="93">
        <v>37.642646791546177</v>
      </c>
      <c r="G9" s="93">
        <v>17.920017527580161</v>
      </c>
      <c r="H9" s="93">
        <v>45.860934246903255</v>
      </c>
      <c r="I9" s="93">
        <v>54.139065753096752</v>
      </c>
    </row>
    <row r="10" spans="1:9" x14ac:dyDescent="0.2">
      <c r="A10" s="8" t="s">
        <v>234</v>
      </c>
      <c r="B10" s="93">
        <v>29.622127540685899</v>
      </c>
      <c r="C10" s="93">
        <v>25.986038394415356</v>
      </c>
      <c r="D10" s="93">
        <v>40.022351051197873</v>
      </c>
      <c r="E10" s="93">
        <v>59.97764894880212</v>
      </c>
      <c r="F10" s="93">
        <v>74.933117833744603</v>
      </c>
      <c r="G10" s="93">
        <v>9.1451746913632057</v>
      </c>
      <c r="H10" s="93">
        <v>82.475661121128525</v>
      </c>
      <c r="I10" s="93">
        <v>17.524338878871465</v>
      </c>
    </row>
    <row r="11" spans="1:9" x14ac:dyDescent="0.2">
      <c r="A11" s="8" t="s">
        <v>235</v>
      </c>
      <c r="B11" s="93">
        <v>33.775560550408422</v>
      </c>
      <c r="C11" s="93">
        <v>11.960560160045727</v>
      </c>
      <c r="D11" s="93">
        <v>38.364124773861079</v>
      </c>
      <c r="E11" s="93">
        <v>61.635875226138914</v>
      </c>
      <c r="F11" s="93">
        <v>78.041849907319602</v>
      </c>
      <c r="G11" s="93">
        <v>7.1884946363314866</v>
      </c>
      <c r="H11" s="93">
        <v>84.08639597162427</v>
      </c>
      <c r="I11" s="93">
        <v>15.91360402837573</v>
      </c>
    </row>
    <row r="12" spans="1:9" x14ac:dyDescent="0.2">
      <c r="A12" s="8" t="s">
        <v>236</v>
      </c>
      <c r="B12" s="93">
        <v>30.768140991131389</v>
      </c>
      <c r="C12" s="93">
        <v>24.089479203075847</v>
      </c>
      <c r="D12" s="93">
        <v>40.532116850366926</v>
      </c>
      <c r="E12" s="93">
        <v>59.467883149633074</v>
      </c>
      <c r="F12" s="93">
        <v>82.670328972355122</v>
      </c>
      <c r="G12" s="93">
        <v>6.2878729994533948</v>
      </c>
      <c r="H12" s="93">
        <v>88.217322152844659</v>
      </c>
      <c r="I12" s="93">
        <v>11.782677847155339</v>
      </c>
    </row>
    <row r="13" spans="1:9" x14ac:dyDescent="0.2">
      <c r="A13" s="8" t="s">
        <v>237</v>
      </c>
      <c r="B13" s="93">
        <v>25.580468927839746</v>
      </c>
      <c r="C13" s="93">
        <v>23.450272479564031</v>
      </c>
      <c r="D13" s="93">
        <v>33.416799453676305</v>
      </c>
      <c r="E13" s="93">
        <v>66.583200546323695</v>
      </c>
      <c r="F13" s="93">
        <v>86.664172392704259</v>
      </c>
      <c r="G13" s="93">
        <v>5.89122309173188</v>
      </c>
      <c r="H13" s="93">
        <v>92.089362161384329</v>
      </c>
      <c r="I13" s="93">
        <v>7.9106378386156777</v>
      </c>
    </row>
    <row r="14" spans="1:9" x14ac:dyDescent="0.2">
      <c r="A14" s="8" t="s">
        <v>238</v>
      </c>
      <c r="B14" s="93">
        <v>39.117739544494853</v>
      </c>
      <c r="C14" s="93">
        <v>14.48492585682019</v>
      </c>
      <c r="D14" s="93">
        <v>45.743677283140919</v>
      </c>
      <c r="E14" s="93">
        <v>54.256322716859081</v>
      </c>
      <c r="F14" s="93">
        <v>88.068115330019481</v>
      </c>
      <c r="G14" s="93">
        <v>5.6729794631277226</v>
      </c>
      <c r="H14" s="93">
        <v>93.364674118582812</v>
      </c>
      <c r="I14" s="93">
        <v>6.6353258814171863</v>
      </c>
    </row>
    <row r="15" spans="1:9" x14ac:dyDescent="0.2">
      <c r="A15" s="8" t="s">
        <v>239</v>
      </c>
      <c r="B15" s="93">
        <v>27.905464234388276</v>
      </c>
      <c r="C15" s="93">
        <v>18.187968999876983</v>
      </c>
      <c r="D15" s="93">
        <v>34.109242727816294</v>
      </c>
      <c r="E15" s="93">
        <v>65.890757272183691</v>
      </c>
      <c r="F15" s="93">
        <v>87.83911573795649</v>
      </c>
      <c r="G15" s="93">
        <v>5.6712728406471662</v>
      </c>
      <c r="H15" s="93">
        <v>93.120217332697379</v>
      </c>
      <c r="I15" s="93">
        <v>6.8797826673026279</v>
      </c>
    </row>
    <row r="16" spans="1:9" x14ac:dyDescent="0.2">
      <c r="A16" s="8" t="s">
        <v>240</v>
      </c>
      <c r="B16" s="93">
        <v>22.886992365869695</v>
      </c>
      <c r="C16" s="93">
        <v>15.15018443702793</v>
      </c>
      <c r="D16" s="93">
        <v>26.973532251091225</v>
      </c>
      <c r="E16" s="93">
        <v>73.026467748908772</v>
      </c>
      <c r="F16" s="93">
        <v>77.684346186585628</v>
      </c>
      <c r="G16" s="93">
        <v>5.8427627170124241</v>
      </c>
      <c r="H16" s="93">
        <v>82.504912450974928</v>
      </c>
      <c r="I16" s="93">
        <v>17.495087549025069</v>
      </c>
    </row>
    <row r="17" spans="1:9" x14ac:dyDescent="0.2">
      <c r="A17" s="8" t="s">
        <v>241</v>
      </c>
      <c r="B17" s="93">
        <v>7.8411312984809829</v>
      </c>
      <c r="C17" s="93">
        <v>17.61904761904762</v>
      </c>
      <c r="D17" s="93">
        <v>9.5181362582717135</v>
      </c>
      <c r="E17" s="93">
        <v>90.48186374172829</v>
      </c>
      <c r="F17" s="93">
        <v>29.901463920820863</v>
      </c>
      <c r="G17" s="93">
        <v>6.2977649108845677</v>
      </c>
      <c r="H17" s="93">
        <v>31.911153338426885</v>
      </c>
      <c r="I17" s="93">
        <v>68.088846661573115</v>
      </c>
    </row>
    <row r="18" spans="1:9" x14ac:dyDescent="0.2">
      <c r="A18" s="8" t="s">
        <v>39</v>
      </c>
      <c r="B18" s="93">
        <v>24.83611841485763</v>
      </c>
      <c r="C18" s="93">
        <v>17.912377304285375</v>
      </c>
      <c r="D18" s="93">
        <v>30.255619055897203</v>
      </c>
      <c r="E18" s="93">
        <v>69.744380944102801</v>
      </c>
      <c r="F18" s="93">
        <v>75.152167555254707</v>
      </c>
      <c r="G18" s="93">
        <v>7.3788145035564119</v>
      </c>
      <c r="H18" s="93">
        <v>81.139284875748388</v>
      </c>
      <c r="I18" s="93">
        <v>18.860715124251616</v>
      </c>
    </row>
    <row r="19" spans="1:9" x14ac:dyDescent="0.2">
      <c r="A19" s="6" t="s">
        <v>21</v>
      </c>
      <c r="B19" s="49"/>
      <c r="C19" s="49"/>
      <c r="D19" s="49"/>
      <c r="E19" s="49"/>
      <c r="F19" s="49"/>
      <c r="G19" s="49"/>
      <c r="H19" s="49"/>
      <c r="I19" s="49"/>
    </row>
    <row r="20" spans="1:9" x14ac:dyDescent="0.2">
      <c r="A20" s="8" t="s">
        <v>205</v>
      </c>
      <c r="B20" s="93">
        <v>17.903419139120153</v>
      </c>
      <c r="C20" s="93">
        <v>21.606472941784517</v>
      </c>
      <c r="D20" s="93">
        <v>22.837879364484991</v>
      </c>
      <c r="E20" s="93">
        <v>77.162120635515009</v>
      </c>
      <c r="F20" s="93">
        <v>68.600864123887831</v>
      </c>
      <c r="G20" s="93">
        <v>11.554016751675857</v>
      </c>
      <c r="H20" s="93">
        <v>77.562441621889775</v>
      </c>
      <c r="I20" s="93">
        <v>22.437558378110225</v>
      </c>
    </row>
    <row r="21" spans="1:9" x14ac:dyDescent="0.2">
      <c r="A21" s="8" t="s">
        <v>22</v>
      </c>
      <c r="B21" s="93">
        <v>12.650481578897571</v>
      </c>
      <c r="C21" s="93">
        <v>29.138047994573054</v>
      </c>
      <c r="D21" s="93">
        <v>17.852290574677841</v>
      </c>
      <c r="E21" s="93">
        <v>82.147709425322162</v>
      </c>
      <c r="F21" s="93">
        <v>53.048642086766698</v>
      </c>
      <c r="G21" s="93">
        <v>18.631142266460383</v>
      </c>
      <c r="H21" s="93">
        <v>65.195264582042228</v>
      </c>
      <c r="I21" s="93">
        <v>34.804735417957758</v>
      </c>
    </row>
    <row r="22" spans="1:9" x14ac:dyDescent="0.2">
      <c r="A22" s="8" t="s">
        <v>23</v>
      </c>
      <c r="B22" s="93">
        <v>24.014175966893394</v>
      </c>
      <c r="C22" s="93">
        <v>16.144752417408416</v>
      </c>
      <c r="D22" s="93">
        <v>28.637654361751302</v>
      </c>
      <c r="E22" s="93">
        <v>71.362345638248698</v>
      </c>
      <c r="F22" s="93">
        <v>77.525202450109134</v>
      </c>
      <c r="G22" s="93">
        <v>8.4266798043181392</v>
      </c>
      <c r="H22" s="93">
        <v>84.659158676835702</v>
      </c>
      <c r="I22" s="93">
        <v>15.340841323164303</v>
      </c>
    </row>
    <row r="23" spans="1:9" x14ac:dyDescent="0.2">
      <c r="A23" s="8" t="s">
        <v>242</v>
      </c>
      <c r="B23" s="93">
        <v>28.422409194382386</v>
      </c>
      <c r="C23" s="93">
        <v>11.240680873523784</v>
      </c>
      <c r="D23" s="93">
        <v>32.021887362477756</v>
      </c>
      <c r="E23" s="93">
        <v>67.978112637522244</v>
      </c>
      <c r="F23" s="93">
        <v>74.673605794941281</v>
      </c>
      <c r="G23" s="93">
        <v>4.5309196706887729</v>
      </c>
      <c r="H23" s="93">
        <v>78.217581584908956</v>
      </c>
      <c r="I23" s="93">
        <v>21.782418415091044</v>
      </c>
    </row>
    <row r="24" spans="1:9" x14ac:dyDescent="0.2">
      <c r="A24" s="8" t="s">
        <v>206</v>
      </c>
      <c r="B24" s="93">
        <v>25.99995805105187</v>
      </c>
      <c r="C24" s="93">
        <v>6.6144342323338865</v>
      </c>
      <c r="D24" s="93">
        <v>27.841516873964384</v>
      </c>
      <c r="E24" s="93">
        <v>72.158483126035605</v>
      </c>
      <c r="F24" s="93">
        <v>53.552734422784475</v>
      </c>
      <c r="G24" s="93">
        <v>7.0456155721894538</v>
      </c>
      <c r="H24" s="93">
        <v>57.611843435286424</v>
      </c>
      <c r="I24" s="93">
        <v>42.388156564713583</v>
      </c>
    </row>
    <row r="25" spans="1:9" x14ac:dyDescent="0.2">
      <c r="A25" s="8" t="s">
        <v>207</v>
      </c>
      <c r="B25" s="93">
        <v>27.975540511028608</v>
      </c>
      <c r="C25" s="93">
        <v>14.149937551405856</v>
      </c>
      <c r="D25" s="93">
        <v>32.586511544799379</v>
      </c>
      <c r="E25" s="93">
        <v>67.413488455200621</v>
      </c>
      <c r="F25" s="93">
        <v>78.717821648045543</v>
      </c>
      <c r="G25" s="93">
        <v>5.8017625660753094</v>
      </c>
      <c r="H25" s="93">
        <v>83.566130102234794</v>
      </c>
      <c r="I25" s="93">
        <v>16.433869897765206</v>
      </c>
    </row>
    <row r="26" spans="1:9" x14ac:dyDescent="0.2">
      <c r="A26" s="8" t="s">
        <v>24</v>
      </c>
      <c r="B26" s="93">
        <v>32.34841264022289</v>
      </c>
      <c r="C26" s="93">
        <v>8.8869002546981477</v>
      </c>
      <c r="D26" s="93">
        <v>35.503580418896789</v>
      </c>
      <c r="E26" s="93">
        <v>64.496419581103197</v>
      </c>
      <c r="F26" s="93">
        <v>83.828770552727249</v>
      </c>
      <c r="G26" s="93">
        <v>2.4128674194564419</v>
      </c>
      <c r="H26" s="93">
        <v>85.901458866556155</v>
      </c>
      <c r="I26" s="93">
        <v>14.09854113344384</v>
      </c>
    </row>
    <row r="27" spans="1:9" x14ac:dyDescent="0.2">
      <c r="A27" s="6" t="s">
        <v>34</v>
      </c>
      <c r="B27" s="49"/>
      <c r="C27" s="49"/>
      <c r="D27" s="49"/>
      <c r="E27" s="49"/>
      <c r="F27" s="49"/>
      <c r="G27" s="49"/>
      <c r="H27" s="49"/>
      <c r="I27" s="49"/>
    </row>
    <row r="28" spans="1:9" x14ac:dyDescent="0.2">
      <c r="A28" s="8" t="s">
        <v>51</v>
      </c>
      <c r="B28" s="93">
        <v>14.58296466227586</v>
      </c>
      <c r="C28" s="93">
        <v>24.393214005705037</v>
      </c>
      <c r="D28" s="93">
        <v>19.28790447907182</v>
      </c>
      <c r="E28" s="93">
        <v>80.712095520928187</v>
      </c>
      <c r="F28" s="93">
        <v>52.809242036350504</v>
      </c>
      <c r="G28" s="93">
        <v>13.515002898982431</v>
      </c>
      <c r="H28" s="93">
        <v>61.061737649904089</v>
      </c>
      <c r="I28" s="93">
        <v>38.938262350095911</v>
      </c>
    </row>
    <row r="29" spans="1:9" x14ac:dyDescent="0.2">
      <c r="A29" s="8" t="s">
        <v>35</v>
      </c>
      <c r="B29" s="93">
        <v>38.434556023251154</v>
      </c>
      <c r="C29" s="93">
        <v>6.0279343298211225</v>
      </c>
      <c r="D29" s="93">
        <v>40.899979955902985</v>
      </c>
      <c r="E29" s="93">
        <v>59.100020044097015</v>
      </c>
      <c r="F29" s="93">
        <v>82.688376334688613</v>
      </c>
      <c r="G29" s="93">
        <v>1.7655131318785493</v>
      </c>
      <c r="H29" s="93">
        <v>84.174487973553212</v>
      </c>
      <c r="I29" s="93">
        <v>15.825512026446784</v>
      </c>
    </row>
    <row r="30" spans="1:9" x14ac:dyDescent="0.2">
      <c r="A30" s="8" t="s">
        <v>44</v>
      </c>
      <c r="B30" s="93">
        <v>24.033358605003791</v>
      </c>
      <c r="C30" s="93">
        <v>27.154346993489085</v>
      </c>
      <c r="D30" s="93">
        <v>32.992165782158203</v>
      </c>
      <c r="E30" s="93">
        <v>67.007834217841804</v>
      </c>
      <c r="F30" s="93">
        <v>74.838272962931626</v>
      </c>
      <c r="G30" s="93">
        <v>6.599082234126298</v>
      </c>
      <c r="H30" s="93">
        <v>80.125843249771151</v>
      </c>
      <c r="I30" s="93">
        <v>19.874156750228842</v>
      </c>
    </row>
    <row r="31" spans="1:9" x14ac:dyDescent="0.2">
      <c r="A31" s="8" t="s">
        <v>45</v>
      </c>
      <c r="B31" s="93">
        <v>26.580848511896459</v>
      </c>
      <c r="C31" s="93">
        <v>14.376207376791411</v>
      </c>
      <c r="D31" s="93">
        <v>31.043764469610331</v>
      </c>
      <c r="E31" s="93">
        <v>68.956235530389662</v>
      </c>
      <c r="F31" s="93">
        <v>77.274553058405814</v>
      </c>
      <c r="G31" s="93">
        <v>5.1925446196214331</v>
      </c>
      <c r="H31" s="93">
        <v>81.506831660412459</v>
      </c>
      <c r="I31" s="93">
        <v>18.493168339587545</v>
      </c>
    </row>
    <row r="32" spans="1:9" x14ac:dyDescent="0.2">
      <c r="A32" s="8" t="s">
        <v>46</v>
      </c>
      <c r="B32" s="93">
        <v>34.520098441345368</v>
      </c>
      <c r="C32" s="93">
        <v>17.522540180321442</v>
      </c>
      <c r="D32" s="93">
        <v>41.853978671041837</v>
      </c>
      <c r="E32" s="93">
        <v>58.146021328958163</v>
      </c>
      <c r="F32" s="93">
        <v>83.297730307076108</v>
      </c>
      <c r="G32" s="93">
        <v>4.7349324879481713</v>
      </c>
      <c r="H32" s="93">
        <v>87.437853646131344</v>
      </c>
      <c r="I32" s="93">
        <v>12.56214635386865</v>
      </c>
    </row>
    <row r="33" spans="1:9" x14ac:dyDescent="0.2">
      <c r="A33" s="8" t="s">
        <v>47</v>
      </c>
      <c r="B33" s="93">
        <v>25.456458826624573</v>
      </c>
      <c r="C33" s="93">
        <v>14.192196065785231</v>
      </c>
      <c r="D33" s="93">
        <v>29.666834086723586</v>
      </c>
      <c r="E33" s="93">
        <v>70.333165913276403</v>
      </c>
      <c r="F33" s="93">
        <v>82.183421147456428</v>
      </c>
      <c r="G33" s="93">
        <v>6.3731250887239703</v>
      </c>
      <c r="H33" s="93">
        <v>87.777597218038309</v>
      </c>
      <c r="I33" s="93">
        <v>12.222402781961698</v>
      </c>
    </row>
    <row r="34" spans="1:9" x14ac:dyDescent="0.2">
      <c r="A34" s="8" t="s">
        <v>48</v>
      </c>
      <c r="B34" s="93">
        <v>28.3223249669749</v>
      </c>
      <c r="C34" s="93">
        <v>4.0973340490248695</v>
      </c>
      <c r="D34" s="93">
        <v>29.532364597093792</v>
      </c>
      <c r="E34" s="93">
        <v>70.467635402906197</v>
      </c>
      <c r="F34" s="93">
        <v>76.785067840542141</v>
      </c>
      <c r="G34" s="93">
        <v>6.1493942638691008</v>
      </c>
      <c r="H34" s="93">
        <v>81.816273041891719</v>
      </c>
      <c r="I34" s="93">
        <v>18.183726958108284</v>
      </c>
    </row>
    <row r="35" spans="1:9" x14ac:dyDescent="0.2">
      <c r="A35" s="8" t="s">
        <v>49</v>
      </c>
      <c r="B35" s="93">
        <v>27.932480378453928</v>
      </c>
      <c r="C35" s="93">
        <v>11.436850178967104</v>
      </c>
      <c r="D35" s="93">
        <v>31.539619395763896</v>
      </c>
      <c r="E35" s="93">
        <v>68.460380604236107</v>
      </c>
      <c r="F35" s="93">
        <v>82.70691954068738</v>
      </c>
      <c r="G35" s="93">
        <v>3.7642700011578092</v>
      </c>
      <c r="H35" s="93">
        <v>85.942008796194941</v>
      </c>
      <c r="I35" s="93">
        <v>14.057991203805051</v>
      </c>
    </row>
    <row r="36" spans="1:9" x14ac:dyDescent="0.2">
      <c r="A36" s="8" t="s">
        <v>50</v>
      </c>
      <c r="B36" s="93">
        <v>20.945041426969137</v>
      </c>
      <c r="C36" s="93">
        <v>26.934242080020194</v>
      </c>
      <c r="D36" s="93">
        <v>28.666015413003365</v>
      </c>
      <c r="E36" s="93">
        <v>71.333984586996635</v>
      </c>
      <c r="F36" s="93">
        <v>76.429019497394805</v>
      </c>
      <c r="G36" s="93">
        <v>6.4230048214072992</v>
      </c>
      <c r="H36" s="93">
        <v>81.675009281425631</v>
      </c>
      <c r="I36" s="93">
        <v>18.324990718574373</v>
      </c>
    </row>
    <row r="37" spans="1:9" x14ac:dyDescent="0.2">
      <c r="A37" s="6" t="s">
        <v>33</v>
      </c>
      <c r="B37" s="49"/>
      <c r="C37" s="49"/>
      <c r="D37" s="49"/>
      <c r="E37" s="49"/>
      <c r="F37" s="49"/>
      <c r="G37" s="49"/>
      <c r="H37" s="49"/>
      <c r="I37" s="49"/>
    </row>
    <row r="38" spans="1:9" x14ac:dyDescent="0.2">
      <c r="A38" s="8" t="s">
        <v>26</v>
      </c>
      <c r="B38" s="93">
        <v>20.123982162869613</v>
      </c>
      <c r="C38" s="93">
        <v>21.808769792935443</v>
      </c>
      <c r="D38" s="93">
        <v>25.736878815664699</v>
      </c>
      <c r="E38" s="93">
        <v>74.263121184335304</v>
      </c>
      <c r="F38" s="93">
        <v>74.039633578359627</v>
      </c>
      <c r="G38" s="93">
        <v>5.6235045073977412</v>
      </c>
      <c r="H38" s="93">
        <v>78.451348709131977</v>
      </c>
      <c r="I38" s="93">
        <v>21.548651290868023</v>
      </c>
    </row>
    <row r="39" spans="1:9" x14ac:dyDescent="0.2">
      <c r="A39" s="8" t="s">
        <v>0</v>
      </c>
      <c r="B39" s="93">
        <v>20.414139636107599</v>
      </c>
      <c r="C39" s="93">
        <v>24.236845231025061</v>
      </c>
      <c r="D39" s="93">
        <v>26.944680033924882</v>
      </c>
      <c r="E39" s="93">
        <v>73.055319966075118</v>
      </c>
      <c r="F39" s="93">
        <v>75.243738581358414</v>
      </c>
      <c r="G39" s="93">
        <v>4.5891748943506112</v>
      </c>
      <c r="H39" s="93">
        <v>78.862894748096195</v>
      </c>
      <c r="I39" s="93">
        <v>21.137105251903812</v>
      </c>
    </row>
    <row r="40" spans="1:9" x14ac:dyDescent="0.2">
      <c r="A40" s="8" t="s">
        <v>1</v>
      </c>
      <c r="B40" s="93">
        <v>19.845487497696134</v>
      </c>
      <c r="C40" s="93">
        <v>19.2538432695913</v>
      </c>
      <c r="D40" s="93">
        <v>24.577624869447686</v>
      </c>
      <c r="E40" s="93">
        <v>75.422375130552311</v>
      </c>
      <c r="F40" s="93">
        <v>72.273096026006925</v>
      </c>
      <c r="G40" s="93">
        <v>7.160756691713539</v>
      </c>
      <c r="H40" s="93">
        <v>77.847571189279734</v>
      </c>
      <c r="I40" s="93">
        <v>22.152428810720266</v>
      </c>
    </row>
    <row r="41" spans="1:9" x14ac:dyDescent="0.2">
      <c r="A41" s="8" t="s">
        <v>27</v>
      </c>
      <c r="B41" s="93">
        <v>22.954150689869891</v>
      </c>
      <c r="C41" s="93">
        <v>17.575757575757574</v>
      </c>
      <c r="D41" s="93">
        <v>27.84878576344509</v>
      </c>
      <c r="E41" s="93">
        <v>72.151214236554907</v>
      </c>
      <c r="F41" s="93">
        <v>75.487633974800815</v>
      </c>
      <c r="G41" s="93">
        <v>4.6946691604819639</v>
      </c>
      <c r="H41" s="93">
        <v>79.206098242198337</v>
      </c>
      <c r="I41" s="93">
        <v>20.793901757801653</v>
      </c>
    </row>
    <row r="42" spans="1:9" x14ac:dyDescent="0.2">
      <c r="A42" s="8" t="s">
        <v>2</v>
      </c>
      <c r="B42" s="93">
        <v>20.156277748179718</v>
      </c>
      <c r="C42" s="93">
        <v>17.57443718228032</v>
      </c>
      <c r="D42" s="93">
        <v>24.453915823122003</v>
      </c>
      <c r="E42" s="93">
        <v>75.546084176877997</v>
      </c>
      <c r="F42" s="93">
        <v>76.698793395776065</v>
      </c>
      <c r="G42" s="93">
        <v>3.9932621428240278</v>
      </c>
      <c r="H42" s="93">
        <v>79.888969365750867</v>
      </c>
      <c r="I42" s="93">
        <v>20.111030634249126</v>
      </c>
    </row>
    <row r="43" spans="1:9" x14ac:dyDescent="0.2">
      <c r="A43" s="8" t="s">
        <v>3</v>
      </c>
      <c r="B43" s="93">
        <v>24.822316256521919</v>
      </c>
      <c r="C43" s="93">
        <v>22.099020113460547</v>
      </c>
      <c r="D43" s="93">
        <v>31.863933281294937</v>
      </c>
      <c r="E43" s="93">
        <v>68.136066718705067</v>
      </c>
      <c r="F43" s="93">
        <v>76.464094396988557</v>
      </c>
      <c r="G43" s="93">
        <v>4.7342392448065418</v>
      </c>
      <c r="H43" s="93">
        <v>80.263983398484626</v>
      </c>
      <c r="I43" s="93">
        <v>19.73601660151537</v>
      </c>
    </row>
    <row r="44" spans="1:9" x14ac:dyDescent="0.2">
      <c r="A44" s="8" t="s">
        <v>4</v>
      </c>
      <c r="B44" s="93">
        <v>24.19320669444248</v>
      </c>
      <c r="C44" s="93">
        <v>8.1747520771911013</v>
      </c>
      <c r="D44" s="93">
        <v>26.347009391992092</v>
      </c>
      <c r="E44" s="93">
        <v>73.652990608007912</v>
      </c>
      <c r="F44" s="93">
        <v>73.246116268669184</v>
      </c>
      <c r="G44" s="93">
        <v>5.5238252204395479</v>
      </c>
      <c r="H44" s="93">
        <v>77.528664173346371</v>
      </c>
      <c r="I44" s="93">
        <v>22.471335826653625</v>
      </c>
    </row>
    <row r="45" spans="1:9" x14ac:dyDescent="0.2">
      <c r="A45" s="8" t="s">
        <v>28</v>
      </c>
      <c r="B45" s="93">
        <v>23.906963050198733</v>
      </c>
      <c r="C45" s="93">
        <v>8.7860065794752469</v>
      </c>
      <c r="D45" s="93">
        <v>26.209753738091734</v>
      </c>
      <c r="E45" s="93">
        <v>73.790246261908266</v>
      </c>
      <c r="F45" s="93">
        <v>73.46305011525267</v>
      </c>
      <c r="G45" s="93">
        <v>4.6176501286525289</v>
      </c>
      <c r="H45" s="93">
        <v>77.019543148538759</v>
      </c>
      <c r="I45" s="93">
        <v>22.980456851461238</v>
      </c>
    </row>
    <row r="46" spans="1:9" x14ac:dyDescent="0.2">
      <c r="A46" s="8" t="s">
        <v>18</v>
      </c>
      <c r="B46" s="93">
        <v>19.215138430276859</v>
      </c>
      <c r="C46" s="93">
        <v>4.058338617628408</v>
      </c>
      <c r="D46" s="93">
        <v>20.027940055880112</v>
      </c>
      <c r="E46" s="93">
        <v>79.972059944119891</v>
      </c>
      <c r="F46" s="93">
        <v>74.790797674752511</v>
      </c>
      <c r="G46" s="93">
        <v>2.4976482558697612</v>
      </c>
      <c r="H46" s="93">
        <v>76.706660236279902</v>
      </c>
      <c r="I46" s="93">
        <v>23.293339763720102</v>
      </c>
    </row>
    <row r="47" spans="1:9" x14ac:dyDescent="0.2">
      <c r="A47" s="8" t="s">
        <v>5</v>
      </c>
      <c r="B47" s="93">
        <v>35.349233390119252</v>
      </c>
      <c r="C47" s="93">
        <v>11.702127659574469</v>
      </c>
      <c r="D47" s="93">
        <v>40.034071550255533</v>
      </c>
      <c r="E47" s="93">
        <v>59.965928449744467</v>
      </c>
      <c r="F47" s="93">
        <v>75.749316901801151</v>
      </c>
      <c r="G47" s="93">
        <v>4.04319570515311</v>
      </c>
      <c r="H47" s="93">
        <v>78.941058383984824</v>
      </c>
      <c r="I47" s="93">
        <v>21.058941616015169</v>
      </c>
    </row>
    <row r="48" spans="1:9" x14ac:dyDescent="0.2">
      <c r="A48" s="8" t="s">
        <v>6</v>
      </c>
      <c r="B48" s="93">
        <v>16.482300884955752</v>
      </c>
      <c r="C48" s="93">
        <v>7.2161172161172153</v>
      </c>
      <c r="D48" s="93">
        <v>17.764185320145756</v>
      </c>
      <c r="E48" s="93">
        <v>82.235814679854244</v>
      </c>
      <c r="F48" s="93">
        <v>69.079939668174958</v>
      </c>
      <c r="G48" s="93">
        <v>8.8721728764041181</v>
      </c>
      <c r="H48" s="93">
        <v>75.805538054235001</v>
      </c>
      <c r="I48" s="93">
        <v>24.194461945764996</v>
      </c>
    </row>
    <row r="49" spans="1:9" x14ac:dyDescent="0.2">
      <c r="A49" s="8" t="s">
        <v>29</v>
      </c>
      <c r="B49" s="93">
        <v>24.395484384088508</v>
      </c>
      <c r="C49" s="93">
        <v>17.670859706754268</v>
      </c>
      <c r="D49" s="93">
        <v>29.631652045915885</v>
      </c>
      <c r="E49" s="93">
        <v>70.368347954084115</v>
      </c>
      <c r="F49" s="93">
        <v>70.223357123929361</v>
      </c>
      <c r="G49" s="93">
        <v>7.9645814497495735</v>
      </c>
      <c r="H49" s="93">
        <v>76.300361567419955</v>
      </c>
      <c r="I49" s="93">
        <v>23.699638432580052</v>
      </c>
    </row>
    <row r="50" spans="1:9" x14ac:dyDescent="0.2">
      <c r="A50" s="8" t="s">
        <v>7</v>
      </c>
      <c r="B50" s="93">
        <v>28.122720863519231</v>
      </c>
      <c r="C50" s="93">
        <v>11.076946729187485</v>
      </c>
      <c r="D50" s="93">
        <v>31.625905576895025</v>
      </c>
      <c r="E50" s="93">
        <v>68.374094423104964</v>
      </c>
      <c r="F50" s="93">
        <v>72.77270941551356</v>
      </c>
      <c r="G50" s="93">
        <v>8.206695297874683</v>
      </c>
      <c r="H50" s="93">
        <v>79.278886027325498</v>
      </c>
      <c r="I50" s="93">
        <v>20.721113972674495</v>
      </c>
    </row>
    <row r="51" spans="1:9" x14ac:dyDescent="0.2">
      <c r="A51" s="8" t="s">
        <v>8</v>
      </c>
      <c r="B51" s="93">
        <v>18.477773703296254</v>
      </c>
      <c r="C51" s="93">
        <v>30.604437643458297</v>
      </c>
      <c r="D51" s="93">
        <v>26.626736747748847</v>
      </c>
      <c r="E51" s="93">
        <v>73.373263252251149</v>
      </c>
      <c r="F51" s="93">
        <v>65.524029809047974</v>
      </c>
      <c r="G51" s="93">
        <v>9.5694123132655431</v>
      </c>
      <c r="H51" s="93">
        <v>72.457817078479408</v>
      </c>
      <c r="I51" s="93">
        <v>27.542182921520599</v>
      </c>
    </row>
    <row r="52" spans="1:9" x14ac:dyDescent="0.2">
      <c r="A52" s="8" t="s">
        <v>9</v>
      </c>
      <c r="B52" s="93">
        <v>23.960353372118078</v>
      </c>
      <c r="C52" s="93">
        <v>17.903285345145811</v>
      </c>
      <c r="D52" s="93">
        <v>29.185520361990953</v>
      </c>
      <c r="E52" s="93">
        <v>70.814479638009047</v>
      </c>
      <c r="F52" s="93">
        <v>72.367253302968905</v>
      </c>
      <c r="G52" s="93">
        <v>5.6263443501807027</v>
      </c>
      <c r="H52" s="93">
        <v>76.681625613288901</v>
      </c>
      <c r="I52" s="93">
        <v>23.318374386711096</v>
      </c>
    </row>
    <row r="53" spans="1:9" x14ac:dyDescent="0.2">
      <c r="A53" s="8" t="s">
        <v>30</v>
      </c>
      <c r="B53" s="93">
        <v>15.824438594968809</v>
      </c>
      <c r="C53" s="93">
        <v>20.526850999951577</v>
      </c>
      <c r="D53" s="93">
        <v>19.911679345887208</v>
      </c>
      <c r="E53" s="93">
        <v>80.088320654112792</v>
      </c>
      <c r="F53" s="93">
        <v>69.257677554419246</v>
      </c>
      <c r="G53" s="93">
        <v>10.445792666842522</v>
      </c>
      <c r="H53" s="93">
        <v>77.336039943682891</v>
      </c>
      <c r="I53" s="93">
        <v>22.663960056317116</v>
      </c>
    </row>
    <row r="54" spans="1:9" x14ac:dyDescent="0.2">
      <c r="A54" s="8" t="s">
        <v>10</v>
      </c>
      <c r="B54" s="93">
        <v>15.64200734084293</v>
      </c>
      <c r="C54" s="93">
        <v>22.039110550386372</v>
      </c>
      <c r="D54" s="93">
        <v>20.063915960005062</v>
      </c>
      <c r="E54" s="93">
        <v>79.936084039994938</v>
      </c>
      <c r="F54" s="93">
        <v>68.305705575677436</v>
      </c>
      <c r="G54" s="93">
        <v>11.268156976611611</v>
      </c>
      <c r="H54" s="93">
        <v>76.97992428453567</v>
      </c>
      <c r="I54" s="93">
        <v>23.020075715464326</v>
      </c>
    </row>
    <row r="55" spans="1:9" x14ac:dyDescent="0.2">
      <c r="A55" s="8" t="s">
        <v>11</v>
      </c>
      <c r="B55" s="93">
        <v>18.196656226564912</v>
      </c>
      <c r="C55" s="93">
        <v>14.008755472170106</v>
      </c>
      <c r="D55" s="93">
        <v>21.161056950019852</v>
      </c>
      <c r="E55" s="93">
        <v>78.838943049980145</v>
      </c>
      <c r="F55" s="93">
        <v>70.267142632982896</v>
      </c>
      <c r="G55" s="93">
        <v>9.4039500636427249</v>
      </c>
      <c r="H55" s="93">
        <v>77.560934149275582</v>
      </c>
      <c r="I55" s="93">
        <v>22.439065850724411</v>
      </c>
    </row>
    <row r="56" spans="1:9" x14ac:dyDescent="0.2">
      <c r="A56" s="8" t="s">
        <v>12</v>
      </c>
      <c r="B56" s="93">
        <v>13.456686291000841</v>
      </c>
      <c r="C56" s="93">
        <v>24.314096499526965</v>
      </c>
      <c r="D56" s="93">
        <v>17.779646761984861</v>
      </c>
      <c r="E56" s="93">
        <v>82.220353238015136</v>
      </c>
      <c r="F56" s="93">
        <v>70.913210177762281</v>
      </c>
      <c r="G56" s="93">
        <v>9.2967095567746973</v>
      </c>
      <c r="H56" s="93">
        <v>78.181518918709585</v>
      </c>
      <c r="I56" s="93">
        <v>21.818481081290422</v>
      </c>
    </row>
    <row r="57" spans="1:9" x14ac:dyDescent="0.2">
      <c r="A57" s="8" t="s">
        <v>31</v>
      </c>
      <c r="B57" s="93">
        <v>21.518152804207435</v>
      </c>
      <c r="C57" s="93">
        <v>18.177933509956414</v>
      </c>
      <c r="D57" s="93">
        <v>26.298715893255821</v>
      </c>
      <c r="E57" s="93">
        <v>73.701284106744183</v>
      </c>
      <c r="F57" s="93">
        <v>67.716659553935642</v>
      </c>
      <c r="G57" s="93">
        <v>11.407488632248199</v>
      </c>
      <c r="H57" s="93">
        <v>76.436098840048146</v>
      </c>
      <c r="I57" s="93">
        <v>23.563901159951865</v>
      </c>
    </row>
    <row r="58" spans="1:9" x14ac:dyDescent="0.2">
      <c r="A58" s="8" t="s">
        <v>13</v>
      </c>
      <c r="B58" s="93">
        <v>20.942186291389074</v>
      </c>
      <c r="C58" s="93">
        <v>21.947363526457732</v>
      </c>
      <c r="D58" s="93">
        <v>26.830850612570799</v>
      </c>
      <c r="E58" s="93">
        <v>73.169149387429201</v>
      </c>
      <c r="F58" s="93">
        <v>64.820028528533641</v>
      </c>
      <c r="G58" s="93">
        <v>11.680775564162628</v>
      </c>
      <c r="H58" s="93">
        <v>73.392886931003844</v>
      </c>
      <c r="I58" s="93">
        <v>26.607113068996156</v>
      </c>
    </row>
    <row r="59" spans="1:9" x14ac:dyDescent="0.2">
      <c r="A59" s="8" t="s">
        <v>14</v>
      </c>
      <c r="B59" s="93">
        <v>24.157073569800737</v>
      </c>
      <c r="C59" s="93">
        <v>9.4314820900427208</v>
      </c>
      <c r="D59" s="93">
        <v>26.672704961140653</v>
      </c>
      <c r="E59" s="93">
        <v>73.327295038859347</v>
      </c>
      <c r="F59" s="93">
        <v>71.785471685394413</v>
      </c>
      <c r="G59" s="93">
        <v>7.1981605743512738</v>
      </c>
      <c r="H59" s="93">
        <v>77.353500889287588</v>
      </c>
      <c r="I59" s="93">
        <v>22.646499110712416</v>
      </c>
    </row>
    <row r="60" spans="1:9" x14ac:dyDescent="0.2">
      <c r="A60" s="8" t="s">
        <v>15</v>
      </c>
      <c r="B60" s="93">
        <v>20.380228136882128</v>
      </c>
      <c r="C60" s="93">
        <v>20.76215505913272</v>
      </c>
      <c r="D60" s="93">
        <v>25.720321081537811</v>
      </c>
      <c r="E60" s="93">
        <v>74.279678918462196</v>
      </c>
      <c r="F60" s="93">
        <v>67.942117807286351</v>
      </c>
      <c r="G60" s="93">
        <v>13.863672662445017</v>
      </c>
      <c r="H60" s="93">
        <v>78.877425944841676</v>
      </c>
      <c r="I60" s="93">
        <v>21.122574055158324</v>
      </c>
    </row>
    <row r="61" spans="1:9" x14ac:dyDescent="0.2">
      <c r="A61" s="8" t="s">
        <v>32</v>
      </c>
      <c r="B61" s="93">
        <v>20.346858372933674</v>
      </c>
      <c r="C61" s="93">
        <v>16.044913691972514</v>
      </c>
      <c r="D61" s="93">
        <v>24.235408797368098</v>
      </c>
      <c r="E61" s="93">
        <v>75.764591202631905</v>
      </c>
      <c r="F61" s="93">
        <v>72.981162146384861</v>
      </c>
      <c r="G61" s="93">
        <v>8.6227632907035652</v>
      </c>
      <c r="H61" s="93">
        <v>79.867989856777953</v>
      </c>
      <c r="I61" s="93">
        <v>20.132010143222047</v>
      </c>
    </row>
    <row r="62" spans="1:9" x14ac:dyDescent="0.2">
      <c r="A62" s="8" t="s">
        <v>16</v>
      </c>
      <c r="B62" s="93">
        <v>17.633942023744954</v>
      </c>
      <c r="C62" s="93">
        <v>22.823984526112184</v>
      </c>
      <c r="D62" s="93">
        <v>22.848992547057996</v>
      </c>
      <c r="E62" s="93">
        <v>77.151007452941997</v>
      </c>
      <c r="F62" s="93">
        <v>72.886690815567448</v>
      </c>
      <c r="G62" s="93">
        <v>8.2715857714799181</v>
      </c>
      <c r="H62" s="93">
        <v>79.459229104285129</v>
      </c>
      <c r="I62" s="93">
        <v>20.540770895714878</v>
      </c>
    </row>
    <row r="63" spans="1:9" x14ac:dyDescent="0.2">
      <c r="A63" s="8" t="s">
        <v>17</v>
      </c>
      <c r="B63" s="93">
        <v>23.034168806076806</v>
      </c>
      <c r="C63" s="93">
        <v>15.68494477814377</v>
      </c>
      <c r="D63" s="93">
        <v>27.319164703702725</v>
      </c>
      <c r="E63" s="93">
        <v>72.680835296297275</v>
      </c>
      <c r="F63" s="93">
        <v>71.385475807134995</v>
      </c>
      <c r="G63" s="93">
        <v>10.477357742008616</v>
      </c>
      <c r="H63" s="93">
        <v>79.740135016806491</v>
      </c>
      <c r="I63" s="93">
        <v>20.259864983193516</v>
      </c>
    </row>
    <row r="64" spans="1:9" x14ac:dyDescent="0.2">
      <c r="A64" s="8" t="s">
        <v>283</v>
      </c>
      <c r="B64" s="93">
        <v>21.289705427228991</v>
      </c>
      <c r="C64" s="93">
        <v>7.0278904042265635</v>
      </c>
      <c r="D64" s="93">
        <v>22.899023717750332</v>
      </c>
      <c r="E64" s="93">
        <v>77.100976282249661</v>
      </c>
      <c r="F64" s="93">
        <v>74.497179872416936</v>
      </c>
      <c r="G64" s="93">
        <v>7.4778533672670315</v>
      </c>
      <c r="H64" s="93">
        <v>80.518213837097605</v>
      </c>
      <c r="I64" s="93">
        <v>19.481786162902392</v>
      </c>
    </row>
    <row r="65" spans="1:9" x14ac:dyDescent="0.2">
      <c r="A65" s="6" t="s">
        <v>84</v>
      </c>
      <c r="B65" s="49"/>
      <c r="C65" s="49"/>
      <c r="D65" s="49"/>
      <c r="E65" s="49"/>
      <c r="F65" s="49"/>
      <c r="G65" s="49"/>
      <c r="H65" s="49"/>
      <c r="I65" s="49"/>
    </row>
    <row r="66" spans="1:9" x14ac:dyDescent="0.2">
      <c r="A66" s="8" t="s">
        <v>196</v>
      </c>
      <c r="B66" s="93">
        <v>18.556527649793804</v>
      </c>
      <c r="C66" s="93">
        <v>18.063677712800519</v>
      </c>
      <c r="D66" s="93">
        <v>22.647498852523924</v>
      </c>
      <c r="E66" s="93">
        <v>77.352501147476076</v>
      </c>
      <c r="F66" s="93">
        <v>70.810080032768781</v>
      </c>
      <c r="G66" s="93">
        <v>8.7643225502271509</v>
      </c>
      <c r="H66" s="93">
        <v>77.612269686659829</v>
      </c>
      <c r="I66" s="93">
        <v>22.387730313340175</v>
      </c>
    </row>
    <row r="67" spans="1:9" x14ac:dyDescent="0.2">
      <c r="A67" s="8" t="s">
        <v>203</v>
      </c>
      <c r="B67" s="93">
        <v>22.856078338286064</v>
      </c>
      <c r="C67" s="93">
        <v>16.750024624341982</v>
      </c>
      <c r="D67" s="93">
        <v>27.454756875482627</v>
      </c>
      <c r="E67" s="93">
        <v>72.54524312451737</v>
      </c>
      <c r="F67" s="93">
        <v>72.038179691533486</v>
      </c>
      <c r="G67" s="93">
        <v>7.4474698248853599</v>
      </c>
      <c r="H67" s="93">
        <v>77.834911217697851</v>
      </c>
      <c r="I67" s="93">
        <v>22.16508878230216</v>
      </c>
    </row>
    <row r="68" spans="1:9" x14ac:dyDescent="0.2">
      <c r="A68" s="8" t="s">
        <v>0</v>
      </c>
      <c r="B68" s="93">
        <v>20.414139636107599</v>
      </c>
      <c r="C68" s="93">
        <v>24.236845231025061</v>
      </c>
      <c r="D68" s="93">
        <v>26.944680033924882</v>
      </c>
      <c r="E68" s="93">
        <v>73.055319966075118</v>
      </c>
      <c r="F68" s="93">
        <v>75.243738581358414</v>
      </c>
      <c r="G68" s="93">
        <v>4.5891748943506112</v>
      </c>
      <c r="H68" s="93">
        <v>78.862894748096195</v>
      </c>
      <c r="I68" s="93">
        <v>21.137105251903812</v>
      </c>
    </row>
    <row r="69" spans="1:9" x14ac:dyDescent="0.2">
      <c r="A69" s="6" t="s">
        <v>52</v>
      </c>
      <c r="B69" s="49"/>
      <c r="C69" s="49"/>
      <c r="D69" s="49"/>
      <c r="E69" s="49"/>
      <c r="F69" s="49"/>
      <c r="G69" s="49"/>
      <c r="H69" s="49"/>
      <c r="I69" s="49"/>
    </row>
    <row r="70" spans="1:9" x14ac:dyDescent="0.2">
      <c r="A70" s="8" t="s">
        <v>53</v>
      </c>
      <c r="B70" s="93">
        <v>19.851165961314514</v>
      </c>
      <c r="C70" s="93">
        <v>24.463658470683601</v>
      </c>
      <c r="D70" s="93">
        <v>26.280285170562674</v>
      </c>
      <c r="E70" s="93">
        <v>73.719714829437336</v>
      </c>
      <c r="F70" s="93">
        <v>66.693924048051329</v>
      </c>
      <c r="G70" s="93">
        <v>10.759718611666818</v>
      </c>
      <c r="H70" s="93">
        <v>74.735223836677136</v>
      </c>
      <c r="I70" s="93">
        <v>25.26477616332286</v>
      </c>
    </row>
    <row r="71" spans="1:9" x14ac:dyDescent="0.2">
      <c r="A71" s="8" t="s">
        <v>54</v>
      </c>
      <c r="B71" s="93">
        <v>22.229641062994627</v>
      </c>
      <c r="C71" s="93">
        <v>13.106307975640345</v>
      </c>
      <c r="D71" s="93">
        <v>25.58257169779689</v>
      </c>
      <c r="E71" s="93">
        <v>74.417428302203106</v>
      </c>
      <c r="F71" s="93">
        <v>77.046845155233257</v>
      </c>
      <c r="G71" s="93">
        <v>4.627963904459798</v>
      </c>
      <c r="H71" s="93">
        <v>80.785572280380549</v>
      </c>
      <c r="I71" s="93">
        <v>19.214427719619454</v>
      </c>
    </row>
    <row r="72" spans="1:9" x14ac:dyDescent="0.2">
      <c r="A72" s="8" t="s">
        <v>55</v>
      </c>
      <c r="B72" s="93">
        <v>12.865598885793872</v>
      </c>
      <c r="C72" s="93">
        <v>31.666548118642861</v>
      </c>
      <c r="D72" s="93">
        <v>18.827673023355473</v>
      </c>
      <c r="E72" s="93">
        <v>81.172326976644527</v>
      </c>
      <c r="F72" s="93">
        <v>52.320060943260195</v>
      </c>
      <c r="G72" s="93">
        <v>6.7386032977691563</v>
      </c>
      <c r="H72" s="93">
        <v>56.100447552067031</v>
      </c>
      <c r="I72" s="93">
        <v>43.899552447932962</v>
      </c>
    </row>
    <row r="73" spans="1:9" x14ac:dyDescent="0.2">
      <c r="A73" s="8" t="s">
        <v>56</v>
      </c>
      <c r="B73" s="93">
        <v>22.908105932274459</v>
      </c>
      <c r="C73" s="93">
        <v>17.897932195239243</v>
      </c>
      <c r="D73" s="93">
        <v>27.901984133639701</v>
      </c>
      <c r="E73" s="93">
        <v>72.098015866360299</v>
      </c>
      <c r="F73" s="93">
        <v>75.649724725363555</v>
      </c>
      <c r="G73" s="93">
        <v>8.1402341368657058</v>
      </c>
      <c r="H73" s="93">
        <v>82.353491775797963</v>
      </c>
      <c r="I73" s="93">
        <v>17.646508224202044</v>
      </c>
    </row>
    <row r="74" spans="1:9" x14ac:dyDescent="0.2">
      <c r="A74" s="6" t="s">
        <v>208</v>
      </c>
      <c r="B74" s="49"/>
      <c r="C74" s="49"/>
      <c r="D74" s="49"/>
      <c r="E74" s="49"/>
      <c r="F74" s="49"/>
      <c r="G74" s="49"/>
      <c r="H74" s="49"/>
      <c r="I74" s="49"/>
    </row>
    <row r="75" spans="1:9" x14ac:dyDescent="0.2">
      <c r="A75" s="8" t="s">
        <v>53</v>
      </c>
      <c r="B75" s="93">
        <v>16.06133168546269</v>
      </c>
      <c r="C75" s="93">
        <v>26.844456953875383</v>
      </c>
      <c r="D75" s="93">
        <v>21.955044029043719</v>
      </c>
      <c r="E75" s="93">
        <v>78.044955970956281</v>
      </c>
      <c r="F75" s="93">
        <v>74.055380113230214</v>
      </c>
      <c r="G75" s="93">
        <v>6.7441727786194701</v>
      </c>
      <c r="H75" s="93">
        <v>79.410994808324133</v>
      </c>
      <c r="I75" s="93">
        <v>20.58900519167587</v>
      </c>
    </row>
    <row r="76" spans="1:9" x14ac:dyDescent="0.2">
      <c r="A76" s="8" t="s">
        <v>88</v>
      </c>
      <c r="B76" s="93">
        <v>21.948905493484844</v>
      </c>
      <c r="C76" s="93">
        <v>16.224225554955478</v>
      </c>
      <c r="D76" s="93">
        <v>26.199585308379277</v>
      </c>
      <c r="E76" s="93">
        <v>73.80041469162073</v>
      </c>
      <c r="F76" s="93">
        <v>72.008000282244311</v>
      </c>
      <c r="G76" s="93">
        <v>7.4117827815456501</v>
      </c>
      <c r="H76" s="93">
        <v>77.772315360978723</v>
      </c>
      <c r="I76" s="93">
        <v>22.227684639021284</v>
      </c>
    </row>
    <row r="77" spans="1:9" x14ac:dyDescent="0.2">
      <c r="A77" s="8" t="s">
        <v>57</v>
      </c>
      <c r="B77" s="93">
        <v>23.58803345071556</v>
      </c>
      <c r="C77" s="93">
        <v>13.39289935233773</v>
      </c>
      <c r="D77" s="93">
        <v>27.235680763263442</v>
      </c>
      <c r="E77" s="93">
        <v>72.764319236736569</v>
      </c>
      <c r="F77" s="93">
        <v>86.771392792309612</v>
      </c>
      <c r="G77" s="93">
        <v>3.8117754700242075</v>
      </c>
      <c r="H77" s="93">
        <v>90.209995263264744</v>
      </c>
      <c r="I77" s="93">
        <v>9.7900047367352609</v>
      </c>
    </row>
    <row r="78" spans="1:9" x14ac:dyDescent="0.2">
      <c r="A78" s="8" t="s">
        <v>58</v>
      </c>
      <c r="B78" s="93">
        <v>20.687794484960754</v>
      </c>
      <c r="C78" s="93">
        <v>11.069395953895452</v>
      </c>
      <c r="D78" s="93">
        <v>23.262851643552899</v>
      </c>
      <c r="E78" s="93">
        <v>76.737148356447108</v>
      </c>
      <c r="F78" s="93">
        <v>68.104248897144188</v>
      </c>
      <c r="G78" s="93">
        <v>5.3376047366965977</v>
      </c>
      <c r="H78" s="93">
        <v>71.944354152155412</v>
      </c>
      <c r="I78" s="93">
        <v>28.055645847844595</v>
      </c>
    </row>
    <row r="79" spans="1:9" x14ac:dyDescent="0.2">
      <c r="A79" s="8" t="s">
        <v>59</v>
      </c>
      <c r="B79" s="93">
        <v>24.357910684654787</v>
      </c>
      <c r="C79" s="93">
        <v>17.050549720533137</v>
      </c>
      <c r="D79" s="93">
        <v>29.364764447009595</v>
      </c>
      <c r="E79" s="93">
        <v>70.635235552990409</v>
      </c>
      <c r="F79" s="93">
        <v>74.737445730015949</v>
      </c>
      <c r="G79" s="93">
        <v>9.2082284801278202</v>
      </c>
      <c r="H79" s="93">
        <v>82.317422029437651</v>
      </c>
      <c r="I79" s="93">
        <v>17.682577970562356</v>
      </c>
    </row>
    <row r="80" spans="1:9" x14ac:dyDescent="0.2">
      <c r="A80" s="8" t="s">
        <v>60</v>
      </c>
      <c r="B80" s="93">
        <v>26.434564386845455</v>
      </c>
      <c r="C80" s="93">
        <v>19.379712131596985</v>
      </c>
      <c r="D80" s="93">
        <v>32.788972956775787</v>
      </c>
      <c r="E80" s="93">
        <v>67.21102704322422</v>
      </c>
      <c r="F80" s="93">
        <v>73.727353226418543</v>
      </c>
      <c r="G80" s="93">
        <v>8.7196514088428554</v>
      </c>
      <c r="H80" s="93">
        <v>80.770236271381791</v>
      </c>
      <c r="I80" s="93">
        <v>19.229763728618213</v>
      </c>
    </row>
    <row r="81" spans="1:9" x14ac:dyDescent="0.2">
      <c r="A81" s="8" t="s">
        <v>61</v>
      </c>
      <c r="B81" s="93">
        <v>18.670755078574167</v>
      </c>
      <c r="C81" s="93">
        <v>29.024361813731204</v>
      </c>
      <c r="D81" s="93">
        <v>26.305864315829819</v>
      </c>
      <c r="E81" s="93">
        <v>73.694135684170178</v>
      </c>
      <c r="F81" s="93">
        <v>58.802516939977345</v>
      </c>
      <c r="G81" s="93">
        <v>13.129519331398365</v>
      </c>
      <c r="H81" s="93">
        <v>67.689871734796156</v>
      </c>
      <c r="I81" s="93">
        <v>32.310128265203836</v>
      </c>
    </row>
    <row r="82" spans="1:9" x14ac:dyDescent="0.2">
      <c r="A82" s="8" t="s">
        <v>62</v>
      </c>
      <c r="B82" s="93">
        <v>17.50213817352466</v>
      </c>
      <c r="C82" s="93">
        <v>21.250668091929452</v>
      </c>
      <c r="D82" s="93">
        <v>22.225125914663117</v>
      </c>
      <c r="E82" s="93">
        <v>77.774874085336876</v>
      </c>
      <c r="F82" s="93">
        <v>58.546140724680242</v>
      </c>
      <c r="G82" s="93">
        <v>11.7296278850683</v>
      </c>
      <c r="H82" s="93">
        <v>66.325924907681056</v>
      </c>
      <c r="I82" s="93">
        <v>33.674075092318937</v>
      </c>
    </row>
    <row r="83" spans="1:9" x14ac:dyDescent="0.2">
      <c r="A83" s="6" t="s">
        <v>63</v>
      </c>
      <c r="B83" s="49"/>
      <c r="C83" s="49"/>
      <c r="D83" s="49"/>
      <c r="E83" s="49"/>
      <c r="F83" s="49"/>
      <c r="G83" s="49"/>
      <c r="H83" s="49"/>
      <c r="I83" s="49"/>
    </row>
    <row r="84" spans="1:9" x14ac:dyDescent="0.2">
      <c r="A84" s="8" t="s">
        <v>64</v>
      </c>
      <c r="B84" s="93">
        <v>38.993286929450882</v>
      </c>
      <c r="C84" s="93">
        <v>7.7940067112348146</v>
      </c>
      <c r="D84" s="93">
        <v>42.289319314997293</v>
      </c>
      <c r="E84" s="93">
        <v>57.710680685002714</v>
      </c>
      <c r="F84" s="93">
        <v>80.947598292548605</v>
      </c>
      <c r="G84" s="93">
        <v>4.1690375342382993</v>
      </c>
      <c r="H84" s="93">
        <v>84.469148811345192</v>
      </c>
      <c r="I84" s="93">
        <v>15.530851188654808</v>
      </c>
    </row>
    <row r="85" spans="1:9" x14ac:dyDescent="0.2">
      <c r="A85" s="8" t="s">
        <v>274</v>
      </c>
      <c r="B85" s="93">
        <v>0</v>
      </c>
      <c r="C85" s="93">
        <v>100</v>
      </c>
      <c r="D85" s="93">
        <v>100</v>
      </c>
      <c r="E85" s="93">
        <v>0</v>
      </c>
      <c r="F85" s="93">
        <v>0</v>
      </c>
      <c r="G85" s="93">
        <v>100</v>
      </c>
      <c r="H85" s="93">
        <v>100</v>
      </c>
      <c r="I85" s="93">
        <v>0</v>
      </c>
    </row>
    <row r="86" spans="1:9" x14ac:dyDescent="0.2">
      <c r="A86" s="18" t="s">
        <v>65</v>
      </c>
      <c r="B86" s="93">
        <v>0</v>
      </c>
      <c r="C86" s="93">
        <v>0</v>
      </c>
      <c r="D86" s="93">
        <v>0</v>
      </c>
      <c r="E86" s="93">
        <v>100</v>
      </c>
      <c r="F86" s="93">
        <v>0</v>
      </c>
      <c r="G86" s="93">
        <v>0</v>
      </c>
      <c r="H86" s="93">
        <v>0</v>
      </c>
      <c r="I86" s="93">
        <v>100</v>
      </c>
    </row>
    <row r="87" spans="1:9" x14ac:dyDescent="0.2">
      <c r="A87" s="18" t="s">
        <v>66</v>
      </c>
      <c r="B87" s="93">
        <v>0</v>
      </c>
      <c r="C87" s="93">
        <v>0</v>
      </c>
      <c r="D87" s="93">
        <v>0</v>
      </c>
      <c r="E87" s="93">
        <v>100</v>
      </c>
      <c r="F87" s="93">
        <v>0</v>
      </c>
      <c r="G87" s="93">
        <v>0</v>
      </c>
      <c r="H87" s="93">
        <v>0</v>
      </c>
      <c r="I87" s="93">
        <v>100</v>
      </c>
    </row>
    <row r="88" spans="1:9" x14ac:dyDescent="0.2">
      <c r="A88" s="16" t="s">
        <v>67</v>
      </c>
      <c r="B88" s="93"/>
      <c r="C88" s="93"/>
      <c r="D88" s="93"/>
      <c r="E88" s="93"/>
      <c r="F88" s="93"/>
      <c r="G88" s="93"/>
      <c r="H88" s="93"/>
      <c r="I88" s="93"/>
    </row>
    <row r="89" spans="1:9" x14ac:dyDescent="0.2">
      <c r="A89" s="18" t="s">
        <v>68</v>
      </c>
      <c r="B89" s="93">
        <v>4.6727004841086082</v>
      </c>
      <c r="C89" s="93">
        <v>0</v>
      </c>
      <c r="D89" s="93">
        <v>4.6727004841086082</v>
      </c>
      <c r="E89" s="93">
        <v>95.327299515891397</v>
      </c>
      <c r="F89" s="93">
        <v>7.4845965331495652</v>
      </c>
      <c r="G89" s="93">
        <v>8.8855795482750057</v>
      </c>
      <c r="H89" s="93">
        <v>8.2145027055460638</v>
      </c>
      <c r="I89" s="93">
        <v>91.785497294453933</v>
      </c>
    </row>
    <row r="90" spans="1:9" x14ac:dyDescent="0.2">
      <c r="A90" s="18" t="s">
        <v>69</v>
      </c>
      <c r="B90" s="93">
        <v>2.7526904174155589</v>
      </c>
      <c r="C90" s="93">
        <v>2.9195160441872701</v>
      </c>
      <c r="D90" s="93">
        <v>2.835472491740437</v>
      </c>
      <c r="E90" s="93">
        <v>97.164527508259567</v>
      </c>
      <c r="F90" s="93">
        <v>9.7047679395828208</v>
      </c>
      <c r="G90" s="93">
        <v>1.4471818038556497</v>
      </c>
      <c r="H90" s="93">
        <v>9.8472759249440696</v>
      </c>
      <c r="I90" s="93">
        <v>90.152724075055929</v>
      </c>
    </row>
    <row r="91" spans="1:9" x14ac:dyDescent="0.2">
      <c r="A91" s="18" t="s">
        <v>70</v>
      </c>
      <c r="B91" s="93">
        <v>13.470881495905317</v>
      </c>
      <c r="C91" s="93">
        <v>6.511529835726197</v>
      </c>
      <c r="D91" s="93">
        <v>14.409136733369241</v>
      </c>
      <c r="E91" s="93">
        <v>85.590863266630762</v>
      </c>
      <c r="F91" s="93">
        <v>28.574825887548837</v>
      </c>
      <c r="G91" s="93">
        <v>6.1691209281570725</v>
      </c>
      <c r="H91" s="93">
        <v>30.453541702055375</v>
      </c>
      <c r="I91" s="93">
        <v>69.546458297944625</v>
      </c>
    </row>
    <row r="92" spans="1:9" x14ac:dyDescent="0.2">
      <c r="A92" s="19" t="s">
        <v>232</v>
      </c>
      <c r="B92" s="93">
        <v>5.2921548847675952</v>
      </c>
      <c r="C92" s="93">
        <v>57.666045934202359</v>
      </c>
      <c r="D92" s="93">
        <v>12.500969969736945</v>
      </c>
      <c r="E92" s="93">
        <v>87.499030030263057</v>
      </c>
      <c r="F92" s="93">
        <v>15.764096755925896</v>
      </c>
      <c r="G92" s="93">
        <v>40.241658488714428</v>
      </c>
      <c r="H92" s="93">
        <v>26.379742739260575</v>
      </c>
      <c r="I92" s="93">
        <v>73.620257260739422</v>
      </c>
    </row>
    <row r="93" spans="1:9" x14ac:dyDescent="0.2">
      <c r="A93" s="18" t="s">
        <v>71</v>
      </c>
      <c r="B93" s="93">
        <v>52.967322610596938</v>
      </c>
      <c r="C93" s="93">
        <v>23.142916746344941</v>
      </c>
      <c r="D93" s="93">
        <v>68.916644202833439</v>
      </c>
      <c r="E93" s="93">
        <v>31.083355797166561</v>
      </c>
      <c r="F93" s="93">
        <v>81.908972002704843</v>
      </c>
      <c r="G93" s="93">
        <v>7.2547513505484291</v>
      </c>
      <c r="H93" s="93">
        <v>88.316084322869713</v>
      </c>
      <c r="I93" s="93">
        <v>11.683915677130285</v>
      </c>
    </row>
    <row r="94" spans="1:9" x14ac:dyDescent="0.2">
      <c r="A94" s="16" t="s">
        <v>72</v>
      </c>
      <c r="B94" s="49"/>
      <c r="C94" s="49"/>
      <c r="D94" s="49"/>
      <c r="E94" s="49"/>
      <c r="F94" s="49"/>
      <c r="G94" s="49"/>
      <c r="H94" s="49"/>
      <c r="I94" s="49"/>
    </row>
    <row r="95" spans="1:9" x14ac:dyDescent="0.2">
      <c r="A95" s="18" t="s">
        <v>38</v>
      </c>
      <c r="B95" s="93">
        <v>32.886489849528772</v>
      </c>
      <c r="C95" s="93">
        <v>10.444740763981489</v>
      </c>
      <c r="D95" s="93">
        <v>36.722008433762703</v>
      </c>
      <c r="E95" s="93">
        <v>63.277991566237304</v>
      </c>
      <c r="F95" s="93">
        <v>81.662265797884388</v>
      </c>
      <c r="G95" s="93">
        <v>4.1479997292892712</v>
      </c>
      <c r="H95" s="93">
        <v>85.196204113893415</v>
      </c>
      <c r="I95" s="93">
        <v>14.803795886106583</v>
      </c>
    </row>
    <row r="96" spans="1:9" x14ac:dyDescent="0.2">
      <c r="A96" s="18" t="s">
        <v>37</v>
      </c>
      <c r="B96" s="93">
        <v>20.556083650190114</v>
      </c>
      <c r="C96" s="93">
        <v>28.156146179401993</v>
      </c>
      <c r="D96" s="93">
        <v>28.612167300380225</v>
      </c>
      <c r="E96" s="93">
        <v>71.387832699619764</v>
      </c>
      <c r="F96" s="93">
        <v>61.478402516429817</v>
      </c>
      <c r="G96" s="93">
        <v>26.477626728691021</v>
      </c>
      <c r="H96" s="93">
        <v>83.618631691287987</v>
      </c>
      <c r="I96" s="93">
        <v>16.381368308712016</v>
      </c>
    </row>
    <row r="97" spans="1:9" x14ac:dyDescent="0.2">
      <c r="A97" s="18" t="s">
        <v>36</v>
      </c>
      <c r="B97" s="93">
        <v>13.478438843939983</v>
      </c>
      <c r="C97" s="93">
        <v>15.938603126575895</v>
      </c>
      <c r="D97" s="93">
        <v>16.034041004856505</v>
      </c>
      <c r="E97" s="93">
        <v>83.965958995143495</v>
      </c>
      <c r="F97" s="93">
        <v>62.938610060376554</v>
      </c>
      <c r="G97" s="93">
        <v>6.7073344719775312</v>
      </c>
      <c r="H97" s="93">
        <v>67.463620751056354</v>
      </c>
      <c r="I97" s="93">
        <v>32.536379248943653</v>
      </c>
    </row>
    <row r="98" spans="1:9" x14ac:dyDescent="0.2">
      <c r="A98" s="15" t="s">
        <v>73</v>
      </c>
      <c r="B98" s="93">
        <v>18.661555192295854</v>
      </c>
      <c r="C98" s="93">
        <v>24.794652701212787</v>
      </c>
      <c r="D98" s="93">
        <v>24.814133386226377</v>
      </c>
      <c r="E98" s="93">
        <v>75.185866613773626</v>
      </c>
      <c r="F98" s="93">
        <v>65.557726698316841</v>
      </c>
      <c r="G98" s="93">
        <v>10.242032303818737</v>
      </c>
      <c r="H98" s="93">
        <v>73.038336741559249</v>
      </c>
      <c r="I98" s="93">
        <v>26.961663258440744</v>
      </c>
    </row>
    <row r="99" spans="1:9" x14ac:dyDescent="0.2">
      <c r="A99" s="16" t="s">
        <v>74</v>
      </c>
      <c r="B99" s="49"/>
      <c r="C99" s="49"/>
      <c r="D99" s="49"/>
      <c r="E99" s="49"/>
      <c r="F99" s="49"/>
      <c r="G99" s="49"/>
      <c r="H99" s="49"/>
      <c r="I99" s="49"/>
    </row>
    <row r="100" spans="1:9" x14ac:dyDescent="0.2">
      <c r="A100" s="8" t="s">
        <v>75</v>
      </c>
      <c r="B100" s="93">
        <v>19.329445069749994</v>
      </c>
      <c r="C100" s="93">
        <v>17.950499851600902</v>
      </c>
      <c r="D100" s="93">
        <v>23.558272792387189</v>
      </c>
      <c r="E100" s="93">
        <v>76.441727207612814</v>
      </c>
      <c r="F100" s="93">
        <v>72.926111486671559</v>
      </c>
      <c r="G100" s="93">
        <v>6.9721714762065234</v>
      </c>
      <c r="H100" s="93">
        <v>78.391716375513852</v>
      </c>
      <c r="I100" s="93">
        <v>21.608283624486148</v>
      </c>
    </row>
    <row r="101" spans="1:9" x14ac:dyDescent="0.2">
      <c r="A101" s="8" t="s">
        <v>76</v>
      </c>
      <c r="B101" s="93">
        <v>34.409598759710825</v>
      </c>
      <c r="C101" s="93">
        <v>14.998751144783947</v>
      </c>
      <c r="D101" s="93">
        <v>40.481286125950014</v>
      </c>
      <c r="E101" s="93">
        <v>59.518713874049979</v>
      </c>
      <c r="F101" s="93">
        <v>73.298252854587972</v>
      </c>
      <c r="G101" s="93">
        <v>8.0740113600092673</v>
      </c>
      <c r="H101" s="93">
        <v>79.736159424562231</v>
      </c>
      <c r="I101" s="93">
        <v>20.263840575437769</v>
      </c>
    </row>
    <row r="102" spans="1:9" x14ac:dyDescent="0.2">
      <c r="A102" s="8" t="s">
        <v>77</v>
      </c>
      <c r="B102" s="93">
        <v>25.148923904688701</v>
      </c>
      <c r="C102" s="93">
        <v>24.676258992805757</v>
      </c>
      <c r="D102" s="93">
        <v>33.387778631821675</v>
      </c>
      <c r="E102" s="93">
        <v>66.612221368178325</v>
      </c>
      <c r="F102" s="93">
        <v>72.794889532379543</v>
      </c>
      <c r="G102" s="93">
        <v>7.1248962191660894</v>
      </c>
      <c r="H102" s="93">
        <v>78.379335870418458</v>
      </c>
      <c r="I102" s="93">
        <v>21.620664129581531</v>
      </c>
    </row>
    <row r="103" spans="1:9" x14ac:dyDescent="0.2">
      <c r="A103" s="8" t="s">
        <v>78</v>
      </c>
      <c r="B103" s="93">
        <v>19.665655639415956</v>
      </c>
      <c r="C103" s="93">
        <v>25.374732334047106</v>
      </c>
      <c r="D103" s="93">
        <v>26.35254285109685</v>
      </c>
      <c r="E103" s="93">
        <v>73.647457148903158</v>
      </c>
      <c r="F103" s="93">
        <v>53.633501198809853</v>
      </c>
      <c r="G103" s="93">
        <v>11.438293000922187</v>
      </c>
      <c r="H103" s="93">
        <v>60.560600078957762</v>
      </c>
      <c r="I103" s="93">
        <v>39.439399921042238</v>
      </c>
    </row>
    <row r="104" spans="1:9" x14ac:dyDescent="0.2">
      <c r="A104" s="6" t="s">
        <v>79</v>
      </c>
      <c r="B104" s="49"/>
      <c r="C104" s="49"/>
      <c r="D104" s="49"/>
      <c r="E104" s="49"/>
      <c r="F104" s="49"/>
      <c r="G104" s="49"/>
      <c r="H104" s="49"/>
      <c r="I104" s="49"/>
    </row>
    <row r="105" spans="1:9" x14ac:dyDescent="0.2">
      <c r="A105" s="8" t="s">
        <v>80</v>
      </c>
      <c r="B105" s="93">
        <v>18.667269322657713</v>
      </c>
      <c r="C105" s="93">
        <v>18.220392255468944</v>
      </c>
      <c r="D105" s="93">
        <v>22.826313108485252</v>
      </c>
      <c r="E105" s="93">
        <v>77.173686891514748</v>
      </c>
      <c r="F105" s="93">
        <v>72.858941947711486</v>
      </c>
      <c r="G105" s="93">
        <v>6.7897748798628141</v>
      </c>
      <c r="H105" s="93">
        <v>78.16625467195766</v>
      </c>
      <c r="I105" s="93">
        <v>21.833745328042344</v>
      </c>
    </row>
    <row r="106" spans="1:9" x14ac:dyDescent="0.2">
      <c r="A106" s="8" t="s">
        <v>81</v>
      </c>
      <c r="B106" s="93">
        <v>31.840203534793083</v>
      </c>
      <c r="C106" s="93">
        <v>14.128252855943648</v>
      </c>
      <c r="D106" s="93">
        <v>37.078788534928407</v>
      </c>
      <c r="E106" s="93">
        <v>62.921211465071593</v>
      </c>
      <c r="F106" s="93">
        <v>72.172392870230752</v>
      </c>
      <c r="G106" s="93">
        <v>8.3014296415918736</v>
      </c>
      <c r="H106" s="93">
        <v>78.706126592968246</v>
      </c>
      <c r="I106" s="93">
        <v>21.293873407031761</v>
      </c>
    </row>
    <row r="107" spans="1:9" x14ac:dyDescent="0.2">
      <c r="A107" s="8" t="s">
        <v>82</v>
      </c>
      <c r="B107" s="93">
        <v>33.37950138504155</v>
      </c>
      <c r="C107" s="93">
        <v>22.422862526497607</v>
      </c>
      <c r="D107" s="93">
        <v>43.027498142017429</v>
      </c>
      <c r="E107" s="93">
        <v>56.972501857982571</v>
      </c>
      <c r="F107" s="93">
        <v>75.623825169006906</v>
      </c>
      <c r="G107" s="93">
        <v>6.9886389272404053</v>
      </c>
      <c r="H107" s="93">
        <v>81.306008531419067</v>
      </c>
      <c r="I107" s="93">
        <v>18.693991468580929</v>
      </c>
    </row>
    <row r="108" spans="1:9" ht="15.75" customHeight="1" x14ac:dyDescent="0.2">
      <c r="A108" s="8" t="s">
        <v>83</v>
      </c>
      <c r="B108" s="93">
        <v>21.858173321141926</v>
      </c>
      <c r="C108" s="93">
        <v>21.031381904936687</v>
      </c>
      <c r="D108" s="93">
        <v>27.679569237021234</v>
      </c>
      <c r="E108" s="93">
        <v>72.320430762978773</v>
      </c>
      <c r="F108" s="93">
        <v>58.266916499524967</v>
      </c>
      <c r="G108" s="93">
        <v>10.758332870185578</v>
      </c>
      <c r="H108" s="93">
        <v>65.291156444632108</v>
      </c>
      <c r="I108" s="93">
        <v>34.708843555367885</v>
      </c>
    </row>
    <row r="109" spans="1:9" x14ac:dyDescent="0.2">
      <c r="G109" s="10"/>
      <c r="H109" s="10"/>
      <c r="I109" s="10"/>
    </row>
    <row r="110" spans="1:9" x14ac:dyDescent="0.2">
      <c r="G110" s="10"/>
      <c r="H110" s="10"/>
      <c r="I110" s="10"/>
    </row>
    <row r="111" spans="1:9" x14ac:dyDescent="0.2">
      <c r="G111" s="10"/>
      <c r="H111" s="10"/>
      <c r="I111" s="10"/>
    </row>
    <row r="112" spans="1:9" x14ac:dyDescent="0.2">
      <c r="G112" s="10"/>
      <c r="H112" s="10"/>
      <c r="I112" s="10"/>
    </row>
    <row r="113" spans="7:9" x14ac:dyDescent="0.2">
      <c r="G113" s="10"/>
      <c r="H113" s="10"/>
      <c r="I113" s="10"/>
    </row>
    <row r="114" spans="7:9" x14ac:dyDescent="0.2">
      <c r="G114" s="10"/>
      <c r="H114" s="10"/>
      <c r="I114" s="10"/>
    </row>
    <row r="115" spans="7:9" x14ac:dyDescent="0.2">
      <c r="G115" s="10"/>
      <c r="H115" s="10"/>
      <c r="I115" s="10"/>
    </row>
    <row r="116" spans="7:9" x14ac:dyDescent="0.2">
      <c r="G116" s="10"/>
      <c r="H116" s="10"/>
      <c r="I116" s="10"/>
    </row>
    <row r="117" spans="7:9" x14ac:dyDescent="0.2">
      <c r="G117" s="10"/>
      <c r="H117" s="10"/>
      <c r="I117" s="10"/>
    </row>
    <row r="118" spans="7:9" x14ac:dyDescent="0.2">
      <c r="G118" s="10"/>
      <c r="H118" s="10"/>
      <c r="I118" s="10"/>
    </row>
  </sheetData>
  <mergeCells count="3">
    <mergeCell ref="A2:A3"/>
    <mergeCell ref="B2:E2"/>
    <mergeCell ref="F2:I2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4"/>
  <sheetViews>
    <sheetView zoomScaleNormal="100" workbookViewId="0"/>
  </sheetViews>
  <sheetFormatPr defaultRowHeight="11.25" x14ac:dyDescent="0.2"/>
  <cols>
    <col min="1" max="1" width="41" style="12" customWidth="1"/>
    <col min="2" max="4" width="9.42578125" style="10" bestFit="1" customWidth="1"/>
    <col min="5" max="6" width="10.7109375" style="10" bestFit="1" customWidth="1"/>
    <col min="7" max="10" width="10.140625" style="10" bestFit="1" customWidth="1"/>
    <col min="11" max="16384" width="9.140625" style="10"/>
  </cols>
  <sheetData>
    <row r="1" spans="1:11" s="72" customFormat="1" ht="20.100000000000001" customHeight="1" x14ac:dyDescent="0.25">
      <c r="A1" s="104" t="s">
        <v>289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1" s="72" customFormat="1" x14ac:dyDescent="0.25">
      <c r="A2" s="127" t="s">
        <v>40</v>
      </c>
      <c r="B2" s="128" t="s">
        <v>190</v>
      </c>
      <c r="C2" s="120"/>
      <c r="D2" s="120"/>
      <c r="E2" s="120" t="s">
        <v>191</v>
      </c>
      <c r="F2" s="120"/>
      <c r="G2" s="120"/>
      <c r="H2" s="120" t="s">
        <v>89</v>
      </c>
      <c r="I2" s="120"/>
      <c r="J2" s="121"/>
    </row>
    <row r="3" spans="1:11" s="72" customFormat="1" ht="14.45" customHeight="1" x14ac:dyDescent="0.25">
      <c r="A3" s="127"/>
      <c r="B3" s="25" t="s">
        <v>245</v>
      </c>
      <c r="C3" s="109" t="s">
        <v>246</v>
      </c>
      <c r="D3" s="109" t="s">
        <v>136</v>
      </c>
      <c r="E3" s="109" t="s">
        <v>245</v>
      </c>
      <c r="F3" s="109" t="s">
        <v>246</v>
      </c>
      <c r="G3" s="109" t="s">
        <v>136</v>
      </c>
      <c r="H3" s="109" t="s">
        <v>245</v>
      </c>
      <c r="I3" s="109" t="s">
        <v>246</v>
      </c>
      <c r="J3" s="9" t="s">
        <v>136</v>
      </c>
    </row>
    <row r="4" spans="1:11" s="11" customFormat="1" x14ac:dyDescent="0.2">
      <c r="A4" s="6" t="s">
        <v>89</v>
      </c>
      <c r="B4" s="54">
        <v>67683</v>
      </c>
      <c r="C4" s="54">
        <v>72403</v>
      </c>
      <c r="D4" s="54">
        <v>140086</v>
      </c>
      <c r="E4" s="54">
        <v>2089318</v>
      </c>
      <c r="F4" s="54">
        <v>1767004</v>
      </c>
      <c r="G4" s="54">
        <v>3856322</v>
      </c>
      <c r="H4" s="54">
        <v>2157001</v>
      </c>
      <c r="I4" s="54">
        <v>1839407</v>
      </c>
      <c r="J4" s="54">
        <v>3996408</v>
      </c>
    </row>
    <row r="5" spans="1:11" s="11" customFormat="1" x14ac:dyDescent="0.2">
      <c r="A5" s="6" t="s">
        <v>90</v>
      </c>
      <c r="B5" s="55"/>
      <c r="C5" s="55"/>
      <c r="D5" s="55"/>
      <c r="E5" s="55"/>
      <c r="F5" s="55"/>
      <c r="G5" s="55"/>
      <c r="H5" s="55"/>
      <c r="I5" s="55"/>
      <c r="J5" s="55"/>
    </row>
    <row r="6" spans="1:11" x14ac:dyDescent="0.2">
      <c r="A6" s="8" t="s">
        <v>91</v>
      </c>
      <c r="B6" s="31">
        <v>58151</v>
      </c>
      <c r="C6" s="31">
        <v>68535</v>
      </c>
      <c r="D6" s="31">
        <f>SUM(B6:C6)</f>
        <v>126686</v>
      </c>
      <c r="E6" s="31">
        <v>1824593</v>
      </c>
      <c r="F6" s="31">
        <v>1633061</v>
      </c>
      <c r="G6" s="31">
        <f>SUM(E6:F6)</f>
        <v>3457654</v>
      </c>
      <c r="H6" s="31">
        <f>+B6+E6</f>
        <v>1882744</v>
      </c>
      <c r="I6" s="31">
        <f>+C6+F6</f>
        <v>1701596</v>
      </c>
      <c r="J6" s="31">
        <f>+D6+G6</f>
        <v>3584340</v>
      </c>
    </row>
    <row r="7" spans="1:11" x14ac:dyDescent="0.2">
      <c r="A7" s="8" t="s">
        <v>197</v>
      </c>
      <c r="B7" s="31">
        <v>9532</v>
      </c>
      <c r="C7" s="31">
        <v>3868</v>
      </c>
      <c r="D7" s="31">
        <v>13400</v>
      </c>
      <c r="E7" s="31">
        <v>264725</v>
      </c>
      <c r="F7" s="31">
        <v>133943</v>
      </c>
      <c r="G7" s="31">
        <v>398668</v>
      </c>
      <c r="H7" s="31">
        <v>274257</v>
      </c>
      <c r="I7" s="31">
        <v>137811</v>
      </c>
      <c r="J7" s="31">
        <v>412068</v>
      </c>
    </row>
    <row r="8" spans="1:11" x14ac:dyDescent="0.2">
      <c r="A8" s="6" t="s">
        <v>92</v>
      </c>
      <c r="B8" s="31"/>
      <c r="C8" s="31"/>
      <c r="D8" s="31"/>
      <c r="E8" s="31"/>
      <c r="F8" s="31"/>
      <c r="G8" s="31"/>
      <c r="H8" s="31"/>
      <c r="I8" s="31"/>
      <c r="J8" s="31"/>
    </row>
    <row r="9" spans="1:11" x14ac:dyDescent="0.2">
      <c r="A9" s="8" t="s">
        <v>93</v>
      </c>
      <c r="B9" s="31">
        <v>42381</v>
      </c>
      <c r="C9" s="31">
        <v>53267</v>
      </c>
      <c r="D9" s="31">
        <f>SUM(B9:C9)</f>
        <v>95648</v>
      </c>
      <c r="E9" s="31">
        <v>1648122</v>
      </c>
      <c r="F9" s="31">
        <v>1484906</v>
      </c>
      <c r="G9" s="31">
        <f>SUM(E9:F9)</f>
        <v>3133028</v>
      </c>
      <c r="H9" s="31">
        <f t="shared" ref="H9:J10" si="0">+B9+E9</f>
        <v>1690503</v>
      </c>
      <c r="I9" s="31">
        <f t="shared" si="0"/>
        <v>1538173</v>
      </c>
      <c r="J9" s="31">
        <f t="shared" si="0"/>
        <v>3228676</v>
      </c>
      <c r="K9" s="73"/>
    </row>
    <row r="10" spans="1:11" x14ac:dyDescent="0.2">
      <c r="A10" s="8" t="s">
        <v>94</v>
      </c>
      <c r="B10" s="31">
        <v>15769</v>
      </c>
      <c r="C10" s="31">
        <v>15269</v>
      </c>
      <c r="D10" s="31">
        <f>SUM(B10:C10)</f>
        <v>31038</v>
      </c>
      <c r="E10" s="31">
        <v>176471</v>
      </c>
      <c r="F10" s="31">
        <v>148156</v>
      </c>
      <c r="G10" s="31">
        <f>SUM(E10:F10)</f>
        <v>324627</v>
      </c>
      <c r="H10" s="31">
        <f t="shared" si="0"/>
        <v>192240</v>
      </c>
      <c r="I10" s="31">
        <f t="shared" si="0"/>
        <v>163425</v>
      </c>
      <c r="J10" s="31">
        <f t="shared" si="0"/>
        <v>355665</v>
      </c>
    </row>
    <row r="11" spans="1:11" x14ac:dyDescent="0.2">
      <c r="A11" s="6" t="s">
        <v>95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1" x14ac:dyDescent="0.2">
      <c r="A12" s="8" t="s">
        <v>96</v>
      </c>
      <c r="B12" s="31">
        <v>57470</v>
      </c>
      <c r="C12" s="31">
        <v>67901</v>
      </c>
      <c r="D12" s="31">
        <f>SUM(B12:C12)</f>
        <v>125371</v>
      </c>
      <c r="E12" s="31">
        <v>1807803</v>
      </c>
      <c r="F12" s="31">
        <v>1619962</v>
      </c>
      <c r="G12" s="31">
        <f>SUM(E12:F12)</f>
        <v>3427765</v>
      </c>
      <c r="H12" s="31">
        <f t="shared" ref="H12:J13" si="1">+B12+E12</f>
        <v>1865273</v>
      </c>
      <c r="I12" s="31">
        <f t="shared" si="1"/>
        <v>1687863</v>
      </c>
      <c r="J12" s="31">
        <f t="shared" si="1"/>
        <v>3553136</v>
      </c>
    </row>
    <row r="13" spans="1:11" x14ac:dyDescent="0.2">
      <c r="A13" s="18" t="s">
        <v>97</v>
      </c>
      <c r="B13" s="31">
        <v>681</v>
      </c>
      <c r="C13" s="31">
        <v>634</v>
      </c>
      <c r="D13" s="31">
        <f>SUM(B13:C13)</f>
        <v>1315</v>
      </c>
      <c r="E13" s="31">
        <v>16790</v>
      </c>
      <c r="F13" s="31">
        <v>13100</v>
      </c>
      <c r="G13" s="31">
        <f>SUM(E13:F13)</f>
        <v>29890</v>
      </c>
      <c r="H13" s="31">
        <f t="shared" si="1"/>
        <v>17471</v>
      </c>
      <c r="I13" s="31">
        <f t="shared" si="1"/>
        <v>13734</v>
      </c>
      <c r="J13" s="31">
        <f t="shared" si="1"/>
        <v>31205</v>
      </c>
    </row>
    <row r="14" spans="1:11" x14ac:dyDescent="0.2">
      <c r="A14" s="16" t="s">
        <v>98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1" x14ac:dyDescent="0.2">
      <c r="A15" s="18" t="s">
        <v>99</v>
      </c>
      <c r="B15" s="31">
        <v>5823</v>
      </c>
      <c r="C15" s="31">
        <v>3745</v>
      </c>
      <c r="D15" s="31">
        <f>SUM(B15:C15)</f>
        <v>9568</v>
      </c>
      <c r="E15" s="31">
        <v>43880</v>
      </c>
      <c r="F15" s="31">
        <v>43751</v>
      </c>
      <c r="G15" s="31">
        <f>SUM(E15:F15)</f>
        <v>87631</v>
      </c>
      <c r="H15" s="31">
        <f t="shared" ref="H15:J16" si="2">+B15+E15</f>
        <v>49703</v>
      </c>
      <c r="I15" s="31">
        <f t="shared" si="2"/>
        <v>47496</v>
      </c>
      <c r="J15" s="31">
        <f t="shared" si="2"/>
        <v>97199</v>
      </c>
    </row>
    <row r="16" spans="1:11" x14ac:dyDescent="0.2">
      <c r="A16" s="18" t="s">
        <v>100</v>
      </c>
      <c r="B16" s="31">
        <v>6477</v>
      </c>
      <c r="C16" s="31">
        <v>5554</v>
      </c>
      <c r="D16" s="31">
        <f>SUM(B16:C16)</f>
        <v>12031</v>
      </c>
      <c r="E16" s="31">
        <v>71184</v>
      </c>
      <c r="F16" s="31">
        <v>61262</v>
      </c>
      <c r="G16" s="31">
        <f>SUM(E16:F16)</f>
        <v>132446</v>
      </c>
      <c r="H16" s="31">
        <f t="shared" si="2"/>
        <v>77661</v>
      </c>
      <c r="I16" s="31">
        <f t="shared" si="2"/>
        <v>66816</v>
      </c>
      <c r="J16" s="31">
        <f t="shared" si="2"/>
        <v>144477</v>
      </c>
    </row>
    <row r="17" spans="1:10" x14ac:dyDescent="0.2">
      <c r="A17" s="18" t="s">
        <v>198</v>
      </c>
      <c r="B17" s="31">
        <v>2070</v>
      </c>
      <c r="C17" s="31">
        <v>2306</v>
      </c>
      <c r="D17" s="31">
        <v>4376</v>
      </c>
      <c r="E17" s="31">
        <v>43399</v>
      </c>
      <c r="F17" s="31">
        <v>27472</v>
      </c>
      <c r="G17" s="31">
        <v>70871</v>
      </c>
      <c r="H17" s="31">
        <v>45469</v>
      </c>
      <c r="I17" s="31">
        <v>29778</v>
      </c>
      <c r="J17" s="31">
        <v>75247</v>
      </c>
    </row>
    <row r="18" spans="1:10" x14ac:dyDescent="0.2">
      <c r="A18" s="18" t="s">
        <v>101</v>
      </c>
      <c r="B18" s="31">
        <v>1398</v>
      </c>
      <c r="C18" s="31">
        <v>3664</v>
      </c>
      <c r="D18" s="31">
        <f>SUM(B18:C18)</f>
        <v>5062</v>
      </c>
      <c r="E18" s="31">
        <v>18008</v>
      </c>
      <c r="F18" s="31">
        <v>15671</v>
      </c>
      <c r="G18" s="31">
        <f>SUM(E18:F18)</f>
        <v>33679</v>
      </c>
      <c r="H18" s="31">
        <f>+B18+E18</f>
        <v>19406</v>
      </c>
      <c r="I18" s="31">
        <f>+C18+F18</f>
        <v>19335</v>
      </c>
      <c r="J18" s="31">
        <f>+D18+G18</f>
        <v>38741</v>
      </c>
    </row>
    <row r="19" spans="1:10" x14ac:dyDescent="0.2">
      <c r="A19" s="16" t="s">
        <v>102</v>
      </c>
      <c r="B19" s="31"/>
      <c r="C19" s="31"/>
      <c r="D19" s="31"/>
      <c r="E19" s="31"/>
      <c r="F19" s="31"/>
      <c r="G19" s="31"/>
      <c r="H19" s="31"/>
      <c r="I19" s="31"/>
      <c r="J19" s="31"/>
    </row>
    <row r="20" spans="1:10" x14ac:dyDescent="0.2">
      <c r="A20" s="18" t="s">
        <v>103</v>
      </c>
      <c r="B20" s="31">
        <v>24706</v>
      </c>
      <c r="C20" s="31">
        <v>33896</v>
      </c>
      <c r="D20" s="31">
        <f>SUM(B20:C20)</f>
        <v>58602</v>
      </c>
      <c r="E20" s="31">
        <v>67931</v>
      </c>
      <c r="F20" s="31">
        <v>119829</v>
      </c>
      <c r="G20" s="31">
        <f>SUM(E20:F20)</f>
        <v>187760</v>
      </c>
      <c r="H20" s="31">
        <f t="shared" ref="H20:J21" si="3">+B20+E20</f>
        <v>92637</v>
      </c>
      <c r="I20" s="31">
        <f t="shared" si="3"/>
        <v>153725</v>
      </c>
      <c r="J20" s="31">
        <f t="shared" si="3"/>
        <v>246362</v>
      </c>
    </row>
    <row r="21" spans="1:10" x14ac:dyDescent="0.2">
      <c r="A21" s="8" t="s">
        <v>104</v>
      </c>
      <c r="B21" s="31">
        <v>42976</v>
      </c>
      <c r="C21" s="31">
        <v>38506</v>
      </c>
      <c r="D21" s="31">
        <f>SUM(B21:C21)</f>
        <v>81482</v>
      </c>
      <c r="E21" s="31">
        <v>2021388</v>
      </c>
      <c r="F21" s="31">
        <v>1647175</v>
      </c>
      <c r="G21" s="31">
        <f>SUM(E21:F21)</f>
        <v>3668563</v>
      </c>
      <c r="H21" s="31">
        <f t="shared" si="3"/>
        <v>2064364</v>
      </c>
      <c r="I21" s="31">
        <f t="shared" si="3"/>
        <v>1685681</v>
      </c>
      <c r="J21" s="31">
        <f t="shared" si="3"/>
        <v>3750045</v>
      </c>
    </row>
    <row r="22" spans="1:10" x14ac:dyDescent="0.2">
      <c r="A22" s="6" t="s">
        <v>105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0" x14ac:dyDescent="0.2">
      <c r="A23" s="8" t="s">
        <v>106</v>
      </c>
      <c r="B23" s="31">
        <v>20400</v>
      </c>
      <c r="C23" s="31">
        <v>27094</v>
      </c>
      <c r="D23" s="31">
        <f>SUM(B23:C23)</f>
        <v>47494</v>
      </c>
      <c r="E23" s="31">
        <v>978</v>
      </c>
      <c r="F23" s="31">
        <v>1874</v>
      </c>
      <c r="G23" s="31">
        <f>SUM(E23:F23)</f>
        <v>2852</v>
      </c>
      <c r="H23" s="31">
        <f t="shared" ref="H23:J24" si="4">+B23+E23</f>
        <v>21378</v>
      </c>
      <c r="I23" s="31">
        <f t="shared" si="4"/>
        <v>28968</v>
      </c>
      <c r="J23" s="31">
        <f t="shared" si="4"/>
        <v>50346</v>
      </c>
    </row>
    <row r="24" spans="1:10" x14ac:dyDescent="0.2">
      <c r="A24" s="8" t="s">
        <v>107</v>
      </c>
      <c r="B24" s="31">
        <v>4306</v>
      </c>
      <c r="C24" s="31">
        <v>6802</v>
      </c>
      <c r="D24" s="31">
        <f>SUM(B24:C24)</f>
        <v>11108</v>
      </c>
      <c r="E24" s="31">
        <v>66953</v>
      </c>
      <c r="F24" s="31">
        <v>117955</v>
      </c>
      <c r="G24" s="31">
        <f>SUM(E24:F24)</f>
        <v>184908</v>
      </c>
      <c r="H24" s="31">
        <f t="shared" si="4"/>
        <v>71259</v>
      </c>
      <c r="I24" s="31">
        <f t="shared" si="4"/>
        <v>124757</v>
      </c>
      <c r="J24" s="31">
        <f t="shared" si="4"/>
        <v>196016</v>
      </c>
    </row>
    <row r="25" spans="1:10" x14ac:dyDescent="0.2">
      <c r="A25" s="6" t="s">
        <v>108</v>
      </c>
      <c r="B25" s="31"/>
      <c r="C25" s="31"/>
      <c r="D25" s="31"/>
      <c r="E25" s="31"/>
      <c r="F25" s="31"/>
      <c r="G25" s="31"/>
      <c r="H25" s="31"/>
      <c r="I25" s="31"/>
      <c r="J25" s="31"/>
    </row>
    <row r="26" spans="1:10" x14ac:dyDescent="0.2">
      <c r="A26" s="8" t="s">
        <v>199</v>
      </c>
      <c r="B26" s="31">
        <v>2788</v>
      </c>
      <c r="C26" s="31">
        <v>3367</v>
      </c>
      <c r="D26" s="31">
        <f>SUM(B26:C26)</f>
        <v>6155</v>
      </c>
      <c r="E26" s="31">
        <v>62854</v>
      </c>
      <c r="F26" s="31">
        <v>60874</v>
      </c>
      <c r="G26" s="31">
        <f>SUM(E26:F26)</f>
        <v>123728</v>
      </c>
      <c r="H26" s="31">
        <f t="shared" ref="H26:J28" si="5">+B26+E26</f>
        <v>65642</v>
      </c>
      <c r="I26" s="31">
        <f t="shared" si="5"/>
        <v>64241</v>
      </c>
      <c r="J26" s="31">
        <f t="shared" si="5"/>
        <v>129883</v>
      </c>
    </row>
    <row r="27" spans="1:10" x14ac:dyDescent="0.2">
      <c r="A27" s="8" t="s">
        <v>109</v>
      </c>
      <c r="B27" s="31">
        <v>1385</v>
      </c>
      <c r="C27" s="31">
        <v>1431</v>
      </c>
      <c r="D27" s="31">
        <f>SUM(B27:C27)</f>
        <v>2816</v>
      </c>
      <c r="E27" s="31">
        <v>121837</v>
      </c>
      <c r="F27" s="31">
        <v>96883</v>
      </c>
      <c r="G27" s="31">
        <f>SUM(E27:F27)</f>
        <v>218720</v>
      </c>
      <c r="H27" s="31">
        <f t="shared" si="5"/>
        <v>123222</v>
      </c>
      <c r="I27" s="31">
        <f t="shared" si="5"/>
        <v>98314</v>
      </c>
      <c r="J27" s="31">
        <f t="shared" si="5"/>
        <v>221536</v>
      </c>
    </row>
    <row r="28" spans="1:10" x14ac:dyDescent="0.2">
      <c r="A28" s="8" t="s">
        <v>110</v>
      </c>
      <c r="B28" s="31">
        <v>63508</v>
      </c>
      <c r="C28" s="31">
        <v>67605</v>
      </c>
      <c r="D28" s="31">
        <f>SUM(B28:C28)</f>
        <v>131113</v>
      </c>
      <c r="E28" s="31">
        <v>1904627</v>
      </c>
      <c r="F28" s="31">
        <v>1609247</v>
      </c>
      <c r="G28" s="31">
        <f>SUM(E28:F28)</f>
        <v>3513874</v>
      </c>
      <c r="H28" s="31">
        <f t="shared" si="5"/>
        <v>1968135</v>
      </c>
      <c r="I28" s="31">
        <f t="shared" si="5"/>
        <v>1676852</v>
      </c>
      <c r="J28" s="31">
        <f t="shared" si="5"/>
        <v>3644987</v>
      </c>
    </row>
    <row r="29" spans="1:10" x14ac:dyDescent="0.2">
      <c r="A29" s="6" t="s">
        <v>111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0" x14ac:dyDescent="0.2">
      <c r="A30" s="8" t="s">
        <v>200</v>
      </c>
      <c r="B30" s="31">
        <v>1360</v>
      </c>
      <c r="C30" s="31">
        <v>1404</v>
      </c>
      <c r="D30" s="31">
        <v>2764</v>
      </c>
      <c r="E30" s="31">
        <v>79824</v>
      </c>
      <c r="F30" s="31">
        <v>40429</v>
      </c>
      <c r="G30" s="31">
        <v>120253</v>
      </c>
      <c r="H30" s="31">
        <v>81184</v>
      </c>
      <c r="I30" s="31">
        <v>41833</v>
      </c>
      <c r="J30" s="31">
        <v>123017</v>
      </c>
    </row>
    <row r="31" spans="1:10" x14ac:dyDescent="0.2">
      <c r="A31" s="8" t="s">
        <v>247</v>
      </c>
      <c r="B31" s="31">
        <v>66322</v>
      </c>
      <c r="C31" s="31">
        <v>70998</v>
      </c>
      <c r="D31" s="31">
        <f>SUM(B31:C31)</f>
        <v>137320</v>
      </c>
      <c r="E31" s="31">
        <v>2009495</v>
      </c>
      <c r="F31" s="31">
        <v>1726575</v>
      </c>
      <c r="G31" s="31">
        <f>SUM(E31:F31)</f>
        <v>3736070</v>
      </c>
      <c r="H31" s="31">
        <f>+B31+E31</f>
        <v>2075817</v>
      </c>
      <c r="I31" s="31">
        <f>+C31+F31</f>
        <v>1797573</v>
      </c>
      <c r="J31" s="31">
        <f>+D31+G31</f>
        <v>3873390</v>
      </c>
    </row>
    <row r="32" spans="1:10" x14ac:dyDescent="0.2">
      <c r="A32" s="6" t="s">
        <v>230</v>
      </c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">
      <c r="A33" s="24" t="s">
        <v>257</v>
      </c>
      <c r="B33" s="31">
        <v>18167</v>
      </c>
      <c r="C33" s="31">
        <v>14969</v>
      </c>
      <c r="D33" s="31">
        <f t="shared" ref="D33:D39" si="6">SUM(B33:C33)</f>
        <v>33136</v>
      </c>
      <c r="E33" s="31">
        <v>471932</v>
      </c>
      <c r="F33" s="31">
        <v>438101</v>
      </c>
      <c r="G33" s="31">
        <f t="shared" ref="G33:G39" si="7">SUM(E33:F33)</f>
        <v>910033</v>
      </c>
      <c r="H33" s="31">
        <f t="shared" ref="H33:J39" si="8">+B33+E33</f>
        <v>490099</v>
      </c>
      <c r="I33" s="31">
        <f t="shared" si="8"/>
        <v>453070</v>
      </c>
      <c r="J33" s="31">
        <f t="shared" si="8"/>
        <v>943169</v>
      </c>
    </row>
    <row r="34" spans="1:10" x14ac:dyDescent="0.2">
      <c r="A34" s="24" t="s">
        <v>258</v>
      </c>
      <c r="B34" s="31">
        <v>7249</v>
      </c>
      <c r="C34" s="31">
        <v>7543</v>
      </c>
      <c r="D34" s="31">
        <f t="shared" si="6"/>
        <v>14792</v>
      </c>
      <c r="E34" s="31">
        <v>247017</v>
      </c>
      <c r="F34" s="31">
        <v>237306</v>
      </c>
      <c r="G34" s="31">
        <f t="shared" si="7"/>
        <v>484323</v>
      </c>
      <c r="H34" s="31">
        <f t="shared" si="8"/>
        <v>254266</v>
      </c>
      <c r="I34" s="31">
        <f t="shared" si="8"/>
        <v>244849</v>
      </c>
      <c r="J34" s="31">
        <f t="shared" si="8"/>
        <v>499115</v>
      </c>
    </row>
    <row r="35" spans="1:10" x14ac:dyDescent="0.2">
      <c r="A35" s="8" t="s">
        <v>259</v>
      </c>
      <c r="B35" s="31">
        <v>11873</v>
      </c>
      <c r="C35" s="31">
        <v>13279</v>
      </c>
      <c r="D35" s="31">
        <f t="shared" si="6"/>
        <v>25152</v>
      </c>
      <c r="E35" s="31">
        <v>311156</v>
      </c>
      <c r="F35" s="31">
        <v>295243</v>
      </c>
      <c r="G35" s="31">
        <f t="shared" si="7"/>
        <v>606399</v>
      </c>
      <c r="H35" s="31">
        <f t="shared" si="8"/>
        <v>323029</v>
      </c>
      <c r="I35" s="31">
        <f t="shared" si="8"/>
        <v>308522</v>
      </c>
      <c r="J35" s="31">
        <f t="shared" si="8"/>
        <v>631551</v>
      </c>
    </row>
    <row r="36" spans="1:10" x14ac:dyDescent="0.2">
      <c r="A36" s="8" t="s">
        <v>260</v>
      </c>
      <c r="B36" s="31">
        <v>13566</v>
      </c>
      <c r="C36" s="31">
        <v>18552</v>
      </c>
      <c r="D36" s="31">
        <f t="shared" si="6"/>
        <v>32118</v>
      </c>
      <c r="E36" s="31">
        <v>449807</v>
      </c>
      <c r="F36" s="31">
        <v>367847</v>
      </c>
      <c r="G36" s="31">
        <f t="shared" si="7"/>
        <v>817654</v>
      </c>
      <c r="H36" s="31">
        <f t="shared" si="8"/>
        <v>463373</v>
      </c>
      <c r="I36" s="31">
        <f t="shared" si="8"/>
        <v>386399</v>
      </c>
      <c r="J36" s="31">
        <f t="shared" si="8"/>
        <v>849772</v>
      </c>
    </row>
    <row r="37" spans="1:10" x14ac:dyDescent="0.2">
      <c r="A37" s="8" t="s">
        <v>114</v>
      </c>
      <c r="B37" s="31">
        <v>5218</v>
      </c>
      <c r="C37" s="31">
        <v>6133</v>
      </c>
      <c r="D37" s="31">
        <f t="shared" si="6"/>
        <v>11351</v>
      </c>
      <c r="E37" s="31">
        <v>279885</v>
      </c>
      <c r="F37" s="31">
        <v>196140</v>
      </c>
      <c r="G37" s="31">
        <f t="shared" si="7"/>
        <v>476025</v>
      </c>
      <c r="H37" s="31">
        <f t="shared" si="8"/>
        <v>285103</v>
      </c>
      <c r="I37" s="31">
        <f t="shared" si="8"/>
        <v>202273</v>
      </c>
      <c r="J37" s="31">
        <f t="shared" si="8"/>
        <v>487376</v>
      </c>
    </row>
    <row r="38" spans="1:10" ht="11.25" customHeight="1" x14ac:dyDescent="0.2">
      <c r="A38" s="27" t="s">
        <v>115</v>
      </c>
      <c r="B38" s="31">
        <v>10394</v>
      </c>
      <c r="C38" s="31">
        <v>9574</v>
      </c>
      <c r="D38" s="31">
        <f t="shared" si="6"/>
        <v>19968</v>
      </c>
      <c r="E38" s="31">
        <v>266343</v>
      </c>
      <c r="F38" s="31">
        <v>186843</v>
      </c>
      <c r="G38" s="31">
        <f t="shared" si="7"/>
        <v>453186</v>
      </c>
      <c r="H38" s="31">
        <f t="shared" si="8"/>
        <v>276737</v>
      </c>
      <c r="I38" s="31">
        <f t="shared" si="8"/>
        <v>196417</v>
      </c>
      <c r="J38" s="31">
        <f t="shared" si="8"/>
        <v>473154</v>
      </c>
    </row>
    <row r="39" spans="1:10" x14ac:dyDescent="0.2">
      <c r="A39" s="8" t="s">
        <v>116</v>
      </c>
      <c r="B39" s="31">
        <v>1216</v>
      </c>
      <c r="C39" s="31">
        <v>2353</v>
      </c>
      <c r="D39" s="31">
        <f t="shared" si="6"/>
        <v>3569</v>
      </c>
      <c r="E39" s="31">
        <v>63178</v>
      </c>
      <c r="F39" s="31">
        <v>45524</v>
      </c>
      <c r="G39" s="31">
        <f t="shared" si="7"/>
        <v>108702</v>
      </c>
      <c r="H39" s="31">
        <f t="shared" si="8"/>
        <v>64394</v>
      </c>
      <c r="I39" s="31">
        <f t="shared" si="8"/>
        <v>47877</v>
      </c>
      <c r="J39" s="31">
        <f t="shared" si="8"/>
        <v>112271</v>
      </c>
    </row>
    <row r="40" spans="1:10" x14ac:dyDescent="0.2">
      <c r="A40" s="6" t="s">
        <v>117</v>
      </c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">
      <c r="A41" s="8" t="s">
        <v>201</v>
      </c>
      <c r="B41" s="32">
        <v>15631</v>
      </c>
      <c r="C41" s="32">
        <v>23179</v>
      </c>
      <c r="D41" s="32">
        <v>38810</v>
      </c>
      <c r="E41" s="32">
        <v>465937</v>
      </c>
      <c r="F41" s="32">
        <v>645305</v>
      </c>
      <c r="G41" s="32">
        <v>1111242</v>
      </c>
      <c r="H41" s="32">
        <v>481568</v>
      </c>
      <c r="I41" s="32">
        <v>668484</v>
      </c>
      <c r="J41" s="32">
        <v>1150052</v>
      </c>
    </row>
    <row r="42" spans="1:10" x14ac:dyDescent="0.2">
      <c r="A42" s="8" t="s">
        <v>202</v>
      </c>
      <c r="B42" s="31">
        <v>45640</v>
      </c>
      <c r="C42" s="31">
        <v>41540</v>
      </c>
      <c r="D42" s="31">
        <v>87180</v>
      </c>
      <c r="E42" s="31">
        <v>1529424</v>
      </c>
      <c r="F42" s="31">
        <v>1022778</v>
      </c>
      <c r="G42" s="31">
        <v>2552202</v>
      </c>
      <c r="H42" s="31">
        <v>1575064</v>
      </c>
      <c r="I42" s="31">
        <v>1064318</v>
      </c>
      <c r="J42" s="31">
        <v>2639382</v>
      </c>
    </row>
    <row r="43" spans="1:10" x14ac:dyDescent="0.2">
      <c r="A43" s="8" t="s">
        <v>62</v>
      </c>
      <c r="B43" s="31">
        <v>3256</v>
      </c>
      <c r="C43" s="31">
        <v>5081</v>
      </c>
      <c r="D43" s="31">
        <v>8337</v>
      </c>
      <c r="E43" s="31">
        <v>34787</v>
      </c>
      <c r="F43" s="31">
        <v>62695</v>
      </c>
      <c r="G43" s="31">
        <v>97482</v>
      </c>
      <c r="H43" s="31">
        <v>38043</v>
      </c>
      <c r="I43" s="31">
        <v>67776</v>
      </c>
      <c r="J43" s="31">
        <v>105819</v>
      </c>
    </row>
    <row r="44" spans="1:10" x14ac:dyDescent="0.2">
      <c r="A44" s="8" t="s">
        <v>118</v>
      </c>
      <c r="B44" s="31">
        <v>3155</v>
      </c>
      <c r="C44" s="31">
        <v>2602</v>
      </c>
      <c r="D44" s="31">
        <f>SUM(B44:C44)</f>
        <v>5757</v>
      </c>
      <c r="E44" s="31">
        <v>59171</v>
      </c>
      <c r="F44" s="31">
        <v>36226</v>
      </c>
      <c r="G44" s="31">
        <f>SUM(E44:F44)</f>
        <v>95397</v>
      </c>
      <c r="H44" s="31">
        <f>+B44+E44</f>
        <v>62326</v>
      </c>
      <c r="I44" s="31">
        <f>+C44+F44</f>
        <v>38828</v>
      </c>
      <c r="J44" s="31">
        <f>+D44+G44</f>
        <v>101154</v>
      </c>
    </row>
    <row r="45" spans="1:10" ht="22.5" x14ac:dyDescent="0.2">
      <c r="A45" s="6" t="s">
        <v>119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0" x14ac:dyDescent="0.2">
      <c r="A46" s="8" t="s">
        <v>120</v>
      </c>
      <c r="B46" s="31">
        <v>5777</v>
      </c>
      <c r="C46" s="31">
        <v>6893</v>
      </c>
      <c r="D46" s="31">
        <f>SUM(B46:C46)</f>
        <v>12670</v>
      </c>
      <c r="E46" s="31">
        <v>270213</v>
      </c>
      <c r="F46" s="31">
        <v>186284</v>
      </c>
      <c r="G46" s="31">
        <f>SUM(E46:F46)</f>
        <v>456497</v>
      </c>
      <c r="H46" s="31">
        <f t="shared" ref="H46:J49" si="9">+B46+E46</f>
        <v>275990</v>
      </c>
      <c r="I46" s="31">
        <f t="shared" si="9"/>
        <v>193177</v>
      </c>
      <c r="J46" s="31">
        <f t="shared" si="9"/>
        <v>469167</v>
      </c>
    </row>
    <row r="47" spans="1:10" x14ac:dyDescent="0.2">
      <c r="A47" s="8" t="s">
        <v>121</v>
      </c>
      <c r="B47" s="31">
        <v>2839</v>
      </c>
      <c r="C47" s="31">
        <v>3779</v>
      </c>
      <c r="D47" s="31">
        <f>SUM(B47:C47)</f>
        <v>6618</v>
      </c>
      <c r="E47" s="31">
        <v>149572</v>
      </c>
      <c r="F47" s="31">
        <v>113106</v>
      </c>
      <c r="G47" s="31">
        <f>SUM(E47:F47)</f>
        <v>262678</v>
      </c>
      <c r="H47" s="31">
        <f t="shared" si="9"/>
        <v>152411</v>
      </c>
      <c r="I47" s="31">
        <f t="shared" si="9"/>
        <v>116885</v>
      </c>
      <c r="J47" s="31">
        <f t="shared" si="9"/>
        <v>269296</v>
      </c>
    </row>
    <row r="48" spans="1:10" x14ac:dyDescent="0.2">
      <c r="A48" s="8" t="s">
        <v>122</v>
      </c>
      <c r="B48" s="31">
        <v>35285</v>
      </c>
      <c r="C48" s="31">
        <v>29768</v>
      </c>
      <c r="D48" s="31">
        <f>SUM(B48:C48)</f>
        <v>65053</v>
      </c>
      <c r="E48" s="31">
        <v>1077172</v>
      </c>
      <c r="F48" s="31">
        <v>701374</v>
      </c>
      <c r="G48" s="31">
        <f>SUM(E48:F48)</f>
        <v>1778546</v>
      </c>
      <c r="H48" s="31">
        <f t="shared" si="9"/>
        <v>1112457</v>
      </c>
      <c r="I48" s="31">
        <f t="shared" si="9"/>
        <v>731142</v>
      </c>
      <c r="J48" s="31">
        <f t="shared" si="9"/>
        <v>1843599</v>
      </c>
    </row>
    <row r="49" spans="1:10" x14ac:dyDescent="0.2">
      <c r="A49" s="8" t="s">
        <v>118</v>
      </c>
      <c r="B49" s="31">
        <v>1739</v>
      </c>
      <c r="C49" s="31">
        <v>1100</v>
      </c>
      <c r="D49" s="31">
        <f>SUM(B49:C49)</f>
        <v>2839</v>
      </c>
      <c r="E49" s="31">
        <v>32466</v>
      </c>
      <c r="F49" s="31">
        <v>22014</v>
      </c>
      <c r="G49" s="31">
        <f>SUM(E49:F49)</f>
        <v>54480</v>
      </c>
      <c r="H49" s="31">
        <f t="shared" si="9"/>
        <v>34205</v>
      </c>
      <c r="I49" s="31">
        <f t="shared" si="9"/>
        <v>23114</v>
      </c>
      <c r="J49" s="31">
        <f t="shared" si="9"/>
        <v>57319</v>
      </c>
    </row>
    <row r="50" spans="1:10" ht="10.5" customHeight="1" x14ac:dyDescent="0.2">
      <c r="A50" s="26" t="s">
        <v>123</v>
      </c>
      <c r="B50" s="31"/>
      <c r="C50" s="31"/>
      <c r="D50" s="31"/>
      <c r="E50" s="31"/>
      <c r="F50" s="31"/>
      <c r="G50" s="31"/>
      <c r="H50" s="31"/>
      <c r="I50" s="31"/>
      <c r="J50" s="31"/>
    </row>
    <row r="51" spans="1:10" x14ac:dyDescent="0.2">
      <c r="A51" s="18" t="s">
        <v>248</v>
      </c>
      <c r="B51" s="31">
        <v>7132</v>
      </c>
      <c r="C51" s="31">
        <v>2181</v>
      </c>
      <c r="D51" s="31">
        <f t="shared" ref="D51:D59" si="10">SUM(B51:C51)</f>
        <v>9313</v>
      </c>
      <c r="E51" s="31">
        <v>133229</v>
      </c>
      <c r="F51" s="31">
        <v>42531</v>
      </c>
      <c r="G51" s="31">
        <f t="shared" ref="G51:G59" si="11">SUM(E51:F51)</f>
        <v>175760</v>
      </c>
      <c r="H51" s="31">
        <f t="shared" ref="H51:J52" si="12">+B51+E51</f>
        <v>140361</v>
      </c>
      <c r="I51" s="31">
        <f t="shared" si="12"/>
        <v>44712</v>
      </c>
      <c r="J51" s="31">
        <f t="shared" si="12"/>
        <v>185073</v>
      </c>
    </row>
    <row r="52" spans="1:10" x14ac:dyDescent="0.2">
      <c r="A52" s="18" t="s">
        <v>275</v>
      </c>
      <c r="B52" s="31">
        <v>27736</v>
      </c>
      <c r="C52" s="31">
        <v>21610</v>
      </c>
      <c r="D52" s="31">
        <f t="shared" si="10"/>
        <v>49346</v>
      </c>
      <c r="E52" s="31">
        <v>843465</v>
      </c>
      <c r="F52" s="31">
        <v>336255</v>
      </c>
      <c r="G52" s="31">
        <f t="shared" si="11"/>
        <v>1179720</v>
      </c>
      <c r="H52" s="31">
        <f t="shared" si="12"/>
        <v>871201</v>
      </c>
      <c r="I52" s="31">
        <f t="shared" si="12"/>
        <v>357865</v>
      </c>
      <c r="J52" s="31">
        <f t="shared" si="12"/>
        <v>1229066</v>
      </c>
    </row>
    <row r="53" spans="1:10" x14ac:dyDescent="0.2">
      <c r="A53" s="18" t="s">
        <v>278</v>
      </c>
      <c r="B53" s="31"/>
      <c r="C53" s="31"/>
      <c r="D53" s="31"/>
      <c r="E53" s="31"/>
      <c r="F53" s="31"/>
      <c r="G53" s="31"/>
      <c r="H53" s="31"/>
      <c r="I53" s="31"/>
      <c r="J53" s="31"/>
    </row>
    <row r="54" spans="1:10" x14ac:dyDescent="0.2">
      <c r="A54" s="18" t="s">
        <v>249</v>
      </c>
      <c r="B54" s="31">
        <v>17864</v>
      </c>
      <c r="C54" s="31">
        <v>20741</v>
      </c>
      <c r="D54" s="31">
        <f>SUM(B54:C54)</f>
        <v>38605</v>
      </c>
      <c r="E54" s="31">
        <v>535883</v>
      </c>
      <c r="F54" s="31">
        <v>299158</v>
      </c>
      <c r="G54" s="31">
        <f>SUM(E54:F54)</f>
        <v>835041</v>
      </c>
      <c r="H54" s="31">
        <f t="shared" ref="H54:J55" si="13">+B54+E54</f>
        <v>553747</v>
      </c>
      <c r="I54" s="31">
        <f t="shared" si="13"/>
        <v>319899</v>
      </c>
      <c r="J54" s="31">
        <f t="shared" si="13"/>
        <v>873646</v>
      </c>
    </row>
    <row r="55" spans="1:10" x14ac:dyDescent="0.2">
      <c r="A55" s="18" t="s">
        <v>250</v>
      </c>
      <c r="B55" s="31">
        <v>7694</v>
      </c>
      <c r="C55" s="31">
        <v>352</v>
      </c>
      <c r="D55" s="31">
        <f>SUM(B55:C55)</f>
        <v>8046</v>
      </c>
      <c r="E55" s="31">
        <v>233022</v>
      </c>
      <c r="F55" s="31">
        <v>17791</v>
      </c>
      <c r="G55" s="31">
        <f>SUM(E55:F55)</f>
        <v>250813</v>
      </c>
      <c r="H55" s="31">
        <f t="shared" si="13"/>
        <v>240716</v>
      </c>
      <c r="I55" s="31">
        <f t="shared" si="13"/>
        <v>18143</v>
      </c>
      <c r="J55" s="31">
        <f t="shared" si="13"/>
        <v>258859</v>
      </c>
    </row>
    <row r="56" spans="1:10" x14ac:dyDescent="0.2">
      <c r="A56" s="18" t="s">
        <v>276</v>
      </c>
      <c r="B56" s="31">
        <v>17659</v>
      </c>
      <c r="C56" s="31">
        <v>24351</v>
      </c>
      <c r="D56" s="31">
        <f t="shared" si="10"/>
        <v>42010</v>
      </c>
      <c r="E56" s="31">
        <v>734349</v>
      </c>
      <c r="F56" s="31">
        <v>666279</v>
      </c>
      <c r="G56" s="31">
        <f t="shared" si="11"/>
        <v>1400628</v>
      </c>
      <c r="H56" s="31">
        <f>+B56+E56</f>
        <v>752008</v>
      </c>
      <c r="I56" s="31">
        <f>+C56+F56</f>
        <v>690630</v>
      </c>
      <c r="J56" s="31">
        <f>+D56+G56</f>
        <v>1442638</v>
      </c>
    </row>
    <row r="57" spans="1:10" x14ac:dyDescent="0.2">
      <c r="A57" s="18" t="s">
        <v>278</v>
      </c>
      <c r="B57" s="31"/>
      <c r="C57" s="31"/>
      <c r="D57" s="31"/>
      <c r="E57" s="31"/>
      <c r="F57" s="31"/>
      <c r="G57" s="31"/>
      <c r="H57" s="31"/>
      <c r="I57" s="31"/>
      <c r="J57" s="31"/>
    </row>
    <row r="58" spans="1:10" ht="22.5" x14ac:dyDescent="0.2">
      <c r="A58" s="18" t="s">
        <v>251</v>
      </c>
      <c r="B58" s="31">
        <v>6455</v>
      </c>
      <c r="C58" s="31">
        <v>11100</v>
      </c>
      <c r="D58" s="31">
        <f>SUM(B58:C58)</f>
        <v>17555</v>
      </c>
      <c r="E58" s="31">
        <v>227562</v>
      </c>
      <c r="F58" s="31">
        <v>283445</v>
      </c>
      <c r="G58" s="31">
        <f>SUM(E58:F58)</f>
        <v>511007</v>
      </c>
      <c r="H58" s="31">
        <f t="shared" ref="H58:J59" si="14">+B58+E58</f>
        <v>234017</v>
      </c>
      <c r="I58" s="31">
        <f t="shared" si="14"/>
        <v>294545</v>
      </c>
      <c r="J58" s="31">
        <f t="shared" si="14"/>
        <v>528562</v>
      </c>
    </row>
    <row r="59" spans="1:10" x14ac:dyDescent="0.2">
      <c r="A59" s="18" t="s">
        <v>277</v>
      </c>
      <c r="B59" s="31">
        <v>15156</v>
      </c>
      <c r="C59" s="31">
        <v>24261</v>
      </c>
      <c r="D59" s="31">
        <f t="shared" si="10"/>
        <v>39417</v>
      </c>
      <c r="E59" s="31">
        <v>378276</v>
      </c>
      <c r="F59" s="31">
        <v>721938</v>
      </c>
      <c r="G59" s="31">
        <f t="shared" si="11"/>
        <v>1100214</v>
      </c>
      <c r="H59" s="31">
        <f t="shared" si="14"/>
        <v>393432</v>
      </c>
      <c r="I59" s="31">
        <f t="shared" si="14"/>
        <v>746199</v>
      </c>
      <c r="J59" s="31">
        <f t="shared" si="14"/>
        <v>1139631</v>
      </c>
    </row>
    <row r="60" spans="1:10" x14ac:dyDescent="0.2">
      <c r="A60" s="18" t="s">
        <v>278</v>
      </c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22.5" x14ac:dyDescent="0.2">
      <c r="A61" s="18" t="s">
        <v>252</v>
      </c>
      <c r="B61" s="31">
        <v>7700</v>
      </c>
      <c r="C61" s="31">
        <v>7706</v>
      </c>
      <c r="D61" s="31">
        <f>SUM(B61:C61)</f>
        <v>15406</v>
      </c>
      <c r="E61" s="31">
        <v>190459</v>
      </c>
      <c r="F61" s="31">
        <v>191663</v>
      </c>
      <c r="G61" s="31">
        <f>SUM(E61:F61)</f>
        <v>382122</v>
      </c>
      <c r="H61" s="31">
        <f t="shared" ref="H61:J63" si="15">+B61+E61</f>
        <v>198159</v>
      </c>
      <c r="I61" s="31">
        <f t="shared" si="15"/>
        <v>199369</v>
      </c>
      <c r="J61" s="31">
        <f t="shared" si="15"/>
        <v>397528</v>
      </c>
    </row>
    <row r="62" spans="1:10" x14ac:dyDescent="0.2">
      <c r="A62" s="18" t="s">
        <v>253</v>
      </c>
      <c r="B62" s="31">
        <v>2514</v>
      </c>
      <c r="C62" s="31">
        <v>5353</v>
      </c>
      <c r="D62" s="31">
        <f>SUM(B62:C62)</f>
        <v>7867</v>
      </c>
      <c r="E62" s="31">
        <v>70414</v>
      </c>
      <c r="F62" s="31">
        <v>232941</v>
      </c>
      <c r="G62" s="31">
        <f>SUM(E62:F62)</f>
        <v>303355</v>
      </c>
      <c r="H62" s="31">
        <f t="shared" si="15"/>
        <v>72928</v>
      </c>
      <c r="I62" s="31">
        <f t="shared" si="15"/>
        <v>238294</v>
      </c>
      <c r="J62" s="31">
        <f t="shared" si="15"/>
        <v>311222</v>
      </c>
    </row>
    <row r="63" spans="1:10" x14ac:dyDescent="0.2">
      <c r="A63" s="18" t="s">
        <v>254</v>
      </c>
      <c r="B63" s="31">
        <v>1862</v>
      </c>
      <c r="C63" s="31">
        <v>7790</v>
      </c>
      <c r="D63" s="31">
        <f>SUM(B63:C63)</f>
        <v>9652</v>
      </c>
      <c r="E63" s="31">
        <v>53155</v>
      </c>
      <c r="F63" s="31">
        <v>203952</v>
      </c>
      <c r="G63" s="31">
        <f>SUM(E63:F63)</f>
        <v>257107</v>
      </c>
      <c r="H63" s="31">
        <f t="shared" si="15"/>
        <v>55017</v>
      </c>
      <c r="I63" s="31">
        <f t="shared" si="15"/>
        <v>211742</v>
      </c>
      <c r="J63" s="31">
        <f t="shared" si="15"/>
        <v>266759</v>
      </c>
    </row>
    <row r="64" spans="1:10" x14ac:dyDescent="0.2">
      <c r="A64" s="6" t="s">
        <v>124</v>
      </c>
      <c r="B64" s="31"/>
      <c r="C64" s="31"/>
      <c r="D64" s="31"/>
      <c r="E64" s="31"/>
      <c r="F64" s="31"/>
      <c r="G64" s="31"/>
      <c r="H64" s="31"/>
      <c r="I64" s="31"/>
      <c r="J64" s="31"/>
    </row>
    <row r="65" spans="1:10" x14ac:dyDescent="0.2">
      <c r="A65" s="14" t="s">
        <v>126</v>
      </c>
      <c r="B65" s="31">
        <v>9811</v>
      </c>
      <c r="C65" s="31">
        <v>21990</v>
      </c>
      <c r="D65" s="31">
        <f t="shared" ref="D65:D76" si="16">SUM(B65:C65)</f>
        <v>31801</v>
      </c>
      <c r="E65" s="31">
        <v>717601</v>
      </c>
      <c r="F65" s="31">
        <v>1017981</v>
      </c>
      <c r="G65" s="31">
        <f t="shared" ref="G65:G76" si="17">SUM(E65:F65)</f>
        <v>1735582</v>
      </c>
      <c r="H65" s="31">
        <f t="shared" ref="H65:J76" si="18">+B65+E65</f>
        <v>727412</v>
      </c>
      <c r="I65" s="31">
        <f t="shared" si="18"/>
        <v>1039971</v>
      </c>
      <c r="J65" s="31">
        <f t="shared" si="18"/>
        <v>1767383</v>
      </c>
    </row>
    <row r="66" spans="1:10" x14ac:dyDescent="0.2">
      <c r="A66" s="8" t="s">
        <v>127</v>
      </c>
      <c r="B66" s="31">
        <v>1474</v>
      </c>
      <c r="C66" s="31">
        <v>2731</v>
      </c>
      <c r="D66" s="31">
        <f t="shared" si="16"/>
        <v>4205</v>
      </c>
      <c r="E66" s="31">
        <v>113421</v>
      </c>
      <c r="F66" s="31">
        <v>72802</v>
      </c>
      <c r="G66" s="31">
        <f t="shared" si="17"/>
        <v>186223</v>
      </c>
      <c r="H66" s="31">
        <f t="shared" si="18"/>
        <v>114895</v>
      </c>
      <c r="I66" s="31">
        <f t="shared" si="18"/>
        <v>75533</v>
      </c>
      <c r="J66" s="31">
        <f t="shared" si="18"/>
        <v>190428</v>
      </c>
    </row>
    <row r="67" spans="1:10" x14ac:dyDescent="0.2">
      <c r="A67" s="8" t="s">
        <v>128</v>
      </c>
      <c r="B67" s="31">
        <v>1979</v>
      </c>
      <c r="C67" s="31">
        <v>4763</v>
      </c>
      <c r="D67" s="31">
        <f t="shared" si="16"/>
        <v>6742</v>
      </c>
      <c r="E67" s="31">
        <v>294248</v>
      </c>
      <c r="F67" s="31">
        <v>340254</v>
      </c>
      <c r="G67" s="31">
        <f t="shared" si="17"/>
        <v>634502</v>
      </c>
      <c r="H67" s="31">
        <f t="shared" si="18"/>
        <v>296227</v>
      </c>
      <c r="I67" s="31">
        <f t="shared" si="18"/>
        <v>345017</v>
      </c>
      <c r="J67" s="31">
        <f t="shared" si="18"/>
        <v>641244</v>
      </c>
    </row>
    <row r="68" spans="1:10" x14ac:dyDescent="0.2">
      <c r="A68" s="8" t="s">
        <v>129</v>
      </c>
      <c r="B68" s="31">
        <v>4574</v>
      </c>
      <c r="C68" s="31">
        <v>7927</v>
      </c>
      <c r="D68" s="31">
        <f t="shared" si="16"/>
        <v>12501</v>
      </c>
      <c r="E68" s="31">
        <v>245030</v>
      </c>
      <c r="F68" s="31">
        <v>393611</v>
      </c>
      <c r="G68" s="31">
        <f t="shared" si="17"/>
        <v>638641</v>
      </c>
      <c r="H68" s="31">
        <f t="shared" si="18"/>
        <v>249604</v>
      </c>
      <c r="I68" s="31">
        <f t="shared" si="18"/>
        <v>401538</v>
      </c>
      <c r="J68" s="31">
        <f t="shared" si="18"/>
        <v>651142</v>
      </c>
    </row>
    <row r="69" spans="1:10" x14ac:dyDescent="0.2">
      <c r="A69" s="8" t="s">
        <v>130</v>
      </c>
      <c r="B69" s="31">
        <v>1784</v>
      </c>
      <c r="C69" s="31">
        <v>6570</v>
      </c>
      <c r="D69" s="31">
        <f t="shared" si="16"/>
        <v>8354</v>
      </c>
      <c r="E69" s="31">
        <v>64902</v>
      </c>
      <c r="F69" s="31">
        <v>211314</v>
      </c>
      <c r="G69" s="31">
        <f t="shared" si="17"/>
        <v>276216</v>
      </c>
      <c r="H69" s="31">
        <f t="shared" si="18"/>
        <v>66686</v>
      </c>
      <c r="I69" s="31">
        <f t="shared" si="18"/>
        <v>217884</v>
      </c>
      <c r="J69" s="31">
        <f t="shared" si="18"/>
        <v>284570</v>
      </c>
    </row>
    <row r="70" spans="1:10" x14ac:dyDescent="0.2">
      <c r="A70" s="14" t="s">
        <v>125</v>
      </c>
      <c r="B70" s="31">
        <v>57687</v>
      </c>
      <c r="C70" s="31">
        <v>50229</v>
      </c>
      <c r="D70" s="31">
        <f t="shared" si="16"/>
        <v>107916</v>
      </c>
      <c r="E70" s="31">
        <v>1360974</v>
      </c>
      <c r="F70" s="31">
        <v>748080</v>
      </c>
      <c r="G70" s="31">
        <f t="shared" si="17"/>
        <v>2109054</v>
      </c>
      <c r="H70" s="31">
        <f t="shared" si="18"/>
        <v>1418661</v>
      </c>
      <c r="I70" s="31">
        <f t="shared" si="18"/>
        <v>798309</v>
      </c>
      <c r="J70" s="31">
        <f t="shared" si="18"/>
        <v>2216970</v>
      </c>
    </row>
    <row r="71" spans="1:10" x14ac:dyDescent="0.2">
      <c r="A71" s="8" t="s">
        <v>131</v>
      </c>
      <c r="B71" s="31">
        <v>4796</v>
      </c>
      <c r="C71" s="31">
        <v>14589</v>
      </c>
      <c r="D71" s="31">
        <f t="shared" si="16"/>
        <v>19385</v>
      </c>
      <c r="E71" s="31">
        <v>236250</v>
      </c>
      <c r="F71" s="31">
        <v>354449</v>
      </c>
      <c r="G71" s="31">
        <f t="shared" si="17"/>
        <v>590699</v>
      </c>
      <c r="H71" s="31">
        <f t="shared" si="18"/>
        <v>241046</v>
      </c>
      <c r="I71" s="31">
        <f t="shared" si="18"/>
        <v>369038</v>
      </c>
      <c r="J71" s="31">
        <f t="shared" si="18"/>
        <v>610084</v>
      </c>
    </row>
    <row r="72" spans="1:10" x14ac:dyDescent="0.2">
      <c r="A72" s="8" t="s">
        <v>132</v>
      </c>
      <c r="B72" s="31">
        <v>4344</v>
      </c>
      <c r="C72" s="31">
        <v>1450</v>
      </c>
      <c r="D72" s="31">
        <f t="shared" si="16"/>
        <v>5794</v>
      </c>
      <c r="E72" s="31">
        <v>71016</v>
      </c>
      <c r="F72" s="31">
        <v>22525</v>
      </c>
      <c r="G72" s="31">
        <f t="shared" si="17"/>
        <v>93541</v>
      </c>
      <c r="H72" s="31">
        <f t="shared" si="18"/>
        <v>75360</v>
      </c>
      <c r="I72" s="31">
        <f t="shared" si="18"/>
        <v>23975</v>
      </c>
      <c r="J72" s="31">
        <f t="shared" si="18"/>
        <v>99335</v>
      </c>
    </row>
    <row r="73" spans="1:10" x14ac:dyDescent="0.2">
      <c r="A73" s="8" t="s">
        <v>133</v>
      </c>
      <c r="B73" s="31">
        <v>18468</v>
      </c>
      <c r="C73" s="31">
        <v>2894</v>
      </c>
      <c r="D73" s="31">
        <f t="shared" si="16"/>
        <v>21362</v>
      </c>
      <c r="E73" s="31">
        <v>515877</v>
      </c>
      <c r="F73" s="31">
        <v>38477</v>
      </c>
      <c r="G73" s="31">
        <f t="shared" si="17"/>
        <v>554354</v>
      </c>
      <c r="H73" s="31">
        <f t="shared" si="18"/>
        <v>534345</v>
      </c>
      <c r="I73" s="31">
        <f t="shared" si="18"/>
        <v>41371</v>
      </c>
      <c r="J73" s="31">
        <f t="shared" si="18"/>
        <v>575716</v>
      </c>
    </row>
    <row r="74" spans="1:10" x14ac:dyDescent="0.2">
      <c r="A74" s="8" t="s">
        <v>134</v>
      </c>
      <c r="B74" s="31">
        <v>13582</v>
      </c>
      <c r="C74" s="31">
        <v>12704</v>
      </c>
      <c r="D74" s="31">
        <f t="shared" si="16"/>
        <v>26286</v>
      </c>
      <c r="E74" s="31">
        <v>354363</v>
      </c>
      <c r="F74" s="31">
        <v>145885</v>
      </c>
      <c r="G74" s="31">
        <f t="shared" si="17"/>
        <v>500248</v>
      </c>
      <c r="H74" s="31">
        <f t="shared" si="18"/>
        <v>367945</v>
      </c>
      <c r="I74" s="31">
        <f t="shared" si="18"/>
        <v>158589</v>
      </c>
      <c r="J74" s="31">
        <f t="shared" si="18"/>
        <v>526534</v>
      </c>
    </row>
    <row r="75" spans="1:10" x14ac:dyDescent="0.2">
      <c r="A75" s="8" t="s">
        <v>135</v>
      </c>
      <c r="B75" s="31">
        <v>16496</v>
      </c>
      <c r="C75" s="31">
        <v>18591</v>
      </c>
      <c r="D75" s="31">
        <f t="shared" si="16"/>
        <v>35087</v>
      </c>
      <c r="E75" s="31">
        <v>183467</v>
      </c>
      <c r="F75" s="31">
        <v>186743</v>
      </c>
      <c r="G75" s="31">
        <f t="shared" si="17"/>
        <v>370210</v>
      </c>
      <c r="H75" s="31">
        <f t="shared" si="18"/>
        <v>199963</v>
      </c>
      <c r="I75" s="31">
        <f t="shared" si="18"/>
        <v>205334</v>
      </c>
      <c r="J75" s="31">
        <f t="shared" si="18"/>
        <v>405297</v>
      </c>
    </row>
    <row r="76" spans="1:10" x14ac:dyDescent="0.2">
      <c r="A76" s="14" t="s">
        <v>261</v>
      </c>
      <c r="B76" s="31">
        <v>184</v>
      </c>
      <c r="C76" s="31">
        <v>184</v>
      </c>
      <c r="D76" s="31">
        <f t="shared" si="16"/>
        <v>368</v>
      </c>
      <c r="E76" s="31">
        <v>10744</v>
      </c>
      <c r="F76" s="31">
        <v>943</v>
      </c>
      <c r="G76" s="31">
        <f t="shared" si="17"/>
        <v>11687</v>
      </c>
      <c r="H76" s="31">
        <f t="shared" si="18"/>
        <v>10928</v>
      </c>
      <c r="I76" s="31">
        <f t="shared" si="18"/>
        <v>1127</v>
      </c>
      <c r="J76" s="31">
        <f t="shared" si="18"/>
        <v>12055</v>
      </c>
    </row>
    <row r="77" spans="1:10" x14ac:dyDescent="0.2">
      <c r="A77" s="74"/>
      <c r="B77" s="13"/>
      <c r="C77" s="13"/>
      <c r="D77" s="13"/>
      <c r="E77" s="13"/>
      <c r="F77" s="13"/>
      <c r="G77" s="13"/>
    </row>
    <row r="78" spans="1:10" x14ac:dyDescent="0.2">
      <c r="B78" s="13"/>
      <c r="C78" s="13"/>
      <c r="D78" s="13"/>
      <c r="E78" s="13"/>
      <c r="F78" s="13"/>
      <c r="G78" s="13"/>
    </row>
    <row r="79" spans="1:10" x14ac:dyDescent="0.2">
      <c r="B79" s="13"/>
      <c r="C79" s="13"/>
      <c r="D79" s="13"/>
      <c r="E79" s="13"/>
      <c r="F79" s="13"/>
      <c r="G79" s="13"/>
    </row>
    <row r="80" spans="1:10" x14ac:dyDescent="0.2">
      <c r="B80" s="13"/>
      <c r="C80" s="13"/>
      <c r="D80" s="13"/>
      <c r="E80" s="13"/>
      <c r="F80" s="13"/>
      <c r="G80" s="13"/>
    </row>
    <row r="81" spans="2:7" x14ac:dyDescent="0.2">
      <c r="B81" s="13"/>
      <c r="C81" s="13"/>
      <c r="D81" s="13"/>
      <c r="E81" s="13"/>
      <c r="F81" s="13"/>
      <c r="G81" s="13"/>
    </row>
    <row r="82" spans="2:7" x14ac:dyDescent="0.2">
      <c r="B82" s="13"/>
      <c r="C82" s="13"/>
      <c r="D82" s="13"/>
      <c r="E82" s="13"/>
      <c r="F82" s="13"/>
      <c r="G82" s="13"/>
    </row>
    <row r="83" spans="2:7" x14ac:dyDescent="0.2">
      <c r="B83" s="13"/>
      <c r="C83" s="13"/>
      <c r="D83" s="13"/>
      <c r="E83" s="13"/>
      <c r="F83" s="13"/>
      <c r="G83" s="13"/>
    </row>
    <row r="84" spans="2:7" x14ac:dyDescent="0.2">
      <c r="B84" s="13"/>
      <c r="C84" s="13"/>
      <c r="D84" s="13"/>
      <c r="E84" s="13"/>
      <c r="F84" s="13"/>
      <c r="G84" s="13"/>
    </row>
    <row r="85" spans="2:7" x14ac:dyDescent="0.2">
      <c r="B85" s="13"/>
      <c r="C85" s="13"/>
      <c r="D85" s="13"/>
      <c r="E85" s="13"/>
      <c r="F85" s="13"/>
      <c r="G85" s="13"/>
    </row>
    <row r="86" spans="2:7" x14ac:dyDescent="0.2">
      <c r="B86" s="13"/>
      <c r="C86" s="13"/>
      <c r="D86" s="13"/>
      <c r="E86" s="13"/>
      <c r="F86" s="13"/>
      <c r="G86" s="13"/>
    </row>
    <row r="87" spans="2:7" x14ac:dyDescent="0.2">
      <c r="B87" s="13"/>
      <c r="C87" s="13"/>
      <c r="D87" s="13"/>
      <c r="E87" s="13"/>
      <c r="F87" s="13"/>
      <c r="G87" s="13"/>
    </row>
    <row r="88" spans="2:7" x14ac:dyDescent="0.2">
      <c r="B88" s="13"/>
      <c r="C88" s="13"/>
      <c r="D88" s="13"/>
      <c r="E88" s="13"/>
      <c r="F88" s="13"/>
      <c r="G88" s="13"/>
    </row>
    <row r="89" spans="2:7" x14ac:dyDescent="0.2">
      <c r="B89" s="13"/>
      <c r="C89" s="13"/>
      <c r="D89" s="13"/>
      <c r="E89" s="13"/>
      <c r="F89" s="13"/>
      <c r="G89" s="13"/>
    </row>
    <row r="90" spans="2:7" x14ac:dyDescent="0.2">
      <c r="B90" s="13"/>
      <c r="C90" s="13"/>
      <c r="D90" s="13"/>
      <c r="E90" s="13"/>
      <c r="F90" s="13"/>
      <c r="G90" s="13"/>
    </row>
    <row r="91" spans="2:7" x14ac:dyDescent="0.2">
      <c r="B91" s="13"/>
      <c r="C91" s="13"/>
      <c r="D91" s="13"/>
      <c r="E91" s="13"/>
      <c r="F91" s="13"/>
      <c r="G91" s="13"/>
    </row>
    <row r="92" spans="2:7" x14ac:dyDescent="0.2">
      <c r="B92" s="13"/>
      <c r="C92" s="13"/>
      <c r="D92" s="13"/>
      <c r="E92" s="13"/>
      <c r="F92" s="13"/>
      <c r="G92" s="13"/>
    </row>
    <row r="93" spans="2:7" x14ac:dyDescent="0.2">
      <c r="B93" s="13"/>
      <c r="C93" s="13"/>
      <c r="D93" s="13"/>
      <c r="E93" s="13"/>
      <c r="F93" s="13"/>
    </row>
    <row r="94" spans="2:7" x14ac:dyDescent="0.2">
      <c r="B94" s="13"/>
      <c r="C94" s="13"/>
      <c r="D94" s="13"/>
      <c r="E94" s="13"/>
      <c r="F94" s="13"/>
    </row>
    <row r="95" spans="2:7" x14ac:dyDescent="0.2">
      <c r="B95" s="13"/>
      <c r="C95" s="13"/>
      <c r="D95" s="13"/>
      <c r="E95" s="13"/>
      <c r="F95" s="13"/>
    </row>
    <row r="96" spans="2:7" x14ac:dyDescent="0.2">
      <c r="B96" s="13"/>
      <c r="C96" s="13"/>
      <c r="D96" s="13"/>
      <c r="E96" s="13"/>
      <c r="F96" s="13"/>
    </row>
    <row r="97" spans="2:6" x14ac:dyDescent="0.2">
      <c r="B97" s="13"/>
      <c r="C97" s="13"/>
      <c r="D97" s="13"/>
      <c r="E97" s="13"/>
      <c r="F97" s="13"/>
    </row>
    <row r="98" spans="2:6" x14ac:dyDescent="0.2">
      <c r="B98" s="13"/>
      <c r="C98" s="13"/>
      <c r="D98" s="13"/>
      <c r="E98" s="13"/>
      <c r="F98" s="13"/>
    </row>
    <row r="99" spans="2:6" x14ac:dyDescent="0.2">
      <c r="B99" s="13"/>
      <c r="C99" s="13"/>
      <c r="D99" s="13"/>
      <c r="E99" s="13"/>
      <c r="F99" s="13"/>
    </row>
    <row r="100" spans="2:6" x14ac:dyDescent="0.2">
      <c r="B100" s="13"/>
      <c r="C100" s="13"/>
      <c r="D100" s="13"/>
      <c r="E100" s="13"/>
      <c r="F100" s="13"/>
    </row>
    <row r="101" spans="2:6" x14ac:dyDescent="0.2">
      <c r="B101" s="13"/>
      <c r="C101" s="13"/>
      <c r="D101" s="13"/>
      <c r="E101" s="13"/>
      <c r="F101" s="13"/>
    </row>
    <row r="102" spans="2:6" x14ac:dyDescent="0.2">
      <c r="B102" s="13"/>
      <c r="C102" s="13"/>
      <c r="D102" s="13"/>
      <c r="E102" s="13"/>
      <c r="F102" s="13"/>
    </row>
    <row r="103" spans="2:6" x14ac:dyDescent="0.2">
      <c r="B103" s="13"/>
      <c r="C103" s="13"/>
      <c r="D103" s="13"/>
      <c r="E103" s="13"/>
      <c r="F103" s="13"/>
    </row>
    <row r="104" spans="2:6" x14ac:dyDescent="0.2">
      <c r="B104" s="13"/>
      <c r="C104" s="13"/>
      <c r="D104" s="13"/>
      <c r="E104" s="13"/>
      <c r="F104" s="13"/>
    </row>
    <row r="105" spans="2:6" x14ac:dyDescent="0.2">
      <c r="B105" s="13"/>
      <c r="C105" s="13"/>
      <c r="D105" s="13"/>
      <c r="E105" s="13"/>
      <c r="F105" s="13"/>
    </row>
    <row r="106" spans="2:6" x14ac:dyDescent="0.2">
      <c r="B106" s="13"/>
      <c r="C106" s="13"/>
      <c r="D106" s="13"/>
      <c r="E106" s="13"/>
      <c r="F106" s="13"/>
    </row>
    <row r="107" spans="2:6" x14ac:dyDescent="0.2">
      <c r="B107" s="13"/>
      <c r="C107" s="13"/>
      <c r="D107" s="13"/>
      <c r="E107" s="13"/>
      <c r="F107" s="13"/>
    </row>
    <row r="108" spans="2:6" x14ac:dyDescent="0.2">
      <c r="B108" s="13"/>
      <c r="C108" s="13"/>
      <c r="D108" s="13"/>
      <c r="E108" s="13"/>
      <c r="F108" s="13"/>
    </row>
    <row r="109" spans="2:6" x14ac:dyDescent="0.2">
      <c r="B109" s="13"/>
      <c r="C109" s="13"/>
      <c r="D109" s="13"/>
      <c r="E109" s="13"/>
      <c r="F109" s="13"/>
    </row>
    <row r="110" spans="2:6" x14ac:dyDescent="0.2">
      <c r="B110" s="13"/>
      <c r="C110" s="13"/>
      <c r="D110" s="13"/>
      <c r="E110" s="13"/>
      <c r="F110" s="13"/>
    </row>
    <row r="111" spans="2:6" x14ac:dyDescent="0.2">
      <c r="B111" s="13"/>
      <c r="C111" s="13"/>
      <c r="D111" s="13"/>
      <c r="E111" s="13"/>
      <c r="F111" s="13"/>
    </row>
    <row r="112" spans="2:6" x14ac:dyDescent="0.2">
      <c r="B112" s="13"/>
      <c r="C112" s="13"/>
      <c r="D112" s="13"/>
      <c r="E112" s="13"/>
      <c r="F112" s="13"/>
    </row>
    <row r="113" spans="2:6" x14ac:dyDescent="0.2">
      <c r="B113" s="13"/>
      <c r="C113" s="13"/>
      <c r="D113" s="13"/>
      <c r="E113" s="13"/>
      <c r="F113" s="13"/>
    </row>
    <row r="114" spans="2:6" x14ac:dyDescent="0.2">
      <c r="B114" s="13"/>
      <c r="C114" s="13"/>
      <c r="D114" s="13"/>
      <c r="E114" s="13"/>
      <c r="F114" s="13"/>
    </row>
    <row r="115" spans="2:6" x14ac:dyDescent="0.2">
      <c r="B115" s="13"/>
      <c r="C115" s="13"/>
      <c r="D115" s="13"/>
      <c r="E115" s="13"/>
      <c r="F115" s="13"/>
    </row>
    <row r="116" spans="2:6" x14ac:dyDescent="0.2">
      <c r="B116" s="13"/>
      <c r="C116" s="13"/>
      <c r="D116" s="13"/>
      <c r="E116" s="13"/>
      <c r="F116" s="13"/>
    </row>
    <row r="117" spans="2:6" x14ac:dyDescent="0.2">
      <c r="B117" s="13"/>
      <c r="C117" s="13"/>
      <c r="D117" s="13"/>
      <c r="E117" s="13"/>
      <c r="F117" s="13"/>
    </row>
    <row r="118" spans="2:6" x14ac:dyDescent="0.2">
      <c r="B118" s="13"/>
      <c r="C118" s="13"/>
      <c r="D118" s="13"/>
      <c r="E118" s="13"/>
      <c r="F118" s="13"/>
    </row>
    <row r="119" spans="2:6" x14ac:dyDescent="0.2">
      <c r="B119" s="13"/>
      <c r="C119" s="13"/>
      <c r="D119" s="13"/>
      <c r="E119" s="13"/>
      <c r="F119" s="13"/>
    </row>
    <row r="120" spans="2:6" x14ac:dyDescent="0.2">
      <c r="B120" s="13"/>
      <c r="C120" s="13"/>
      <c r="D120" s="13"/>
      <c r="E120" s="13"/>
      <c r="F120" s="13"/>
    </row>
    <row r="121" spans="2:6" x14ac:dyDescent="0.2">
      <c r="B121" s="13"/>
      <c r="C121" s="13"/>
      <c r="D121" s="13"/>
      <c r="E121" s="13"/>
      <c r="F121" s="13"/>
    </row>
    <row r="122" spans="2:6" x14ac:dyDescent="0.2">
      <c r="B122" s="13"/>
      <c r="C122" s="13"/>
      <c r="D122" s="13"/>
      <c r="E122" s="13"/>
      <c r="F122" s="13"/>
    </row>
    <row r="123" spans="2:6" x14ac:dyDescent="0.2">
      <c r="B123" s="13"/>
      <c r="C123" s="13"/>
      <c r="D123" s="13"/>
      <c r="E123" s="13"/>
      <c r="F123" s="13"/>
    </row>
    <row r="124" spans="2:6" x14ac:dyDescent="0.2">
      <c r="B124" s="13"/>
      <c r="C124" s="13"/>
      <c r="D124" s="13"/>
      <c r="E124" s="13"/>
      <c r="F124" s="13"/>
    </row>
    <row r="125" spans="2:6" x14ac:dyDescent="0.2">
      <c r="B125" s="13"/>
      <c r="C125" s="13"/>
      <c r="D125" s="13"/>
      <c r="E125" s="13"/>
      <c r="F125" s="13"/>
    </row>
    <row r="126" spans="2:6" x14ac:dyDescent="0.2">
      <c r="B126" s="13"/>
      <c r="C126" s="13"/>
      <c r="D126" s="13"/>
      <c r="E126" s="13"/>
      <c r="F126" s="13"/>
    </row>
    <row r="127" spans="2:6" x14ac:dyDescent="0.2">
      <c r="B127" s="13"/>
      <c r="C127" s="13"/>
      <c r="D127" s="13"/>
      <c r="E127" s="13"/>
      <c r="F127" s="13"/>
    </row>
    <row r="128" spans="2:6" x14ac:dyDescent="0.2">
      <c r="B128" s="13"/>
      <c r="C128" s="13"/>
      <c r="D128" s="13"/>
      <c r="E128" s="13"/>
      <c r="F128" s="13"/>
    </row>
    <row r="129" spans="2:6" x14ac:dyDescent="0.2">
      <c r="B129" s="13"/>
      <c r="C129" s="13"/>
      <c r="D129" s="13"/>
      <c r="E129" s="13"/>
      <c r="F129" s="13"/>
    </row>
    <row r="130" spans="2:6" x14ac:dyDescent="0.2">
      <c r="B130" s="13"/>
      <c r="C130" s="13"/>
      <c r="D130" s="13"/>
      <c r="E130" s="13"/>
      <c r="F130" s="13"/>
    </row>
    <row r="131" spans="2:6" x14ac:dyDescent="0.2">
      <c r="B131" s="13"/>
      <c r="C131" s="13"/>
      <c r="D131" s="13"/>
      <c r="E131" s="13"/>
      <c r="F131" s="13"/>
    </row>
    <row r="132" spans="2:6" x14ac:dyDescent="0.2">
      <c r="B132" s="13"/>
      <c r="C132" s="13"/>
      <c r="D132" s="13"/>
      <c r="E132" s="13"/>
      <c r="F132" s="13"/>
    </row>
    <row r="133" spans="2:6" x14ac:dyDescent="0.2">
      <c r="B133" s="13"/>
      <c r="C133" s="13"/>
      <c r="D133" s="13"/>
      <c r="E133" s="13"/>
      <c r="F133" s="13"/>
    </row>
    <row r="134" spans="2:6" x14ac:dyDescent="0.2">
      <c r="B134" s="13"/>
      <c r="C134" s="13"/>
      <c r="D134" s="13"/>
      <c r="E134" s="13"/>
      <c r="F134" s="13"/>
    </row>
    <row r="135" spans="2:6" x14ac:dyDescent="0.2">
      <c r="B135" s="13"/>
      <c r="C135" s="13"/>
      <c r="D135" s="13"/>
      <c r="E135" s="13"/>
      <c r="F135" s="13"/>
    </row>
    <row r="136" spans="2:6" x14ac:dyDescent="0.2">
      <c r="B136" s="13"/>
      <c r="C136" s="13"/>
      <c r="D136" s="13"/>
      <c r="E136" s="13"/>
      <c r="F136" s="13"/>
    </row>
    <row r="137" spans="2:6" x14ac:dyDescent="0.2">
      <c r="B137" s="13"/>
      <c r="C137" s="13"/>
      <c r="D137" s="13"/>
      <c r="E137" s="13"/>
      <c r="F137" s="13"/>
    </row>
    <row r="138" spans="2:6" x14ac:dyDescent="0.2">
      <c r="B138" s="13"/>
      <c r="C138" s="13"/>
      <c r="D138" s="13"/>
      <c r="E138" s="13"/>
      <c r="F138" s="13"/>
    </row>
    <row r="139" spans="2:6" x14ac:dyDescent="0.2">
      <c r="B139" s="13"/>
      <c r="C139" s="13"/>
      <c r="D139" s="13"/>
      <c r="E139" s="13"/>
      <c r="F139" s="13"/>
    </row>
    <row r="140" spans="2:6" x14ac:dyDescent="0.2">
      <c r="B140" s="13"/>
      <c r="C140" s="13"/>
      <c r="D140" s="13"/>
      <c r="E140" s="13"/>
      <c r="F140" s="13"/>
    </row>
    <row r="141" spans="2:6" x14ac:dyDescent="0.2">
      <c r="B141" s="13"/>
      <c r="C141" s="13"/>
      <c r="D141" s="13"/>
      <c r="E141" s="13"/>
      <c r="F141" s="13"/>
    </row>
    <row r="142" spans="2:6" x14ac:dyDescent="0.2">
      <c r="B142" s="13"/>
      <c r="C142" s="13"/>
      <c r="D142" s="13"/>
      <c r="E142" s="13"/>
      <c r="F142" s="13"/>
    </row>
    <row r="143" spans="2:6" x14ac:dyDescent="0.2">
      <c r="B143" s="13"/>
      <c r="C143" s="13"/>
      <c r="D143" s="13"/>
      <c r="E143" s="13"/>
      <c r="F143" s="13"/>
    </row>
    <row r="144" spans="2:6" x14ac:dyDescent="0.2">
      <c r="B144" s="13"/>
      <c r="C144" s="13"/>
      <c r="D144" s="13"/>
      <c r="E144" s="13"/>
      <c r="F144" s="13"/>
    </row>
    <row r="145" spans="2:6" x14ac:dyDescent="0.2">
      <c r="B145" s="13"/>
      <c r="C145" s="13"/>
      <c r="D145" s="13"/>
      <c r="E145" s="13"/>
      <c r="F145" s="13"/>
    </row>
    <row r="146" spans="2:6" x14ac:dyDescent="0.2">
      <c r="B146" s="13"/>
      <c r="C146" s="13"/>
      <c r="D146" s="13"/>
      <c r="E146" s="13"/>
      <c r="F146" s="13"/>
    </row>
    <row r="147" spans="2:6" x14ac:dyDescent="0.2">
      <c r="B147" s="13"/>
      <c r="C147" s="13"/>
      <c r="D147" s="13"/>
      <c r="E147" s="13"/>
      <c r="F147" s="13"/>
    </row>
    <row r="148" spans="2:6" x14ac:dyDescent="0.2">
      <c r="B148" s="13"/>
      <c r="C148" s="13"/>
      <c r="D148" s="13"/>
      <c r="E148" s="13"/>
      <c r="F148" s="13"/>
    </row>
    <row r="149" spans="2:6" x14ac:dyDescent="0.2">
      <c r="B149" s="13"/>
      <c r="C149" s="13"/>
      <c r="D149" s="13"/>
      <c r="E149" s="13"/>
      <c r="F149" s="13"/>
    </row>
    <row r="150" spans="2:6" x14ac:dyDescent="0.2">
      <c r="B150" s="13"/>
      <c r="C150" s="13"/>
      <c r="D150" s="13"/>
      <c r="E150" s="13"/>
      <c r="F150" s="13"/>
    </row>
    <row r="151" spans="2:6" x14ac:dyDescent="0.2">
      <c r="B151" s="13"/>
      <c r="C151" s="13"/>
      <c r="D151" s="13"/>
      <c r="E151" s="13"/>
      <c r="F151" s="13"/>
    </row>
    <row r="152" spans="2:6" x14ac:dyDescent="0.2">
      <c r="B152" s="13"/>
      <c r="C152" s="13"/>
      <c r="D152" s="13"/>
      <c r="E152" s="13"/>
      <c r="F152" s="13"/>
    </row>
    <row r="153" spans="2:6" x14ac:dyDescent="0.2">
      <c r="B153" s="13"/>
      <c r="C153" s="13"/>
      <c r="D153" s="13"/>
      <c r="E153" s="13"/>
      <c r="F153" s="13"/>
    </row>
    <row r="154" spans="2:6" x14ac:dyDescent="0.2">
      <c r="B154" s="13"/>
      <c r="C154" s="13"/>
      <c r="D154" s="13"/>
      <c r="E154" s="13"/>
      <c r="F154" s="13"/>
    </row>
  </sheetData>
  <mergeCells count="4">
    <mergeCell ref="A2:A3"/>
    <mergeCell ref="B2:D2"/>
    <mergeCell ref="E2:G2"/>
    <mergeCell ref="H2:J2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4"/>
  <sheetViews>
    <sheetView zoomScaleNormal="100" workbookViewId="0"/>
  </sheetViews>
  <sheetFormatPr defaultRowHeight="12.75" customHeight="1" x14ac:dyDescent="0.25"/>
  <cols>
    <col min="1" max="1" width="41" style="3" customWidth="1"/>
    <col min="2" max="5" width="9.28515625" style="1" bestFit="1" customWidth="1"/>
    <col min="6" max="6" width="9.42578125" style="1" bestFit="1" customWidth="1"/>
    <col min="7" max="10" width="9.28515625" style="1" bestFit="1" customWidth="1"/>
    <col min="11" max="16384" width="9.140625" style="1"/>
  </cols>
  <sheetData>
    <row r="1" spans="1:10" s="71" customFormat="1" ht="20.100000000000001" customHeight="1" x14ac:dyDescent="0.25">
      <c r="A1" s="104" t="s">
        <v>290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s="71" customFormat="1" ht="15.75" customHeight="1" x14ac:dyDescent="0.25">
      <c r="A2" s="122" t="s">
        <v>40</v>
      </c>
      <c r="B2" s="120" t="s">
        <v>190</v>
      </c>
      <c r="C2" s="120"/>
      <c r="D2" s="120"/>
      <c r="E2" s="120" t="s">
        <v>191</v>
      </c>
      <c r="F2" s="120"/>
      <c r="G2" s="120"/>
      <c r="H2" s="121" t="s">
        <v>89</v>
      </c>
      <c r="I2" s="124"/>
      <c r="J2" s="128"/>
    </row>
    <row r="3" spans="1:10" s="71" customFormat="1" ht="14.45" customHeight="1" x14ac:dyDescent="0.25">
      <c r="A3" s="123"/>
      <c r="B3" s="20" t="s">
        <v>255</v>
      </c>
      <c r="C3" s="20" t="s">
        <v>256</v>
      </c>
      <c r="D3" s="21" t="s">
        <v>136</v>
      </c>
      <c r="E3" s="20" t="s">
        <v>255</v>
      </c>
      <c r="F3" s="20" t="s">
        <v>256</v>
      </c>
      <c r="G3" s="21" t="s">
        <v>136</v>
      </c>
      <c r="H3" s="20" t="s">
        <v>255</v>
      </c>
      <c r="I3" s="20" t="s">
        <v>256</v>
      </c>
      <c r="J3" s="21" t="s">
        <v>136</v>
      </c>
    </row>
    <row r="4" spans="1:10" s="2" customFormat="1" ht="12.75" customHeight="1" x14ac:dyDescent="0.25">
      <c r="A4" s="81" t="s">
        <v>89</v>
      </c>
      <c r="B4" s="54">
        <v>23179</v>
      </c>
      <c r="C4" s="54">
        <v>116905</v>
      </c>
      <c r="D4" s="54">
        <v>140084</v>
      </c>
      <c r="E4" s="54">
        <v>1789183</v>
      </c>
      <c r="F4" s="54">
        <v>2067140</v>
      </c>
      <c r="G4" s="54">
        <v>3856323</v>
      </c>
      <c r="H4" s="57">
        <v>1812362</v>
      </c>
      <c r="I4" s="57">
        <v>2184045</v>
      </c>
      <c r="J4" s="57">
        <v>3996407</v>
      </c>
    </row>
    <row r="5" spans="1:10" s="2" customFormat="1" ht="12.75" customHeight="1" x14ac:dyDescent="0.25">
      <c r="A5" s="26" t="s">
        <v>90</v>
      </c>
      <c r="B5" s="55"/>
      <c r="C5" s="55"/>
      <c r="D5" s="55"/>
      <c r="E5" s="55"/>
      <c r="F5" s="55"/>
      <c r="G5" s="55"/>
      <c r="H5" s="56"/>
      <c r="I5" s="56"/>
      <c r="J5" s="56"/>
    </row>
    <row r="6" spans="1:10" ht="12.75" customHeight="1" x14ac:dyDescent="0.25">
      <c r="A6" s="27" t="s">
        <v>91</v>
      </c>
      <c r="B6" s="31">
        <v>21586</v>
      </c>
      <c r="C6" s="31">
        <v>105100</v>
      </c>
      <c r="D6" s="31">
        <f>SUM(B6:C6)</f>
        <v>126686</v>
      </c>
      <c r="E6" s="31">
        <v>1667006</v>
      </c>
      <c r="F6" s="31">
        <v>1790648</v>
      </c>
      <c r="G6" s="31">
        <f>SUM(E6:F6)</f>
        <v>3457654</v>
      </c>
      <c r="H6" s="32">
        <f>+B6+E6</f>
        <v>1688592</v>
      </c>
      <c r="I6" s="32">
        <f>+C6+F6</f>
        <v>1895748</v>
      </c>
      <c r="J6" s="32">
        <f>+D6+G6</f>
        <v>3584340</v>
      </c>
    </row>
    <row r="7" spans="1:10" ht="12.75" customHeight="1" x14ac:dyDescent="0.25">
      <c r="A7" s="27" t="s">
        <v>197</v>
      </c>
      <c r="B7" s="31">
        <v>1593</v>
      </c>
      <c r="C7" s="31">
        <v>11805</v>
      </c>
      <c r="D7" s="31">
        <v>13398</v>
      </c>
      <c r="E7" s="31">
        <v>122177</v>
      </c>
      <c r="F7" s="31">
        <v>276492</v>
      </c>
      <c r="G7" s="31">
        <v>398669</v>
      </c>
      <c r="H7" s="31">
        <v>123770</v>
      </c>
      <c r="I7" s="31">
        <v>288297</v>
      </c>
      <c r="J7" s="31">
        <v>412067</v>
      </c>
    </row>
    <row r="8" spans="1:10" ht="12.75" customHeight="1" x14ac:dyDescent="0.25">
      <c r="A8" s="26" t="s">
        <v>92</v>
      </c>
      <c r="B8" s="31"/>
      <c r="C8" s="31"/>
      <c r="D8" s="31"/>
      <c r="E8" s="31"/>
      <c r="F8" s="31"/>
      <c r="G8" s="31"/>
      <c r="H8" s="32"/>
      <c r="I8" s="32"/>
      <c r="J8" s="32"/>
    </row>
    <row r="9" spans="1:10" ht="12.75" customHeight="1" x14ac:dyDescent="0.25">
      <c r="A9" s="27" t="s">
        <v>93</v>
      </c>
      <c r="B9" s="31">
        <v>16293</v>
      </c>
      <c r="C9" s="31">
        <v>79355</v>
      </c>
      <c r="D9" s="31">
        <f>SUM(B9:C9)</f>
        <v>95648</v>
      </c>
      <c r="E9" s="31">
        <v>1484444</v>
      </c>
      <c r="F9" s="31">
        <v>1648584</v>
      </c>
      <c r="G9" s="31">
        <f>SUM(E9:F9)</f>
        <v>3133028</v>
      </c>
      <c r="H9" s="32">
        <f t="shared" ref="H9:J10" si="0">+B9+E9</f>
        <v>1500737</v>
      </c>
      <c r="I9" s="32">
        <f t="shared" si="0"/>
        <v>1727939</v>
      </c>
      <c r="J9" s="32">
        <f t="shared" si="0"/>
        <v>3228676</v>
      </c>
    </row>
    <row r="10" spans="1:10" ht="12.75" customHeight="1" x14ac:dyDescent="0.25">
      <c r="A10" s="27" t="s">
        <v>94</v>
      </c>
      <c r="B10" s="31">
        <v>5292</v>
      </c>
      <c r="C10" s="31">
        <v>25746</v>
      </c>
      <c r="D10" s="31">
        <f>SUM(B10:C10)</f>
        <v>31038</v>
      </c>
      <c r="E10" s="31">
        <v>182562</v>
      </c>
      <c r="F10" s="31">
        <v>142065</v>
      </c>
      <c r="G10" s="31">
        <f>SUM(E10:F10)</f>
        <v>324627</v>
      </c>
      <c r="H10" s="32">
        <f t="shared" si="0"/>
        <v>187854</v>
      </c>
      <c r="I10" s="32">
        <f t="shared" si="0"/>
        <v>167811</v>
      </c>
      <c r="J10" s="32">
        <f t="shared" si="0"/>
        <v>355665</v>
      </c>
    </row>
    <row r="11" spans="1:10" ht="12.75" customHeight="1" x14ac:dyDescent="0.25">
      <c r="A11" s="26" t="s">
        <v>95</v>
      </c>
      <c r="B11" s="31"/>
      <c r="C11" s="31"/>
      <c r="D11" s="31"/>
      <c r="E11" s="31"/>
      <c r="F11" s="31"/>
      <c r="G11" s="31"/>
      <c r="H11" s="32"/>
      <c r="I11" s="32"/>
      <c r="J11" s="32"/>
    </row>
    <row r="12" spans="1:10" ht="12.75" customHeight="1" x14ac:dyDescent="0.25">
      <c r="A12" s="27" t="s">
        <v>96</v>
      </c>
      <c r="B12" s="31">
        <v>21458</v>
      </c>
      <c r="C12" s="31">
        <v>103913</v>
      </c>
      <c r="D12" s="31">
        <f>SUM(B12:C12)</f>
        <v>125371</v>
      </c>
      <c r="E12" s="31">
        <v>1649428</v>
      </c>
      <c r="F12" s="31">
        <v>1778336</v>
      </c>
      <c r="G12" s="31">
        <f>SUM(E12:F12)</f>
        <v>3427764</v>
      </c>
      <c r="H12" s="32">
        <f t="shared" ref="H12:J13" si="1">+B12+E12</f>
        <v>1670886</v>
      </c>
      <c r="I12" s="32">
        <f t="shared" si="1"/>
        <v>1882249</v>
      </c>
      <c r="J12" s="32">
        <f t="shared" si="1"/>
        <v>3553135</v>
      </c>
    </row>
    <row r="13" spans="1:10" ht="12.75" customHeight="1" x14ac:dyDescent="0.25">
      <c r="A13" s="27" t="s">
        <v>97</v>
      </c>
      <c r="B13" s="31">
        <v>128</v>
      </c>
      <c r="C13" s="31">
        <v>1188</v>
      </c>
      <c r="D13" s="31">
        <f>SUM(B13:C13)</f>
        <v>1316</v>
      </c>
      <c r="E13" s="31">
        <v>17578</v>
      </c>
      <c r="F13" s="31">
        <v>12312</v>
      </c>
      <c r="G13" s="31">
        <f>SUM(E13:F13)</f>
        <v>29890</v>
      </c>
      <c r="H13" s="32">
        <f t="shared" si="1"/>
        <v>17706</v>
      </c>
      <c r="I13" s="32">
        <f t="shared" si="1"/>
        <v>13500</v>
      </c>
      <c r="J13" s="32">
        <f t="shared" si="1"/>
        <v>31206</v>
      </c>
    </row>
    <row r="14" spans="1:10" ht="12.75" customHeight="1" x14ac:dyDescent="0.25">
      <c r="A14" s="83" t="s">
        <v>98</v>
      </c>
      <c r="B14" s="31"/>
      <c r="C14" s="31"/>
      <c r="D14" s="31"/>
      <c r="E14" s="31"/>
      <c r="F14" s="31"/>
      <c r="G14" s="31"/>
      <c r="H14" s="32"/>
      <c r="I14" s="32"/>
      <c r="J14" s="32"/>
    </row>
    <row r="15" spans="1:10" ht="12.75" customHeight="1" x14ac:dyDescent="0.25">
      <c r="A15" s="84" t="s">
        <v>99</v>
      </c>
      <c r="B15" s="31">
        <v>1729</v>
      </c>
      <c r="C15" s="31">
        <v>7839</v>
      </c>
      <c r="D15" s="31">
        <v>9568</v>
      </c>
      <c r="E15" s="31">
        <v>55591</v>
      </c>
      <c r="F15" s="31">
        <v>32040</v>
      </c>
      <c r="G15" s="31">
        <v>87631</v>
      </c>
      <c r="H15" s="32">
        <v>57320</v>
      </c>
      <c r="I15" s="32">
        <v>39879</v>
      </c>
      <c r="J15" s="32">
        <v>97199</v>
      </c>
    </row>
    <row r="16" spans="1:10" ht="12.75" customHeight="1" x14ac:dyDescent="0.25">
      <c r="A16" s="84" t="s">
        <v>100</v>
      </c>
      <c r="B16" s="31">
        <v>1989</v>
      </c>
      <c r="C16" s="31">
        <v>10042</v>
      </c>
      <c r="D16" s="31">
        <v>12031</v>
      </c>
      <c r="E16" s="31">
        <v>63186</v>
      </c>
      <c r="F16" s="31">
        <v>69260</v>
      </c>
      <c r="G16" s="31">
        <v>132446</v>
      </c>
      <c r="H16" s="32">
        <v>65175</v>
      </c>
      <c r="I16" s="32">
        <v>79302</v>
      </c>
      <c r="J16" s="32">
        <v>144477</v>
      </c>
    </row>
    <row r="17" spans="1:10" ht="12.75" customHeight="1" x14ac:dyDescent="0.25">
      <c r="A17" s="84" t="s">
        <v>198</v>
      </c>
      <c r="B17" s="31">
        <v>894</v>
      </c>
      <c r="C17" s="31">
        <v>3484</v>
      </c>
      <c r="D17" s="31">
        <v>4378</v>
      </c>
      <c r="E17" s="31">
        <v>45060</v>
      </c>
      <c r="F17" s="31">
        <v>25813</v>
      </c>
      <c r="G17" s="31">
        <v>70873</v>
      </c>
      <c r="H17" s="31">
        <v>45954</v>
      </c>
      <c r="I17" s="31">
        <v>29297</v>
      </c>
      <c r="J17" s="31">
        <v>75251</v>
      </c>
    </row>
    <row r="18" spans="1:10" ht="12.75" customHeight="1" x14ac:dyDescent="0.25">
      <c r="A18" s="84" t="s">
        <v>101</v>
      </c>
      <c r="B18" s="31">
        <v>681</v>
      </c>
      <c r="C18" s="31">
        <v>4381</v>
      </c>
      <c r="D18" s="31">
        <v>5062</v>
      </c>
      <c r="E18" s="31">
        <v>18726</v>
      </c>
      <c r="F18" s="31">
        <v>14952</v>
      </c>
      <c r="G18" s="31">
        <v>33678</v>
      </c>
      <c r="H18" s="32">
        <v>19407</v>
      </c>
      <c r="I18" s="32">
        <v>19333</v>
      </c>
      <c r="J18" s="32">
        <v>38740</v>
      </c>
    </row>
    <row r="19" spans="1:10" ht="12.75" customHeight="1" x14ac:dyDescent="0.25">
      <c r="A19" s="83" t="s">
        <v>102</v>
      </c>
      <c r="B19" s="31"/>
      <c r="C19" s="31"/>
      <c r="D19" s="31"/>
      <c r="E19" s="31"/>
      <c r="F19" s="31"/>
      <c r="G19" s="31"/>
      <c r="H19" s="32"/>
      <c r="I19" s="32"/>
      <c r="J19" s="32"/>
    </row>
    <row r="20" spans="1:10" ht="12.75" customHeight="1" x14ac:dyDescent="0.25">
      <c r="A20" s="84" t="s">
        <v>103</v>
      </c>
      <c r="B20" s="31">
        <v>6328</v>
      </c>
      <c r="C20" s="31">
        <v>52274</v>
      </c>
      <c r="D20" s="31">
        <f>SUM(B20:C20)</f>
        <v>58602</v>
      </c>
      <c r="E20" s="31">
        <v>82369</v>
      </c>
      <c r="F20" s="31">
        <v>105391</v>
      </c>
      <c r="G20" s="31">
        <f>SUM(E20:F20)</f>
        <v>187760</v>
      </c>
      <c r="H20" s="32">
        <f t="shared" ref="H20:J21" si="2">+B20+E20</f>
        <v>88697</v>
      </c>
      <c r="I20" s="32">
        <f t="shared" si="2"/>
        <v>157665</v>
      </c>
      <c r="J20" s="32">
        <f t="shared" si="2"/>
        <v>246362</v>
      </c>
    </row>
    <row r="21" spans="1:10" ht="12.75" customHeight="1" x14ac:dyDescent="0.25">
      <c r="A21" s="84" t="s">
        <v>104</v>
      </c>
      <c r="B21" s="31">
        <v>16851</v>
      </c>
      <c r="C21" s="31">
        <v>64632</v>
      </c>
      <c r="D21" s="31">
        <f>SUM(B21:C21)</f>
        <v>81483</v>
      </c>
      <c r="E21" s="31">
        <v>1706815</v>
      </c>
      <c r="F21" s="31">
        <v>1961748</v>
      </c>
      <c r="G21" s="31">
        <f>SUM(E21:F21)</f>
        <v>3668563</v>
      </c>
      <c r="H21" s="32">
        <f t="shared" si="2"/>
        <v>1723666</v>
      </c>
      <c r="I21" s="32">
        <f t="shared" si="2"/>
        <v>2026380</v>
      </c>
      <c r="J21" s="32">
        <f t="shared" si="2"/>
        <v>3750046</v>
      </c>
    </row>
    <row r="22" spans="1:10" ht="12.75" customHeight="1" x14ac:dyDescent="0.25">
      <c r="A22" s="26" t="s">
        <v>105</v>
      </c>
      <c r="B22" s="31"/>
      <c r="C22" s="31"/>
      <c r="D22" s="31"/>
      <c r="E22" s="31"/>
      <c r="F22" s="31"/>
      <c r="G22" s="31"/>
      <c r="H22" s="32"/>
      <c r="I22" s="32"/>
      <c r="J22" s="32"/>
    </row>
    <row r="23" spans="1:10" ht="12.75" customHeight="1" x14ac:dyDescent="0.25">
      <c r="A23" s="27" t="s">
        <v>106</v>
      </c>
      <c r="B23" s="31">
        <v>4645</v>
      </c>
      <c r="C23" s="31">
        <v>42848</v>
      </c>
      <c r="D23" s="31">
        <f>SUM(B23:C23)</f>
        <v>47493</v>
      </c>
      <c r="E23" s="31">
        <v>323</v>
      </c>
      <c r="F23" s="31">
        <v>2529</v>
      </c>
      <c r="G23" s="31">
        <f>SUM(E23:F23)</f>
        <v>2852</v>
      </c>
      <c r="H23" s="32">
        <f t="shared" ref="H23:J24" si="3">+B23+E23</f>
        <v>4968</v>
      </c>
      <c r="I23" s="32">
        <f t="shared" si="3"/>
        <v>45377</v>
      </c>
      <c r="J23" s="32">
        <f t="shared" si="3"/>
        <v>50345</v>
      </c>
    </row>
    <row r="24" spans="1:10" ht="12.75" customHeight="1" x14ac:dyDescent="0.25">
      <c r="A24" s="27" t="s">
        <v>107</v>
      </c>
      <c r="B24" s="31">
        <v>1683</v>
      </c>
      <c r="C24" s="31">
        <v>9426</v>
      </c>
      <c r="D24" s="31">
        <f>SUM(B24:C24)</f>
        <v>11109</v>
      </c>
      <c r="E24" s="31">
        <v>82046</v>
      </c>
      <c r="F24" s="31">
        <v>102862</v>
      </c>
      <c r="G24" s="31">
        <f>SUM(E24:F24)</f>
        <v>184908</v>
      </c>
      <c r="H24" s="32">
        <f t="shared" si="3"/>
        <v>83729</v>
      </c>
      <c r="I24" s="32">
        <f t="shared" si="3"/>
        <v>112288</v>
      </c>
      <c r="J24" s="32">
        <f t="shared" si="3"/>
        <v>196017</v>
      </c>
    </row>
    <row r="25" spans="1:10" ht="12.75" customHeight="1" x14ac:dyDescent="0.25">
      <c r="A25" s="26" t="s">
        <v>108</v>
      </c>
      <c r="B25" s="31"/>
      <c r="C25" s="31"/>
      <c r="D25" s="31"/>
      <c r="E25" s="31"/>
      <c r="F25" s="31"/>
      <c r="G25" s="31"/>
      <c r="H25" s="32"/>
      <c r="I25" s="32"/>
      <c r="J25" s="32"/>
    </row>
    <row r="26" spans="1:10" ht="12.75" customHeight="1" x14ac:dyDescent="0.25">
      <c r="A26" s="27" t="s">
        <v>199</v>
      </c>
      <c r="B26" s="31">
        <v>1689</v>
      </c>
      <c r="C26" s="31">
        <v>4466</v>
      </c>
      <c r="D26" s="31">
        <f>SUM(B26:C26)</f>
        <v>6155</v>
      </c>
      <c r="E26" s="31">
        <v>40138</v>
      </c>
      <c r="F26" s="31">
        <v>83590</v>
      </c>
      <c r="G26" s="31">
        <f>SUM(E26:F26)</f>
        <v>123728</v>
      </c>
      <c r="H26" s="32">
        <f t="shared" ref="H26:J28" si="4">+B26+E26</f>
        <v>41827</v>
      </c>
      <c r="I26" s="32">
        <f t="shared" si="4"/>
        <v>88056</v>
      </c>
      <c r="J26" s="32">
        <f t="shared" si="4"/>
        <v>129883</v>
      </c>
    </row>
    <row r="27" spans="1:10" ht="12.75" customHeight="1" x14ac:dyDescent="0.25">
      <c r="A27" s="27" t="s">
        <v>109</v>
      </c>
      <c r="B27" s="31">
        <v>280</v>
      </c>
      <c r="C27" s="31">
        <v>2536</v>
      </c>
      <c r="D27" s="31">
        <f>SUM(B27:C27)</f>
        <v>2816</v>
      </c>
      <c r="E27" s="31">
        <v>100085</v>
      </c>
      <c r="F27" s="31">
        <v>118635</v>
      </c>
      <c r="G27" s="31">
        <f>SUM(E27:F27)</f>
        <v>218720</v>
      </c>
      <c r="H27" s="32">
        <f t="shared" si="4"/>
        <v>100365</v>
      </c>
      <c r="I27" s="32">
        <f t="shared" si="4"/>
        <v>121171</v>
      </c>
      <c r="J27" s="32">
        <f t="shared" si="4"/>
        <v>221536</v>
      </c>
    </row>
    <row r="28" spans="1:10" ht="12.75" customHeight="1" x14ac:dyDescent="0.25">
      <c r="A28" s="27" t="s">
        <v>110</v>
      </c>
      <c r="B28" s="31">
        <v>21209</v>
      </c>
      <c r="C28" s="31">
        <v>109904</v>
      </c>
      <c r="D28" s="31">
        <f>SUM(B28:C28)</f>
        <v>131113</v>
      </c>
      <c r="E28" s="31">
        <v>1648961</v>
      </c>
      <c r="F28" s="31">
        <v>1864913</v>
      </c>
      <c r="G28" s="31">
        <f>SUM(E28:F28)</f>
        <v>3513874</v>
      </c>
      <c r="H28" s="32">
        <f t="shared" si="4"/>
        <v>1670170</v>
      </c>
      <c r="I28" s="32">
        <f t="shared" si="4"/>
        <v>1974817</v>
      </c>
      <c r="J28" s="32">
        <f t="shared" si="4"/>
        <v>3644987</v>
      </c>
    </row>
    <row r="29" spans="1:10" ht="12.75" customHeight="1" x14ac:dyDescent="0.25">
      <c r="A29" s="26" t="s">
        <v>111</v>
      </c>
      <c r="B29" s="31"/>
      <c r="C29" s="31"/>
      <c r="D29" s="31"/>
      <c r="E29" s="31"/>
      <c r="F29" s="31"/>
      <c r="G29" s="31"/>
      <c r="H29" s="32"/>
      <c r="I29" s="32"/>
      <c r="J29" s="32"/>
    </row>
    <row r="30" spans="1:10" ht="12.75" customHeight="1" x14ac:dyDescent="0.25">
      <c r="A30" s="27" t="s">
        <v>200</v>
      </c>
      <c r="B30" s="31">
        <v>760</v>
      </c>
      <c r="C30" s="31">
        <v>2004</v>
      </c>
      <c r="D30" s="31">
        <v>2764</v>
      </c>
      <c r="E30" s="31">
        <v>64123</v>
      </c>
      <c r="F30" s="31">
        <v>56130</v>
      </c>
      <c r="G30" s="31">
        <v>120253</v>
      </c>
      <c r="H30" s="31">
        <v>64883</v>
      </c>
      <c r="I30" s="31">
        <v>58134</v>
      </c>
      <c r="J30" s="31">
        <v>123017</v>
      </c>
    </row>
    <row r="31" spans="1:10" ht="12.75" customHeight="1" x14ac:dyDescent="0.25">
      <c r="A31" s="27" t="s">
        <v>112</v>
      </c>
      <c r="B31" s="31">
        <v>22419</v>
      </c>
      <c r="C31" s="31">
        <v>114902</v>
      </c>
      <c r="D31" s="31">
        <f>SUM(B31:C31)</f>
        <v>137321</v>
      </c>
      <c r="E31" s="31">
        <v>1725060</v>
      </c>
      <c r="F31" s="31">
        <v>2011009</v>
      </c>
      <c r="G31" s="31">
        <f>SUM(E31:F31)</f>
        <v>3736069</v>
      </c>
      <c r="H31" s="32">
        <f>+B31+E31</f>
        <v>1747479</v>
      </c>
      <c r="I31" s="32">
        <f>+C31+F31</f>
        <v>2125911</v>
      </c>
      <c r="J31" s="32">
        <f>+D31+G31</f>
        <v>3873390</v>
      </c>
    </row>
    <row r="32" spans="1:10" ht="12.75" customHeight="1" x14ac:dyDescent="0.25">
      <c r="A32" s="26" t="s">
        <v>113</v>
      </c>
      <c r="B32" s="31"/>
      <c r="C32" s="31"/>
      <c r="D32" s="31"/>
      <c r="E32" s="31"/>
      <c r="F32" s="31"/>
      <c r="G32" s="31"/>
      <c r="H32" s="32"/>
      <c r="I32" s="32"/>
      <c r="J32" s="32"/>
    </row>
    <row r="33" spans="1:10" ht="12.75" customHeight="1" x14ac:dyDescent="0.25">
      <c r="A33" s="85" t="s">
        <v>257</v>
      </c>
      <c r="B33" s="31">
        <v>3520</v>
      </c>
      <c r="C33" s="31">
        <v>29616</v>
      </c>
      <c r="D33" s="31">
        <f t="shared" ref="D33:D39" si="5">SUM(B33:C33)</f>
        <v>33136</v>
      </c>
      <c r="E33" s="31">
        <v>381197</v>
      </c>
      <c r="F33" s="31">
        <v>528836</v>
      </c>
      <c r="G33" s="31">
        <f t="shared" ref="G33:G39" si="6">SUM(E33:F33)</f>
        <v>910033</v>
      </c>
      <c r="H33" s="32">
        <f t="shared" ref="H33:J39" si="7">+B33+E33</f>
        <v>384717</v>
      </c>
      <c r="I33" s="32">
        <f t="shared" si="7"/>
        <v>558452</v>
      </c>
      <c r="J33" s="32">
        <f t="shared" si="7"/>
        <v>943169</v>
      </c>
    </row>
    <row r="34" spans="1:10" ht="12.75" customHeight="1" x14ac:dyDescent="0.25">
      <c r="A34" s="85" t="s">
        <v>258</v>
      </c>
      <c r="B34" s="31">
        <v>3307</v>
      </c>
      <c r="C34" s="31">
        <v>11484</v>
      </c>
      <c r="D34" s="31">
        <f t="shared" si="5"/>
        <v>14791</v>
      </c>
      <c r="E34" s="31">
        <v>232132</v>
      </c>
      <c r="F34" s="31">
        <v>252191</v>
      </c>
      <c r="G34" s="31">
        <f t="shared" si="6"/>
        <v>484323</v>
      </c>
      <c r="H34" s="32">
        <f t="shared" si="7"/>
        <v>235439</v>
      </c>
      <c r="I34" s="32">
        <f t="shared" si="7"/>
        <v>263675</v>
      </c>
      <c r="J34" s="32">
        <f t="shared" si="7"/>
        <v>499114</v>
      </c>
    </row>
    <row r="35" spans="1:10" ht="12.75" customHeight="1" x14ac:dyDescent="0.25">
      <c r="A35" s="27" t="s">
        <v>259</v>
      </c>
      <c r="B35" s="31">
        <v>5095</v>
      </c>
      <c r="C35" s="31">
        <v>20057</v>
      </c>
      <c r="D35" s="31">
        <f t="shared" si="5"/>
        <v>25152</v>
      </c>
      <c r="E35" s="31">
        <v>280270</v>
      </c>
      <c r="F35" s="31">
        <v>326129</v>
      </c>
      <c r="G35" s="31">
        <f t="shared" si="6"/>
        <v>606399</v>
      </c>
      <c r="H35" s="32">
        <f t="shared" si="7"/>
        <v>285365</v>
      </c>
      <c r="I35" s="32">
        <f t="shared" si="7"/>
        <v>346186</v>
      </c>
      <c r="J35" s="32">
        <f t="shared" si="7"/>
        <v>631551</v>
      </c>
    </row>
    <row r="36" spans="1:10" ht="12.75" customHeight="1" x14ac:dyDescent="0.25">
      <c r="A36" s="27" t="s">
        <v>260</v>
      </c>
      <c r="B36" s="31">
        <v>4438</v>
      </c>
      <c r="C36" s="31">
        <v>27679</v>
      </c>
      <c r="D36" s="31">
        <f t="shared" si="5"/>
        <v>32117</v>
      </c>
      <c r="E36" s="31">
        <v>377451</v>
      </c>
      <c r="F36" s="31">
        <v>440204</v>
      </c>
      <c r="G36" s="31">
        <f t="shared" si="6"/>
        <v>817655</v>
      </c>
      <c r="H36" s="32">
        <f t="shared" si="7"/>
        <v>381889</v>
      </c>
      <c r="I36" s="32">
        <f t="shared" si="7"/>
        <v>467883</v>
      </c>
      <c r="J36" s="32">
        <f t="shared" si="7"/>
        <v>849772</v>
      </c>
    </row>
    <row r="37" spans="1:10" ht="12.75" customHeight="1" x14ac:dyDescent="0.25">
      <c r="A37" s="27" t="s">
        <v>114</v>
      </c>
      <c r="B37" s="31">
        <v>2674</v>
      </c>
      <c r="C37" s="31">
        <v>8677</v>
      </c>
      <c r="D37" s="31">
        <f t="shared" si="5"/>
        <v>11351</v>
      </c>
      <c r="E37" s="31">
        <v>242361</v>
      </c>
      <c r="F37" s="31">
        <v>233664</v>
      </c>
      <c r="G37" s="31">
        <f t="shared" si="6"/>
        <v>476025</v>
      </c>
      <c r="H37" s="32">
        <f t="shared" si="7"/>
        <v>245035</v>
      </c>
      <c r="I37" s="32">
        <f t="shared" si="7"/>
        <v>242341</v>
      </c>
      <c r="J37" s="32">
        <f t="shared" si="7"/>
        <v>487376</v>
      </c>
    </row>
    <row r="38" spans="1:10" ht="12.75" customHeight="1" x14ac:dyDescent="0.25">
      <c r="A38" s="27" t="s">
        <v>115</v>
      </c>
      <c r="B38" s="31">
        <v>3731</v>
      </c>
      <c r="C38" s="31">
        <v>16237</v>
      </c>
      <c r="D38" s="31">
        <f t="shared" si="5"/>
        <v>19968</v>
      </c>
      <c r="E38" s="31">
        <v>218905</v>
      </c>
      <c r="F38" s="31">
        <v>234280</v>
      </c>
      <c r="G38" s="31">
        <f t="shared" si="6"/>
        <v>453185</v>
      </c>
      <c r="H38" s="32">
        <f t="shared" si="7"/>
        <v>222636</v>
      </c>
      <c r="I38" s="32">
        <f t="shared" si="7"/>
        <v>250517</v>
      </c>
      <c r="J38" s="32">
        <f t="shared" si="7"/>
        <v>473153</v>
      </c>
    </row>
    <row r="39" spans="1:10" ht="12.75" customHeight="1" x14ac:dyDescent="0.25">
      <c r="A39" s="27" t="s">
        <v>116</v>
      </c>
      <c r="B39" s="31">
        <v>413</v>
      </c>
      <c r="C39" s="31">
        <v>3156</v>
      </c>
      <c r="D39" s="31">
        <f t="shared" si="5"/>
        <v>3569</v>
      </c>
      <c r="E39" s="31">
        <v>56868</v>
      </c>
      <c r="F39" s="31">
        <v>51834</v>
      </c>
      <c r="G39" s="31">
        <f t="shared" si="6"/>
        <v>108702</v>
      </c>
      <c r="H39" s="32">
        <f t="shared" si="7"/>
        <v>57281</v>
      </c>
      <c r="I39" s="32">
        <f t="shared" si="7"/>
        <v>54990</v>
      </c>
      <c r="J39" s="32">
        <f t="shared" si="7"/>
        <v>112271</v>
      </c>
    </row>
    <row r="40" spans="1:10" ht="12.75" customHeight="1" x14ac:dyDescent="0.25">
      <c r="A40" s="26" t="s">
        <v>117</v>
      </c>
      <c r="B40" s="31"/>
      <c r="C40" s="31"/>
      <c r="D40" s="31"/>
      <c r="E40" s="31"/>
      <c r="F40" s="31"/>
      <c r="G40" s="31"/>
      <c r="H40" s="32"/>
      <c r="I40" s="32"/>
      <c r="J40" s="32"/>
    </row>
    <row r="41" spans="1:10" ht="12.75" customHeight="1" x14ac:dyDescent="0.25">
      <c r="A41" s="27" t="s">
        <v>201</v>
      </c>
      <c r="B41" s="31">
        <v>6101</v>
      </c>
      <c r="C41" s="31">
        <v>32709</v>
      </c>
      <c r="D41" s="31">
        <v>38810</v>
      </c>
      <c r="E41" s="31">
        <v>458157</v>
      </c>
      <c r="F41" s="31">
        <v>653084</v>
      </c>
      <c r="G41" s="31">
        <v>1111241</v>
      </c>
      <c r="H41" s="31">
        <v>464258</v>
      </c>
      <c r="I41" s="31">
        <v>685793</v>
      </c>
      <c r="J41" s="31">
        <v>1150051</v>
      </c>
    </row>
    <row r="42" spans="1:10" ht="12.75" customHeight="1" x14ac:dyDescent="0.25">
      <c r="A42" s="27" t="s">
        <v>202</v>
      </c>
      <c r="B42" s="31">
        <v>14485</v>
      </c>
      <c r="C42" s="31">
        <v>72696</v>
      </c>
      <c r="D42" s="31">
        <v>87181</v>
      </c>
      <c r="E42" s="31">
        <v>1248509</v>
      </c>
      <c r="F42" s="31">
        <v>1303692</v>
      </c>
      <c r="G42" s="31">
        <v>2552201</v>
      </c>
      <c r="H42" s="31">
        <v>1262994</v>
      </c>
      <c r="I42" s="31">
        <v>1376388</v>
      </c>
      <c r="J42" s="31">
        <v>2639382</v>
      </c>
    </row>
    <row r="43" spans="1:10" ht="12.75" customHeight="1" x14ac:dyDescent="0.25">
      <c r="A43" s="27" t="s">
        <v>62</v>
      </c>
      <c r="B43" s="31">
        <v>1391</v>
      </c>
      <c r="C43" s="31">
        <v>6946</v>
      </c>
      <c r="D43" s="31">
        <v>8337</v>
      </c>
      <c r="E43" s="31">
        <v>32609</v>
      </c>
      <c r="F43" s="31">
        <v>64873</v>
      </c>
      <c r="G43" s="31">
        <v>97482</v>
      </c>
      <c r="H43" s="31">
        <v>34000</v>
      </c>
      <c r="I43" s="31">
        <v>71819</v>
      </c>
      <c r="J43" s="31">
        <v>105819</v>
      </c>
    </row>
    <row r="44" spans="1:10" ht="12.75" customHeight="1" x14ac:dyDescent="0.25">
      <c r="A44" s="27" t="s">
        <v>118</v>
      </c>
      <c r="B44" s="31">
        <v>1202</v>
      </c>
      <c r="C44" s="31">
        <v>4555</v>
      </c>
      <c r="D44" s="31">
        <v>5757</v>
      </c>
      <c r="E44" s="31">
        <v>49907</v>
      </c>
      <c r="F44" s="31">
        <v>45489</v>
      </c>
      <c r="G44" s="31">
        <v>95396</v>
      </c>
      <c r="H44" s="31">
        <v>51109</v>
      </c>
      <c r="I44" s="31">
        <v>50044</v>
      </c>
      <c r="J44" s="31">
        <v>101153</v>
      </c>
    </row>
    <row r="45" spans="1:10" ht="26.25" customHeight="1" x14ac:dyDescent="0.25">
      <c r="A45" s="6" t="s">
        <v>119</v>
      </c>
      <c r="B45" s="31"/>
      <c r="C45" s="31"/>
      <c r="D45" s="31"/>
      <c r="E45" s="31"/>
      <c r="F45" s="31"/>
      <c r="G45" s="31"/>
      <c r="H45" s="32"/>
      <c r="I45" s="32"/>
      <c r="J45" s="32"/>
    </row>
    <row r="46" spans="1:10" ht="12.75" customHeight="1" x14ac:dyDescent="0.25">
      <c r="A46" s="27" t="s">
        <v>120</v>
      </c>
      <c r="B46" s="31">
        <v>2938</v>
      </c>
      <c r="C46" s="31">
        <v>9732</v>
      </c>
      <c r="D46" s="31">
        <f>SUM(B46:C46)</f>
        <v>12670</v>
      </c>
      <c r="E46" s="31">
        <v>265363</v>
      </c>
      <c r="F46" s="31">
        <v>191135</v>
      </c>
      <c r="G46" s="31">
        <f>SUM(E46:F46)</f>
        <v>456498</v>
      </c>
      <c r="H46" s="32">
        <f t="shared" ref="H46:J49" si="8">+B46+E46</f>
        <v>268301</v>
      </c>
      <c r="I46" s="32">
        <f t="shared" si="8"/>
        <v>200867</v>
      </c>
      <c r="J46" s="32">
        <f t="shared" si="8"/>
        <v>469168</v>
      </c>
    </row>
    <row r="47" spans="1:10" ht="12.75" customHeight="1" x14ac:dyDescent="0.25">
      <c r="A47" s="27" t="s">
        <v>121</v>
      </c>
      <c r="B47" s="31">
        <v>1673</v>
      </c>
      <c r="C47" s="31">
        <v>4944</v>
      </c>
      <c r="D47" s="31">
        <f>SUM(B47:C47)</f>
        <v>6617</v>
      </c>
      <c r="E47" s="31">
        <v>145524</v>
      </c>
      <c r="F47" s="31">
        <v>117154</v>
      </c>
      <c r="G47" s="31">
        <f>SUM(E47:F47)</f>
        <v>262678</v>
      </c>
      <c r="H47" s="32">
        <f t="shared" si="8"/>
        <v>147197</v>
      </c>
      <c r="I47" s="32">
        <f t="shared" si="8"/>
        <v>122098</v>
      </c>
      <c r="J47" s="32">
        <f t="shared" si="8"/>
        <v>269295</v>
      </c>
    </row>
    <row r="48" spans="1:10" ht="12.75" customHeight="1" x14ac:dyDescent="0.25">
      <c r="A48" s="27" t="s">
        <v>122</v>
      </c>
      <c r="B48" s="31">
        <v>9178</v>
      </c>
      <c r="C48" s="31">
        <v>55875</v>
      </c>
      <c r="D48" s="31">
        <f>SUM(B48:C48)</f>
        <v>65053</v>
      </c>
      <c r="E48" s="31">
        <v>808206</v>
      </c>
      <c r="F48" s="31">
        <v>970341</v>
      </c>
      <c r="G48" s="31">
        <f>SUM(E48:F48)</f>
        <v>1778547</v>
      </c>
      <c r="H48" s="32">
        <f t="shared" si="8"/>
        <v>817384</v>
      </c>
      <c r="I48" s="32">
        <f t="shared" si="8"/>
        <v>1026216</v>
      </c>
      <c r="J48" s="32">
        <f t="shared" si="8"/>
        <v>1843600</v>
      </c>
    </row>
    <row r="49" spans="1:10" ht="12.75" customHeight="1" x14ac:dyDescent="0.25">
      <c r="A49" s="27" t="s">
        <v>118</v>
      </c>
      <c r="B49" s="31">
        <v>695</v>
      </c>
      <c r="C49" s="31">
        <v>2144</v>
      </c>
      <c r="D49" s="31">
        <f>SUM(B49:C49)</f>
        <v>2839</v>
      </c>
      <c r="E49" s="31">
        <v>29417</v>
      </c>
      <c r="F49" s="31">
        <v>25063</v>
      </c>
      <c r="G49" s="31">
        <f>SUM(E49:F49)</f>
        <v>54480</v>
      </c>
      <c r="H49" s="32">
        <f t="shared" si="8"/>
        <v>30112</v>
      </c>
      <c r="I49" s="32">
        <f t="shared" si="8"/>
        <v>27207</v>
      </c>
      <c r="J49" s="32">
        <f t="shared" si="8"/>
        <v>57319</v>
      </c>
    </row>
    <row r="50" spans="1:10" ht="12.75" customHeight="1" x14ac:dyDescent="0.25">
      <c r="A50" s="26" t="s">
        <v>123</v>
      </c>
      <c r="B50" s="31"/>
      <c r="C50" s="31"/>
      <c r="D50" s="31"/>
      <c r="E50" s="31"/>
      <c r="F50" s="31"/>
      <c r="G50" s="31"/>
      <c r="H50" s="32"/>
      <c r="I50" s="32"/>
      <c r="J50" s="32"/>
    </row>
    <row r="51" spans="1:10" ht="12.75" customHeight="1" x14ac:dyDescent="0.25">
      <c r="A51" s="84" t="s">
        <v>248</v>
      </c>
      <c r="B51" s="31">
        <v>991</v>
      </c>
      <c r="C51" s="31">
        <v>8322</v>
      </c>
      <c r="D51" s="31">
        <f t="shared" ref="D51:D59" si="9">SUM(B51:C51)</f>
        <v>9313</v>
      </c>
      <c r="E51" s="31">
        <v>66754</v>
      </c>
      <c r="F51" s="31">
        <v>109005</v>
      </c>
      <c r="G51" s="31">
        <f t="shared" ref="G51:G59" si="10">SUM(E51:F51)</f>
        <v>175759</v>
      </c>
      <c r="H51" s="32">
        <f t="shared" ref="H51:J52" si="11">+B51+E51</f>
        <v>67745</v>
      </c>
      <c r="I51" s="32">
        <f t="shared" si="11"/>
        <v>117327</v>
      </c>
      <c r="J51" s="32">
        <f t="shared" si="11"/>
        <v>185072</v>
      </c>
    </row>
    <row r="52" spans="1:10" ht="12.75" customHeight="1" x14ac:dyDescent="0.25">
      <c r="A52" s="84" t="s">
        <v>275</v>
      </c>
      <c r="B52" s="31">
        <v>7860</v>
      </c>
      <c r="C52" s="31">
        <v>41485</v>
      </c>
      <c r="D52" s="31">
        <f t="shared" si="9"/>
        <v>49345</v>
      </c>
      <c r="E52" s="31">
        <v>555511</v>
      </c>
      <c r="F52" s="31">
        <v>624209</v>
      </c>
      <c r="G52" s="31">
        <f t="shared" si="10"/>
        <v>1179720</v>
      </c>
      <c r="H52" s="32">
        <f t="shared" si="11"/>
        <v>563371</v>
      </c>
      <c r="I52" s="32">
        <f t="shared" si="11"/>
        <v>665694</v>
      </c>
      <c r="J52" s="32">
        <f t="shared" si="11"/>
        <v>1229065</v>
      </c>
    </row>
    <row r="53" spans="1:10" ht="12.75" customHeight="1" x14ac:dyDescent="0.25">
      <c r="A53" s="84" t="s">
        <v>278</v>
      </c>
      <c r="B53" s="31"/>
      <c r="C53" s="31"/>
      <c r="D53" s="31"/>
      <c r="E53" s="31"/>
      <c r="F53" s="31"/>
      <c r="G53" s="31"/>
      <c r="H53" s="32"/>
      <c r="I53" s="32"/>
      <c r="J53" s="32"/>
    </row>
    <row r="54" spans="1:10" ht="12.75" customHeight="1" x14ac:dyDescent="0.25">
      <c r="A54" s="84" t="s">
        <v>249</v>
      </c>
      <c r="B54" s="31">
        <v>5874</v>
      </c>
      <c r="C54" s="31">
        <v>32731</v>
      </c>
      <c r="D54" s="31">
        <f>SUM(B54:C54)</f>
        <v>38605</v>
      </c>
      <c r="E54" s="31">
        <v>404914</v>
      </c>
      <c r="F54" s="31">
        <v>430126</v>
      </c>
      <c r="G54" s="31">
        <f>SUM(E54:F54)</f>
        <v>835040</v>
      </c>
      <c r="H54" s="32">
        <f t="shared" ref="H54:J55" si="12">+B54+E54</f>
        <v>410788</v>
      </c>
      <c r="I54" s="32">
        <f t="shared" si="12"/>
        <v>462857</v>
      </c>
      <c r="J54" s="32">
        <f t="shared" si="12"/>
        <v>873645</v>
      </c>
    </row>
    <row r="55" spans="1:10" ht="12.75" customHeight="1" x14ac:dyDescent="0.25">
      <c r="A55" s="84" t="s">
        <v>250</v>
      </c>
      <c r="B55" s="31">
        <v>1601</v>
      </c>
      <c r="C55" s="31">
        <v>6445</v>
      </c>
      <c r="D55" s="31">
        <f>SUM(B55:C55)</f>
        <v>8046</v>
      </c>
      <c r="E55" s="31">
        <v>115616</v>
      </c>
      <c r="F55" s="31">
        <v>135197</v>
      </c>
      <c r="G55" s="31">
        <f>SUM(E55:F55)</f>
        <v>250813</v>
      </c>
      <c r="H55" s="32">
        <f t="shared" si="12"/>
        <v>117217</v>
      </c>
      <c r="I55" s="32">
        <f t="shared" si="12"/>
        <v>141642</v>
      </c>
      <c r="J55" s="32">
        <f t="shared" si="12"/>
        <v>258859</v>
      </c>
    </row>
    <row r="56" spans="1:10" ht="12.75" customHeight="1" x14ac:dyDescent="0.25">
      <c r="A56" s="84" t="s">
        <v>276</v>
      </c>
      <c r="B56" s="31">
        <v>7129</v>
      </c>
      <c r="C56" s="31">
        <v>34880</v>
      </c>
      <c r="D56" s="31">
        <f t="shared" si="9"/>
        <v>42009</v>
      </c>
      <c r="E56" s="31">
        <v>701496</v>
      </c>
      <c r="F56" s="31">
        <v>699132</v>
      </c>
      <c r="G56" s="31">
        <f t="shared" si="10"/>
        <v>1400628</v>
      </c>
      <c r="H56" s="32">
        <f>+B56+E56</f>
        <v>708625</v>
      </c>
      <c r="I56" s="32">
        <f>+C56+F56</f>
        <v>734012</v>
      </c>
      <c r="J56" s="32">
        <f>+D56+G56</f>
        <v>1442637</v>
      </c>
    </row>
    <row r="57" spans="1:10" ht="12.75" customHeight="1" x14ac:dyDescent="0.25">
      <c r="A57" s="84" t="s">
        <v>278</v>
      </c>
      <c r="B57" s="31"/>
      <c r="C57" s="31"/>
      <c r="D57" s="31"/>
      <c r="E57" s="31"/>
      <c r="F57" s="31"/>
      <c r="G57" s="31"/>
      <c r="H57" s="32"/>
      <c r="I57" s="32"/>
      <c r="J57" s="32"/>
    </row>
    <row r="58" spans="1:10" ht="26.25" customHeight="1" x14ac:dyDescent="0.25">
      <c r="A58" s="18" t="s">
        <v>251</v>
      </c>
      <c r="B58" s="31">
        <v>3095</v>
      </c>
      <c r="C58" s="31">
        <v>14460</v>
      </c>
      <c r="D58" s="31">
        <f>SUM(B58:C58)</f>
        <v>17555</v>
      </c>
      <c r="E58" s="31">
        <v>256129</v>
      </c>
      <c r="F58" s="31">
        <v>254878</v>
      </c>
      <c r="G58" s="31">
        <f>SUM(E58:F58)</f>
        <v>511007</v>
      </c>
      <c r="H58" s="32">
        <f t="shared" ref="H58:J59" si="13">+B58+E58</f>
        <v>259224</v>
      </c>
      <c r="I58" s="32">
        <f t="shared" si="13"/>
        <v>269338</v>
      </c>
      <c r="J58" s="32">
        <f t="shared" si="13"/>
        <v>528562</v>
      </c>
    </row>
    <row r="59" spans="1:10" ht="12.75" customHeight="1" x14ac:dyDescent="0.25">
      <c r="A59" s="18" t="s">
        <v>277</v>
      </c>
      <c r="B59" s="31">
        <v>7198</v>
      </c>
      <c r="C59" s="31">
        <v>32219</v>
      </c>
      <c r="D59" s="31">
        <f t="shared" si="9"/>
        <v>39417</v>
      </c>
      <c r="E59" s="31">
        <v>465421</v>
      </c>
      <c r="F59" s="31">
        <v>634793</v>
      </c>
      <c r="G59" s="31">
        <f t="shared" si="10"/>
        <v>1100214</v>
      </c>
      <c r="H59" s="32">
        <f t="shared" si="13"/>
        <v>472619</v>
      </c>
      <c r="I59" s="32">
        <f t="shared" si="13"/>
        <v>667012</v>
      </c>
      <c r="J59" s="32">
        <f t="shared" si="13"/>
        <v>1139631</v>
      </c>
    </row>
    <row r="60" spans="1:10" ht="12.75" customHeight="1" x14ac:dyDescent="0.25">
      <c r="A60" s="18" t="s">
        <v>278</v>
      </c>
      <c r="B60" s="31"/>
      <c r="C60" s="31"/>
      <c r="D60" s="31"/>
      <c r="E60" s="31"/>
      <c r="F60" s="31"/>
      <c r="G60" s="31"/>
      <c r="H60" s="32"/>
      <c r="I60" s="32"/>
      <c r="J60" s="32"/>
    </row>
    <row r="61" spans="1:10" ht="26.25" customHeight="1" x14ac:dyDescent="0.25">
      <c r="A61" s="18" t="s">
        <v>252</v>
      </c>
      <c r="B61" s="31">
        <v>1860</v>
      </c>
      <c r="C61" s="31">
        <v>13546</v>
      </c>
      <c r="D61" s="31">
        <f>SUM(B61:C61)</f>
        <v>15406</v>
      </c>
      <c r="E61" s="31">
        <v>179563</v>
      </c>
      <c r="F61" s="31">
        <v>202559</v>
      </c>
      <c r="G61" s="31">
        <f>SUM(E61:F61)</f>
        <v>382122</v>
      </c>
      <c r="H61" s="32">
        <f t="shared" ref="H61:J63" si="14">+B61+E61</f>
        <v>181423</v>
      </c>
      <c r="I61" s="32">
        <f t="shared" si="14"/>
        <v>216105</v>
      </c>
      <c r="J61" s="32">
        <f t="shared" si="14"/>
        <v>397528</v>
      </c>
    </row>
    <row r="62" spans="1:10" ht="12.75" customHeight="1" x14ac:dyDescent="0.25">
      <c r="A62" s="84" t="s">
        <v>253</v>
      </c>
      <c r="B62" s="31">
        <v>1841</v>
      </c>
      <c r="C62" s="31">
        <v>6025</v>
      </c>
      <c r="D62" s="31">
        <f>SUM(B62:C62)</f>
        <v>7866</v>
      </c>
      <c r="E62" s="31">
        <v>112963</v>
      </c>
      <c r="F62" s="31">
        <v>190392</v>
      </c>
      <c r="G62" s="31">
        <f>SUM(E62:F62)</f>
        <v>303355</v>
      </c>
      <c r="H62" s="32">
        <f t="shared" si="14"/>
        <v>114804</v>
      </c>
      <c r="I62" s="32">
        <f t="shared" si="14"/>
        <v>196417</v>
      </c>
      <c r="J62" s="32">
        <f t="shared" si="14"/>
        <v>311221</v>
      </c>
    </row>
    <row r="63" spans="1:10" ht="12.75" customHeight="1" x14ac:dyDescent="0.25">
      <c r="A63" s="84" t="s">
        <v>254</v>
      </c>
      <c r="B63" s="31">
        <v>2773</v>
      </c>
      <c r="C63" s="31">
        <v>6879</v>
      </c>
      <c r="D63" s="31">
        <f>SUM(B63:C63)</f>
        <v>9652</v>
      </c>
      <c r="E63" s="31">
        <v>95535</v>
      </c>
      <c r="F63" s="31">
        <v>161572</v>
      </c>
      <c r="G63" s="31">
        <f>SUM(E63:F63)</f>
        <v>257107</v>
      </c>
      <c r="H63" s="32">
        <f t="shared" si="14"/>
        <v>98308</v>
      </c>
      <c r="I63" s="32">
        <f t="shared" si="14"/>
        <v>168451</v>
      </c>
      <c r="J63" s="32">
        <f t="shared" si="14"/>
        <v>266759</v>
      </c>
    </row>
    <row r="64" spans="1:10" ht="12.75" customHeight="1" x14ac:dyDescent="0.25">
      <c r="A64" s="26" t="s">
        <v>124</v>
      </c>
      <c r="B64" s="31"/>
      <c r="C64" s="31"/>
      <c r="D64" s="31"/>
      <c r="E64" s="31"/>
      <c r="F64" s="31"/>
      <c r="G64" s="31"/>
      <c r="H64" s="32"/>
      <c r="I64" s="32"/>
      <c r="J64" s="32"/>
    </row>
    <row r="65" spans="1:10" s="119" customFormat="1" ht="12.75" customHeight="1" x14ac:dyDescent="0.25">
      <c r="A65" s="82" t="s">
        <v>126</v>
      </c>
      <c r="B65" s="31">
        <v>7836</v>
      </c>
      <c r="C65" s="31">
        <v>23965</v>
      </c>
      <c r="D65" s="31">
        <f t="shared" ref="D65:D76" si="15">SUM(B65:C65)</f>
        <v>31801</v>
      </c>
      <c r="E65" s="31">
        <v>821464</v>
      </c>
      <c r="F65" s="31">
        <v>914118</v>
      </c>
      <c r="G65" s="31">
        <f t="shared" ref="G65:G76" si="16">SUM(E65:F65)</f>
        <v>1735582</v>
      </c>
      <c r="H65" s="32">
        <f t="shared" ref="H65:J76" si="17">+B65+E65</f>
        <v>829300</v>
      </c>
      <c r="I65" s="32">
        <f t="shared" si="17"/>
        <v>938083</v>
      </c>
      <c r="J65" s="32">
        <f t="shared" si="17"/>
        <v>1767383</v>
      </c>
    </row>
    <row r="66" spans="1:10" ht="12.75" customHeight="1" x14ac:dyDescent="0.25">
      <c r="A66" s="27" t="s">
        <v>127</v>
      </c>
      <c r="B66" s="31">
        <v>177</v>
      </c>
      <c r="C66" s="31">
        <v>4027</v>
      </c>
      <c r="D66" s="31">
        <f t="shared" si="15"/>
        <v>4204</v>
      </c>
      <c r="E66" s="31">
        <v>67767</v>
      </c>
      <c r="F66" s="31">
        <v>118456</v>
      </c>
      <c r="G66" s="31">
        <f t="shared" si="16"/>
        <v>186223</v>
      </c>
      <c r="H66" s="32">
        <f t="shared" si="17"/>
        <v>67944</v>
      </c>
      <c r="I66" s="32">
        <f t="shared" si="17"/>
        <v>122483</v>
      </c>
      <c r="J66" s="32">
        <f t="shared" si="17"/>
        <v>190427</v>
      </c>
    </row>
    <row r="67" spans="1:10" ht="12.75" customHeight="1" x14ac:dyDescent="0.25">
      <c r="A67" s="27" t="s">
        <v>128</v>
      </c>
      <c r="B67" s="31">
        <v>2911</v>
      </c>
      <c r="C67" s="31">
        <v>3831</v>
      </c>
      <c r="D67" s="31">
        <f t="shared" si="15"/>
        <v>6742</v>
      </c>
      <c r="E67" s="31">
        <v>308916</v>
      </c>
      <c r="F67" s="31">
        <v>325587</v>
      </c>
      <c r="G67" s="31">
        <f t="shared" si="16"/>
        <v>634503</v>
      </c>
      <c r="H67" s="32">
        <f t="shared" si="17"/>
        <v>311827</v>
      </c>
      <c r="I67" s="32">
        <f t="shared" si="17"/>
        <v>329418</v>
      </c>
      <c r="J67" s="32">
        <f t="shared" si="17"/>
        <v>641245</v>
      </c>
    </row>
    <row r="68" spans="1:10" ht="12.75" customHeight="1" x14ac:dyDescent="0.25">
      <c r="A68" s="27" t="s">
        <v>129</v>
      </c>
      <c r="B68" s="31">
        <v>3221</v>
      </c>
      <c r="C68" s="31">
        <v>9280</v>
      </c>
      <c r="D68" s="31">
        <f t="shared" si="15"/>
        <v>12501</v>
      </c>
      <c r="E68" s="31">
        <v>313519</v>
      </c>
      <c r="F68" s="31">
        <v>325121</v>
      </c>
      <c r="G68" s="31">
        <f t="shared" si="16"/>
        <v>638640</v>
      </c>
      <c r="H68" s="32">
        <f t="shared" si="17"/>
        <v>316740</v>
      </c>
      <c r="I68" s="32">
        <f t="shared" si="17"/>
        <v>334401</v>
      </c>
      <c r="J68" s="32">
        <f t="shared" si="17"/>
        <v>651141</v>
      </c>
    </row>
    <row r="69" spans="1:10" ht="12.75" customHeight="1" x14ac:dyDescent="0.25">
      <c r="A69" s="27" t="s">
        <v>130</v>
      </c>
      <c r="B69" s="31">
        <v>1527</v>
      </c>
      <c r="C69" s="31">
        <v>6827</v>
      </c>
      <c r="D69" s="31">
        <f t="shared" si="15"/>
        <v>8354</v>
      </c>
      <c r="E69" s="31">
        <v>131262</v>
      </c>
      <c r="F69" s="31">
        <v>144954</v>
      </c>
      <c r="G69" s="31">
        <f t="shared" si="16"/>
        <v>276216</v>
      </c>
      <c r="H69" s="32">
        <f t="shared" si="17"/>
        <v>132789</v>
      </c>
      <c r="I69" s="32">
        <f t="shared" si="17"/>
        <v>151781</v>
      </c>
      <c r="J69" s="32">
        <f t="shared" si="17"/>
        <v>284570</v>
      </c>
    </row>
    <row r="70" spans="1:10" s="119" customFormat="1" ht="12.75" customHeight="1" x14ac:dyDescent="0.25">
      <c r="A70" s="82" t="s">
        <v>125</v>
      </c>
      <c r="B70" s="31">
        <v>14975</v>
      </c>
      <c r="C70" s="31">
        <v>92941</v>
      </c>
      <c r="D70" s="31">
        <f t="shared" si="15"/>
        <v>107916</v>
      </c>
      <c r="E70" s="31">
        <v>959238</v>
      </c>
      <c r="F70" s="31">
        <v>1149816</v>
      </c>
      <c r="G70" s="31">
        <f t="shared" si="16"/>
        <v>2109054</v>
      </c>
      <c r="H70" s="32">
        <f t="shared" si="17"/>
        <v>974213</v>
      </c>
      <c r="I70" s="32">
        <f t="shared" si="17"/>
        <v>1242757</v>
      </c>
      <c r="J70" s="32">
        <f t="shared" si="17"/>
        <v>2216970</v>
      </c>
    </row>
    <row r="71" spans="1:10" ht="12.75" customHeight="1" x14ac:dyDescent="0.25">
      <c r="A71" s="27" t="s">
        <v>131</v>
      </c>
      <c r="B71" s="31">
        <v>2278</v>
      </c>
      <c r="C71" s="31">
        <v>17107</v>
      </c>
      <c r="D71" s="31">
        <f t="shared" si="15"/>
        <v>19385</v>
      </c>
      <c r="E71" s="31">
        <v>312004</v>
      </c>
      <c r="F71" s="31">
        <v>278696</v>
      </c>
      <c r="G71" s="31">
        <f t="shared" si="16"/>
        <v>590700</v>
      </c>
      <c r="H71" s="32">
        <f t="shared" si="17"/>
        <v>314282</v>
      </c>
      <c r="I71" s="32">
        <f t="shared" si="17"/>
        <v>295803</v>
      </c>
      <c r="J71" s="32">
        <f t="shared" si="17"/>
        <v>610085</v>
      </c>
    </row>
    <row r="72" spans="1:10" ht="12.75" customHeight="1" x14ac:dyDescent="0.25">
      <c r="A72" s="27" t="s">
        <v>132</v>
      </c>
      <c r="B72" s="31">
        <v>283</v>
      </c>
      <c r="C72" s="31">
        <v>5511</v>
      </c>
      <c r="D72" s="31">
        <f t="shared" si="15"/>
        <v>5794</v>
      </c>
      <c r="E72" s="31">
        <v>34682</v>
      </c>
      <c r="F72" s="31">
        <v>58860</v>
      </c>
      <c r="G72" s="31">
        <f t="shared" si="16"/>
        <v>93542</v>
      </c>
      <c r="H72" s="32">
        <f t="shared" si="17"/>
        <v>34965</v>
      </c>
      <c r="I72" s="32">
        <f t="shared" si="17"/>
        <v>64371</v>
      </c>
      <c r="J72" s="32">
        <f t="shared" si="17"/>
        <v>99336</v>
      </c>
    </row>
    <row r="73" spans="1:10" ht="12.75" customHeight="1" x14ac:dyDescent="0.25">
      <c r="A73" s="27" t="s">
        <v>133</v>
      </c>
      <c r="B73" s="31">
        <v>3162</v>
      </c>
      <c r="C73" s="31">
        <v>18201</v>
      </c>
      <c r="D73" s="31">
        <f t="shared" si="15"/>
        <v>21363</v>
      </c>
      <c r="E73" s="31">
        <v>228226</v>
      </c>
      <c r="F73" s="31">
        <v>326127</v>
      </c>
      <c r="G73" s="31">
        <f t="shared" si="16"/>
        <v>554353</v>
      </c>
      <c r="H73" s="32">
        <f t="shared" si="17"/>
        <v>231388</v>
      </c>
      <c r="I73" s="32">
        <f t="shared" si="17"/>
        <v>344328</v>
      </c>
      <c r="J73" s="32">
        <f t="shared" si="17"/>
        <v>575716</v>
      </c>
    </row>
    <row r="74" spans="1:10" ht="12.75" customHeight="1" x14ac:dyDescent="0.25">
      <c r="A74" s="27" t="s">
        <v>134</v>
      </c>
      <c r="B74" s="31">
        <v>3918</v>
      </c>
      <c r="C74" s="31">
        <v>22367</v>
      </c>
      <c r="D74" s="31">
        <f t="shared" si="15"/>
        <v>26285</v>
      </c>
      <c r="E74" s="31">
        <v>223269</v>
      </c>
      <c r="F74" s="31">
        <v>276980</v>
      </c>
      <c r="G74" s="31">
        <f t="shared" si="16"/>
        <v>500249</v>
      </c>
      <c r="H74" s="32">
        <f t="shared" si="17"/>
        <v>227187</v>
      </c>
      <c r="I74" s="32">
        <f t="shared" si="17"/>
        <v>299347</v>
      </c>
      <c r="J74" s="32">
        <f t="shared" si="17"/>
        <v>526534</v>
      </c>
    </row>
    <row r="75" spans="1:10" ht="12.75" customHeight="1" x14ac:dyDescent="0.25">
      <c r="A75" s="27" t="s">
        <v>135</v>
      </c>
      <c r="B75" s="31">
        <v>5334</v>
      </c>
      <c r="C75" s="31">
        <v>29754</v>
      </c>
      <c r="D75" s="31">
        <f t="shared" si="15"/>
        <v>35088</v>
      </c>
      <c r="E75" s="31">
        <v>161058</v>
      </c>
      <c r="F75" s="31">
        <v>209153</v>
      </c>
      <c r="G75" s="31">
        <f t="shared" si="16"/>
        <v>370211</v>
      </c>
      <c r="H75" s="32">
        <f t="shared" si="17"/>
        <v>166392</v>
      </c>
      <c r="I75" s="32">
        <f t="shared" si="17"/>
        <v>238907</v>
      </c>
      <c r="J75" s="32">
        <f t="shared" si="17"/>
        <v>405299</v>
      </c>
    </row>
    <row r="76" spans="1:10" ht="12.75" customHeight="1" x14ac:dyDescent="0.25">
      <c r="A76" s="82" t="s">
        <v>261</v>
      </c>
      <c r="B76" s="31">
        <v>368</v>
      </c>
      <c r="C76" s="31">
        <v>0</v>
      </c>
      <c r="D76" s="31">
        <f t="shared" si="15"/>
        <v>368</v>
      </c>
      <c r="E76" s="31">
        <v>8482</v>
      </c>
      <c r="F76" s="31">
        <v>3205</v>
      </c>
      <c r="G76" s="31">
        <f t="shared" si="16"/>
        <v>11687</v>
      </c>
      <c r="H76" s="32">
        <f t="shared" si="17"/>
        <v>8850</v>
      </c>
      <c r="I76" s="32">
        <f t="shared" si="17"/>
        <v>3205</v>
      </c>
      <c r="J76" s="32">
        <f t="shared" si="17"/>
        <v>12055</v>
      </c>
    </row>
    <row r="77" spans="1:10" ht="12.75" customHeight="1" x14ac:dyDescent="0.25">
      <c r="B77" s="4"/>
      <c r="C77" s="4"/>
      <c r="D77" s="4"/>
      <c r="E77" s="4"/>
      <c r="F77" s="4"/>
    </row>
    <row r="78" spans="1:10" ht="12.75" customHeight="1" x14ac:dyDescent="0.25">
      <c r="B78" s="4"/>
      <c r="C78" s="4"/>
      <c r="D78" s="4"/>
      <c r="E78" s="4"/>
      <c r="F78" s="4"/>
    </row>
    <row r="79" spans="1:10" ht="12.75" customHeight="1" x14ac:dyDescent="0.25">
      <c r="B79" s="4"/>
      <c r="C79" s="4"/>
      <c r="D79" s="4"/>
      <c r="E79" s="4"/>
      <c r="F79" s="4"/>
    </row>
    <row r="80" spans="1:10" ht="12.75" customHeight="1" x14ac:dyDescent="0.25">
      <c r="B80" s="4"/>
      <c r="C80" s="4"/>
      <c r="D80" s="4"/>
      <c r="E80" s="4"/>
      <c r="F80" s="4"/>
    </row>
    <row r="81" spans="2:6" ht="12.75" customHeight="1" x14ac:dyDescent="0.25">
      <c r="B81" s="4"/>
      <c r="C81" s="4"/>
      <c r="D81" s="4"/>
      <c r="E81" s="4"/>
      <c r="F81" s="4"/>
    </row>
    <row r="82" spans="2:6" ht="12.75" customHeight="1" x14ac:dyDescent="0.25">
      <c r="B82" s="4"/>
      <c r="C82" s="4"/>
      <c r="D82" s="4"/>
      <c r="E82" s="4"/>
      <c r="F82" s="4"/>
    </row>
    <row r="83" spans="2:6" ht="12.75" customHeight="1" x14ac:dyDescent="0.25">
      <c r="B83" s="4"/>
      <c r="C83" s="4"/>
      <c r="D83" s="4"/>
      <c r="E83" s="4"/>
      <c r="F83" s="4"/>
    </row>
    <row r="84" spans="2:6" ht="12.75" customHeight="1" x14ac:dyDescent="0.25">
      <c r="B84" s="4"/>
      <c r="C84" s="4"/>
      <c r="D84" s="4"/>
      <c r="E84" s="4"/>
      <c r="F84" s="4"/>
    </row>
    <row r="85" spans="2:6" ht="12.75" customHeight="1" x14ac:dyDescent="0.25">
      <c r="B85" s="4"/>
      <c r="C85" s="4"/>
      <c r="D85" s="4"/>
      <c r="E85" s="4"/>
      <c r="F85" s="4"/>
    </row>
    <row r="86" spans="2:6" ht="12.75" customHeight="1" x14ac:dyDescent="0.25">
      <c r="B86" s="4"/>
      <c r="C86" s="4"/>
      <c r="D86" s="4"/>
      <c r="E86" s="4"/>
      <c r="F86" s="4"/>
    </row>
    <row r="87" spans="2:6" ht="12.75" customHeight="1" x14ac:dyDescent="0.25">
      <c r="B87" s="4"/>
      <c r="C87" s="4"/>
      <c r="D87" s="4"/>
      <c r="E87" s="4"/>
      <c r="F87" s="4"/>
    </row>
    <row r="88" spans="2:6" ht="12.75" customHeight="1" x14ac:dyDescent="0.25">
      <c r="B88" s="4"/>
      <c r="C88" s="4"/>
      <c r="D88" s="4"/>
      <c r="E88" s="4"/>
      <c r="F88" s="4"/>
    </row>
    <row r="89" spans="2:6" ht="12.75" customHeight="1" x14ac:dyDescent="0.25">
      <c r="B89" s="4"/>
      <c r="C89" s="4"/>
      <c r="D89" s="4"/>
      <c r="E89" s="4"/>
      <c r="F89" s="4"/>
    </row>
    <row r="90" spans="2:6" ht="12.75" customHeight="1" x14ac:dyDescent="0.25">
      <c r="B90" s="4"/>
      <c r="C90" s="4"/>
      <c r="D90" s="4"/>
      <c r="E90" s="4"/>
      <c r="F90" s="4"/>
    </row>
    <row r="91" spans="2:6" ht="12.75" customHeight="1" x14ac:dyDescent="0.25">
      <c r="B91" s="4"/>
      <c r="C91" s="4"/>
      <c r="D91" s="4"/>
      <c r="E91" s="4"/>
      <c r="F91" s="4"/>
    </row>
    <row r="92" spans="2:6" ht="12.75" customHeight="1" x14ac:dyDescent="0.25">
      <c r="B92" s="4"/>
      <c r="C92" s="4"/>
      <c r="D92" s="4"/>
      <c r="E92" s="4"/>
      <c r="F92" s="4"/>
    </row>
    <row r="93" spans="2:6" ht="12.75" customHeight="1" x14ac:dyDescent="0.25">
      <c r="B93" s="4"/>
      <c r="C93" s="4"/>
      <c r="D93" s="4"/>
      <c r="E93" s="4"/>
      <c r="F93" s="4"/>
    </row>
    <row r="94" spans="2:6" ht="12.75" customHeight="1" x14ac:dyDescent="0.25">
      <c r="B94" s="4"/>
      <c r="C94" s="4"/>
      <c r="D94" s="4"/>
      <c r="E94" s="4"/>
      <c r="F94" s="4"/>
    </row>
    <row r="95" spans="2:6" ht="12.75" customHeight="1" x14ac:dyDescent="0.25">
      <c r="B95" s="4"/>
      <c r="C95" s="4"/>
      <c r="D95" s="4"/>
      <c r="E95" s="4"/>
      <c r="F95" s="4"/>
    </row>
    <row r="96" spans="2:6" ht="12.75" customHeight="1" x14ac:dyDescent="0.25">
      <c r="B96" s="4"/>
      <c r="C96" s="4"/>
      <c r="D96" s="4"/>
      <c r="E96" s="4"/>
      <c r="F96" s="4"/>
    </row>
    <row r="97" spans="2:6" ht="12.75" customHeight="1" x14ac:dyDescent="0.25">
      <c r="B97" s="4"/>
      <c r="C97" s="4"/>
      <c r="D97" s="4"/>
      <c r="E97" s="4"/>
      <c r="F97" s="4"/>
    </row>
    <row r="98" spans="2:6" ht="12.75" customHeight="1" x14ac:dyDescent="0.25">
      <c r="B98" s="4"/>
      <c r="C98" s="4"/>
      <c r="D98" s="4"/>
      <c r="E98" s="4"/>
      <c r="F98" s="4"/>
    </row>
    <row r="99" spans="2:6" ht="12.75" customHeight="1" x14ac:dyDescent="0.25">
      <c r="B99" s="4"/>
      <c r="C99" s="4"/>
      <c r="D99" s="4"/>
      <c r="E99" s="4"/>
      <c r="F99" s="4"/>
    </row>
    <row r="100" spans="2:6" ht="12.75" customHeight="1" x14ac:dyDescent="0.25">
      <c r="B100" s="4"/>
      <c r="C100" s="4"/>
      <c r="D100" s="4"/>
      <c r="E100" s="4"/>
      <c r="F100" s="4"/>
    </row>
    <row r="101" spans="2:6" ht="12.75" customHeight="1" x14ac:dyDescent="0.25">
      <c r="B101" s="4"/>
      <c r="C101" s="4"/>
      <c r="D101" s="4"/>
      <c r="E101" s="4"/>
      <c r="F101" s="4"/>
    </row>
    <row r="102" spans="2:6" ht="12.75" customHeight="1" x14ac:dyDescent="0.25">
      <c r="B102" s="4"/>
      <c r="C102" s="4"/>
      <c r="D102" s="4"/>
      <c r="E102" s="4"/>
      <c r="F102" s="4"/>
    </row>
    <row r="103" spans="2:6" ht="12.75" customHeight="1" x14ac:dyDescent="0.25">
      <c r="B103" s="4"/>
      <c r="C103" s="4"/>
      <c r="D103" s="4"/>
      <c r="E103" s="4"/>
      <c r="F103" s="4"/>
    </row>
    <row r="104" spans="2:6" ht="12.75" customHeight="1" x14ac:dyDescent="0.25">
      <c r="B104" s="4"/>
      <c r="C104" s="4"/>
      <c r="D104" s="4"/>
      <c r="E104" s="4"/>
      <c r="F104" s="4"/>
    </row>
    <row r="105" spans="2:6" ht="12.75" customHeight="1" x14ac:dyDescent="0.25">
      <c r="B105" s="4"/>
      <c r="C105" s="4"/>
      <c r="D105" s="4"/>
      <c r="E105" s="4"/>
      <c r="F105" s="4"/>
    </row>
    <row r="106" spans="2:6" ht="12.75" customHeight="1" x14ac:dyDescent="0.25">
      <c r="B106" s="4"/>
      <c r="C106" s="4"/>
      <c r="D106" s="4"/>
      <c r="E106" s="4"/>
      <c r="F106" s="4"/>
    </row>
    <row r="107" spans="2:6" ht="12.75" customHeight="1" x14ac:dyDescent="0.25">
      <c r="B107" s="4"/>
      <c r="C107" s="4"/>
      <c r="D107" s="4"/>
      <c r="E107" s="4"/>
      <c r="F107" s="4"/>
    </row>
    <row r="108" spans="2:6" ht="12.75" customHeight="1" x14ac:dyDescent="0.25">
      <c r="B108" s="4"/>
      <c r="C108" s="4"/>
      <c r="D108" s="4"/>
      <c r="E108" s="4"/>
      <c r="F108" s="4"/>
    </row>
    <row r="109" spans="2:6" ht="12.75" customHeight="1" x14ac:dyDescent="0.25">
      <c r="B109" s="4"/>
      <c r="C109" s="4"/>
      <c r="D109" s="4"/>
      <c r="E109" s="4"/>
      <c r="F109" s="4"/>
    </row>
    <row r="110" spans="2:6" ht="12.75" customHeight="1" x14ac:dyDescent="0.25">
      <c r="B110" s="4"/>
      <c r="C110" s="4"/>
      <c r="D110" s="4"/>
      <c r="E110" s="4"/>
      <c r="F110" s="4"/>
    </row>
    <row r="111" spans="2:6" ht="12.75" customHeight="1" x14ac:dyDescent="0.25">
      <c r="B111" s="4"/>
      <c r="C111" s="4"/>
      <c r="D111" s="4"/>
      <c r="E111" s="4"/>
      <c r="F111" s="4"/>
    </row>
    <row r="112" spans="2:6" ht="12.75" customHeight="1" x14ac:dyDescent="0.25">
      <c r="B112" s="4"/>
      <c r="C112" s="4"/>
      <c r="D112" s="4"/>
      <c r="E112" s="4"/>
      <c r="F112" s="4"/>
    </row>
    <row r="113" spans="2:6" ht="12.75" customHeight="1" x14ac:dyDescent="0.25">
      <c r="B113" s="4"/>
      <c r="C113" s="4"/>
      <c r="D113" s="4"/>
      <c r="E113" s="4"/>
      <c r="F113" s="4"/>
    </row>
    <row r="114" spans="2:6" ht="12.75" customHeight="1" x14ac:dyDescent="0.25">
      <c r="B114" s="4"/>
      <c r="C114" s="4"/>
      <c r="D114" s="4"/>
      <c r="E114" s="4"/>
      <c r="F114" s="4"/>
    </row>
    <row r="115" spans="2:6" ht="12.75" customHeight="1" x14ac:dyDescent="0.25">
      <c r="B115" s="4"/>
      <c r="C115" s="4"/>
      <c r="D115" s="4"/>
      <c r="E115" s="4"/>
      <c r="F115" s="4"/>
    </row>
    <row r="116" spans="2:6" ht="12.75" customHeight="1" x14ac:dyDescent="0.25">
      <c r="B116" s="4"/>
      <c r="C116" s="4"/>
      <c r="D116" s="4"/>
      <c r="E116" s="4"/>
      <c r="F116" s="4"/>
    </row>
    <row r="117" spans="2:6" ht="12.75" customHeight="1" x14ac:dyDescent="0.25">
      <c r="B117" s="4"/>
      <c r="C117" s="4"/>
      <c r="D117" s="4"/>
      <c r="E117" s="4"/>
      <c r="F117" s="4"/>
    </row>
    <row r="118" spans="2:6" ht="12.75" customHeight="1" x14ac:dyDescent="0.25">
      <c r="B118" s="4"/>
      <c r="C118" s="4"/>
      <c r="D118" s="4"/>
      <c r="E118" s="4"/>
      <c r="F118" s="4"/>
    </row>
    <row r="119" spans="2:6" ht="12.75" customHeight="1" x14ac:dyDescent="0.25">
      <c r="B119" s="4"/>
      <c r="C119" s="4"/>
      <c r="D119" s="4"/>
      <c r="E119" s="4"/>
      <c r="F119" s="4"/>
    </row>
    <row r="120" spans="2:6" ht="12.75" customHeight="1" x14ac:dyDescent="0.25">
      <c r="B120" s="4"/>
      <c r="C120" s="4"/>
      <c r="D120" s="4"/>
      <c r="E120" s="4"/>
      <c r="F120" s="4"/>
    </row>
    <row r="121" spans="2:6" ht="12.75" customHeight="1" x14ac:dyDescent="0.25">
      <c r="B121" s="4"/>
      <c r="C121" s="4"/>
      <c r="D121" s="4"/>
      <c r="E121" s="4"/>
      <c r="F121" s="4"/>
    </row>
    <row r="122" spans="2:6" ht="12.75" customHeight="1" x14ac:dyDescent="0.25">
      <c r="B122" s="4"/>
      <c r="C122" s="4"/>
      <c r="D122" s="4"/>
      <c r="E122" s="4"/>
      <c r="F122" s="4"/>
    </row>
    <row r="123" spans="2:6" ht="12.75" customHeight="1" x14ac:dyDescent="0.25">
      <c r="B123" s="4"/>
      <c r="C123" s="4"/>
      <c r="D123" s="4"/>
      <c r="E123" s="4"/>
      <c r="F123" s="4"/>
    </row>
    <row r="124" spans="2:6" ht="12.75" customHeight="1" x14ac:dyDescent="0.25">
      <c r="B124" s="4"/>
      <c r="C124" s="4"/>
      <c r="D124" s="4"/>
      <c r="E124" s="4"/>
      <c r="F124" s="4"/>
    </row>
    <row r="125" spans="2:6" ht="12.75" customHeight="1" x14ac:dyDescent="0.25">
      <c r="B125" s="4"/>
      <c r="C125" s="4"/>
      <c r="D125" s="4"/>
      <c r="E125" s="4"/>
      <c r="F125" s="4"/>
    </row>
    <row r="126" spans="2:6" ht="12.75" customHeight="1" x14ac:dyDescent="0.25">
      <c r="B126" s="4"/>
      <c r="C126" s="4"/>
      <c r="D126" s="4"/>
      <c r="E126" s="4"/>
      <c r="F126" s="4"/>
    </row>
    <row r="127" spans="2:6" ht="12.75" customHeight="1" x14ac:dyDescent="0.25">
      <c r="B127" s="4"/>
      <c r="C127" s="4"/>
      <c r="D127" s="4"/>
      <c r="E127" s="4"/>
      <c r="F127" s="4"/>
    </row>
    <row r="128" spans="2:6" ht="12.75" customHeight="1" x14ac:dyDescent="0.25">
      <c r="B128" s="4"/>
      <c r="C128" s="4"/>
      <c r="D128" s="4"/>
      <c r="E128" s="4"/>
      <c r="F128" s="4"/>
    </row>
    <row r="129" spans="2:6" ht="12.75" customHeight="1" x14ac:dyDescent="0.25">
      <c r="B129" s="4"/>
      <c r="C129" s="4"/>
      <c r="D129" s="4"/>
      <c r="E129" s="4"/>
      <c r="F129" s="4"/>
    </row>
    <row r="130" spans="2:6" ht="12.75" customHeight="1" x14ac:dyDescent="0.25">
      <c r="B130" s="4"/>
      <c r="C130" s="4"/>
      <c r="D130" s="4"/>
      <c r="E130" s="4"/>
      <c r="F130" s="4"/>
    </row>
    <row r="131" spans="2:6" ht="12.75" customHeight="1" x14ac:dyDescent="0.25">
      <c r="B131" s="4"/>
      <c r="C131" s="4"/>
      <c r="D131" s="4"/>
      <c r="E131" s="4"/>
      <c r="F131" s="4"/>
    </row>
    <row r="132" spans="2:6" ht="12.75" customHeight="1" x14ac:dyDescent="0.25">
      <c r="B132" s="4"/>
      <c r="C132" s="4"/>
      <c r="D132" s="4"/>
      <c r="E132" s="4"/>
      <c r="F132" s="4"/>
    </row>
    <row r="133" spans="2:6" ht="12.75" customHeight="1" x14ac:dyDescent="0.25">
      <c r="B133" s="4"/>
      <c r="C133" s="4"/>
      <c r="D133" s="4"/>
      <c r="E133" s="4"/>
      <c r="F133" s="4"/>
    </row>
    <row r="134" spans="2:6" ht="12.75" customHeight="1" x14ac:dyDescent="0.25">
      <c r="B134" s="4"/>
      <c r="C134" s="4"/>
      <c r="D134" s="4"/>
      <c r="E134" s="4"/>
      <c r="F134" s="4"/>
    </row>
    <row r="135" spans="2:6" ht="12.75" customHeight="1" x14ac:dyDescent="0.25">
      <c r="B135" s="4"/>
      <c r="C135" s="4"/>
      <c r="D135" s="4"/>
      <c r="E135" s="4"/>
      <c r="F135" s="4"/>
    </row>
    <row r="136" spans="2:6" ht="12.75" customHeight="1" x14ac:dyDescent="0.25">
      <c r="B136" s="4"/>
      <c r="C136" s="4"/>
      <c r="D136" s="4"/>
      <c r="E136" s="4"/>
      <c r="F136" s="4"/>
    </row>
    <row r="137" spans="2:6" ht="12.75" customHeight="1" x14ac:dyDescent="0.25">
      <c r="B137" s="4"/>
      <c r="C137" s="4"/>
      <c r="D137" s="4"/>
      <c r="E137" s="4"/>
      <c r="F137" s="4"/>
    </row>
    <row r="138" spans="2:6" ht="12.75" customHeight="1" x14ac:dyDescent="0.25">
      <c r="B138" s="4"/>
      <c r="C138" s="4"/>
      <c r="D138" s="4"/>
      <c r="E138" s="4"/>
      <c r="F138" s="4"/>
    </row>
    <row r="139" spans="2:6" ht="12.75" customHeight="1" x14ac:dyDescent="0.25">
      <c r="B139" s="4"/>
      <c r="C139" s="4"/>
      <c r="D139" s="4"/>
      <c r="E139" s="4"/>
      <c r="F139" s="4"/>
    </row>
    <row r="140" spans="2:6" ht="12.75" customHeight="1" x14ac:dyDescent="0.25">
      <c r="B140" s="4"/>
      <c r="C140" s="4"/>
      <c r="D140" s="4"/>
      <c r="E140" s="4"/>
      <c r="F140" s="4"/>
    </row>
    <row r="141" spans="2:6" ht="12.75" customHeight="1" x14ac:dyDescent="0.25">
      <c r="B141" s="4"/>
      <c r="C141" s="4"/>
      <c r="D141" s="4"/>
      <c r="E141" s="4"/>
      <c r="F141" s="4"/>
    </row>
    <row r="142" spans="2:6" ht="12.75" customHeight="1" x14ac:dyDescent="0.25">
      <c r="B142" s="4"/>
      <c r="C142" s="4"/>
      <c r="D142" s="4"/>
      <c r="E142" s="4"/>
      <c r="F142" s="4"/>
    </row>
    <row r="143" spans="2:6" ht="12.75" customHeight="1" x14ac:dyDescent="0.25">
      <c r="B143" s="4"/>
      <c r="C143" s="4"/>
      <c r="D143" s="4"/>
      <c r="E143" s="4"/>
      <c r="F143" s="4"/>
    </row>
    <row r="144" spans="2:6" ht="12.75" customHeight="1" x14ac:dyDescent="0.25">
      <c r="B144" s="4"/>
      <c r="C144" s="4"/>
      <c r="D144" s="4"/>
      <c r="E144" s="4"/>
      <c r="F144" s="4"/>
    </row>
    <row r="145" spans="2:6" ht="12.75" customHeight="1" x14ac:dyDescent="0.25">
      <c r="B145" s="4"/>
      <c r="C145" s="4"/>
      <c r="D145" s="4"/>
      <c r="E145" s="4"/>
      <c r="F145" s="4"/>
    </row>
    <row r="146" spans="2:6" ht="12.75" customHeight="1" x14ac:dyDescent="0.25">
      <c r="B146" s="4"/>
      <c r="C146" s="4"/>
      <c r="D146" s="4"/>
      <c r="E146" s="4"/>
      <c r="F146" s="4"/>
    </row>
    <row r="147" spans="2:6" ht="12.75" customHeight="1" x14ac:dyDescent="0.25">
      <c r="B147" s="4"/>
      <c r="C147" s="4"/>
      <c r="D147" s="4"/>
      <c r="E147" s="4"/>
      <c r="F147" s="4"/>
    </row>
    <row r="148" spans="2:6" ht="12.75" customHeight="1" x14ac:dyDescent="0.25">
      <c r="B148" s="4"/>
      <c r="C148" s="4"/>
      <c r="D148" s="4"/>
      <c r="E148" s="4"/>
      <c r="F148" s="4"/>
    </row>
    <row r="149" spans="2:6" ht="12.75" customHeight="1" x14ac:dyDescent="0.25">
      <c r="B149" s="4"/>
      <c r="C149" s="4"/>
      <c r="D149" s="4"/>
      <c r="E149" s="4"/>
      <c r="F149" s="4"/>
    </row>
    <row r="150" spans="2:6" ht="12.75" customHeight="1" x14ac:dyDescent="0.25">
      <c r="B150" s="4"/>
      <c r="C150" s="4"/>
      <c r="D150" s="4"/>
      <c r="E150" s="4"/>
      <c r="F150" s="4"/>
    </row>
    <row r="151" spans="2:6" ht="12.75" customHeight="1" x14ac:dyDescent="0.25">
      <c r="B151" s="4"/>
      <c r="C151" s="4"/>
      <c r="D151" s="4"/>
      <c r="E151" s="4"/>
      <c r="F151" s="4"/>
    </row>
    <row r="152" spans="2:6" ht="12.75" customHeight="1" x14ac:dyDescent="0.25">
      <c r="B152" s="4"/>
      <c r="C152" s="4"/>
      <c r="D152" s="4"/>
      <c r="E152" s="4"/>
      <c r="F152" s="4"/>
    </row>
    <row r="153" spans="2:6" ht="12.75" customHeight="1" x14ac:dyDescent="0.25">
      <c r="B153" s="4"/>
      <c r="C153" s="4"/>
      <c r="D153" s="4"/>
      <c r="E153" s="4"/>
      <c r="F153" s="4"/>
    </row>
    <row r="154" spans="2:6" ht="12.75" customHeight="1" x14ac:dyDescent="0.25">
      <c r="B154" s="4"/>
      <c r="C154" s="4"/>
      <c r="D154" s="4"/>
      <c r="E154" s="4"/>
      <c r="F154" s="4"/>
    </row>
  </sheetData>
  <mergeCells count="4">
    <mergeCell ref="A2:A3"/>
    <mergeCell ref="B2:D2"/>
    <mergeCell ref="E2:G2"/>
    <mergeCell ref="H2:J2"/>
  </mergeCells>
  <phoneticPr fontId="0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6"/>
  <sheetViews>
    <sheetView zoomScaleNormal="100" workbookViewId="0"/>
  </sheetViews>
  <sheetFormatPr defaultRowHeight="11.25" x14ac:dyDescent="0.2"/>
  <cols>
    <col min="1" max="1" width="42.7109375" style="12" customWidth="1"/>
    <col min="2" max="6" width="8.7109375" style="13" customWidth="1"/>
    <col min="7" max="7" width="10.140625" style="10" bestFit="1" customWidth="1"/>
    <col min="8" max="8" width="9.42578125" style="10" bestFit="1" customWidth="1"/>
    <col min="9" max="9" width="10.140625" style="10" bestFit="1" customWidth="1"/>
    <col min="10" max="10" width="10.7109375" style="10" bestFit="1" customWidth="1"/>
    <col min="11" max="16384" width="9.140625" style="10"/>
  </cols>
  <sheetData>
    <row r="1" spans="1:10" s="72" customFormat="1" ht="20.100000000000001" customHeight="1" x14ac:dyDescent="0.25">
      <c r="A1" s="103" t="s">
        <v>291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s="72" customFormat="1" ht="13.5" customHeight="1" x14ac:dyDescent="0.25">
      <c r="A2" s="127" t="s">
        <v>40</v>
      </c>
      <c r="B2" s="120" t="s">
        <v>192</v>
      </c>
      <c r="C2" s="120"/>
      <c r="D2" s="120"/>
      <c r="E2" s="120" t="s">
        <v>193</v>
      </c>
      <c r="F2" s="120"/>
      <c r="G2" s="120"/>
      <c r="H2" s="120" t="s">
        <v>145</v>
      </c>
      <c r="I2" s="120"/>
      <c r="J2" s="121"/>
    </row>
    <row r="3" spans="1:10" s="72" customFormat="1" ht="14.45" customHeight="1" x14ac:dyDescent="0.25">
      <c r="A3" s="127"/>
      <c r="B3" s="109" t="s">
        <v>245</v>
      </c>
      <c r="C3" s="109" t="s">
        <v>246</v>
      </c>
      <c r="D3" s="109" t="s">
        <v>136</v>
      </c>
      <c r="E3" s="109" t="s">
        <v>245</v>
      </c>
      <c r="F3" s="109" t="s">
        <v>246</v>
      </c>
      <c r="G3" s="109" t="s">
        <v>136</v>
      </c>
      <c r="H3" s="109" t="s">
        <v>245</v>
      </c>
      <c r="I3" s="109" t="s">
        <v>246</v>
      </c>
      <c r="J3" s="9" t="s">
        <v>136</v>
      </c>
    </row>
    <row r="4" spans="1:10" x14ac:dyDescent="0.2">
      <c r="A4" s="5" t="s">
        <v>144</v>
      </c>
      <c r="B4" s="54">
        <f>+B6+B7</f>
        <v>247918</v>
      </c>
      <c r="C4" s="54">
        <f t="shared" ref="C4:J4" si="0">+C6+C7</f>
        <v>291007</v>
      </c>
      <c r="D4" s="54">
        <f t="shared" si="0"/>
        <v>538925</v>
      </c>
      <c r="E4" s="54">
        <f t="shared" si="0"/>
        <v>555922</v>
      </c>
      <c r="F4" s="54">
        <f t="shared" si="0"/>
        <v>931628</v>
      </c>
      <c r="G4" s="54">
        <f t="shared" si="0"/>
        <v>1487550</v>
      </c>
      <c r="H4" s="54">
        <f t="shared" si="0"/>
        <v>803840</v>
      </c>
      <c r="I4" s="54">
        <f t="shared" si="0"/>
        <v>1222635</v>
      </c>
      <c r="J4" s="54">
        <f t="shared" si="0"/>
        <v>2026475</v>
      </c>
    </row>
    <row r="5" spans="1:10" x14ac:dyDescent="0.2">
      <c r="A5" s="6" t="s">
        <v>146</v>
      </c>
      <c r="B5" s="31"/>
      <c r="C5" s="31"/>
      <c r="D5" s="31"/>
      <c r="E5" s="31"/>
      <c r="F5" s="31"/>
      <c r="G5" s="31"/>
      <c r="H5" s="32"/>
      <c r="I5" s="32"/>
      <c r="J5" s="32"/>
    </row>
    <row r="6" spans="1:10" x14ac:dyDescent="0.2">
      <c r="A6" s="27" t="s">
        <v>148</v>
      </c>
      <c r="B6" s="31">
        <v>218987</v>
      </c>
      <c r="C6" s="31">
        <v>265299</v>
      </c>
      <c r="D6" s="31">
        <f>SUM(B6:C6)</f>
        <v>484286</v>
      </c>
      <c r="E6" s="31">
        <v>351155</v>
      </c>
      <c r="F6" s="31">
        <v>561421</v>
      </c>
      <c r="G6" s="31">
        <f>SUM(E6:F6)</f>
        <v>912576</v>
      </c>
      <c r="H6" s="32">
        <f t="shared" ref="H6:J7" si="1">+B6+E6</f>
        <v>570142</v>
      </c>
      <c r="I6" s="32">
        <f t="shared" si="1"/>
        <v>826720</v>
      </c>
      <c r="J6" s="32">
        <f t="shared" si="1"/>
        <v>1396862</v>
      </c>
    </row>
    <row r="7" spans="1:10" x14ac:dyDescent="0.2">
      <c r="A7" s="8" t="s">
        <v>147</v>
      </c>
      <c r="B7" s="31">
        <v>28931</v>
      </c>
      <c r="C7" s="31">
        <v>25708</v>
      </c>
      <c r="D7" s="31">
        <f>SUM(B7:C7)</f>
        <v>54639</v>
      </c>
      <c r="E7" s="31">
        <v>204767</v>
      </c>
      <c r="F7" s="31">
        <v>370207</v>
      </c>
      <c r="G7" s="31">
        <f>SUM(E7:F7)</f>
        <v>574974</v>
      </c>
      <c r="H7" s="32">
        <f t="shared" si="1"/>
        <v>233698</v>
      </c>
      <c r="I7" s="32">
        <f t="shared" si="1"/>
        <v>395915</v>
      </c>
      <c r="J7" s="32">
        <f t="shared" si="1"/>
        <v>629613</v>
      </c>
    </row>
    <row r="8" spans="1:10" x14ac:dyDescent="0.2">
      <c r="A8" s="6" t="s">
        <v>231</v>
      </c>
      <c r="B8" s="31"/>
      <c r="C8" s="31"/>
      <c r="D8" s="31"/>
      <c r="E8" s="31"/>
      <c r="F8" s="31"/>
      <c r="G8" s="31"/>
      <c r="H8" s="32"/>
      <c r="I8" s="32"/>
      <c r="J8" s="32"/>
    </row>
    <row r="9" spans="1:10" x14ac:dyDescent="0.2">
      <c r="A9" s="8" t="s">
        <v>150</v>
      </c>
      <c r="B9" s="31">
        <v>27451</v>
      </c>
      <c r="C9" s="31">
        <v>29793</v>
      </c>
      <c r="D9" s="31">
        <f t="shared" ref="D9:D19" si="2">SUM(B9:C9)</f>
        <v>57244</v>
      </c>
      <c r="E9" s="31">
        <v>113808</v>
      </c>
      <c r="F9" s="31">
        <v>140405</v>
      </c>
      <c r="G9" s="31">
        <f t="shared" ref="G9:G19" si="3">SUM(E9:F9)</f>
        <v>254213</v>
      </c>
      <c r="H9" s="32">
        <f t="shared" ref="H9:J19" si="4">+B9+E9</f>
        <v>141259</v>
      </c>
      <c r="I9" s="32">
        <f t="shared" si="4"/>
        <v>170198</v>
      </c>
      <c r="J9" s="32">
        <f t="shared" si="4"/>
        <v>311457</v>
      </c>
    </row>
    <row r="10" spans="1:10" x14ac:dyDescent="0.2">
      <c r="A10" s="8" t="s">
        <v>151</v>
      </c>
      <c r="B10" s="31">
        <v>3578</v>
      </c>
      <c r="C10" s="31">
        <v>4783</v>
      </c>
      <c r="D10" s="31">
        <f t="shared" si="2"/>
        <v>8361</v>
      </c>
      <c r="E10" s="31">
        <v>13794</v>
      </c>
      <c r="F10" s="31">
        <v>22552</v>
      </c>
      <c r="G10" s="31">
        <f t="shared" si="3"/>
        <v>36346</v>
      </c>
      <c r="H10" s="32">
        <f t="shared" si="4"/>
        <v>17372</v>
      </c>
      <c r="I10" s="32">
        <f t="shared" si="4"/>
        <v>27335</v>
      </c>
      <c r="J10" s="32">
        <f t="shared" si="4"/>
        <v>44707</v>
      </c>
    </row>
    <row r="11" spans="1:10" x14ac:dyDescent="0.2">
      <c r="A11" s="8" t="s">
        <v>152</v>
      </c>
      <c r="B11" s="31">
        <v>3057</v>
      </c>
      <c r="C11" s="31">
        <v>4446</v>
      </c>
      <c r="D11" s="31">
        <f t="shared" si="2"/>
        <v>7503</v>
      </c>
      <c r="E11" s="31">
        <v>20701</v>
      </c>
      <c r="F11" s="31">
        <v>21211</v>
      </c>
      <c r="G11" s="31">
        <f t="shared" si="3"/>
        <v>41912</v>
      </c>
      <c r="H11" s="32">
        <f t="shared" si="4"/>
        <v>23758</v>
      </c>
      <c r="I11" s="32">
        <f t="shared" si="4"/>
        <v>25657</v>
      </c>
      <c r="J11" s="32">
        <f t="shared" si="4"/>
        <v>49415</v>
      </c>
    </row>
    <row r="12" spans="1:10" ht="22.5" x14ac:dyDescent="0.2">
      <c r="A12" s="8" t="s">
        <v>153</v>
      </c>
      <c r="B12" s="31">
        <v>1134</v>
      </c>
      <c r="C12" s="31">
        <v>9033</v>
      </c>
      <c r="D12" s="31">
        <f t="shared" si="2"/>
        <v>10167</v>
      </c>
      <c r="E12" s="31">
        <v>9627</v>
      </c>
      <c r="F12" s="31">
        <v>79465</v>
      </c>
      <c r="G12" s="31">
        <f t="shared" si="3"/>
        <v>89092</v>
      </c>
      <c r="H12" s="32">
        <f t="shared" si="4"/>
        <v>10761</v>
      </c>
      <c r="I12" s="32">
        <f t="shared" si="4"/>
        <v>88498</v>
      </c>
      <c r="J12" s="32">
        <f t="shared" si="4"/>
        <v>99259</v>
      </c>
    </row>
    <row r="13" spans="1:10" x14ac:dyDescent="0.2">
      <c r="A13" s="8" t="s">
        <v>154</v>
      </c>
      <c r="B13" s="31">
        <v>44266</v>
      </c>
      <c r="C13" s="31">
        <v>54186</v>
      </c>
      <c r="D13" s="31">
        <f t="shared" si="2"/>
        <v>98452</v>
      </c>
      <c r="E13" s="31">
        <v>3644</v>
      </c>
      <c r="F13" s="31">
        <v>5708</v>
      </c>
      <c r="G13" s="31">
        <f t="shared" si="3"/>
        <v>9352</v>
      </c>
      <c r="H13" s="32">
        <f t="shared" si="4"/>
        <v>47910</v>
      </c>
      <c r="I13" s="32">
        <f t="shared" si="4"/>
        <v>59894</v>
      </c>
      <c r="J13" s="32">
        <f t="shared" si="4"/>
        <v>107804</v>
      </c>
    </row>
    <row r="14" spans="1:10" x14ac:dyDescent="0.2">
      <c r="A14" s="8" t="s">
        <v>155</v>
      </c>
      <c r="B14" s="31">
        <v>23114</v>
      </c>
      <c r="C14" s="31">
        <v>41210</v>
      </c>
      <c r="D14" s="31">
        <f t="shared" si="2"/>
        <v>64324</v>
      </c>
      <c r="E14" s="31">
        <v>109264</v>
      </c>
      <c r="F14" s="31">
        <v>210138</v>
      </c>
      <c r="G14" s="31">
        <f t="shared" si="3"/>
        <v>319402</v>
      </c>
      <c r="H14" s="32">
        <f t="shared" si="4"/>
        <v>132378</v>
      </c>
      <c r="I14" s="32">
        <f t="shared" si="4"/>
        <v>251348</v>
      </c>
      <c r="J14" s="32">
        <f t="shared" si="4"/>
        <v>383726</v>
      </c>
    </row>
    <row r="15" spans="1:10" x14ac:dyDescent="0.2">
      <c r="A15" s="8" t="s">
        <v>156</v>
      </c>
      <c r="B15" s="31">
        <v>102842</v>
      </c>
      <c r="C15" s="31">
        <v>109251</v>
      </c>
      <c r="D15" s="31">
        <f t="shared" si="2"/>
        <v>212093</v>
      </c>
      <c r="E15" s="31">
        <v>6605</v>
      </c>
      <c r="F15" s="31">
        <v>12744</v>
      </c>
      <c r="G15" s="31">
        <f t="shared" si="3"/>
        <v>19349</v>
      </c>
      <c r="H15" s="32">
        <f t="shared" si="4"/>
        <v>109447</v>
      </c>
      <c r="I15" s="32">
        <f t="shared" si="4"/>
        <v>121995</v>
      </c>
      <c r="J15" s="32">
        <f t="shared" si="4"/>
        <v>231442</v>
      </c>
    </row>
    <row r="16" spans="1:10" x14ac:dyDescent="0.2">
      <c r="A16" s="8" t="s">
        <v>157</v>
      </c>
      <c r="B16" s="31">
        <v>2483</v>
      </c>
      <c r="C16" s="31">
        <v>1701</v>
      </c>
      <c r="D16" s="31">
        <f t="shared" si="2"/>
        <v>4184</v>
      </c>
      <c r="E16" s="31">
        <v>10179</v>
      </c>
      <c r="F16" s="31">
        <v>9441</v>
      </c>
      <c r="G16" s="31">
        <f t="shared" si="3"/>
        <v>19620</v>
      </c>
      <c r="H16" s="32">
        <f t="shared" si="4"/>
        <v>12662</v>
      </c>
      <c r="I16" s="32">
        <f t="shared" si="4"/>
        <v>11142</v>
      </c>
      <c r="J16" s="32">
        <f t="shared" si="4"/>
        <v>23804</v>
      </c>
    </row>
    <row r="17" spans="1:10" x14ac:dyDescent="0.2">
      <c r="A17" s="8" t="s">
        <v>149</v>
      </c>
      <c r="B17" s="31">
        <v>8149</v>
      </c>
      <c r="C17" s="31">
        <v>7235</v>
      </c>
      <c r="D17" s="31">
        <f t="shared" si="2"/>
        <v>15384</v>
      </c>
      <c r="E17" s="31">
        <v>52032</v>
      </c>
      <c r="F17" s="31">
        <v>42400</v>
      </c>
      <c r="G17" s="31">
        <f t="shared" si="3"/>
        <v>94432</v>
      </c>
      <c r="H17" s="32">
        <f t="shared" si="4"/>
        <v>60181</v>
      </c>
      <c r="I17" s="32">
        <f t="shared" si="4"/>
        <v>49635</v>
      </c>
      <c r="J17" s="32">
        <f t="shared" si="4"/>
        <v>109816</v>
      </c>
    </row>
    <row r="18" spans="1:10" x14ac:dyDescent="0.2">
      <c r="A18" s="8" t="s">
        <v>62</v>
      </c>
      <c r="B18" s="31">
        <v>2913</v>
      </c>
      <c r="C18" s="31">
        <v>3662</v>
      </c>
      <c r="D18" s="31">
        <v>6575</v>
      </c>
      <c r="E18" s="31">
        <v>11502</v>
      </c>
      <c r="F18" s="31">
        <v>17357</v>
      </c>
      <c r="G18" s="31">
        <v>28859</v>
      </c>
      <c r="H18" s="31">
        <v>14415</v>
      </c>
      <c r="I18" s="31">
        <v>21019</v>
      </c>
      <c r="J18" s="31">
        <v>35434</v>
      </c>
    </row>
    <row r="19" spans="1:10" x14ac:dyDescent="0.2">
      <c r="A19" s="18" t="s">
        <v>147</v>
      </c>
      <c r="B19" s="31">
        <v>28931</v>
      </c>
      <c r="C19" s="31">
        <v>25708</v>
      </c>
      <c r="D19" s="31">
        <f t="shared" si="2"/>
        <v>54639</v>
      </c>
      <c r="E19" s="31">
        <v>204767</v>
      </c>
      <c r="F19" s="31">
        <v>370207</v>
      </c>
      <c r="G19" s="31">
        <f t="shared" si="3"/>
        <v>574974</v>
      </c>
      <c r="H19" s="32">
        <f t="shared" si="4"/>
        <v>233698</v>
      </c>
      <c r="I19" s="32">
        <f t="shared" si="4"/>
        <v>395915</v>
      </c>
      <c r="J19" s="32">
        <f t="shared" si="4"/>
        <v>629613</v>
      </c>
    </row>
    <row r="20" spans="1:10" x14ac:dyDescent="0.2">
      <c r="A20" s="16" t="s">
        <v>158</v>
      </c>
      <c r="B20" s="31"/>
      <c r="C20" s="31"/>
      <c r="D20" s="31"/>
      <c r="E20" s="31"/>
      <c r="F20" s="31"/>
      <c r="G20" s="31"/>
      <c r="H20" s="32"/>
      <c r="I20" s="32"/>
      <c r="J20" s="32"/>
    </row>
    <row r="21" spans="1:10" x14ac:dyDescent="0.2">
      <c r="A21" s="18" t="s">
        <v>159</v>
      </c>
      <c r="B21" s="31">
        <v>5450</v>
      </c>
      <c r="C21" s="31">
        <v>6184</v>
      </c>
      <c r="D21" s="31">
        <f t="shared" ref="D21:D27" si="5">SUM(B21:C21)</f>
        <v>11634</v>
      </c>
      <c r="E21" s="31">
        <v>34065</v>
      </c>
      <c r="F21" s="31">
        <v>35577</v>
      </c>
      <c r="G21" s="31">
        <f t="shared" ref="G21:G27" si="6">SUM(E21:F21)</f>
        <v>69642</v>
      </c>
      <c r="H21" s="32">
        <f t="shared" ref="H21:J27" si="7">+B21+E21</f>
        <v>39515</v>
      </c>
      <c r="I21" s="32">
        <f t="shared" si="7"/>
        <v>41761</v>
      </c>
      <c r="J21" s="32">
        <f t="shared" si="7"/>
        <v>81276</v>
      </c>
    </row>
    <row r="22" spans="1:10" x14ac:dyDescent="0.2">
      <c r="A22" s="18" t="s">
        <v>160</v>
      </c>
      <c r="B22" s="31">
        <v>167114</v>
      </c>
      <c r="C22" s="31">
        <v>172768</v>
      </c>
      <c r="D22" s="31">
        <f t="shared" si="5"/>
        <v>339882</v>
      </c>
      <c r="E22" s="31">
        <v>8385</v>
      </c>
      <c r="F22" s="31">
        <v>12099</v>
      </c>
      <c r="G22" s="31">
        <f t="shared" si="6"/>
        <v>20484</v>
      </c>
      <c r="H22" s="32">
        <f t="shared" si="7"/>
        <v>175499</v>
      </c>
      <c r="I22" s="32">
        <f t="shared" si="7"/>
        <v>184867</v>
      </c>
      <c r="J22" s="32">
        <f t="shared" si="7"/>
        <v>360366</v>
      </c>
    </row>
    <row r="23" spans="1:10" x14ac:dyDescent="0.2">
      <c r="A23" s="18" t="s">
        <v>161</v>
      </c>
      <c r="B23" s="31">
        <v>1068</v>
      </c>
      <c r="C23" s="31">
        <v>12112</v>
      </c>
      <c r="D23" s="31">
        <f t="shared" si="5"/>
        <v>13180</v>
      </c>
      <c r="E23" s="31">
        <v>15074</v>
      </c>
      <c r="F23" s="31">
        <v>267604</v>
      </c>
      <c r="G23" s="31">
        <f t="shared" si="6"/>
        <v>282678</v>
      </c>
      <c r="H23" s="32">
        <f t="shared" si="7"/>
        <v>16142</v>
      </c>
      <c r="I23" s="32">
        <f t="shared" si="7"/>
        <v>279716</v>
      </c>
      <c r="J23" s="32">
        <f t="shared" si="7"/>
        <v>295858</v>
      </c>
    </row>
    <row r="24" spans="1:10" x14ac:dyDescent="0.2">
      <c r="A24" s="18" t="s">
        <v>155</v>
      </c>
      <c r="B24" s="31">
        <v>48142</v>
      </c>
      <c r="C24" s="31">
        <v>74301</v>
      </c>
      <c r="D24" s="31">
        <f t="shared" si="5"/>
        <v>122443</v>
      </c>
      <c r="E24" s="31">
        <v>114044</v>
      </c>
      <c r="F24" s="31">
        <v>217291</v>
      </c>
      <c r="G24" s="31">
        <f t="shared" si="6"/>
        <v>331335</v>
      </c>
      <c r="H24" s="32">
        <f t="shared" si="7"/>
        <v>162186</v>
      </c>
      <c r="I24" s="32">
        <f t="shared" si="7"/>
        <v>291592</v>
      </c>
      <c r="J24" s="32">
        <f t="shared" si="7"/>
        <v>453778</v>
      </c>
    </row>
    <row r="25" spans="1:10" x14ac:dyDescent="0.2">
      <c r="A25" s="18" t="s">
        <v>62</v>
      </c>
      <c r="B25" s="31">
        <v>5015</v>
      </c>
      <c r="C25" s="31">
        <v>5087</v>
      </c>
      <c r="D25" s="31">
        <v>10102</v>
      </c>
      <c r="E25" s="31">
        <v>201863</v>
      </c>
      <c r="F25" s="31">
        <v>204064</v>
      </c>
      <c r="G25" s="31">
        <v>405927</v>
      </c>
      <c r="H25" s="31">
        <v>206878</v>
      </c>
      <c r="I25" s="31">
        <v>209151</v>
      </c>
      <c r="J25" s="31">
        <v>416029</v>
      </c>
    </row>
    <row r="26" spans="1:10" x14ac:dyDescent="0.2">
      <c r="A26" s="8" t="s">
        <v>162</v>
      </c>
      <c r="B26" s="31">
        <v>2525</v>
      </c>
      <c r="C26" s="31">
        <v>4596</v>
      </c>
      <c r="D26" s="31">
        <f t="shared" si="5"/>
        <v>7121</v>
      </c>
      <c r="E26" s="31">
        <v>17065</v>
      </c>
      <c r="F26" s="31">
        <v>48729</v>
      </c>
      <c r="G26" s="31">
        <f t="shared" si="6"/>
        <v>65794</v>
      </c>
      <c r="H26" s="32">
        <f t="shared" si="7"/>
        <v>19590</v>
      </c>
      <c r="I26" s="32">
        <f t="shared" si="7"/>
        <v>53325</v>
      </c>
      <c r="J26" s="32">
        <f t="shared" si="7"/>
        <v>72915</v>
      </c>
    </row>
    <row r="27" spans="1:10" x14ac:dyDescent="0.2">
      <c r="A27" s="8" t="s">
        <v>37</v>
      </c>
      <c r="B27" s="31">
        <v>18605</v>
      </c>
      <c r="C27" s="31">
        <v>15960</v>
      </c>
      <c r="D27" s="31">
        <f t="shared" si="5"/>
        <v>34565</v>
      </c>
      <c r="E27" s="31">
        <v>165426</v>
      </c>
      <c r="F27" s="31">
        <v>146265</v>
      </c>
      <c r="G27" s="31">
        <f t="shared" si="6"/>
        <v>311691</v>
      </c>
      <c r="H27" s="32">
        <f t="shared" si="7"/>
        <v>184031</v>
      </c>
      <c r="I27" s="32">
        <f t="shared" si="7"/>
        <v>162225</v>
      </c>
      <c r="J27" s="32">
        <f t="shared" si="7"/>
        <v>346256</v>
      </c>
    </row>
    <row r="28" spans="1:10" x14ac:dyDescent="0.2">
      <c r="A28" s="6" t="s">
        <v>163</v>
      </c>
      <c r="B28" s="31"/>
      <c r="C28" s="31"/>
      <c r="D28" s="31"/>
      <c r="E28" s="31"/>
      <c r="F28" s="31"/>
      <c r="G28" s="31"/>
      <c r="H28" s="32"/>
      <c r="I28" s="32"/>
      <c r="J28" s="32"/>
    </row>
    <row r="29" spans="1:10" x14ac:dyDescent="0.2">
      <c r="A29" s="8" t="s">
        <v>91</v>
      </c>
      <c r="B29" s="31">
        <v>83361</v>
      </c>
      <c r="C29" s="31">
        <v>92545</v>
      </c>
      <c r="D29" s="31">
        <f>SUM(B29:C29)</f>
        <v>175906</v>
      </c>
      <c r="E29" s="31">
        <v>266786</v>
      </c>
      <c r="F29" s="31">
        <v>513008</v>
      </c>
      <c r="G29" s="31">
        <f>SUM(E29:F29)</f>
        <v>779794</v>
      </c>
      <c r="H29" s="32">
        <f>+B29+E29</f>
        <v>350147</v>
      </c>
      <c r="I29" s="32">
        <f>+C29+F29</f>
        <v>605553</v>
      </c>
      <c r="J29" s="32">
        <f>+D29+G29</f>
        <v>955700</v>
      </c>
    </row>
    <row r="30" spans="1:10" x14ac:dyDescent="0.2">
      <c r="A30" s="8" t="s">
        <v>197</v>
      </c>
      <c r="B30" s="31">
        <v>6951</v>
      </c>
      <c r="C30" s="31">
        <v>4692</v>
      </c>
      <c r="D30" s="31">
        <v>11643</v>
      </c>
      <c r="E30" s="31">
        <v>24245</v>
      </c>
      <c r="F30" s="31">
        <v>28380</v>
      </c>
      <c r="G30" s="31">
        <v>52625</v>
      </c>
      <c r="H30" s="31">
        <v>31196</v>
      </c>
      <c r="I30" s="31">
        <v>33072</v>
      </c>
      <c r="J30" s="31">
        <v>64268</v>
      </c>
    </row>
    <row r="31" spans="1:10" x14ac:dyDescent="0.2">
      <c r="A31" s="8" t="s">
        <v>164</v>
      </c>
      <c r="B31" s="31">
        <v>157607</v>
      </c>
      <c r="C31" s="31">
        <v>193770</v>
      </c>
      <c r="D31" s="31">
        <f>SUM(B31:C31)</f>
        <v>351377</v>
      </c>
      <c r="E31" s="31">
        <v>264890</v>
      </c>
      <c r="F31" s="31">
        <v>390239</v>
      </c>
      <c r="G31" s="31">
        <f>SUM(E31:F31)</f>
        <v>655129</v>
      </c>
      <c r="H31" s="32">
        <f>+B31+E31</f>
        <v>422497</v>
      </c>
      <c r="I31" s="32">
        <f>+C31+F31</f>
        <v>584009</v>
      </c>
      <c r="J31" s="32">
        <f>+D31+G31</f>
        <v>1006506</v>
      </c>
    </row>
    <row r="32" spans="1:10" x14ac:dyDescent="0.2">
      <c r="A32" s="26" t="s">
        <v>165</v>
      </c>
      <c r="B32" s="31"/>
      <c r="C32" s="31"/>
      <c r="D32" s="31"/>
      <c r="E32" s="31"/>
      <c r="F32" s="31"/>
      <c r="G32" s="31"/>
      <c r="H32" s="32"/>
      <c r="I32" s="32"/>
      <c r="J32" s="32"/>
    </row>
    <row r="33" spans="1:10" x14ac:dyDescent="0.2">
      <c r="A33" s="8" t="s">
        <v>248</v>
      </c>
      <c r="B33" s="31">
        <v>8420</v>
      </c>
      <c r="C33" s="31">
        <v>3517</v>
      </c>
      <c r="D33" s="31">
        <f>SUM(B33:C33)</f>
        <v>11937</v>
      </c>
      <c r="E33" s="31">
        <v>23146</v>
      </c>
      <c r="F33" s="31">
        <v>16417</v>
      </c>
      <c r="G33" s="31">
        <f>SUM(E33:F33)</f>
        <v>39563</v>
      </c>
      <c r="H33" s="32">
        <f t="shared" ref="H33:J37" si="8">+B33+E33</f>
        <v>31566</v>
      </c>
      <c r="I33" s="32">
        <f t="shared" si="8"/>
        <v>19934</v>
      </c>
      <c r="J33" s="32">
        <f t="shared" si="8"/>
        <v>51500</v>
      </c>
    </row>
    <row r="34" spans="1:10" x14ac:dyDescent="0.2">
      <c r="A34" s="8" t="s">
        <v>275</v>
      </c>
      <c r="B34" s="31">
        <v>40725</v>
      </c>
      <c r="C34" s="31">
        <v>28016</v>
      </c>
      <c r="D34" s="31">
        <f>SUM(B34:C34)</f>
        <v>68741</v>
      </c>
      <c r="E34" s="31">
        <v>109751</v>
      </c>
      <c r="F34" s="31">
        <v>118200</v>
      </c>
      <c r="G34" s="31">
        <f>SUM(E34:F34)</f>
        <v>227951</v>
      </c>
      <c r="H34" s="32">
        <f t="shared" si="8"/>
        <v>150476</v>
      </c>
      <c r="I34" s="32">
        <f t="shared" si="8"/>
        <v>146216</v>
      </c>
      <c r="J34" s="32">
        <f t="shared" si="8"/>
        <v>296692</v>
      </c>
    </row>
    <row r="35" spans="1:10" x14ac:dyDescent="0.2">
      <c r="A35" s="8" t="s">
        <v>276</v>
      </c>
      <c r="B35" s="31">
        <v>21302</v>
      </c>
      <c r="C35" s="31">
        <v>30628</v>
      </c>
      <c r="D35" s="31">
        <f>SUM(B35:C35)</f>
        <v>51930</v>
      </c>
      <c r="E35" s="31">
        <v>78933</v>
      </c>
      <c r="F35" s="31">
        <v>200755</v>
      </c>
      <c r="G35" s="31">
        <f>SUM(E35:F35)</f>
        <v>279688</v>
      </c>
      <c r="H35" s="32">
        <f t="shared" si="8"/>
        <v>100235</v>
      </c>
      <c r="I35" s="32">
        <f t="shared" si="8"/>
        <v>231383</v>
      </c>
      <c r="J35" s="32">
        <f t="shared" si="8"/>
        <v>331618</v>
      </c>
    </row>
    <row r="36" spans="1:10" x14ac:dyDescent="0.2">
      <c r="A36" s="8" t="s">
        <v>277</v>
      </c>
      <c r="B36" s="31">
        <v>19865</v>
      </c>
      <c r="C36" s="31">
        <v>35077</v>
      </c>
      <c r="D36" s="31">
        <f>SUM(B36:C36)</f>
        <v>54942</v>
      </c>
      <c r="E36" s="31">
        <v>79201</v>
      </c>
      <c r="F36" s="31">
        <v>206017</v>
      </c>
      <c r="G36" s="31">
        <f>SUM(E36:F36)</f>
        <v>285218</v>
      </c>
      <c r="H36" s="32">
        <f t="shared" si="8"/>
        <v>99066</v>
      </c>
      <c r="I36" s="32">
        <f t="shared" si="8"/>
        <v>241094</v>
      </c>
      <c r="J36" s="32">
        <f t="shared" si="8"/>
        <v>340160</v>
      </c>
    </row>
    <row r="37" spans="1:10" x14ac:dyDescent="0.2">
      <c r="A37" s="8" t="s">
        <v>164</v>
      </c>
      <c r="B37" s="31">
        <v>157607</v>
      </c>
      <c r="C37" s="31">
        <v>193770</v>
      </c>
      <c r="D37" s="31">
        <f>SUM(B37:C37)</f>
        <v>351377</v>
      </c>
      <c r="E37" s="31">
        <v>264890</v>
      </c>
      <c r="F37" s="31">
        <v>390239</v>
      </c>
      <c r="G37" s="31">
        <f>SUM(E37:F37)</f>
        <v>655129</v>
      </c>
      <c r="H37" s="32">
        <f t="shared" si="8"/>
        <v>422497</v>
      </c>
      <c r="I37" s="32">
        <f t="shared" si="8"/>
        <v>584009</v>
      </c>
      <c r="J37" s="32">
        <f t="shared" si="8"/>
        <v>1006506</v>
      </c>
    </row>
    <row r="38" spans="1:10" ht="22.5" x14ac:dyDescent="0.2">
      <c r="A38" s="6" t="s">
        <v>166</v>
      </c>
      <c r="B38" s="31"/>
      <c r="C38" s="31"/>
      <c r="D38" s="31"/>
      <c r="E38" s="31"/>
      <c r="F38" s="31"/>
      <c r="G38" s="31"/>
      <c r="H38" s="32"/>
      <c r="I38" s="32"/>
      <c r="J38" s="32"/>
    </row>
    <row r="39" spans="1:10" x14ac:dyDescent="0.2">
      <c r="A39" s="14" t="s">
        <v>126</v>
      </c>
      <c r="B39" s="31">
        <v>17154</v>
      </c>
      <c r="C39" s="31">
        <v>30427</v>
      </c>
      <c r="D39" s="31">
        <f t="shared" ref="D39:D51" si="9">SUM(B39:C39)</f>
        <v>47581</v>
      </c>
      <c r="E39" s="31">
        <v>53560</v>
      </c>
      <c r="F39" s="31">
        <v>242673</v>
      </c>
      <c r="G39" s="31">
        <f t="shared" ref="G39:G51" si="10">SUM(E39:F39)</f>
        <v>296233</v>
      </c>
      <c r="H39" s="32">
        <f t="shared" ref="H39:J51" si="11">+B39+E39</f>
        <v>70714</v>
      </c>
      <c r="I39" s="32">
        <f t="shared" si="11"/>
        <v>273100</v>
      </c>
      <c r="J39" s="32">
        <f t="shared" si="11"/>
        <v>343814</v>
      </c>
    </row>
    <row r="40" spans="1:10" x14ac:dyDescent="0.2">
      <c r="A40" s="8" t="s">
        <v>127</v>
      </c>
      <c r="B40" s="31">
        <v>2339</v>
      </c>
      <c r="C40" s="31">
        <v>1633</v>
      </c>
      <c r="D40" s="31">
        <f t="shared" si="9"/>
        <v>3972</v>
      </c>
      <c r="E40" s="31">
        <v>10896</v>
      </c>
      <c r="F40" s="31">
        <v>15386</v>
      </c>
      <c r="G40" s="31">
        <f t="shared" si="10"/>
        <v>26282</v>
      </c>
      <c r="H40" s="32">
        <f t="shared" si="11"/>
        <v>13235</v>
      </c>
      <c r="I40" s="32">
        <f t="shared" si="11"/>
        <v>17019</v>
      </c>
      <c r="J40" s="32">
        <f t="shared" si="11"/>
        <v>30254</v>
      </c>
    </row>
    <row r="41" spans="1:10" x14ac:dyDescent="0.2">
      <c r="A41" s="8" t="s">
        <v>128</v>
      </c>
      <c r="B41" s="31">
        <v>3302</v>
      </c>
      <c r="C41" s="31">
        <v>4537</v>
      </c>
      <c r="D41" s="31">
        <f t="shared" si="9"/>
        <v>7839</v>
      </c>
      <c r="E41" s="31">
        <v>16666</v>
      </c>
      <c r="F41" s="31">
        <v>62702</v>
      </c>
      <c r="G41" s="31">
        <f t="shared" si="10"/>
        <v>79368</v>
      </c>
      <c r="H41" s="32">
        <f t="shared" si="11"/>
        <v>19968</v>
      </c>
      <c r="I41" s="32">
        <f t="shared" si="11"/>
        <v>67239</v>
      </c>
      <c r="J41" s="32">
        <f t="shared" si="11"/>
        <v>87207</v>
      </c>
    </row>
    <row r="42" spans="1:10" x14ac:dyDescent="0.2">
      <c r="A42" s="8" t="s">
        <v>129</v>
      </c>
      <c r="B42" s="31">
        <v>8763</v>
      </c>
      <c r="C42" s="31">
        <v>14447</v>
      </c>
      <c r="D42" s="31">
        <f t="shared" si="9"/>
        <v>23210</v>
      </c>
      <c r="E42" s="31">
        <v>18930</v>
      </c>
      <c r="F42" s="31">
        <v>97148</v>
      </c>
      <c r="G42" s="31">
        <f t="shared" si="10"/>
        <v>116078</v>
      </c>
      <c r="H42" s="32">
        <f t="shared" si="11"/>
        <v>27693</v>
      </c>
      <c r="I42" s="32">
        <f t="shared" si="11"/>
        <v>111595</v>
      </c>
      <c r="J42" s="32">
        <f t="shared" si="11"/>
        <v>139288</v>
      </c>
    </row>
    <row r="43" spans="1:10" x14ac:dyDescent="0.2">
      <c r="A43" s="8" t="s">
        <v>130</v>
      </c>
      <c r="B43" s="31">
        <v>2749</v>
      </c>
      <c r="C43" s="31">
        <v>9810</v>
      </c>
      <c r="D43" s="31">
        <f t="shared" si="9"/>
        <v>12559</v>
      </c>
      <c r="E43" s="31">
        <v>7068</v>
      </c>
      <c r="F43" s="31">
        <v>67437</v>
      </c>
      <c r="G43" s="31">
        <f t="shared" si="10"/>
        <v>74505</v>
      </c>
      <c r="H43" s="32">
        <f t="shared" si="11"/>
        <v>9817</v>
      </c>
      <c r="I43" s="32">
        <f t="shared" si="11"/>
        <v>77247</v>
      </c>
      <c r="J43" s="32">
        <f t="shared" si="11"/>
        <v>87064</v>
      </c>
    </row>
    <row r="44" spans="1:10" x14ac:dyDescent="0.2">
      <c r="A44" s="14" t="s">
        <v>125</v>
      </c>
      <c r="B44" s="31">
        <v>73158</v>
      </c>
      <c r="C44" s="31">
        <v>66722</v>
      </c>
      <c r="D44" s="31">
        <f t="shared" si="9"/>
        <v>139880</v>
      </c>
      <c r="E44" s="31">
        <v>236809</v>
      </c>
      <c r="F44" s="31">
        <v>298034</v>
      </c>
      <c r="G44" s="31">
        <f t="shared" si="10"/>
        <v>534843</v>
      </c>
      <c r="H44" s="32">
        <f t="shared" si="11"/>
        <v>309967</v>
      </c>
      <c r="I44" s="32">
        <f t="shared" si="11"/>
        <v>364756</v>
      </c>
      <c r="J44" s="32">
        <f t="shared" si="11"/>
        <v>674723</v>
      </c>
    </row>
    <row r="45" spans="1:10" x14ac:dyDescent="0.2">
      <c r="A45" s="8" t="s">
        <v>131</v>
      </c>
      <c r="B45" s="31">
        <v>6192</v>
      </c>
      <c r="C45" s="31">
        <v>19816</v>
      </c>
      <c r="D45" s="31">
        <f t="shared" si="9"/>
        <v>26008</v>
      </c>
      <c r="E45" s="31">
        <v>27727</v>
      </c>
      <c r="F45" s="31">
        <v>107474</v>
      </c>
      <c r="G45" s="31">
        <f t="shared" si="10"/>
        <v>135201</v>
      </c>
      <c r="H45" s="32">
        <f t="shared" si="11"/>
        <v>33919</v>
      </c>
      <c r="I45" s="32">
        <f t="shared" si="11"/>
        <v>127290</v>
      </c>
      <c r="J45" s="32">
        <f t="shared" si="11"/>
        <v>161209</v>
      </c>
    </row>
    <row r="46" spans="1:10" x14ac:dyDescent="0.2">
      <c r="A46" s="8" t="s">
        <v>132</v>
      </c>
      <c r="B46" s="31">
        <v>3845</v>
      </c>
      <c r="C46" s="31">
        <v>2043</v>
      </c>
      <c r="D46" s="31">
        <f t="shared" si="9"/>
        <v>5888</v>
      </c>
      <c r="E46" s="31">
        <v>8855</v>
      </c>
      <c r="F46" s="31">
        <v>7921</v>
      </c>
      <c r="G46" s="31">
        <f t="shared" si="10"/>
        <v>16776</v>
      </c>
      <c r="H46" s="32">
        <f t="shared" si="11"/>
        <v>12700</v>
      </c>
      <c r="I46" s="32">
        <f t="shared" si="11"/>
        <v>9964</v>
      </c>
      <c r="J46" s="32">
        <f t="shared" si="11"/>
        <v>22664</v>
      </c>
    </row>
    <row r="47" spans="1:10" x14ac:dyDescent="0.2">
      <c r="A47" s="8" t="s">
        <v>133</v>
      </c>
      <c r="B47" s="31">
        <v>25152</v>
      </c>
      <c r="C47" s="31">
        <v>2985</v>
      </c>
      <c r="D47" s="31">
        <f t="shared" si="9"/>
        <v>28137</v>
      </c>
      <c r="E47" s="31">
        <v>73782</v>
      </c>
      <c r="F47" s="31">
        <v>16648</v>
      </c>
      <c r="G47" s="31">
        <f t="shared" si="10"/>
        <v>90430</v>
      </c>
      <c r="H47" s="32">
        <f t="shared" si="11"/>
        <v>98934</v>
      </c>
      <c r="I47" s="32">
        <f t="shared" si="11"/>
        <v>19633</v>
      </c>
      <c r="J47" s="32">
        <f t="shared" si="11"/>
        <v>118567</v>
      </c>
    </row>
    <row r="48" spans="1:10" x14ac:dyDescent="0.2">
      <c r="A48" s="8" t="s">
        <v>134</v>
      </c>
      <c r="B48" s="31">
        <v>14889</v>
      </c>
      <c r="C48" s="31">
        <v>15991</v>
      </c>
      <c r="D48" s="31">
        <f t="shared" si="9"/>
        <v>30880</v>
      </c>
      <c r="E48" s="31">
        <v>45737</v>
      </c>
      <c r="F48" s="31">
        <v>59002</v>
      </c>
      <c r="G48" s="31">
        <f t="shared" si="10"/>
        <v>104739</v>
      </c>
      <c r="H48" s="32">
        <f t="shared" si="11"/>
        <v>60626</v>
      </c>
      <c r="I48" s="32">
        <f t="shared" si="11"/>
        <v>74993</v>
      </c>
      <c r="J48" s="32">
        <f t="shared" si="11"/>
        <v>135619</v>
      </c>
    </row>
    <row r="49" spans="1:10" x14ac:dyDescent="0.2">
      <c r="A49" s="8" t="s">
        <v>135</v>
      </c>
      <c r="B49" s="31">
        <v>23080</v>
      </c>
      <c r="C49" s="31">
        <v>25887</v>
      </c>
      <c r="D49" s="31">
        <f t="shared" si="9"/>
        <v>48967</v>
      </c>
      <c r="E49" s="31">
        <v>80707</v>
      </c>
      <c r="F49" s="31">
        <v>106991</v>
      </c>
      <c r="G49" s="31">
        <f t="shared" si="10"/>
        <v>187698</v>
      </c>
      <c r="H49" s="32">
        <f t="shared" si="11"/>
        <v>103787</v>
      </c>
      <c r="I49" s="32">
        <f t="shared" si="11"/>
        <v>132878</v>
      </c>
      <c r="J49" s="32">
        <f t="shared" si="11"/>
        <v>236665</v>
      </c>
    </row>
    <row r="50" spans="1:10" x14ac:dyDescent="0.2">
      <c r="A50" s="8" t="s">
        <v>261</v>
      </c>
      <c r="B50" s="31">
        <v>0</v>
      </c>
      <c r="C50" s="31">
        <v>88</v>
      </c>
      <c r="D50" s="31">
        <f t="shared" si="9"/>
        <v>88</v>
      </c>
      <c r="E50" s="31">
        <v>661</v>
      </c>
      <c r="F50" s="31">
        <v>611</v>
      </c>
      <c r="G50" s="31">
        <f t="shared" si="10"/>
        <v>1272</v>
      </c>
      <c r="H50" s="32">
        <f t="shared" si="11"/>
        <v>661</v>
      </c>
      <c r="I50" s="32">
        <f t="shared" si="11"/>
        <v>699</v>
      </c>
      <c r="J50" s="32">
        <f t="shared" si="11"/>
        <v>1360</v>
      </c>
    </row>
    <row r="51" spans="1:10" x14ac:dyDescent="0.2">
      <c r="A51" s="14" t="s">
        <v>164</v>
      </c>
      <c r="B51" s="31">
        <v>157607</v>
      </c>
      <c r="C51" s="31">
        <v>193770</v>
      </c>
      <c r="D51" s="31">
        <f t="shared" si="9"/>
        <v>351377</v>
      </c>
      <c r="E51" s="31">
        <v>264890</v>
      </c>
      <c r="F51" s="31">
        <v>390310</v>
      </c>
      <c r="G51" s="31">
        <f t="shared" si="10"/>
        <v>655200</v>
      </c>
      <c r="H51" s="32">
        <f t="shared" si="11"/>
        <v>422497</v>
      </c>
      <c r="I51" s="32">
        <f t="shared" si="11"/>
        <v>584080</v>
      </c>
      <c r="J51" s="32">
        <f t="shared" si="11"/>
        <v>1006577</v>
      </c>
    </row>
    <row r="52" spans="1:10" x14ac:dyDescent="0.2">
      <c r="G52" s="13"/>
    </row>
    <row r="53" spans="1:10" x14ac:dyDescent="0.2">
      <c r="G53" s="13"/>
    </row>
    <row r="54" spans="1:10" x14ac:dyDescent="0.2">
      <c r="G54" s="13"/>
    </row>
    <row r="55" spans="1:10" x14ac:dyDescent="0.2">
      <c r="G55" s="13"/>
    </row>
    <row r="56" spans="1:10" x14ac:dyDescent="0.2">
      <c r="G56" s="13"/>
    </row>
    <row r="57" spans="1:10" x14ac:dyDescent="0.2">
      <c r="G57" s="13"/>
    </row>
    <row r="58" spans="1:10" x14ac:dyDescent="0.2">
      <c r="G58" s="13"/>
    </row>
    <row r="59" spans="1:10" x14ac:dyDescent="0.2">
      <c r="G59" s="13"/>
    </row>
    <row r="60" spans="1:10" x14ac:dyDescent="0.2">
      <c r="G60" s="13"/>
    </row>
    <row r="61" spans="1:10" x14ac:dyDescent="0.2">
      <c r="G61" s="13"/>
    </row>
    <row r="62" spans="1:10" x14ac:dyDescent="0.2">
      <c r="G62" s="13"/>
    </row>
    <row r="63" spans="1:10" x14ac:dyDescent="0.2">
      <c r="G63" s="13"/>
    </row>
    <row r="64" spans="1:10" x14ac:dyDescent="0.2">
      <c r="G64" s="13"/>
    </row>
    <row r="65" spans="7:7" x14ac:dyDescent="0.2">
      <c r="G65" s="13"/>
    </row>
    <row r="66" spans="7:7" x14ac:dyDescent="0.2">
      <c r="G66" s="13"/>
    </row>
    <row r="67" spans="7:7" x14ac:dyDescent="0.2">
      <c r="G67" s="13"/>
    </row>
    <row r="68" spans="7:7" x14ac:dyDescent="0.2">
      <c r="G68" s="13"/>
    </row>
    <row r="69" spans="7:7" x14ac:dyDescent="0.2">
      <c r="G69" s="13"/>
    </row>
    <row r="70" spans="7:7" x14ac:dyDescent="0.2">
      <c r="G70" s="13"/>
    </row>
    <row r="71" spans="7:7" x14ac:dyDescent="0.2">
      <c r="G71" s="13"/>
    </row>
    <row r="72" spans="7:7" x14ac:dyDescent="0.2">
      <c r="G72" s="13"/>
    </row>
    <row r="73" spans="7:7" x14ac:dyDescent="0.2">
      <c r="G73" s="13"/>
    </row>
    <row r="74" spans="7:7" x14ac:dyDescent="0.2">
      <c r="G74" s="13"/>
    </row>
    <row r="75" spans="7:7" x14ac:dyDescent="0.2">
      <c r="G75" s="13"/>
    </row>
    <row r="76" spans="7:7" x14ac:dyDescent="0.2">
      <c r="G76" s="13"/>
    </row>
  </sheetData>
  <mergeCells count="4">
    <mergeCell ref="A2:A3"/>
    <mergeCell ref="B2:D2"/>
    <mergeCell ref="E2:G2"/>
    <mergeCell ref="H2:J2"/>
  </mergeCells>
  <phoneticPr fontId="0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zoomScaleNormal="100" workbookViewId="0"/>
  </sheetViews>
  <sheetFormatPr defaultRowHeight="11.25" x14ac:dyDescent="0.2"/>
  <cols>
    <col min="1" max="1" width="42.140625" style="29" customWidth="1"/>
    <col min="2" max="7" width="8.7109375" style="30" customWidth="1"/>
    <col min="8" max="8" width="9.28515625" style="28" bestFit="1" customWidth="1"/>
    <col min="9" max="9" width="10.140625" style="28" bestFit="1" customWidth="1"/>
    <col min="10" max="10" width="10.7109375" style="28" bestFit="1" customWidth="1"/>
    <col min="11" max="16384" width="9.140625" style="28"/>
  </cols>
  <sheetData>
    <row r="1" spans="1:10" s="75" customFormat="1" ht="20.100000000000001" customHeight="1" x14ac:dyDescent="0.25">
      <c r="A1" s="105" t="s">
        <v>292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s="75" customFormat="1" ht="14.25" customHeight="1" x14ac:dyDescent="0.25">
      <c r="A2" s="129" t="s">
        <v>40</v>
      </c>
      <c r="B2" s="130" t="s">
        <v>192</v>
      </c>
      <c r="C2" s="130"/>
      <c r="D2" s="130"/>
      <c r="E2" s="130" t="s">
        <v>193</v>
      </c>
      <c r="F2" s="130"/>
      <c r="G2" s="130"/>
      <c r="H2" s="130" t="s">
        <v>145</v>
      </c>
      <c r="I2" s="130"/>
      <c r="J2" s="130"/>
    </row>
    <row r="3" spans="1:10" s="75" customFormat="1" x14ac:dyDescent="0.25">
      <c r="A3" s="129"/>
      <c r="B3" s="110" t="s">
        <v>255</v>
      </c>
      <c r="C3" s="110" t="s">
        <v>256</v>
      </c>
      <c r="D3" s="109" t="s">
        <v>136</v>
      </c>
      <c r="E3" s="110" t="s">
        <v>255</v>
      </c>
      <c r="F3" s="110" t="s">
        <v>256</v>
      </c>
      <c r="G3" s="109" t="s">
        <v>136</v>
      </c>
      <c r="H3" s="110" t="s">
        <v>255</v>
      </c>
      <c r="I3" s="110" t="s">
        <v>256</v>
      </c>
      <c r="J3" s="109" t="s">
        <v>136</v>
      </c>
    </row>
    <row r="4" spans="1:10" x14ac:dyDescent="0.2">
      <c r="A4" s="33" t="s">
        <v>144</v>
      </c>
      <c r="B4" s="54">
        <f>+B6+B7</f>
        <v>59686</v>
      </c>
      <c r="C4" s="54">
        <f t="shared" ref="C4:J4" si="0">+C6+C7</f>
        <v>479240</v>
      </c>
      <c r="D4" s="54">
        <f t="shared" si="0"/>
        <v>538926</v>
      </c>
      <c r="E4" s="54">
        <f t="shared" si="0"/>
        <v>833474</v>
      </c>
      <c r="F4" s="54">
        <f t="shared" si="0"/>
        <v>654076</v>
      </c>
      <c r="G4" s="54">
        <f t="shared" si="0"/>
        <v>1487550</v>
      </c>
      <c r="H4" s="54">
        <f t="shared" si="0"/>
        <v>893160</v>
      </c>
      <c r="I4" s="54">
        <f t="shared" si="0"/>
        <v>1133316</v>
      </c>
      <c r="J4" s="54">
        <f t="shared" si="0"/>
        <v>2026476</v>
      </c>
    </row>
    <row r="5" spans="1:10" x14ac:dyDescent="0.2">
      <c r="A5" s="34" t="s">
        <v>146</v>
      </c>
      <c r="B5" s="31"/>
      <c r="C5" s="31"/>
      <c r="D5" s="31"/>
      <c r="E5" s="31"/>
      <c r="F5" s="31"/>
      <c r="G5" s="31"/>
      <c r="H5" s="32"/>
      <c r="I5" s="32"/>
      <c r="J5" s="32"/>
    </row>
    <row r="6" spans="1:10" ht="22.5" x14ac:dyDescent="0.2">
      <c r="A6" s="37" t="s">
        <v>148</v>
      </c>
      <c r="B6" s="31">
        <v>26194</v>
      </c>
      <c r="C6" s="31">
        <v>458092</v>
      </c>
      <c r="D6" s="31">
        <f>SUM(B6:C6)</f>
        <v>484286</v>
      </c>
      <c r="E6" s="31">
        <v>288500</v>
      </c>
      <c r="F6" s="31">
        <v>624075</v>
      </c>
      <c r="G6" s="31">
        <f>SUM(E6:F6)</f>
        <v>912575</v>
      </c>
      <c r="H6" s="32">
        <f>+B6+E6</f>
        <v>314694</v>
      </c>
      <c r="I6" s="32">
        <f>+C6+F6</f>
        <v>1082167</v>
      </c>
      <c r="J6" s="32">
        <f>+D6+G6</f>
        <v>1396861</v>
      </c>
    </row>
    <row r="7" spans="1:10" s="116" customFormat="1" x14ac:dyDescent="0.2">
      <c r="A7" s="101" t="s">
        <v>147</v>
      </c>
      <c r="B7" s="31">
        <v>33492</v>
      </c>
      <c r="C7" s="31">
        <v>21148</v>
      </c>
      <c r="D7" s="31">
        <v>54640</v>
      </c>
      <c r="E7" s="31">
        <v>544974</v>
      </c>
      <c r="F7" s="31">
        <v>30001</v>
      </c>
      <c r="G7" s="31">
        <v>574975</v>
      </c>
      <c r="H7" s="31">
        <v>578466</v>
      </c>
      <c r="I7" s="31">
        <v>51149</v>
      </c>
      <c r="J7" s="31">
        <v>629615</v>
      </c>
    </row>
    <row r="8" spans="1:10" x14ac:dyDescent="0.2">
      <c r="A8" s="6" t="s">
        <v>231</v>
      </c>
      <c r="B8" s="31"/>
      <c r="C8" s="31"/>
      <c r="D8" s="31"/>
      <c r="E8" s="31"/>
      <c r="F8" s="31"/>
      <c r="G8" s="31"/>
      <c r="H8" s="32"/>
      <c r="I8" s="32"/>
      <c r="J8" s="32"/>
    </row>
    <row r="9" spans="1:10" x14ac:dyDescent="0.2">
      <c r="A9" s="37" t="s">
        <v>150</v>
      </c>
      <c r="B9" s="31">
        <v>6312</v>
      </c>
      <c r="C9" s="31">
        <v>50932</v>
      </c>
      <c r="D9" s="31">
        <f t="shared" ref="D9:D19" si="1">SUM(B9:C9)</f>
        <v>57244</v>
      </c>
      <c r="E9" s="31">
        <v>117346</v>
      </c>
      <c r="F9" s="31">
        <v>136867</v>
      </c>
      <c r="G9" s="31">
        <f t="shared" ref="G9:G19" si="2">SUM(E9:F9)</f>
        <v>254213</v>
      </c>
      <c r="H9" s="32">
        <f t="shared" ref="H9:J19" si="3">+B9+E9</f>
        <v>123658</v>
      </c>
      <c r="I9" s="32">
        <f t="shared" si="3"/>
        <v>187799</v>
      </c>
      <c r="J9" s="32">
        <f t="shared" si="3"/>
        <v>311457</v>
      </c>
    </row>
    <row r="10" spans="1:10" x14ac:dyDescent="0.2">
      <c r="A10" s="37" t="s">
        <v>151</v>
      </c>
      <c r="B10" s="31">
        <v>2938</v>
      </c>
      <c r="C10" s="31">
        <v>5424</v>
      </c>
      <c r="D10" s="31">
        <f t="shared" si="1"/>
        <v>8362</v>
      </c>
      <c r="E10" s="31">
        <v>21737</v>
      </c>
      <c r="F10" s="31">
        <v>14609</v>
      </c>
      <c r="G10" s="31">
        <f t="shared" si="2"/>
        <v>36346</v>
      </c>
      <c r="H10" s="32">
        <f t="shared" si="3"/>
        <v>24675</v>
      </c>
      <c r="I10" s="32">
        <f t="shared" si="3"/>
        <v>20033</v>
      </c>
      <c r="J10" s="32">
        <f t="shared" si="3"/>
        <v>44708</v>
      </c>
    </row>
    <row r="11" spans="1:10" x14ac:dyDescent="0.2">
      <c r="A11" s="37" t="s">
        <v>152</v>
      </c>
      <c r="B11" s="31">
        <v>1052</v>
      </c>
      <c r="C11" s="31">
        <v>6451</v>
      </c>
      <c r="D11" s="31">
        <f t="shared" si="1"/>
        <v>7503</v>
      </c>
      <c r="E11" s="31">
        <v>25593</v>
      </c>
      <c r="F11" s="31">
        <v>16319</v>
      </c>
      <c r="G11" s="31">
        <f t="shared" si="2"/>
        <v>41912</v>
      </c>
      <c r="H11" s="32">
        <f t="shared" si="3"/>
        <v>26645</v>
      </c>
      <c r="I11" s="32">
        <f t="shared" si="3"/>
        <v>22770</v>
      </c>
      <c r="J11" s="32">
        <f t="shared" si="3"/>
        <v>49415</v>
      </c>
    </row>
    <row r="12" spans="1:10" ht="22.5" x14ac:dyDescent="0.2">
      <c r="A12" s="37" t="s">
        <v>153</v>
      </c>
      <c r="B12" s="31">
        <v>836</v>
      </c>
      <c r="C12" s="31">
        <v>9331</v>
      </c>
      <c r="D12" s="31">
        <f t="shared" si="1"/>
        <v>10167</v>
      </c>
      <c r="E12" s="31">
        <v>45723</v>
      </c>
      <c r="F12" s="31">
        <v>43368</v>
      </c>
      <c r="G12" s="31">
        <f t="shared" si="2"/>
        <v>89091</v>
      </c>
      <c r="H12" s="32">
        <f t="shared" si="3"/>
        <v>46559</v>
      </c>
      <c r="I12" s="32">
        <f t="shared" si="3"/>
        <v>52699</v>
      </c>
      <c r="J12" s="32">
        <f t="shared" si="3"/>
        <v>99258</v>
      </c>
    </row>
    <row r="13" spans="1:10" x14ac:dyDescent="0.2">
      <c r="A13" s="37" t="s">
        <v>154</v>
      </c>
      <c r="B13" s="31">
        <v>6885</v>
      </c>
      <c r="C13" s="31">
        <v>91567</v>
      </c>
      <c r="D13" s="31">
        <f t="shared" si="1"/>
        <v>98452</v>
      </c>
      <c r="E13" s="31">
        <v>1166</v>
      </c>
      <c r="F13" s="31">
        <v>8186</v>
      </c>
      <c r="G13" s="31">
        <f t="shared" si="2"/>
        <v>9352</v>
      </c>
      <c r="H13" s="32">
        <f t="shared" si="3"/>
        <v>8051</v>
      </c>
      <c r="I13" s="32">
        <f t="shared" si="3"/>
        <v>99753</v>
      </c>
      <c r="J13" s="32">
        <f t="shared" si="3"/>
        <v>107804</v>
      </c>
    </row>
    <row r="14" spans="1:10" x14ac:dyDescent="0.2">
      <c r="A14" s="37" t="s">
        <v>155</v>
      </c>
      <c r="B14" s="31">
        <v>0</v>
      </c>
      <c r="C14" s="31">
        <v>64323</v>
      </c>
      <c r="D14" s="31">
        <f t="shared" si="1"/>
        <v>64323</v>
      </c>
      <c r="E14" s="31">
        <v>132</v>
      </c>
      <c r="F14" s="31">
        <v>319270</v>
      </c>
      <c r="G14" s="31">
        <f t="shared" si="2"/>
        <v>319402</v>
      </c>
      <c r="H14" s="32">
        <f t="shared" si="3"/>
        <v>132</v>
      </c>
      <c r="I14" s="32">
        <f t="shared" si="3"/>
        <v>383593</v>
      </c>
      <c r="J14" s="32">
        <f t="shared" si="3"/>
        <v>383725</v>
      </c>
    </row>
    <row r="15" spans="1:10" x14ac:dyDescent="0.2">
      <c r="A15" s="37" t="s">
        <v>156</v>
      </c>
      <c r="B15" s="31">
        <v>4635</v>
      </c>
      <c r="C15" s="31">
        <v>207458</v>
      </c>
      <c r="D15" s="31">
        <f t="shared" si="1"/>
        <v>212093</v>
      </c>
      <c r="E15" s="31">
        <v>210</v>
      </c>
      <c r="F15" s="31">
        <v>19139</v>
      </c>
      <c r="G15" s="31">
        <f t="shared" si="2"/>
        <v>19349</v>
      </c>
      <c r="H15" s="32">
        <f t="shared" si="3"/>
        <v>4845</v>
      </c>
      <c r="I15" s="32">
        <f t="shared" si="3"/>
        <v>226597</v>
      </c>
      <c r="J15" s="32">
        <f t="shared" si="3"/>
        <v>231442</v>
      </c>
    </row>
    <row r="16" spans="1:10" x14ac:dyDescent="0.2">
      <c r="A16" s="37" t="s">
        <v>157</v>
      </c>
      <c r="B16" s="31">
        <v>128</v>
      </c>
      <c r="C16" s="31">
        <v>4056</v>
      </c>
      <c r="D16" s="31">
        <f t="shared" si="1"/>
        <v>4184</v>
      </c>
      <c r="E16" s="31">
        <v>5922</v>
      </c>
      <c r="F16" s="31">
        <v>13698</v>
      </c>
      <c r="G16" s="31">
        <f t="shared" si="2"/>
        <v>19620</v>
      </c>
      <c r="H16" s="32">
        <f t="shared" si="3"/>
        <v>6050</v>
      </c>
      <c r="I16" s="32">
        <f t="shared" si="3"/>
        <v>17754</v>
      </c>
      <c r="J16" s="32">
        <f t="shared" si="3"/>
        <v>23804</v>
      </c>
    </row>
    <row r="17" spans="1:11" x14ac:dyDescent="0.2">
      <c r="A17" s="37" t="s">
        <v>149</v>
      </c>
      <c r="B17" s="31">
        <v>1800</v>
      </c>
      <c r="C17" s="31">
        <v>13584</v>
      </c>
      <c r="D17" s="31">
        <f t="shared" si="1"/>
        <v>15384</v>
      </c>
      <c r="E17" s="31">
        <v>52780</v>
      </c>
      <c r="F17" s="31">
        <v>41652</v>
      </c>
      <c r="G17" s="31">
        <f t="shared" si="2"/>
        <v>94432</v>
      </c>
      <c r="H17" s="32">
        <f t="shared" si="3"/>
        <v>54580</v>
      </c>
      <c r="I17" s="32">
        <f t="shared" si="3"/>
        <v>55236</v>
      </c>
      <c r="J17" s="32">
        <f t="shared" si="3"/>
        <v>109816</v>
      </c>
    </row>
    <row r="18" spans="1:11" x14ac:dyDescent="0.2">
      <c r="A18" s="37" t="s">
        <v>62</v>
      </c>
      <c r="B18" s="31">
        <v>1608</v>
      </c>
      <c r="C18" s="31">
        <v>4967</v>
      </c>
      <c r="D18" s="31">
        <v>6575</v>
      </c>
      <c r="E18" s="31">
        <v>17890</v>
      </c>
      <c r="F18" s="31">
        <v>10968</v>
      </c>
      <c r="G18" s="31">
        <v>28858</v>
      </c>
      <c r="H18" s="31">
        <v>19498</v>
      </c>
      <c r="I18" s="31">
        <v>15935</v>
      </c>
      <c r="J18" s="31">
        <v>35433</v>
      </c>
    </row>
    <row r="19" spans="1:11" s="116" customFormat="1" x14ac:dyDescent="0.2">
      <c r="A19" s="117" t="s">
        <v>147</v>
      </c>
      <c r="B19" s="31">
        <v>33492</v>
      </c>
      <c r="C19" s="31">
        <v>21147</v>
      </c>
      <c r="D19" s="31">
        <f t="shared" si="1"/>
        <v>54639</v>
      </c>
      <c r="E19" s="31">
        <v>544973</v>
      </c>
      <c r="F19" s="31">
        <v>30001</v>
      </c>
      <c r="G19" s="31">
        <f t="shared" si="2"/>
        <v>574974</v>
      </c>
      <c r="H19" s="32">
        <f t="shared" si="3"/>
        <v>578465</v>
      </c>
      <c r="I19" s="32">
        <f t="shared" si="3"/>
        <v>51148</v>
      </c>
      <c r="J19" s="32">
        <f t="shared" si="3"/>
        <v>629613</v>
      </c>
      <c r="K19" s="28"/>
    </row>
    <row r="20" spans="1:11" ht="11.25" customHeight="1" x14ac:dyDescent="0.2">
      <c r="A20" s="45" t="s">
        <v>158</v>
      </c>
      <c r="B20" s="31"/>
      <c r="C20" s="31"/>
      <c r="D20" s="31"/>
      <c r="E20" s="31"/>
      <c r="F20" s="31"/>
      <c r="G20" s="31"/>
      <c r="H20" s="32"/>
      <c r="I20" s="32"/>
      <c r="J20" s="32"/>
    </row>
    <row r="21" spans="1:11" x14ac:dyDescent="0.2">
      <c r="A21" s="38" t="s">
        <v>159</v>
      </c>
      <c r="B21" s="31">
        <v>1789</v>
      </c>
      <c r="C21" s="31">
        <v>9846</v>
      </c>
      <c r="D21" s="31">
        <f t="shared" ref="D21:D27" si="4">SUM(B21:C21)</f>
        <v>11635</v>
      </c>
      <c r="E21" s="31">
        <v>29633</v>
      </c>
      <c r="F21" s="31">
        <v>40008</v>
      </c>
      <c r="G21" s="31">
        <f t="shared" ref="G21:G27" si="5">SUM(E21:F21)</f>
        <v>69641</v>
      </c>
      <c r="H21" s="32">
        <f t="shared" ref="H21:J27" si="6">+B21+E21</f>
        <v>31422</v>
      </c>
      <c r="I21" s="32">
        <f t="shared" si="6"/>
        <v>49854</v>
      </c>
      <c r="J21" s="32">
        <f t="shared" si="6"/>
        <v>81276</v>
      </c>
    </row>
    <row r="22" spans="1:11" x14ac:dyDescent="0.2">
      <c r="A22" s="38" t="s">
        <v>160</v>
      </c>
      <c r="B22" s="31">
        <v>39016</v>
      </c>
      <c r="C22" s="31">
        <v>300866</v>
      </c>
      <c r="D22" s="31">
        <f t="shared" si="4"/>
        <v>339882</v>
      </c>
      <c r="E22" s="31">
        <v>1954</v>
      </c>
      <c r="F22" s="31">
        <v>18530</v>
      </c>
      <c r="G22" s="31">
        <f t="shared" si="5"/>
        <v>20484</v>
      </c>
      <c r="H22" s="32">
        <f t="shared" si="6"/>
        <v>40970</v>
      </c>
      <c r="I22" s="32">
        <f t="shared" si="6"/>
        <v>319396</v>
      </c>
      <c r="J22" s="32">
        <f t="shared" si="6"/>
        <v>360366</v>
      </c>
    </row>
    <row r="23" spans="1:11" x14ac:dyDescent="0.2">
      <c r="A23" s="38" t="s">
        <v>161</v>
      </c>
      <c r="B23" s="31">
        <v>3681</v>
      </c>
      <c r="C23" s="31">
        <v>9498</v>
      </c>
      <c r="D23" s="31">
        <f t="shared" si="4"/>
        <v>13179</v>
      </c>
      <c r="E23" s="31">
        <v>216361</v>
      </c>
      <c r="F23" s="31">
        <v>66317</v>
      </c>
      <c r="G23" s="31">
        <f t="shared" si="5"/>
        <v>282678</v>
      </c>
      <c r="H23" s="32">
        <f t="shared" si="6"/>
        <v>220042</v>
      </c>
      <c r="I23" s="32">
        <f t="shared" si="6"/>
        <v>75815</v>
      </c>
      <c r="J23" s="32">
        <f t="shared" si="6"/>
        <v>295857</v>
      </c>
    </row>
    <row r="24" spans="1:11" x14ac:dyDescent="0.2">
      <c r="A24" s="38" t="s">
        <v>155</v>
      </c>
      <c r="B24" s="31">
        <v>0</v>
      </c>
      <c r="C24" s="31">
        <v>122442</v>
      </c>
      <c r="D24" s="31">
        <f t="shared" si="4"/>
        <v>122442</v>
      </c>
      <c r="E24" s="31">
        <v>789</v>
      </c>
      <c r="F24" s="31">
        <v>330545</v>
      </c>
      <c r="G24" s="31">
        <f t="shared" si="5"/>
        <v>331334</v>
      </c>
      <c r="H24" s="32">
        <f t="shared" si="6"/>
        <v>789</v>
      </c>
      <c r="I24" s="32">
        <f t="shared" si="6"/>
        <v>452987</v>
      </c>
      <c r="J24" s="32">
        <f t="shared" si="6"/>
        <v>453776</v>
      </c>
    </row>
    <row r="25" spans="1:11" x14ac:dyDescent="0.2">
      <c r="A25" s="38" t="s">
        <v>62</v>
      </c>
      <c r="B25" s="31">
        <v>5436</v>
      </c>
      <c r="C25" s="31">
        <v>4665</v>
      </c>
      <c r="D25" s="31">
        <v>10101</v>
      </c>
      <c r="E25" s="31">
        <v>377992</v>
      </c>
      <c r="F25" s="31">
        <v>27935</v>
      </c>
      <c r="G25" s="31">
        <v>405927</v>
      </c>
      <c r="H25" s="31">
        <v>383428</v>
      </c>
      <c r="I25" s="31">
        <v>32600</v>
      </c>
      <c r="J25" s="31">
        <v>416028</v>
      </c>
    </row>
    <row r="26" spans="1:11" s="116" customFormat="1" x14ac:dyDescent="0.2">
      <c r="A26" s="38" t="s">
        <v>162</v>
      </c>
      <c r="B26" s="31">
        <v>1244</v>
      </c>
      <c r="C26" s="31">
        <v>5877</v>
      </c>
      <c r="D26" s="31">
        <f t="shared" si="4"/>
        <v>7121</v>
      </c>
      <c r="E26" s="31">
        <v>25528</v>
      </c>
      <c r="F26" s="31">
        <v>40265</v>
      </c>
      <c r="G26" s="31">
        <f t="shared" si="5"/>
        <v>65793</v>
      </c>
      <c r="H26" s="32">
        <f t="shared" si="6"/>
        <v>26772</v>
      </c>
      <c r="I26" s="32">
        <f t="shared" si="6"/>
        <v>46142</v>
      </c>
      <c r="J26" s="32">
        <f t="shared" si="6"/>
        <v>72914</v>
      </c>
    </row>
    <row r="27" spans="1:11" s="116" customFormat="1" x14ac:dyDescent="0.2">
      <c r="A27" s="117" t="s">
        <v>37</v>
      </c>
      <c r="B27" s="31">
        <v>8520</v>
      </c>
      <c r="C27" s="31">
        <v>26044</v>
      </c>
      <c r="D27" s="31">
        <f t="shared" si="4"/>
        <v>34564</v>
      </c>
      <c r="E27" s="31">
        <v>181216</v>
      </c>
      <c r="F27" s="31">
        <v>130476</v>
      </c>
      <c r="G27" s="31">
        <f t="shared" si="5"/>
        <v>311692</v>
      </c>
      <c r="H27" s="32">
        <f t="shared" si="6"/>
        <v>189736</v>
      </c>
      <c r="I27" s="32">
        <f t="shared" si="6"/>
        <v>156520</v>
      </c>
      <c r="J27" s="32">
        <f t="shared" si="6"/>
        <v>346256</v>
      </c>
    </row>
    <row r="28" spans="1:11" x14ac:dyDescent="0.2">
      <c r="A28" s="36" t="s">
        <v>163</v>
      </c>
      <c r="B28" s="31"/>
      <c r="C28" s="31"/>
      <c r="D28" s="31"/>
      <c r="E28" s="31"/>
      <c r="F28" s="31"/>
      <c r="G28" s="31"/>
      <c r="H28" s="32"/>
      <c r="I28" s="32"/>
      <c r="J28" s="32"/>
    </row>
    <row r="29" spans="1:11" x14ac:dyDescent="0.2">
      <c r="A29" s="37" t="s">
        <v>91</v>
      </c>
      <c r="B29" s="31">
        <v>16463</v>
      </c>
      <c r="C29" s="31">
        <v>159443</v>
      </c>
      <c r="D29" s="31">
        <f>SUM(B29:C29)</f>
        <v>175906</v>
      </c>
      <c r="E29" s="31">
        <v>343385</v>
      </c>
      <c r="F29" s="31">
        <v>436409</v>
      </c>
      <c r="G29" s="31">
        <f>SUM(E29:F29)</f>
        <v>779794</v>
      </c>
      <c r="H29" s="32">
        <f t="shared" ref="H29:J31" si="7">+B29+E29</f>
        <v>359848</v>
      </c>
      <c r="I29" s="32">
        <f t="shared" si="7"/>
        <v>595852</v>
      </c>
      <c r="J29" s="32">
        <f t="shared" si="7"/>
        <v>955700</v>
      </c>
    </row>
    <row r="30" spans="1:11" x14ac:dyDescent="0.2">
      <c r="A30" s="37" t="s">
        <v>197</v>
      </c>
      <c r="B30" s="31">
        <v>979</v>
      </c>
      <c r="C30" s="31">
        <v>10665</v>
      </c>
      <c r="D30" s="31">
        <v>11644</v>
      </c>
      <c r="E30" s="31">
        <v>15688</v>
      </c>
      <c r="F30" s="31">
        <v>36937</v>
      </c>
      <c r="G30" s="31">
        <v>52625</v>
      </c>
      <c r="H30" s="31">
        <v>16667</v>
      </c>
      <c r="I30" s="31">
        <v>47602</v>
      </c>
      <c r="J30" s="31">
        <v>64269</v>
      </c>
    </row>
    <row r="31" spans="1:11" x14ac:dyDescent="0.2">
      <c r="A31" s="101" t="s">
        <v>164</v>
      </c>
      <c r="B31" s="31">
        <v>42244</v>
      </c>
      <c r="C31" s="31">
        <v>309133</v>
      </c>
      <c r="D31" s="31">
        <f>SUM(B31:C31)</f>
        <v>351377</v>
      </c>
      <c r="E31" s="31">
        <v>474399</v>
      </c>
      <c r="F31" s="31">
        <v>180730</v>
      </c>
      <c r="G31" s="31">
        <f>SUM(E31:F31)</f>
        <v>655129</v>
      </c>
      <c r="H31" s="32">
        <f t="shared" si="7"/>
        <v>516643</v>
      </c>
      <c r="I31" s="32">
        <f t="shared" si="7"/>
        <v>489863</v>
      </c>
      <c r="J31" s="32">
        <f t="shared" si="7"/>
        <v>1006506</v>
      </c>
    </row>
    <row r="32" spans="1:11" x14ac:dyDescent="0.2">
      <c r="A32" s="34" t="s">
        <v>165</v>
      </c>
      <c r="B32" s="31"/>
      <c r="C32" s="31"/>
      <c r="D32" s="31"/>
      <c r="E32" s="31"/>
      <c r="F32" s="31"/>
      <c r="G32" s="31"/>
      <c r="H32" s="32"/>
      <c r="I32" s="32"/>
      <c r="J32" s="32"/>
    </row>
    <row r="33" spans="1:10" x14ac:dyDescent="0.2">
      <c r="A33" s="37" t="s">
        <v>248</v>
      </c>
      <c r="B33" s="31">
        <v>1410</v>
      </c>
      <c r="C33" s="31">
        <v>10527</v>
      </c>
      <c r="D33" s="31">
        <f>SUM(B33:C33)</f>
        <v>11937</v>
      </c>
      <c r="E33" s="31">
        <v>14311</v>
      </c>
      <c r="F33" s="31">
        <v>25253</v>
      </c>
      <c r="G33" s="31">
        <f>SUM(E33:F33)</f>
        <v>39564</v>
      </c>
      <c r="H33" s="32">
        <f t="shared" ref="H33:J37" si="8">+B33+E33</f>
        <v>15721</v>
      </c>
      <c r="I33" s="32">
        <f t="shared" si="8"/>
        <v>35780</v>
      </c>
      <c r="J33" s="32">
        <f t="shared" si="8"/>
        <v>51501</v>
      </c>
    </row>
    <row r="34" spans="1:10" x14ac:dyDescent="0.2">
      <c r="A34" s="37" t="s">
        <v>275</v>
      </c>
      <c r="B34" s="31">
        <v>4924</v>
      </c>
      <c r="C34" s="31">
        <v>63817</v>
      </c>
      <c r="D34" s="31">
        <f>SUM(B34:C34)</f>
        <v>68741</v>
      </c>
      <c r="E34" s="31">
        <v>90256</v>
      </c>
      <c r="F34" s="31">
        <v>137694</v>
      </c>
      <c r="G34" s="31">
        <f>SUM(E34:F34)</f>
        <v>227950</v>
      </c>
      <c r="H34" s="32">
        <f t="shared" si="8"/>
        <v>95180</v>
      </c>
      <c r="I34" s="32">
        <f t="shared" si="8"/>
        <v>201511</v>
      </c>
      <c r="J34" s="32">
        <f t="shared" si="8"/>
        <v>296691</v>
      </c>
    </row>
    <row r="35" spans="1:10" x14ac:dyDescent="0.2">
      <c r="A35" s="37" t="s">
        <v>276</v>
      </c>
      <c r="B35" s="31">
        <v>6675</v>
      </c>
      <c r="C35" s="31">
        <v>45255</v>
      </c>
      <c r="D35" s="31">
        <f>SUM(B35:C35)</f>
        <v>51930</v>
      </c>
      <c r="E35" s="31">
        <v>137833</v>
      </c>
      <c r="F35" s="31">
        <v>141855</v>
      </c>
      <c r="G35" s="31">
        <f>SUM(E35:F35)</f>
        <v>279688</v>
      </c>
      <c r="H35" s="32">
        <f t="shared" si="8"/>
        <v>144508</v>
      </c>
      <c r="I35" s="32">
        <f t="shared" si="8"/>
        <v>187110</v>
      </c>
      <c r="J35" s="32">
        <f t="shared" si="8"/>
        <v>331618</v>
      </c>
    </row>
    <row r="36" spans="1:10" x14ac:dyDescent="0.2">
      <c r="A36" s="37" t="s">
        <v>277</v>
      </c>
      <c r="B36" s="31">
        <v>4433</v>
      </c>
      <c r="C36" s="31">
        <v>50508</v>
      </c>
      <c r="D36" s="31">
        <f>SUM(B36:C36)</f>
        <v>54941</v>
      </c>
      <c r="E36" s="31">
        <v>116674</v>
      </c>
      <c r="F36" s="31">
        <v>168544</v>
      </c>
      <c r="G36" s="31">
        <f>SUM(E36:F36)</f>
        <v>285218</v>
      </c>
      <c r="H36" s="32">
        <f t="shared" si="8"/>
        <v>121107</v>
      </c>
      <c r="I36" s="32">
        <f t="shared" si="8"/>
        <v>219052</v>
      </c>
      <c r="J36" s="32">
        <f t="shared" si="8"/>
        <v>340159</v>
      </c>
    </row>
    <row r="37" spans="1:10" s="116" customFormat="1" x14ac:dyDescent="0.2">
      <c r="A37" s="101" t="s">
        <v>164</v>
      </c>
      <c r="B37" s="31">
        <v>42244</v>
      </c>
      <c r="C37" s="31">
        <v>309133</v>
      </c>
      <c r="D37" s="31">
        <f>SUM(B37:C37)</f>
        <v>351377</v>
      </c>
      <c r="E37" s="31">
        <v>474399</v>
      </c>
      <c r="F37" s="31">
        <v>180730</v>
      </c>
      <c r="G37" s="31">
        <f>SUM(E37:F37)</f>
        <v>655129</v>
      </c>
      <c r="H37" s="32">
        <f t="shared" si="8"/>
        <v>516643</v>
      </c>
      <c r="I37" s="32">
        <f t="shared" si="8"/>
        <v>489863</v>
      </c>
      <c r="J37" s="32">
        <f t="shared" si="8"/>
        <v>1006506</v>
      </c>
    </row>
    <row r="38" spans="1:10" ht="22.5" x14ac:dyDescent="0.2">
      <c r="A38" s="34" t="s">
        <v>166</v>
      </c>
      <c r="B38" s="31"/>
      <c r="C38" s="31"/>
      <c r="D38" s="31"/>
      <c r="E38" s="31"/>
      <c r="F38" s="31"/>
      <c r="G38" s="31"/>
      <c r="H38" s="32"/>
      <c r="I38" s="32"/>
      <c r="J38" s="32"/>
    </row>
    <row r="39" spans="1:10" x14ac:dyDescent="0.2">
      <c r="A39" s="115" t="s">
        <v>126</v>
      </c>
      <c r="B39" s="31">
        <v>4636</v>
      </c>
      <c r="C39" s="31">
        <v>42944</v>
      </c>
      <c r="D39" s="31">
        <f t="shared" ref="D39:D51" si="9">SUM(B39:C39)</f>
        <v>47580</v>
      </c>
      <c r="E39" s="31">
        <v>119625</v>
      </c>
      <c r="F39" s="31">
        <v>176608</v>
      </c>
      <c r="G39" s="31">
        <f t="shared" ref="G39:G51" si="10">SUM(E39:F39)</f>
        <v>296233</v>
      </c>
      <c r="H39" s="32">
        <f t="shared" ref="H39:J51" si="11">+B39+E39</f>
        <v>124261</v>
      </c>
      <c r="I39" s="32">
        <f t="shared" si="11"/>
        <v>219552</v>
      </c>
      <c r="J39" s="32">
        <f t="shared" si="11"/>
        <v>343813</v>
      </c>
    </row>
    <row r="40" spans="1:10" x14ac:dyDescent="0.2">
      <c r="A40" s="37" t="s">
        <v>127</v>
      </c>
      <c r="B40" s="31">
        <v>59</v>
      </c>
      <c r="C40" s="31">
        <v>3914</v>
      </c>
      <c r="D40" s="31">
        <f t="shared" si="9"/>
        <v>3973</v>
      </c>
      <c r="E40" s="31">
        <v>4775</v>
      </c>
      <c r="F40" s="31">
        <v>21506</v>
      </c>
      <c r="G40" s="31">
        <f t="shared" si="10"/>
        <v>26281</v>
      </c>
      <c r="H40" s="32">
        <f t="shared" si="11"/>
        <v>4834</v>
      </c>
      <c r="I40" s="32">
        <f t="shared" si="11"/>
        <v>25420</v>
      </c>
      <c r="J40" s="32">
        <f t="shared" si="11"/>
        <v>30254</v>
      </c>
    </row>
    <row r="41" spans="1:10" x14ac:dyDescent="0.2">
      <c r="A41" s="37" t="s">
        <v>128</v>
      </c>
      <c r="B41" s="31">
        <v>1000</v>
      </c>
      <c r="C41" s="31">
        <v>6840</v>
      </c>
      <c r="D41" s="31">
        <f t="shared" si="9"/>
        <v>7840</v>
      </c>
      <c r="E41" s="31">
        <v>38952</v>
      </c>
      <c r="F41" s="31">
        <v>40416</v>
      </c>
      <c r="G41" s="31">
        <f t="shared" si="10"/>
        <v>79368</v>
      </c>
      <c r="H41" s="32">
        <f t="shared" si="11"/>
        <v>39952</v>
      </c>
      <c r="I41" s="32">
        <f t="shared" si="11"/>
        <v>47256</v>
      </c>
      <c r="J41" s="32">
        <f t="shared" si="11"/>
        <v>87208</v>
      </c>
    </row>
    <row r="42" spans="1:10" x14ac:dyDescent="0.2">
      <c r="A42" s="37" t="s">
        <v>129</v>
      </c>
      <c r="B42" s="31">
        <v>2705</v>
      </c>
      <c r="C42" s="31">
        <v>20505</v>
      </c>
      <c r="D42" s="31">
        <f t="shared" si="9"/>
        <v>23210</v>
      </c>
      <c r="E42" s="31">
        <v>46719</v>
      </c>
      <c r="F42" s="31">
        <v>69360</v>
      </c>
      <c r="G42" s="31">
        <f t="shared" si="10"/>
        <v>116079</v>
      </c>
      <c r="H42" s="32">
        <f t="shared" si="11"/>
        <v>49424</v>
      </c>
      <c r="I42" s="32">
        <f t="shared" si="11"/>
        <v>89865</v>
      </c>
      <c r="J42" s="32">
        <f t="shared" si="11"/>
        <v>139289</v>
      </c>
    </row>
    <row r="43" spans="1:10" x14ac:dyDescent="0.2">
      <c r="A43" s="37" t="s">
        <v>130</v>
      </c>
      <c r="B43" s="31">
        <v>873</v>
      </c>
      <c r="C43" s="31">
        <v>11686</v>
      </c>
      <c r="D43" s="31">
        <f t="shared" si="9"/>
        <v>12559</v>
      </c>
      <c r="E43" s="31">
        <v>29179</v>
      </c>
      <c r="F43" s="31">
        <v>45326</v>
      </c>
      <c r="G43" s="31">
        <f t="shared" si="10"/>
        <v>74505</v>
      </c>
      <c r="H43" s="32">
        <f t="shared" si="11"/>
        <v>30052</v>
      </c>
      <c r="I43" s="32">
        <f t="shared" si="11"/>
        <v>57012</v>
      </c>
      <c r="J43" s="32">
        <f t="shared" si="11"/>
        <v>87064</v>
      </c>
    </row>
    <row r="44" spans="1:10" x14ac:dyDescent="0.2">
      <c r="A44" s="115" t="s">
        <v>125</v>
      </c>
      <c r="B44" s="31">
        <v>12718</v>
      </c>
      <c r="C44" s="31">
        <v>127163</v>
      </c>
      <c r="D44" s="31">
        <f t="shared" si="9"/>
        <v>139881</v>
      </c>
      <c r="E44" s="31">
        <v>239245</v>
      </c>
      <c r="F44" s="31">
        <v>295598</v>
      </c>
      <c r="G44" s="31">
        <f t="shared" si="10"/>
        <v>534843</v>
      </c>
      <c r="H44" s="32">
        <f t="shared" si="11"/>
        <v>251963</v>
      </c>
      <c r="I44" s="32">
        <f t="shared" si="11"/>
        <v>422761</v>
      </c>
      <c r="J44" s="32">
        <f t="shared" si="11"/>
        <v>674724</v>
      </c>
    </row>
    <row r="45" spans="1:10" x14ac:dyDescent="0.2">
      <c r="A45" s="37" t="s">
        <v>131</v>
      </c>
      <c r="B45" s="31">
        <v>3511</v>
      </c>
      <c r="C45" s="31">
        <v>22497</v>
      </c>
      <c r="D45" s="31">
        <f t="shared" si="9"/>
        <v>26008</v>
      </c>
      <c r="E45" s="31">
        <v>74165</v>
      </c>
      <c r="F45" s="31">
        <v>61036</v>
      </c>
      <c r="G45" s="31">
        <f t="shared" si="10"/>
        <v>135201</v>
      </c>
      <c r="H45" s="32">
        <f t="shared" si="11"/>
        <v>77676</v>
      </c>
      <c r="I45" s="32">
        <f t="shared" si="11"/>
        <v>83533</v>
      </c>
      <c r="J45" s="32">
        <f t="shared" si="11"/>
        <v>161209</v>
      </c>
    </row>
    <row r="46" spans="1:10" x14ac:dyDescent="0.2">
      <c r="A46" s="37" t="s">
        <v>132</v>
      </c>
      <c r="B46" s="31">
        <v>582</v>
      </c>
      <c r="C46" s="31">
        <v>5306</v>
      </c>
      <c r="D46" s="31">
        <f t="shared" si="9"/>
        <v>5888</v>
      </c>
      <c r="E46" s="31">
        <v>6277</v>
      </c>
      <c r="F46" s="31">
        <v>10499</v>
      </c>
      <c r="G46" s="31">
        <f t="shared" si="10"/>
        <v>16776</v>
      </c>
      <c r="H46" s="32">
        <f t="shared" si="11"/>
        <v>6859</v>
      </c>
      <c r="I46" s="32">
        <f t="shared" si="11"/>
        <v>15805</v>
      </c>
      <c r="J46" s="32">
        <f t="shared" si="11"/>
        <v>22664</v>
      </c>
    </row>
    <row r="47" spans="1:10" x14ac:dyDescent="0.2">
      <c r="A47" s="37" t="s">
        <v>133</v>
      </c>
      <c r="B47" s="31">
        <v>1804</v>
      </c>
      <c r="C47" s="31">
        <v>26334</v>
      </c>
      <c r="D47" s="31">
        <f t="shared" si="9"/>
        <v>28138</v>
      </c>
      <c r="E47" s="31">
        <v>26909</v>
      </c>
      <c r="F47" s="31">
        <v>63521</v>
      </c>
      <c r="G47" s="31">
        <f t="shared" si="10"/>
        <v>90430</v>
      </c>
      <c r="H47" s="32">
        <f t="shared" si="11"/>
        <v>28713</v>
      </c>
      <c r="I47" s="32">
        <f t="shared" si="11"/>
        <v>89855</v>
      </c>
      <c r="J47" s="32">
        <f t="shared" si="11"/>
        <v>118568</v>
      </c>
    </row>
    <row r="48" spans="1:10" x14ac:dyDescent="0.2">
      <c r="A48" s="37" t="s">
        <v>134</v>
      </c>
      <c r="B48" s="31">
        <v>2369</v>
      </c>
      <c r="C48" s="31">
        <v>28510</v>
      </c>
      <c r="D48" s="31">
        <f t="shared" si="9"/>
        <v>30879</v>
      </c>
      <c r="E48" s="31">
        <v>43801</v>
      </c>
      <c r="F48" s="31">
        <v>60938</v>
      </c>
      <c r="G48" s="31">
        <f t="shared" si="10"/>
        <v>104739</v>
      </c>
      <c r="H48" s="32">
        <f t="shared" si="11"/>
        <v>46170</v>
      </c>
      <c r="I48" s="32">
        <f t="shared" si="11"/>
        <v>89448</v>
      </c>
      <c r="J48" s="32">
        <f t="shared" si="11"/>
        <v>135618</v>
      </c>
    </row>
    <row r="49" spans="1:10" x14ac:dyDescent="0.2">
      <c r="A49" s="37" t="s">
        <v>135</v>
      </c>
      <c r="B49" s="31">
        <v>4451</v>
      </c>
      <c r="C49" s="31">
        <v>44516</v>
      </c>
      <c r="D49" s="31">
        <f t="shared" si="9"/>
        <v>48967</v>
      </c>
      <c r="E49" s="31">
        <v>88093</v>
      </c>
      <c r="F49" s="31">
        <v>99605</v>
      </c>
      <c r="G49" s="31">
        <f t="shared" si="10"/>
        <v>187698</v>
      </c>
      <c r="H49" s="32">
        <f t="shared" si="11"/>
        <v>92544</v>
      </c>
      <c r="I49" s="32">
        <f t="shared" si="11"/>
        <v>144121</v>
      </c>
      <c r="J49" s="32">
        <f t="shared" si="11"/>
        <v>236665</v>
      </c>
    </row>
    <row r="50" spans="1:10" x14ac:dyDescent="0.2">
      <c r="A50" s="37" t="s">
        <v>261</v>
      </c>
      <c r="B50" s="31">
        <v>88</v>
      </c>
      <c r="C50" s="31">
        <v>0</v>
      </c>
      <c r="D50" s="31">
        <f t="shared" si="9"/>
        <v>88</v>
      </c>
      <c r="E50" s="31">
        <v>132</v>
      </c>
      <c r="F50" s="31">
        <v>1140</v>
      </c>
      <c r="G50" s="31">
        <f t="shared" si="10"/>
        <v>1272</v>
      </c>
      <c r="H50" s="32">
        <f t="shared" si="11"/>
        <v>220</v>
      </c>
      <c r="I50" s="32">
        <f t="shared" si="11"/>
        <v>1140</v>
      </c>
      <c r="J50" s="32">
        <f t="shared" si="11"/>
        <v>1360</v>
      </c>
    </row>
    <row r="51" spans="1:10" s="116" customFormat="1" ht="11.25" customHeight="1" x14ac:dyDescent="0.2">
      <c r="A51" s="118" t="s">
        <v>164</v>
      </c>
      <c r="B51" s="31">
        <v>42244</v>
      </c>
      <c r="C51" s="31">
        <v>309133</v>
      </c>
      <c r="D51" s="31">
        <f t="shared" si="9"/>
        <v>351377</v>
      </c>
      <c r="E51" s="31">
        <v>474471</v>
      </c>
      <c r="F51" s="31">
        <v>180730</v>
      </c>
      <c r="G51" s="31">
        <f t="shared" si="10"/>
        <v>655201</v>
      </c>
      <c r="H51" s="32">
        <f t="shared" si="11"/>
        <v>516715</v>
      </c>
      <c r="I51" s="32">
        <f t="shared" si="11"/>
        <v>489863</v>
      </c>
      <c r="J51" s="32">
        <f t="shared" si="11"/>
        <v>1006578</v>
      </c>
    </row>
  </sheetData>
  <mergeCells count="4">
    <mergeCell ref="A2:A3"/>
    <mergeCell ref="B2:D2"/>
    <mergeCell ref="E2:G2"/>
    <mergeCell ref="H2:J2"/>
  </mergeCells>
  <phoneticPr fontId="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21</vt:i4>
      </vt:variant>
    </vt:vector>
  </HeadingPairs>
  <TitlesOfParts>
    <vt:vector size="21" baseType="lpstr">
      <vt:lpstr>Table of Contents</vt:lpstr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2.10.</vt:lpstr>
      <vt:lpstr>2.11.</vt:lpstr>
      <vt:lpstr>2.12.</vt:lpstr>
      <vt:lpstr>2.13.</vt:lpstr>
      <vt:lpstr>2.14.</vt:lpstr>
      <vt:lpstr>2.16.</vt:lpstr>
      <vt:lpstr>2.15.</vt:lpstr>
      <vt:lpstr>2.17.</vt:lpstr>
      <vt:lpstr>2.18.</vt:lpstr>
      <vt:lpstr>2.19.</vt:lpstr>
      <vt:lpstr>2.20.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Váradi Rita</dc:creator>
  <cp:lastModifiedBy>Kecskés Beatrix</cp:lastModifiedBy>
  <dcterms:created xsi:type="dcterms:W3CDTF">2016-02-21T19:34:38Z</dcterms:created>
  <dcterms:modified xsi:type="dcterms:W3CDTF">2023-06-02T08:40:09Z</dcterms:modified>
</cp:coreProperties>
</file>