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1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F28" authorId="0">
      <text>
        <r>
          <rPr>
            <sz val="8"/>
            <rFont val="Tahoma"/>
            <family val="2"/>
          </rPr>
          <t>Opening stock was 513,2 million litres in 2001.</t>
        </r>
      </text>
    </comment>
    <comment ref="A1" authorId="0">
      <text>
        <r>
          <rPr>
            <sz val="8"/>
            <rFont val="Tahoma"/>
            <family val="2"/>
          </rPr>
          <t xml:space="preserve">Grape wine, the production is calculated in new wine. 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<sst xmlns="http://schemas.openxmlformats.org/spreadsheetml/2006/main" count="15" uniqueCount="15">
  <si>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 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</si>
  <si>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</si>
  <si>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</si>
  <si>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</si>
  <si>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</si>
  <si>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</si>
  <si>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</si>
  <si>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</si>
  <si>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</si>
  <si>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</si>
  <si>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</si>
  <si>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million litres</t>
  </si>
  <si>
    <t>litre</t>
  </si>
  <si>
    <t xml:space="preserve">   ..</t>
  </si>
  <si>
    <t>4.1.2.1.11. Balance of wine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</si>
</sst>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172" fontId="3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left" vertic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1">
      <selection activeCell="E44" sqref="E44"/>
    </sheetView>
  </sheetViews>
  <sheetFormatPr defaultColWidth="9.00390625" defaultRowHeight="12.75"/>
  <cols>
    <col min="1" max="1" width="6.75390625" style="5" customWidth="1"/>
    <col min="2" max="6" width="9.875" style="6" customWidth="1"/>
    <col min="7" max="7" width="11.125" style="6" customWidth="1"/>
    <col min="8" max="9" width="9.875" style="6" customWidth="1"/>
    <col min="10" max="16384" width="9.125" style="1" customWidth="1"/>
  </cols>
  <sheetData>
    <row r="1" spans="1:9" s="5" customFormat="1" ht="23.25" customHeight="1">
      <c r="A1" s="9" t="s">
        <v>14</v>
      </c>
      <c r="B1" s="7"/>
      <c r="C1" s="7"/>
      <c r="D1" s="7"/>
      <c r="E1" s="7"/>
      <c r="F1" s="7"/>
      <c r="G1" s="7"/>
      <c r="H1" s="7"/>
      <c r="I1" s="7"/>
    </row>
    <row r="2" spans="1:9" ht="12.75" customHeight="1">
      <c r="A2" s="16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4"/>
    </row>
    <row r="3" spans="1:9" ht="12.75" customHeight="1">
      <c r="A3" s="16"/>
      <c r="B3" s="12"/>
      <c r="C3" s="12"/>
      <c r="D3" s="12"/>
      <c r="E3" s="12"/>
      <c r="F3" s="12"/>
      <c r="G3" s="12"/>
      <c r="H3" s="2" t="s">
        <v>9</v>
      </c>
      <c r="I3" s="8" t="s">
        <v>10</v>
      </c>
    </row>
    <row r="4" spans="1:9" ht="12.75" customHeight="1">
      <c r="A4" s="16"/>
      <c r="B4" s="15" t="s">
        <v>11</v>
      </c>
      <c r="C4" s="15"/>
      <c r="D4" s="15"/>
      <c r="E4" s="15"/>
      <c r="F4" s="15"/>
      <c r="G4" s="15"/>
      <c r="H4" s="15"/>
      <c r="I4" s="3" t="s">
        <v>12</v>
      </c>
    </row>
    <row r="5" spans="1:9" ht="11.25">
      <c r="A5" s="4">
        <v>1970</v>
      </c>
      <c r="B5" s="6">
        <v>447.6</v>
      </c>
      <c r="C5" s="6">
        <v>10</v>
      </c>
      <c r="D5" s="10">
        <v>98.4</v>
      </c>
      <c r="E5" s="6">
        <v>19.4</v>
      </c>
      <c r="F5" s="6">
        <v>423.7</v>
      </c>
      <c r="G5" s="6">
        <v>410.2</v>
      </c>
      <c r="H5" s="6">
        <v>389.5</v>
      </c>
      <c r="I5" s="6">
        <v>37.7</v>
      </c>
    </row>
    <row r="6" spans="1:9" ht="11.25">
      <c r="A6" s="4">
        <v>1975</v>
      </c>
      <c r="B6" s="6">
        <v>554.4</v>
      </c>
      <c r="C6" s="6">
        <v>24.6</v>
      </c>
      <c r="D6" s="10">
        <v>161.2</v>
      </c>
      <c r="E6" s="6">
        <v>17.7</v>
      </c>
      <c r="F6" s="6">
        <v>454.3</v>
      </c>
      <c r="G6" s="6">
        <v>364.5</v>
      </c>
      <c r="H6" s="6">
        <v>360.3</v>
      </c>
      <c r="I6" s="6">
        <v>34.2</v>
      </c>
    </row>
    <row r="7" spans="1:9" ht="11.25">
      <c r="A7" s="4">
        <v>1980</v>
      </c>
      <c r="B7" s="6">
        <v>651.9</v>
      </c>
      <c r="C7" s="6">
        <v>16.4</v>
      </c>
      <c r="D7" s="10">
        <v>230.8</v>
      </c>
      <c r="E7" s="6">
        <v>19.5</v>
      </c>
      <c r="F7" s="6">
        <v>508.3</v>
      </c>
      <c r="G7" s="6">
        <v>384.5</v>
      </c>
      <c r="H7" s="6">
        <v>372.4</v>
      </c>
      <c r="I7" s="6">
        <v>34.8</v>
      </c>
    </row>
    <row r="8" spans="1:9" ht="11.25">
      <c r="A8" s="4">
        <v>1981</v>
      </c>
      <c r="B8" s="6">
        <v>466.3</v>
      </c>
      <c r="C8" s="6">
        <v>44.4</v>
      </c>
      <c r="D8" s="10">
        <v>251.9</v>
      </c>
      <c r="E8" s="6">
        <v>18.3</v>
      </c>
      <c r="F8" s="6">
        <v>418.3</v>
      </c>
      <c r="G8" s="6">
        <v>330.5</v>
      </c>
      <c r="H8" s="6">
        <v>318.5</v>
      </c>
      <c r="I8" s="6">
        <v>29.8</v>
      </c>
    </row>
    <row r="9" spans="1:9" ht="11.25">
      <c r="A9" s="4">
        <v>1982</v>
      </c>
      <c r="B9" s="6">
        <v>757.3</v>
      </c>
      <c r="C9" s="6">
        <v>64.3</v>
      </c>
      <c r="D9" s="10">
        <v>257.6</v>
      </c>
      <c r="E9" s="6">
        <v>23.2</v>
      </c>
      <c r="F9" s="6">
        <v>597.7</v>
      </c>
      <c r="G9" s="6">
        <v>361.4</v>
      </c>
      <c r="H9" s="6">
        <v>340.4</v>
      </c>
      <c r="I9" s="6">
        <v>31.9</v>
      </c>
    </row>
    <row r="10" spans="1:9" ht="11.25">
      <c r="A10" s="4">
        <v>1983</v>
      </c>
      <c r="B10" s="6">
        <v>670.1</v>
      </c>
      <c r="C10" s="6">
        <v>28.5</v>
      </c>
      <c r="D10" s="10">
        <v>304.1</v>
      </c>
      <c r="E10" s="6">
        <v>23.7</v>
      </c>
      <c r="F10" s="6">
        <v>626.6</v>
      </c>
      <c r="G10" s="6">
        <v>341.9</v>
      </c>
      <c r="H10" s="6">
        <v>316.9</v>
      </c>
      <c r="I10" s="6">
        <v>29.7</v>
      </c>
    </row>
    <row r="11" spans="1:9" ht="11.25">
      <c r="A11" s="4">
        <v>1984</v>
      </c>
      <c r="B11" s="6">
        <v>547.4</v>
      </c>
      <c r="C11" s="6">
        <v>31.7</v>
      </c>
      <c r="D11" s="10">
        <v>321.5</v>
      </c>
      <c r="E11" s="6">
        <v>26.7</v>
      </c>
      <c r="F11" s="6">
        <v>510.4</v>
      </c>
      <c r="G11" s="6">
        <v>347.1</v>
      </c>
      <c r="H11" s="6">
        <v>327.1</v>
      </c>
      <c r="I11" s="6">
        <v>30.8</v>
      </c>
    </row>
    <row r="12" spans="1:9" ht="11.25">
      <c r="A12" s="4">
        <v>1985</v>
      </c>
      <c r="B12" s="6">
        <v>405</v>
      </c>
      <c r="C12" s="6">
        <v>77.3</v>
      </c>
      <c r="D12" s="10">
        <v>322.7</v>
      </c>
      <c r="E12" s="6">
        <v>16</v>
      </c>
      <c r="F12" s="6">
        <v>388.3</v>
      </c>
      <c r="G12" s="6">
        <v>265.7</v>
      </c>
      <c r="H12" s="6">
        <v>263.7</v>
      </c>
      <c r="I12" s="6">
        <v>24.9</v>
      </c>
    </row>
    <row r="13" spans="1:9" ht="11.25">
      <c r="A13" s="4">
        <v>1986</v>
      </c>
      <c r="B13" s="6">
        <v>507.2</v>
      </c>
      <c r="C13" s="6">
        <v>104</v>
      </c>
      <c r="D13" s="10">
        <v>210.4</v>
      </c>
      <c r="E13" s="6">
        <v>16.5</v>
      </c>
      <c r="F13" s="6">
        <v>506</v>
      </c>
      <c r="G13" s="6">
        <v>266.6</v>
      </c>
      <c r="H13" s="6">
        <v>246.6</v>
      </c>
      <c r="I13" s="6">
        <v>23.4</v>
      </c>
    </row>
    <row r="14" spans="1:9" ht="11.25">
      <c r="A14" s="4">
        <v>1987</v>
      </c>
      <c r="B14" s="6">
        <v>380.1</v>
      </c>
      <c r="C14" s="6">
        <v>52.8</v>
      </c>
      <c r="D14" s="10">
        <v>207.5</v>
      </c>
      <c r="E14" s="6">
        <v>16.1</v>
      </c>
      <c r="F14" s="6">
        <v>463.9</v>
      </c>
      <c r="G14" s="6">
        <v>251.4</v>
      </c>
      <c r="H14" s="6">
        <v>228.6</v>
      </c>
      <c r="I14" s="6">
        <v>21.8</v>
      </c>
    </row>
    <row r="15" spans="1:9" ht="11.25">
      <c r="A15" s="4">
        <v>1988</v>
      </c>
      <c r="B15" s="6">
        <v>521.8</v>
      </c>
      <c r="C15" s="6">
        <v>38.9</v>
      </c>
      <c r="D15" s="6">
        <v>214.4</v>
      </c>
      <c r="E15" s="6">
        <v>22.1</v>
      </c>
      <c r="F15" s="6">
        <v>534.5</v>
      </c>
      <c r="G15" s="6">
        <v>253.6</v>
      </c>
      <c r="H15" s="6">
        <v>217.4</v>
      </c>
      <c r="I15" s="6">
        <v>20.8</v>
      </c>
    </row>
    <row r="16" spans="1:9" ht="11.25">
      <c r="A16" s="4">
        <v>1989</v>
      </c>
      <c r="B16" s="6">
        <v>415.6</v>
      </c>
      <c r="C16" s="6">
        <v>14.4</v>
      </c>
      <c r="D16" s="6">
        <v>228.5</v>
      </c>
      <c r="E16" s="6">
        <v>16.2</v>
      </c>
      <c r="F16" s="6">
        <v>445.7</v>
      </c>
      <c r="G16" s="6">
        <v>274.1</v>
      </c>
      <c r="H16" s="6">
        <v>237.2</v>
      </c>
      <c r="I16" s="6">
        <v>22.8</v>
      </c>
    </row>
    <row r="17" spans="1:9" ht="11.25">
      <c r="A17" s="4">
        <v>1990</v>
      </c>
      <c r="B17" s="6">
        <v>577.6</v>
      </c>
      <c r="C17" s="6">
        <v>35.1</v>
      </c>
      <c r="D17" s="6">
        <v>159.8</v>
      </c>
      <c r="E17" s="6">
        <v>16.3</v>
      </c>
      <c r="F17" s="6">
        <v>558.2</v>
      </c>
      <c r="G17" s="6">
        <v>324.1</v>
      </c>
      <c r="H17" s="6">
        <v>286.9</v>
      </c>
      <c r="I17" s="6">
        <f>27.7/1.001</f>
        <v>27.672327672327675</v>
      </c>
    </row>
    <row r="18" spans="1:9" ht="11.25">
      <c r="A18" s="4">
        <v>1991</v>
      </c>
      <c r="B18" s="6">
        <v>468.6</v>
      </c>
      <c r="C18" s="11" t="s">
        <v>13</v>
      </c>
      <c r="D18" s="11" t="s">
        <v>0</v>
      </c>
      <c r="E18" s="6">
        <v>18.4</v>
      </c>
      <c r="F18" s="6">
        <v>595.3</v>
      </c>
      <c r="G18" s="6">
        <v>342.8</v>
      </c>
      <c r="H18" s="6">
        <v>299.4</v>
      </c>
      <c r="I18" s="6">
        <f>28.9/1.003</f>
        <v>28.8135593220339</v>
      </c>
    </row>
    <row r="19" spans="1:9" ht="11.25">
      <c r="A19" s="4">
        <v>1992</v>
      </c>
      <c r="B19" s="6">
        <v>402.4</v>
      </c>
      <c r="C19" s="6">
        <v>8.5</v>
      </c>
      <c r="D19" s="6">
        <v>67.2</v>
      </c>
      <c r="E19" s="6">
        <v>22.9</v>
      </c>
      <c r="F19" s="6">
        <v>515.1</v>
      </c>
      <c r="G19" s="6">
        <v>401</v>
      </c>
      <c r="H19" s="6">
        <v>307.9</v>
      </c>
      <c r="I19" s="6">
        <f>29.8/1.004</f>
        <v>29.681274900398407</v>
      </c>
    </row>
    <row r="20" spans="1:9" ht="11.25">
      <c r="A20" s="4">
        <v>1993</v>
      </c>
      <c r="B20" s="6">
        <v>378.5</v>
      </c>
      <c r="C20" s="6">
        <v>9.6</v>
      </c>
      <c r="D20" s="6">
        <v>82.8</v>
      </c>
      <c r="E20" s="6">
        <v>15.2</v>
      </c>
      <c r="F20" s="6">
        <v>426</v>
      </c>
      <c r="G20" s="6">
        <v>379.2</v>
      </c>
      <c r="H20" s="6">
        <v>324.6</v>
      </c>
      <c r="I20" s="6">
        <f>31.5/1.006</f>
        <v>31.312127236580515</v>
      </c>
    </row>
    <row r="21" spans="1:9" ht="11.25">
      <c r="A21" s="4">
        <v>1994</v>
      </c>
      <c r="B21" s="6">
        <v>383.3</v>
      </c>
      <c r="C21" s="6">
        <v>7</v>
      </c>
      <c r="D21" s="6">
        <v>94.2</v>
      </c>
      <c r="E21" s="6">
        <v>10.1</v>
      </c>
      <c r="F21" s="6">
        <v>372</v>
      </c>
      <c r="G21" s="6">
        <v>340</v>
      </c>
      <c r="H21" s="6">
        <v>300</v>
      </c>
      <c r="I21" s="6">
        <f>29.2/1.008</f>
        <v>28.96825396825397</v>
      </c>
    </row>
    <row r="22" spans="1:9" ht="11.25">
      <c r="A22" s="4">
        <v>1995</v>
      </c>
      <c r="B22" s="6">
        <v>409.8</v>
      </c>
      <c r="C22" s="6">
        <v>5.3</v>
      </c>
      <c r="D22" s="6">
        <v>135.3</v>
      </c>
      <c r="E22" s="6">
        <v>11</v>
      </c>
      <c r="F22" s="6">
        <v>362.6</v>
      </c>
      <c r="G22" s="6">
        <v>278.2</v>
      </c>
      <c r="H22" s="6">
        <v>271.9</v>
      </c>
      <c r="I22" s="6">
        <f>26.6/1.01</f>
        <v>26.33663366336634</v>
      </c>
    </row>
    <row r="23" spans="1:9" ht="11.25">
      <c r="A23" s="4">
        <v>1996</v>
      </c>
      <c r="B23" s="6">
        <v>455.9</v>
      </c>
      <c r="C23" s="6">
        <v>5.5</v>
      </c>
      <c r="D23" s="6">
        <v>90.8</v>
      </c>
      <c r="E23" s="10">
        <v>14.2</v>
      </c>
      <c r="F23" s="10">
        <v>400.9</v>
      </c>
      <c r="G23" s="6">
        <v>318.1</v>
      </c>
      <c r="H23" s="6">
        <v>308.4</v>
      </c>
      <c r="I23" s="6">
        <f>30.3/1.012</f>
        <v>29.940711462450594</v>
      </c>
    </row>
    <row r="24" spans="1:9" ht="11.25">
      <c r="A24" s="4">
        <v>1997</v>
      </c>
      <c r="B24" s="6">
        <v>447.2</v>
      </c>
      <c r="C24" s="6">
        <v>3.8</v>
      </c>
      <c r="D24" s="6">
        <v>104</v>
      </c>
      <c r="E24" s="10">
        <v>15.2</v>
      </c>
      <c r="F24" s="10">
        <v>403.4</v>
      </c>
      <c r="G24" s="6">
        <v>329.3</v>
      </c>
      <c r="H24" s="6">
        <v>323.9</v>
      </c>
      <c r="I24" s="6">
        <f>31.9/1.013</f>
        <v>31.490621915103656</v>
      </c>
    </row>
    <row r="25" spans="1:9" ht="11.25">
      <c r="A25" s="4">
        <v>1998</v>
      </c>
      <c r="B25" s="6">
        <v>429.7</v>
      </c>
      <c r="C25" s="6">
        <v>2.5</v>
      </c>
      <c r="D25" s="6">
        <v>110</v>
      </c>
      <c r="E25" s="6">
        <v>16.3</v>
      </c>
      <c r="F25" s="6">
        <v>363.3</v>
      </c>
      <c r="G25" s="6">
        <v>346.1</v>
      </c>
      <c r="H25" s="6">
        <v>339.6</v>
      </c>
      <c r="I25" s="6">
        <f>33.6/1.015</f>
        <v>33.10344827586207</v>
      </c>
    </row>
    <row r="26" spans="1:9" ht="11.25">
      <c r="A26" s="4">
        <v>1999</v>
      </c>
      <c r="B26" s="6">
        <v>333.9</v>
      </c>
      <c r="C26" s="6">
        <v>2.1</v>
      </c>
      <c r="D26" s="6">
        <v>90.9</v>
      </c>
      <c r="E26" s="6">
        <v>16.7</v>
      </c>
      <c r="F26" s="6">
        <v>282.8</v>
      </c>
      <c r="G26" s="6">
        <v>315.1</v>
      </c>
      <c r="H26" s="6">
        <v>309.4</v>
      </c>
      <c r="I26" s="6">
        <f>30.7/1.017</f>
        <v>30.18682399213373</v>
      </c>
    </row>
    <row r="27" spans="1:9" ht="11.25">
      <c r="A27" s="4">
        <v>2000</v>
      </c>
      <c r="B27" s="6">
        <v>429.9</v>
      </c>
      <c r="C27" s="6">
        <v>2.9</v>
      </c>
      <c r="D27" s="6">
        <v>79.3</v>
      </c>
      <c r="E27" s="6">
        <v>13.5</v>
      </c>
      <c r="F27" s="6">
        <v>326.4</v>
      </c>
      <c r="G27" s="6">
        <v>296.5</v>
      </c>
      <c r="H27" s="6">
        <v>288.8</v>
      </c>
      <c r="I27" s="6">
        <v>28.3</v>
      </c>
    </row>
    <row r="28" spans="1:9" ht="11.25">
      <c r="A28" s="4">
        <v>2001</v>
      </c>
      <c r="B28" s="6">
        <v>540.6</v>
      </c>
      <c r="C28" s="6">
        <v>3.4</v>
      </c>
      <c r="D28" s="6">
        <v>69.7</v>
      </c>
      <c r="E28" s="6">
        <v>11.3</v>
      </c>
      <c r="F28" s="11">
        <v>617</v>
      </c>
      <c r="G28" s="6">
        <v>359.3</v>
      </c>
      <c r="H28" s="6">
        <v>344.3</v>
      </c>
      <c r="I28" s="6">
        <v>33.8</v>
      </c>
    </row>
    <row r="29" spans="1:9" ht="11.25">
      <c r="A29" s="4">
        <v>2002</v>
      </c>
      <c r="B29" s="6">
        <v>333.3</v>
      </c>
      <c r="C29" s="6">
        <v>5.4</v>
      </c>
      <c r="D29" s="6">
        <v>76.8</v>
      </c>
      <c r="E29" s="6">
        <v>10.5</v>
      </c>
      <c r="F29" s="6">
        <v>507.8</v>
      </c>
      <c r="G29" s="6">
        <v>360.7</v>
      </c>
      <c r="H29" s="6">
        <v>346.2</v>
      </c>
      <c r="I29" s="6">
        <v>34.1</v>
      </c>
    </row>
    <row r="30" spans="1:9" ht="11.25">
      <c r="A30" s="4">
        <v>2003</v>
      </c>
      <c r="B30" s="6">
        <v>388</v>
      </c>
      <c r="C30" s="6">
        <v>8.2</v>
      </c>
      <c r="D30" s="6">
        <v>70.7</v>
      </c>
      <c r="E30" s="6">
        <v>8.4</v>
      </c>
      <c r="F30" s="6">
        <v>489.8</v>
      </c>
      <c r="G30" s="6">
        <v>335</v>
      </c>
      <c r="H30" s="6">
        <v>326.5</v>
      </c>
      <c r="I30" s="6">
        <v>32.2</v>
      </c>
    </row>
    <row r="31" spans="1:9" ht="11.25">
      <c r="A31" s="4">
        <v>2004</v>
      </c>
      <c r="B31" s="6">
        <v>527.2</v>
      </c>
      <c r="C31" s="6">
        <v>6</v>
      </c>
      <c r="D31" s="6">
        <v>63.2</v>
      </c>
      <c r="E31" s="6">
        <v>12.9</v>
      </c>
      <c r="F31" s="6">
        <v>584.7</v>
      </c>
      <c r="G31" s="6">
        <v>362.2</v>
      </c>
      <c r="H31" s="6">
        <v>330.3</v>
      </c>
      <c r="I31" s="6">
        <v>32.7</v>
      </c>
    </row>
    <row r="32" spans="1:9" ht="11.25">
      <c r="A32" s="4">
        <v>2005</v>
      </c>
      <c r="B32" s="6">
        <v>310.3</v>
      </c>
      <c r="C32" s="6">
        <v>9.7</v>
      </c>
      <c r="D32" s="6">
        <v>64.6</v>
      </c>
      <c r="E32" s="6">
        <v>7.6</v>
      </c>
      <c r="F32" s="6">
        <v>458</v>
      </c>
      <c r="G32" s="6">
        <v>374.5</v>
      </c>
      <c r="H32" s="6">
        <v>333.5</v>
      </c>
      <c r="I32" s="6">
        <v>33.1</v>
      </c>
    </row>
    <row r="33" spans="1:9" ht="11.25">
      <c r="A33" s="4">
        <v>2006</v>
      </c>
      <c r="B33" s="6">
        <v>314.4</v>
      </c>
      <c r="C33" s="6">
        <v>19.3</v>
      </c>
      <c r="D33" s="6">
        <v>75.7</v>
      </c>
      <c r="E33" s="6">
        <v>4.3</v>
      </c>
      <c r="F33" s="6">
        <v>361.9</v>
      </c>
      <c r="G33" s="6">
        <v>349.8</v>
      </c>
      <c r="H33" s="6">
        <v>336.1</v>
      </c>
      <c r="I33" s="6">
        <v>33.4</v>
      </c>
    </row>
    <row r="34" spans="1:9" ht="11.25">
      <c r="A34" s="4">
        <v>2007</v>
      </c>
      <c r="B34" s="6">
        <v>322.2</v>
      </c>
      <c r="C34" s="6">
        <v>29.5</v>
      </c>
      <c r="D34" s="6">
        <v>68.7</v>
      </c>
      <c r="E34" s="6">
        <v>4.1</v>
      </c>
      <c r="F34" s="6">
        <v>348.2</v>
      </c>
      <c r="G34" s="6">
        <v>292.6</v>
      </c>
      <c r="H34" s="6">
        <v>286.5</v>
      </c>
      <c r="I34" s="6">
        <v>28.5</v>
      </c>
    </row>
    <row r="35" spans="1:9" ht="11.25">
      <c r="A35" s="4">
        <v>2008</v>
      </c>
      <c r="B35" s="6">
        <v>344.8</v>
      </c>
      <c r="C35" s="6">
        <v>23.7</v>
      </c>
      <c r="D35" s="6">
        <v>66.9</v>
      </c>
      <c r="E35" s="6">
        <v>3.7</v>
      </c>
      <c r="F35" s="6">
        <v>398</v>
      </c>
      <c r="G35" s="6">
        <v>248.1</v>
      </c>
      <c r="H35" s="6">
        <v>242.2</v>
      </c>
      <c r="I35" s="6">
        <v>24.1</v>
      </c>
    </row>
    <row r="36" spans="1:9" ht="11.25">
      <c r="A36" s="4">
        <v>2009</v>
      </c>
      <c r="B36" s="10">
        <v>334.3</v>
      </c>
      <c r="C36" s="10">
        <v>15.4</v>
      </c>
      <c r="D36" s="10">
        <v>73.9</v>
      </c>
      <c r="E36" s="10">
        <v>3.8</v>
      </c>
      <c r="F36" s="10">
        <v>425</v>
      </c>
      <c r="G36" s="10">
        <v>245</v>
      </c>
      <c r="H36" s="6">
        <v>236.6</v>
      </c>
      <c r="I36" s="6">
        <v>23.6</v>
      </c>
    </row>
    <row r="37" spans="1:9" ht="11.25">
      <c r="A37" s="4">
        <v>2010</v>
      </c>
      <c r="B37" s="10">
        <v>176.2</v>
      </c>
      <c r="C37" s="10">
        <v>18.3</v>
      </c>
      <c r="D37" s="10">
        <v>84.6</v>
      </c>
      <c r="E37" s="10">
        <v>3.5</v>
      </c>
      <c r="F37" s="10">
        <v>291.2</v>
      </c>
      <c r="G37" s="10">
        <v>240.2</v>
      </c>
      <c r="H37" s="6">
        <v>234.5</v>
      </c>
      <c r="I37" s="6">
        <v>23.4</v>
      </c>
    </row>
    <row r="38" spans="1:9" ht="11.25">
      <c r="A38" s="4">
        <v>2011</v>
      </c>
      <c r="B38" s="6">
        <v>282.2</v>
      </c>
      <c r="C38" s="6">
        <v>54.1</v>
      </c>
      <c r="D38" s="6">
        <v>62.7</v>
      </c>
      <c r="E38" s="6">
        <v>3.6</v>
      </c>
      <c r="F38" s="6">
        <v>300.3</v>
      </c>
      <c r="G38" s="6">
        <v>260.9</v>
      </c>
      <c r="H38" s="6">
        <v>259.1</v>
      </c>
      <c r="I38" s="6">
        <v>26</v>
      </c>
    </row>
    <row r="39" spans="1:9" ht="11.25">
      <c r="A39" s="4">
        <v>2012</v>
      </c>
      <c r="B39" s="6">
        <v>224.3</v>
      </c>
      <c r="C39" s="6">
        <v>56.6</v>
      </c>
      <c r="D39" s="6">
        <v>65</v>
      </c>
      <c r="E39" s="6">
        <v>3.9</v>
      </c>
      <c r="F39" s="6">
        <v>276.3</v>
      </c>
      <c r="G39" s="6">
        <v>236</v>
      </c>
      <c r="H39" s="6">
        <v>235.5</v>
      </c>
      <c r="I39" s="6">
        <v>23.7</v>
      </c>
    </row>
    <row r="40" spans="1:9" ht="11.25">
      <c r="A40" s="4">
        <v>2013</v>
      </c>
      <c r="B40" s="6">
        <v>294.4</v>
      </c>
      <c r="C40" s="6">
        <v>60.6</v>
      </c>
      <c r="D40" s="6">
        <v>62.1</v>
      </c>
      <c r="E40" s="6">
        <v>3.9</v>
      </c>
      <c r="F40" s="6">
        <v>329.2</v>
      </c>
      <c r="G40" s="6">
        <v>236.1</v>
      </c>
      <c r="H40" s="6">
        <v>235.7</v>
      </c>
      <c r="I40" s="6">
        <v>23.8</v>
      </c>
    </row>
    <row r="41" spans="1:9" ht="11.25">
      <c r="A41" s="4">
        <v>2014</v>
      </c>
      <c r="B41" s="6">
        <v>258.5</v>
      </c>
      <c r="C41" s="6">
        <v>46.6</v>
      </c>
      <c r="D41" s="6">
        <v>72.3</v>
      </c>
      <c r="E41" s="6">
        <v>3.6</v>
      </c>
      <c r="F41" s="6">
        <v>343</v>
      </c>
      <c r="G41" s="6">
        <v>215.4</v>
      </c>
      <c r="H41" s="6">
        <v>214.9</v>
      </c>
      <c r="I41" s="6">
        <v>21.8</v>
      </c>
    </row>
    <row r="42" spans="1:9" ht="11.25">
      <c r="A42" s="4">
        <v>2015</v>
      </c>
      <c r="B42" s="6">
        <v>300.8</v>
      </c>
      <c r="C42" s="6">
        <v>27.2</v>
      </c>
      <c r="D42" s="6">
        <v>71.5</v>
      </c>
      <c r="E42" s="6">
        <v>3.8</v>
      </c>
      <c r="F42" s="6">
        <v>346.1</v>
      </c>
      <c r="G42" s="6">
        <v>249.6</v>
      </c>
      <c r="H42" s="6">
        <v>249.1</v>
      </c>
      <c r="I42" s="6">
        <v>25.3</v>
      </c>
    </row>
    <row r="43" spans="1:9" ht="11.25">
      <c r="A43" s="4">
        <v>2016</v>
      </c>
      <c r="B43" s="6">
        <v>302.4</v>
      </c>
      <c r="C43" s="6">
        <v>26.1</v>
      </c>
      <c r="D43" s="6">
        <v>77.7</v>
      </c>
      <c r="E43" s="6">
        <v>4</v>
      </c>
      <c r="F43" s="6">
        <v>328.7</v>
      </c>
      <c r="G43" s="6">
        <v>264.2</v>
      </c>
      <c r="H43" s="6">
        <v>263.8</v>
      </c>
      <c r="I43" s="6">
        <v>26.9</v>
      </c>
    </row>
    <row r="44" spans="1:9" ht="11.25">
      <c r="A44" s="4">
        <v>2017</v>
      </c>
      <c r="B44" s="6">
        <v>358.1</v>
      </c>
      <c r="C44" s="6">
        <v>20</v>
      </c>
      <c r="D44" s="6">
        <v>100.6</v>
      </c>
      <c r="E44" s="6">
        <v>4.1</v>
      </c>
      <c r="F44" s="6">
        <v>359.2</v>
      </c>
      <c r="G44" s="6">
        <v>242.9</v>
      </c>
      <c r="H44" s="6">
        <v>242.6</v>
      </c>
      <c r="I44" s="6">
        <v>24.8</v>
      </c>
    </row>
    <row r="45" spans="1:9" ht="11.25">
      <c r="A45" s="4">
        <v>2018</v>
      </c>
      <c r="B45" s="6">
        <v>355.1</v>
      </c>
      <c r="C45" s="6">
        <v>7.4</v>
      </c>
      <c r="D45" s="6">
        <v>131.4</v>
      </c>
      <c r="E45" s="6">
        <v>4.3</v>
      </c>
      <c r="F45" s="6">
        <v>345.4</v>
      </c>
      <c r="G45" s="6">
        <v>240.6</v>
      </c>
      <c r="H45" s="6">
        <v>240.4</v>
      </c>
      <c r="I45" s="6">
        <v>24.6</v>
      </c>
    </row>
    <row r="46" spans="1:9" ht="11.25">
      <c r="A46" s="4">
        <v>2019</v>
      </c>
      <c r="B46" s="6">
        <v>306.2</v>
      </c>
      <c r="C46" s="6">
        <v>11</v>
      </c>
      <c r="D46" s="6">
        <v>113</v>
      </c>
      <c r="E46" s="6">
        <v>4</v>
      </c>
      <c r="F46" s="6">
        <v>329.6</v>
      </c>
      <c r="G46" s="6">
        <v>216</v>
      </c>
      <c r="H46" s="6">
        <v>205.4</v>
      </c>
      <c r="I46" s="6">
        <v>21</v>
      </c>
    </row>
  </sheetData>
  <sheetProtection/>
  <mergeCells count="9">
    <mergeCell ref="G2:G3"/>
    <mergeCell ref="H2:I2"/>
    <mergeCell ref="B4:H4"/>
    <mergeCell ref="A2:A4"/>
    <mergeCell ref="B2:B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2021-02-24T14:50:02Z</dcterms:modified>
  <cp:category/>
  <cp:version/>
  <cp:contentType/>
  <cp:contentStatus/>
</cp:coreProperties>
</file>