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7C56E13-026C-4058-88DD-A8C4B9B53100}" xr6:coauthVersionLast="36" xr6:coauthVersionMax="36" xr10:uidLastSave="{00000000-0000-0000-0000-000000000000}"/>
  <bookViews>
    <workbookView xWindow="0" yWindow="0" windowWidth="28800" windowHeight="13425" xr2:uid="{A1A18EA5-49CC-4AEB-9BC4-80CD22F79F71}"/>
  </bookViews>
  <sheets>
    <sheet name="Tartalom" sheetId="7" r:id="rId1"/>
    <sheet name="Table of Contents" sheetId="6" r:id="rId2"/>
    <sheet name="8.1." sheetId="2" r:id="rId3"/>
    <sheet name="8.2." sheetId="3" r:id="rId4"/>
    <sheet name="8.3." sheetId="4" r:id="rId5"/>
    <sheet name="8.4.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5" l="1"/>
  <c r="C24" i="5"/>
  <c r="D24" i="5"/>
  <c r="E24" i="5"/>
  <c r="F24" i="5"/>
  <c r="G24" i="5"/>
  <c r="H24" i="5"/>
  <c r="B41" i="5"/>
  <c r="C41" i="5"/>
  <c r="D41" i="5"/>
  <c r="E41" i="5"/>
  <c r="F41" i="5"/>
  <c r="G41" i="5"/>
  <c r="H41" i="5"/>
  <c r="B24" i="4"/>
  <c r="C24" i="4"/>
  <c r="D24" i="4"/>
  <c r="E24" i="4"/>
  <c r="B41" i="4"/>
  <c r="C41" i="4"/>
  <c r="D41" i="4"/>
  <c r="E41" i="4"/>
  <c r="B6" i="3"/>
  <c r="B8" i="3" s="1"/>
  <c r="B7" i="3"/>
  <c r="C8" i="3"/>
  <c r="D8" i="3"/>
  <c r="E8" i="3"/>
  <c r="F8" i="3"/>
  <c r="G8" i="3"/>
  <c r="H8" i="3"/>
  <c r="I8" i="3"/>
  <c r="B10" i="3"/>
  <c r="B11" i="3"/>
  <c r="B12" i="3"/>
  <c r="C13" i="3"/>
  <c r="C25" i="3" s="1"/>
  <c r="C44" i="3" s="1"/>
  <c r="D13" i="3"/>
  <c r="E13" i="3"/>
  <c r="F13" i="3"/>
  <c r="G13" i="3"/>
  <c r="G25" i="3" s="1"/>
  <c r="G44" i="3" s="1"/>
  <c r="H13" i="3"/>
  <c r="I13" i="3"/>
  <c r="B15" i="3"/>
  <c r="B16" i="3"/>
  <c r="B17" i="3"/>
  <c r="C18" i="3"/>
  <c r="D18" i="3"/>
  <c r="E18" i="3"/>
  <c r="E25" i="3" s="1"/>
  <c r="F18" i="3"/>
  <c r="G18" i="3"/>
  <c r="H18" i="3"/>
  <c r="I18" i="3"/>
  <c r="I25" i="3" s="1"/>
  <c r="B20" i="3"/>
  <c r="B21" i="3"/>
  <c r="B22" i="3"/>
  <c r="C23" i="3"/>
  <c r="D23" i="3"/>
  <c r="E23" i="3"/>
  <c r="F23" i="3"/>
  <c r="G23" i="3"/>
  <c r="H23" i="3"/>
  <c r="I23" i="3"/>
  <c r="D25" i="3"/>
  <c r="F25" i="3"/>
  <c r="H25" i="3"/>
  <c r="B27" i="3"/>
  <c r="B28" i="3"/>
  <c r="B29" i="3"/>
  <c r="C30" i="3"/>
  <c r="D30" i="3"/>
  <c r="E30" i="3"/>
  <c r="F30" i="3"/>
  <c r="F42" i="3" s="1"/>
  <c r="F44" i="3" s="1"/>
  <c r="G30" i="3"/>
  <c r="H30" i="3"/>
  <c r="I30" i="3"/>
  <c r="B32" i="3"/>
  <c r="B33" i="3"/>
  <c r="B34" i="3"/>
  <c r="C35" i="3"/>
  <c r="D35" i="3"/>
  <c r="E35" i="3"/>
  <c r="F35" i="3"/>
  <c r="G35" i="3"/>
  <c r="H35" i="3"/>
  <c r="I35" i="3"/>
  <c r="B37" i="3"/>
  <c r="B38" i="3"/>
  <c r="B39" i="3"/>
  <c r="C40" i="3"/>
  <c r="D40" i="3"/>
  <c r="E40" i="3"/>
  <c r="E42" i="3" s="1"/>
  <c r="F40" i="3"/>
  <c r="G40" i="3"/>
  <c r="H40" i="3"/>
  <c r="I40" i="3"/>
  <c r="C42" i="3"/>
  <c r="G42" i="3"/>
  <c r="I42" i="3"/>
  <c r="E7" i="2"/>
  <c r="G7" i="2" s="1"/>
  <c r="E8" i="2"/>
  <c r="G8" i="2" s="1"/>
  <c r="E9" i="2"/>
  <c r="G9" i="2" s="1"/>
  <c r="E11" i="2"/>
  <c r="G11" i="2"/>
  <c r="E12" i="2"/>
  <c r="G12" i="2" s="1"/>
  <c r="E13" i="2"/>
  <c r="G13" i="2" s="1"/>
  <c r="E14" i="2"/>
  <c r="G14" i="2" s="1"/>
  <c r="E16" i="2"/>
  <c r="G16" i="2" s="1"/>
  <c r="E17" i="2"/>
  <c r="G17" i="2" s="1"/>
  <c r="E18" i="2"/>
  <c r="G18" i="2" s="1"/>
  <c r="E19" i="2"/>
  <c r="G19" i="2" s="1"/>
  <c r="E21" i="2"/>
  <c r="G21" i="2" s="1"/>
  <c r="E22" i="2"/>
  <c r="G22" i="2" s="1"/>
  <c r="E23" i="2"/>
  <c r="G23" i="2" s="1"/>
  <c r="E24" i="2"/>
  <c r="G24" i="2" s="1"/>
  <c r="B26" i="2"/>
  <c r="C26" i="2"/>
  <c r="D26" i="2"/>
  <c r="F26" i="2"/>
  <c r="E28" i="2"/>
  <c r="G28" i="2" s="1"/>
  <c r="E29" i="2"/>
  <c r="G29" i="2" s="1"/>
  <c r="E30" i="2"/>
  <c r="G30" i="2" s="1"/>
  <c r="E31" i="2"/>
  <c r="G31" i="2" s="1"/>
  <c r="E33" i="2"/>
  <c r="G33" i="2" s="1"/>
  <c r="E34" i="2"/>
  <c r="G34" i="2" s="1"/>
  <c r="E35" i="2"/>
  <c r="G35" i="2" s="1"/>
  <c r="E36" i="2"/>
  <c r="G36" i="2" s="1"/>
  <c r="E38" i="2"/>
  <c r="G38" i="2" s="1"/>
  <c r="E39" i="2"/>
  <c r="G39" i="2"/>
  <c r="E40" i="2"/>
  <c r="G40" i="2" s="1"/>
  <c r="E41" i="2"/>
  <c r="G41" i="2" s="1"/>
  <c r="B43" i="2"/>
  <c r="C43" i="2"/>
  <c r="D43" i="2"/>
  <c r="F43" i="2"/>
  <c r="E45" i="2"/>
  <c r="G45" i="2"/>
  <c r="I44" i="3" l="1"/>
  <c r="E44" i="3"/>
  <c r="B18" i="3"/>
  <c r="H42" i="3"/>
  <c r="H44" i="3" s="1"/>
  <c r="D42" i="3"/>
  <c r="D44" i="3" s="1"/>
  <c r="B30" i="3"/>
  <c r="B42" i="3" s="1"/>
  <c r="B40" i="3"/>
  <c r="B23" i="3"/>
  <c r="B35" i="3"/>
  <c r="B13" i="3"/>
  <c r="E26" i="2"/>
  <c r="E43" i="2"/>
  <c r="B25" i="3" l="1"/>
  <c r="B4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4" authorId="0" shapeId="0" xr:uid="{D9569F2B-90DE-482C-A6AF-E6FC24D66C9C}">
      <text>
        <r>
          <rPr>
            <sz val="8"/>
            <color indexed="81"/>
            <rFont val="Tahoma"/>
            <family val="2"/>
            <charset val="238"/>
          </rPr>
          <t xml:space="preserve">Nyergesvontatóval, vontatóval, dömperrel és különleges célú gépjárművel együtt.  
</t>
        </r>
      </text>
    </comment>
    <comment ref="E5" authorId="0" shapeId="0" xr:uid="{039DB5BA-29D5-42FA-A84A-FBC569832468}">
      <text>
        <r>
          <rPr>
            <sz val="8"/>
            <color indexed="81"/>
            <rFont val="Tahoma"/>
            <family val="2"/>
            <charset val="238"/>
          </rPr>
          <t xml:space="preserve">Including semitrailer tractors, tractors, dumpers and special purpose motor vehicles. 
</t>
        </r>
      </text>
    </comment>
  </commentList>
</comments>
</file>

<file path=xl/sharedStrings.xml><?xml version="1.0" encoding="utf-8"?>
<sst xmlns="http://schemas.openxmlformats.org/spreadsheetml/2006/main" count="236" uniqueCount="108">
  <si>
    <t xml:space="preserve">Total </t>
  </si>
  <si>
    <t xml:space="preserve">Összesen </t>
  </si>
  <si>
    <t xml:space="preserve">Great Plain and North </t>
  </si>
  <si>
    <t xml:space="preserve">Alföld és Észak 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</si>
  <si>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</si>
  <si>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</si>
  <si>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</si>
  <si>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</si>
  <si>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</si>
  <si>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</si>
  <si>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</si>
  <si>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</si>
  <si>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</si>
  <si>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</si>
  <si>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</si>
  <si>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</si>
  <si>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</si>
  <si>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</si>
  <si>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</si>
  <si>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</si>
  <si>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 xml:space="preserve">Dunántúl 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</si>
  <si>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</si>
  <si>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</si>
  <si>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</si>
  <si>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</si>
  <si>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</si>
  <si>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</si>
  <si>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</si>
  <si>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</si>
  <si>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</si>
  <si>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</si>
  <si>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</si>
  <si>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</si>
  <si>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</si>
  <si>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</si>
  <si>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</si>
  <si>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</si>
  <si>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</si>
  <si>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</si>
  <si>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</si>
  <si>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ratio of all     accidents</t>
  </si>
  <si>
    <t>number</t>
  </si>
  <si>
    <t>total</t>
  </si>
  <si>
    <t>with slight 
injury</t>
  </si>
  <si>
    <t>with serious    injury</t>
  </si>
  <si>
    <t>fatal</t>
  </si>
  <si>
    <t>aránya, %</t>
  </si>
  <si>
    <t xml:space="preserve">száma </t>
  </si>
  <si>
    <t>összesen</t>
  </si>
  <si>
    <t>könnyű     sérüléses</t>
  </si>
  <si>
    <t>súlyos      sérüléses</t>
  </si>
  <si>
    <t>halálos</t>
  </si>
  <si>
    <t>County, capital, region</t>
  </si>
  <si>
    <t>Megye, főváros, régió</t>
  </si>
  <si>
    <r>
      <t xml:space="preserve">Ebből: ittasan okozott baleset            </t>
    </r>
    <r>
      <rPr>
        <i/>
        <sz val="7"/>
        <rFont val="Arial CE"/>
        <family val="2"/>
        <charset val="238"/>
      </rPr>
      <t xml:space="preserve"> Of which: accidents caused by       drunken persons </t>
    </r>
  </si>
  <si>
    <r>
      <t xml:space="preserve">Balesetek száma                                                                                   </t>
    </r>
    <r>
      <rPr>
        <i/>
        <sz val="7"/>
        <rFont val="Arial CE"/>
        <family val="2"/>
        <charset val="238"/>
      </rPr>
      <t>Number of accidents</t>
    </r>
  </si>
  <si>
    <t xml:space="preserve">Number of road traffic accidents causing personal injury, 2005 </t>
  </si>
  <si>
    <r>
      <t xml:space="preserve">8.1. A személysérüléses közúti közlekedési balesetek száma, 2005  </t>
    </r>
    <r>
      <rPr>
        <b/>
        <i/>
        <sz val="9"/>
        <rFont val="Arial CE"/>
        <family val="2"/>
        <charset val="238"/>
      </rPr>
      <t xml:space="preserve">  </t>
    </r>
  </si>
  <si>
    <t>pedestrians</t>
  </si>
  <si>
    <t>motor- scooters</t>
  </si>
  <si>
    <t>bicycles</t>
  </si>
  <si>
    <t>buses, trams, trolleybuses</t>
  </si>
  <si>
    <r>
      <t>lorries</t>
    </r>
    <r>
      <rPr>
        <i/>
        <vertAlign val="superscript"/>
        <sz val="7"/>
        <rFont val="Arial CE"/>
        <charset val="238"/>
      </rPr>
      <t xml:space="preserve"> </t>
    </r>
  </si>
  <si>
    <t>passenger cars</t>
  </si>
  <si>
    <t>motorcycles</t>
  </si>
  <si>
    <t>Total</t>
  </si>
  <si>
    <t>gyalogos</t>
  </si>
  <si>
    <t>segéd-motoros kerékpár</t>
  </si>
  <si>
    <t>kerékpár</t>
  </si>
  <si>
    <t>autóbusz, villamos, trolibusz</t>
  </si>
  <si>
    <r>
      <t>teher-gépkocsi</t>
    </r>
    <r>
      <rPr>
        <vertAlign val="superscript"/>
        <sz val="7"/>
        <rFont val="Arial CE"/>
        <charset val="238"/>
      </rPr>
      <t xml:space="preserve"> </t>
    </r>
  </si>
  <si>
    <t>személy-gépkocsi</t>
  </si>
  <si>
    <t>motor-kerékpár</t>
  </si>
  <si>
    <r>
      <t xml:space="preserve">Megye, főváros, régió 
</t>
    </r>
    <r>
      <rPr>
        <i/>
        <sz val="7"/>
        <rFont val="Arial CE"/>
        <charset val="238"/>
      </rPr>
      <t>County, capital, region</t>
    </r>
  </si>
  <si>
    <r>
      <t xml:space="preserve">Ebből – </t>
    </r>
    <r>
      <rPr>
        <i/>
        <sz val="7"/>
        <rFont val="Arial CE"/>
        <family val="2"/>
        <charset val="238"/>
      </rPr>
      <t>Of which</t>
    </r>
  </si>
  <si>
    <t>Összesen</t>
  </si>
  <si>
    <t>Number of accidents by causers, 2005</t>
  </si>
  <si>
    <r>
      <t xml:space="preserve">8.2. A balesetek száma okozók szerint, 2005 </t>
    </r>
    <r>
      <rPr>
        <b/>
        <i/>
        <sz val="9"/>
        <rFont val="Arial CE"/>
        <family val="2"/>
        <charset val="238"/>
      </rPr>
      <t xml:space="preserve">    </t>
    </r>
  </si>
  <si>
    <t>Persons killed or injured per 100 000 inhabitants</t>
  </si>
  <si>
    <t>Slightly injured</t>
  </si>
  <si>
    <t>Seriously injured</t>
  </si>
  <si>
    <t>Killed</t>
  </si>
  <si>
    <t>Meghalt, megsérült személy 100 000 lakosra</t>
  </si>
  <si>
    <t>Könnyen
 megsérült</t>
  </si>
  <si>
    <t xml:space="preserve">Súlyosan 
megsérült </t>
  </si>
  <si>
    <t>Meghalt</t>
  </si>
  <si>
    <t xml:space="preserve">Number of victims of accidents, 2005 </t>
  </si>
  <si>
    <r>
      <t xml:space="preserve">8.3. A balesetet szenvedett személyek száma, 2005 </t>
    </r>
    <r>
      <rPr>
        <b/>
        <i/>
        <sz val="9"/>
        <rFont val="Arial CE"/>
        <family val="2"/>
        <charset val="238"/>
      </rPr>
      <t xml:space="preserve">   </t>
    </r>
  </si>
  <si>
    <t>65 years old and over</t>
  </si>
  <si>
    <r>
      <t>éves</t>
    </r>
    <r>
      <rPr>
        <i/>
        <sz val="7"/>
        <rFont val="Arial CE"/>
        <family val="2"/>
        <charset val="238"/>
      </rPr>
      <t xml:space="preserve"> – years old</t>
    </r>
  </si>
  <si>
    <t>65 éves és idősebb</t>
  </si>
  <si>
    <t>21–64</t>
  </si>
  <si>
    <t>18–20</t>
  </si>
  <si>
    <t>15–17</t>
  </si>
  <si>
    <t>6–14</t>
  </si>
  <si>
    <t>–5</t>
  </si>
  <si>
    <t xml:space="preserve">Number of victims of accidents by age, 2005    </t>
  </si>
  <si>
    <t xml:space="preserve">8.4. A balesetet szenvedett személyek száma életkor szerint, 2005 </t>
  </si>
  <si>
    <t>8.1. Number of road traffic accidents causing personal injury, 2005</t>
  </si>
  <si>
    <t>8.2. Number of accidents by causers, 2005</t>
  </si>
  <si>
    <t>8.3. Number of victims of accidents, 2005</t>
  </si>
  <si>
    <t>8.4. Number of victims of accidents by age, 2005</t>
  </si>
  <si>
    <t>Table of Contents</t>
  </si>
  <si>
    <t>8.1. A személysérüléses közúti közlekedési balesetek száma, 2005</t>
  </si>
  <si>
    <t>8.2. A balesetek száma okozók szerint, 2005</t>
  </si>
  <si>
    <t>8.3. A balesetet szenvedett személyek száma, 2005</t>
  </si>
  <si>
    <t>8.4. A balesetet szenvedett személyek száma életkor szerint,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</si>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</sst>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i/>
      <sz val="8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"/>
      <family val="2"/>
      <charset val="238"/>
    </font>
    <font>
      <sz val="8"/>
      <name val="Arial CE"/>
      <family val="2"/>
      <charset val="238"/>
    </font>
    <font>
      <b/>
      <i/>
      <sz val="8"/>
      <name val="Arial CE"/>
      <charset val="238"/>
    </font>
    <font>
      <i/>
      <sz val="7"/>
      <name val="Arial CE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vertAlign val="superscript"/>
      <sz val="7"/>
      <name val="Arial CE"/>
      <charset val="238"/>
    </font>
    <font>
      <vertAlign val="superscript"/>
      <sz val="7"/>
      <name val="Arial CE"/>
      <charset val="238"/>
    </font>
    <font>
      <b/>
      <sz val="12"/>
      <name val="Arial CE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/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left" indent="1"/>
    </xf>
    <xf numFmtId="3" fontId="1" fillId="0" borderId="0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left" vertical="top" indent="2"/>
    </xf>
    <xf numFmtId="0" fontId="6" fillId="0" borderId="0" xfId="0" applyFont="1" applyAlignment="1">
      <alignment horizontal="left" indent="2"/>
    </xf>
    <xf numFmtId="3" fontId="7" fillId="0" borderId="0" xfId="0" applyNumberFormat="1" applyFont="1" applyAlignment="1">
      <alignment horizontal="right"/>
    </xf>
    <xf numFmtId="3" fontId="1" fillId="0" borderId="0" xfId="0" applyNumberFormat="1" applyFont="1" applyFill="1" applyBorder="1" applyAlignment="1" applyProtection="1">
      <alignment horizontal="right"/>
    </xf>
    <xf numFmtId="0" fontId="8" fillId="0" borderId="0" xfId="0" applyFont="1"/>
    <xf numFmtId="3" fontId="4" fillId="0" borderId="0" xfId="0" applyNumberFormat="1" applyFont="1" applyAlignment="1">
      <alignment horizontal="right"/>
    </xf>
    <xf numFmtId="0" fontId="9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wrapText="1"/>
    </xf>
    <xf numFmtId="0" fontId="0" fillId="0" borderId="3" xfId="0" applyBorder="1"/>
    <xf numFmtId="0" fontId="12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9" xfId="0" applyBorder="1"/>
    <xf numFmtId="0" fontId="13" fillId="0" borderId="0" xfId="0" applyFont="1" applyAlignment="1">
      <alignment vertical="top"/>
    </xf>
    <xf numFmtId="0" fontId="14" fillId="0" borderId="0" xfId="0" applyFont="1" applyBorder="1" applyAlignment="1">
      <alignment vertical="top"/>
    </xf>
    <xf numFmtId="0" fontId="14" fillId="0" borderId="0" xfId="0" applyFont="1" applyAlignment="1">
      <alignment vertical="top"/>
    </xf>
    <xf numFmtId="0" fontId="15" fillId="0" borderId="0" xfId="0" applyFont="1" applyAlignment="1">
      <alignment horizontal="left" vertical="top" indent="2"/>
    </xf>
    <xf numFmtId="0" fontId="13" fillId="0" borderId="0" xfId="0" applyFont="1"/>
    <xf numFmtId="0" fontId="14" fillId="0" borderId="0" xfId="0" applyFont="1" applyBorder="1"/>
    <xf numFmtId="0" fontId="14" fillId="0" borderId="0" xfId="0" applyFont="1"/>
    <xf numFmtId="3" fontId="8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0" fontId="10" fillId="0" borderId="1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0" fillId="0" borderId="10" xfId="0" applyBorder="1"/>
    <xf numFmtId="0" fontId="12" fillId="0" borderId="0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/>
    </xf>
    <xf numFmtId="0" fontId="12" fillId="0" borderId="7" xfId="0" applyFont="1" applyBorder="1"/>
    <xf numFmtId="0" fontId="12" fillId="0" borderId="13" xfId="0" applyFont="1" applyBorder="1" applyAlignment="1">
      <alignment horizontal="right"/>
    </xf>
    <xf numFmtId="0" fontId="18" fillId="0" borderId="0" xfId="0" applyFont="1"/>
    <xf numFmtId="3" fontId="0" fillId="0" borderId="0" xfId="0" applyNumberFormat="1" applyAlignment="1">
      <alignment horizontal="right"/>
    </xf>
    <xf numFmtId="1" fontId="3" fillId="0" borderId="0" xfId="0" applyNumberFormat="1" applyFont="1"/>
    <xf numFmtId="3" fontId="3" fillId="0" borderId="0" xfId="0" applyNumberFormat="1" applyFont="1" applyBorder="1" applyAlignment="1">
      <alignment horizontal="right" wrapText="1"/>
    </xf>
    <xf numFmtId="164" fontId="4" fillId="0" borderId="0" xfId="0" applyNumberFormat="1" applyFont="1"/>
    <xf numFmtId="164" fontId="3" fillId="0" borderId="0" xfId="0" applyNumberFormat="1" applyFont="1"/>
    <xf numFmtId="3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1" fontId="1" fillId="0" borderId="0" xfId="0" applyNumberFormat="1" applyFont="1"/>
    <xf numFmtId="0" fontId="1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164" fontId="1" fillId="0" borderId="0" xfId="0" applyNumberFormat="1" applyFont="1"/>
    <xf numFmtId="0" fontId="4" fillId="0" borderId="0" xfId="0" applyFont="1"/>
    <xf numFmtId="3" fontId="3" fillId="0" borderId="0" xfId="0" applyNumberFormat="1" applyFont="1"/>
    <xf numFmtId="0" fontId="3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/>
    </xf>
    <xf numFmtId="0" fontId="20" fillId="0" borderId="0" xfId="0" applyFont="1"/>
    <xf numFmtId="0" fontId="20" fillId="0" borderId="13" xfId="0" applyFont="1" applyBorder="1" applyAlignment="1">
      <alignment horizontal="right"/>
    </xf>
    <xf numFmtId="3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3" fontId="4" fillId="0" borderId="0" xfId="0" applyNumberFormat="1" applyFont="1"/>
    <xf numFmtId="0" fontId="11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 applyAlignment="1"/>
    <xf numFmtId="0" fontId="12" fillId="0" borderId="8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2" fillId="0" borderId="8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B824D-9CC5-49BC-82DA-A45778D4AF57}">
  <dimension ref="A1:A5"/>
  <sheetViews>
    <sheetView tabSelected="1" zoomScaleNormal="100" workbookViewId="0"/>
  </sheetViews>
  <sheetFormatPr defaultRowHeight="12.75" x14ac:dyDescent="0.2"/>
  <cols>
    <col min="1" max="1" width="59.140625" style="85" bestFit="1" customWidth="1"/>
    <col min="2" max="16384" width="9.140625" style="85"/>
  </cols>
  <sheetData>
    <row r="1" spans="1:1" x14ac:dyDescent="0.2">
      <c r="A1" s="84" t="s">
        <v>107</v>
      </c>
    </row>
    <row r="2" spans="1:1" x14ac:dyDescent="0.2">
      <c r="A2" s="86" t="s">
        <v>103</v>
      </c>
    </row>
    <row r="3" spans="1:1" x14ac:dyDescent="0.2">
      <c r="A3" s="86" t="s">
        <v>104</v>
      </c>
    </row>
    <row r="4" spans="1:1" x14ac:dyDescent="0.2">
      <c r="A4" s="86" t="s">
        <v>105</v>
      </c>
    </row>
    <row r="5" spans="1:1" x14ac:dyDescent="0.2">
      <c r="A5" s="86" t="s">
        <v>106</v>
      </c>
    </row>
  </sheetData>
  <hyperlinks>
    <hyperlink ref="A2" location="8.1.!A1" display="8.1. A személysérüléses közúti közlekedési balesetek száma, 2005" xr:uid="{EF6208BC-BA00-4E99-B99D-CB25D483A841}"/>
    <hyperlink ref="A3" location="8.2.!A1" display="8.2. A balesetek száma okozók szerint, 2005" xr:uid="{2FCFC7B4-A2DD-446B-BCF9-B6086888FB96}"/>
    <hyperlink ref="A4" location="8.3.!A1" display="8.3. A balesetet szenvedett személyek száma, 2005" xr:uid="{970FFEE2-0196-4BAC-88F4-599987EBEF1F}"/>
    <hyperlink ref="A5" location="8.4.!A1" display="8.4. A balesetet szenvedett személyek száma életkor szerint, 2005" xr:uid="{F48D4A73-68C9-44DF-A383-6B50172593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18ECE-1ABD-4B51-BC1A-8D5D2791C2D9}">
  <dimension ref="A1:A5"/>
  <sheetViews>
    <sheetView zoomScaleNormal="100" workbookViewId="0"/>
  </sheetViews>
  <sheetFormatPr defaultRowHeight="12.75" x14ac:dyDescent="0.2"/>
  <cols>
    <col min="1" max="1" width="57.140625" style="85" bestFit="1" customWidth="1"/>
    <col min="2" max="16384" width="9.140625" style="85"/>
  </cols>
  <sheetData>
    <row r="1" spans="1:1" x14ac:dyDescent="0.2">
      <c r="A1" s="84" t="s">
        <v>102</v>
      </c>
    </row>
    <row r="2" spans="1:1" x14ac:dyDescent="0.2">
      <c r="A2" s="86" t="s">
        <v>98</v>
      </c>
    </row>
    <row r="3" spans="1:1" x14ac:dyDescent="0.2">
      <c r="A3" s="86" t="s">
        <v>99</v>
      </c>
    </row>
    <row r="4" spans="1:1" x14ac:dyDescent="0.2">
      <c r="A4" s="86" t="s">
        <v>100</v>
      </c>
    </row>
    <row r="5" spans="1:1" x14ac:dyDescent="0.2">
      <c r="A5" s="86" t="s">
        <v>101</v>
      </c>
    </row>
  </sheetData>
  <hyperlinks>
    <hyperlink ref="A2" location="8.1.!A1" display="8.1. Number of road traffic accidents causing personal injury, 2005" xr:uid="{B25567FD-899C-471B-B670-5326B64DDF44}"/>
    <hyperlink ref="A3" location="8.2.!A1" display="8.2. Number of accidents by causers, 2005" xr:uid="{5DB0EF69-A1A4-450F-92A8-0E19BB0EEC4B}"/>
    <hyperlink ref="A4" location="8.3.!A1" display="8.3. Number of victims of accidents, 2005" xr:uid="{9B73BD09-0C3A-4733-9738-00856ABBCDE5}"/>
    <hyperlink ref="A5" location="8.4.!A1" display="8.4. Number of victims of accidents by age, 2005" xr:uid="{04C83539-2758-454D-80AC-8D4ABA0B70F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16A8D-99E8-4FE4-9006-6C97523AE0CD}">
  <dimension ref="A1:G46"/>
  <sheetViews>
    <sheetView zoomScaleNormal="100" workbookViewId="0"/>
  </sheetViews>
  <sheetFormatPr defaultRowHeight="15" x14ac:dyDescent="0.25"/>
  <cols>
    <col min="1" max="1" width="23.85546875" style="1" customWidth="1"/>
    <col min="2" max="2" width="10.42578125" style="1" customWidth="1"/>
    <col min="3" max="3" width="10.7109375" style="1" customWidth="1"/>
    <col min="4" max="5" width="10.5703125" style="1" customWidth="1"/>
    <col min="6" max="6" width="10.7109375" style="1" customWidth="1"/>
    <col min="7" max="7" width="10.85546875" style="1" customWidth="1"/>
    <col min="8" max="16384" width="9.140625" style="1"/>
  </cols>
  <sheetData>
    <row r="1" spans="1:7" s="35" customFormat="1" ht="15" customHeight="1" x14ac:dyDescent="0.2">
      <c r="A1" s="37" t="s">
        <v>57</v>
      </c>
      <c r="B1" s="37"/>
      <c r="C1" s="37"/>
      <c r="D1" s="37"/>
      <c r="E1" s="37"/>
      <c r="F1" s="36"/>
    </row>
    <row r="2" spans="1:7" s="31" customFormat="1" ht="24.95" customHeight="1" thickBot="1" x14ac:dyDescent="0.3">
      <c r="A2" s="34" t="s">
        <v>56</v>
      </c>
      <c r="B2" s="33"/>
      <c r="C2" s="33"/>
      <c r="D2" s="33"/>
      <c r="E2" s="33"/>
      <c r="F2" s="32"/>
    </row>
    <row r="3" spans="1:7" ht="9.9499999999999993" customHeight="1" x14ac:dyDescent="0.25">
      <c r="A3" s="30"/>
      <c r="B3" s="87" t="s">
        <v>55</v>
      </c>
      <c r="C3" s="88"/>
      <c r="D3" s="88"/>
      <c r="E3" s="89"/>
      <c r="F3" s="93" t="s">
        <v>54</v>
      </c>
      <c r="G3" s="94"/>
    </row>
    <row r="4" spans="1:7" ht="20.25" customHeight="1" x14ac:dyDescent="0.25">
      <c r="A4" s="29" t="s">
        <v>53</v>
      </c>
      <c r="B4" s="90"/>
      <c r="C4" s="91"/>
      <c r="D4" s="91"/>
      <c r="E4" s="92"/>
      <c r="F4" s="95"/>
      <c r="G4" s="96"/>
    </row>
    <row r="5" spans="1:7" ht="21" customHeight="1" x14ac:dyDescent="0.25">
      <c r="A5" s="28" t="s">
        <v>52</v>
      </c>
      <c r="B5" s="26" t="s">
        <v>51</v>
      </c>
      <c r="C5" s="27" t="s">
        <v>50</v>
      </c>
      <c r="D5" s="27" t="s">
        <v>49</v>
      </c>
      <c r="E5" s="26" t="s">
        <v>48</v>
      </c>
      <c r="F5" s="26" t="s">
        <v>47</v>
      </c>
      <c r="G5" s="25" t="s">
        <v>46</v>
      </c>
    </row>
    <row r="6" spans="1:7" ht="18.75" customHeight="1" x14ac:dyDescent="0.25">
      <c r="A6" s="24"/>
      <c r="B6" s="20" t="s">
        <v>45</v>
      </c>
      <c r="C6" s="23" t="s">
        <v>44</v>
      </c>
      <c r="D6" s="22" t="s">
        <v>43</v>
      </c>
      <c r="E6" s="21" t="s">
        <v>42</v>
      </c>
      <c r="F6" s="20" t="s">
        <v>41</v>
      </c>
      <c r="G6" s="19" t="s">
        <v>40</v>
      </c>
    </row>
    <row r="7" spans="1:7" ht="15" customHeight="1" x14ac:dyDescent="0.25">
      <c r="A7" s="15" t="s">
        <v>39</v>
      </c>
      <c r="B7" s="10">
        <v>97</v>
      </c>
      <c r="C7" s="10">
        <v>984</v>
      </c>
      <c r="D7" s="10">
        <v>3061</v>
      </c>
      <c r="E7" s="3">
        <f>SUM(B7:D7)</f>
        <v>4142</v>
      </c>
      <c r="F7" s="14">
        <v>169</v>
      </c>
      <c r="G7" s="2">
        <f>F7/E7*100</f>
        <v>4.0801545147271847</v>
      </c>
    </row>
    <row r="8" spans="1:7" ht="10.5" customHeight="1" x14ac:dyDescent="0.25">
      <c r="A8" s="15" t="s">
        <v>38</v>
      </c>
      <c r="B8" s="10">
        <v>153</v>
      </c>
      <c r="C8" s="10">
        <v>880</v>
      </c>
      <c r="D8" s="10">
        <v>1493</v>
      </c>
      <c r="E8" s="3">
        <f>SUM(B8:D8)</f>
        <v>2526</v>
      </c>
      <c r="F8" s="14">
        <v>338</v>
      </c>
      <c r="G8" s="2">
        <f>F8/E8*100</f>
        <v>13.380839271575615</v>
      </c>
    </row>
    <row r="9" spans="1:7" ht="15" customHeight="1" x14ac:dyDescent="0.25">
      <c r="A9" s="18" t="s">
        <v>37</v>
      </c>
      <c r="B9" s="8">
        <v>250</v>
      </c>
      <c r="C9" s="8">
        <v>1864</v>
      </c>
      <c r="D9" s="8">
        <v>4554</v>
      </c>
      <c r="E9" s="7">
        <f>SUM(B9:D9)</f>
        <v>6668</v>
      </c>
      <c r="F9" s="6">
        <v>506</v>
      </c>
      <c r="G9" s="5">
        <f>F9/E9*100</f>
        <v>7.5884823035392914</v>
      </c>
    </row>
    <row r="10" spans="1:7" ht="15" customHeight="1" x14ac:dyDescent="0.25">
      <c r="A10" s="11" t="s">
        <v>36</v>
      </c>
      <c r="B10" s="10"/>
      <c r="C10" s="10"/>
      <c r="D10" s="10"/>
      <c r="E10" s="3"/>
      <c r="F10" s="13"/>
      <c r="G10" s="2"/>
    </row>
    <row r="11" spans="1:7" ht="10.5" customHeight="1" x14ac:dyDescent="0.25">
      <c r="A11" s="15" t="s">
        <v>35</v>
      </c>
      <c r="B11" s="10">
        <v>67</v>
      </c>
      <c r="C11" s="10">
        <v>388</v>
      </c>
      <c r="D11" s="10">
        <v>473</v>
      </c>
      <c r="E11" s="3">
        <f>SUM(B11:D11)</f>
        <v>928</v>
      </c>
      <c r="F11" s="14">
        <v>120</v>
      </c>
      <c r="G11" s="2">
        <f>F11/E11*100</f>
        <v>12.931034482758621</v>
      </c>
    </row>
    <row r="12" spans="1:7" ht="10.5" customHeight="1" x14ac:dyDescent="0.25">
      <c r="A12" s="15" t="s">
        <v>34</v>
      </c>
      <c r="B12" s="10">
        <v>38</v>
      </c>
      <c r="C12" s="10">
        <v>224</v>
      </c>
      <c r="D12" s="10">
        <v>378</v>
      </c>
      <c r="E12" s="3">
        <f>SUM(B12:D12)</f>
        <v>640</v>
      </c>
      <c r="F12" s="14">
        <v>107</v>
      </c>
      <c r="G12" s="2">
        <f>F12/E12*100</f>
        <v>16.71875</v>
      </c>
    </row>
    <row r="13" spans="1:7" ht="10.5" customHeight="1" x14ac:dyDescent="0.25">
      <c r="A13" s="15" t="s">
        <v>33</v>
      </c>
      <c r="B13" s="10">
        <v>49</v>
      </c>
      <c r="C13" s="10">
        <v>270</v>
      </c>
      <c r="D13" s="10">
        <v>520</v>
      </c>
      <c r="E13" s="3">
        <f>SUM(B13:D13)</f>
        <v>839</v>
      </c>
      <c r="F13" s="14">
        <v>119</v>
      </c>
      <c r="G13" s="2">
        <f>F13/E13*100</f>
        <v>14.183551847437425</v>
      </c>
    </row>
    <row r="14" spans="1:7" ht="10.5" customHeight="1" x14ac:dyDescent="0.25">
      <c r="A14" s="9" t="s">
        <v>32</v>
      </c>
      <c r="B14" s="8">
        <v>154</v>
      </c>
      <c r="C14" s="8">
        <v>882</v>
      </c>
      <c r="D14" s="8">
        <v>1371</v>
      </c>
      <c r="E14" s="7">
        <f>SUM(B14:D14)</f>
        <v>2407</v>
      </c>
      <c r="F14" s="6">
        <v>346</v>
      </c>
      <c r="G14" s="5">
        <f>F14/E14*100</f>
        <v>14.374740340673037</v>
      </c>
    </row>
    <row r="15" spans="1:7" ht="10.5" customHeight="1" x14ac:dyDescent="0.25">
      <c r="A15" s="4" t="s">
        <v>31</v>
      </c>
      <c r="B15" s="10"/>
      <c r="C15" s="10"/>
      <c r="D15" s="10"/>
      <c r="E15" s="3"/>
      <c r="F15" s="13"/>
      <c r="G15" s="2"/>
    </row>
    <row r="16" spans="1:7" ht="10.5" customHeight="1" x14ac:dyDescent="0.25">
      <c r="A16" s="15" t="s">
        <v>30</v>
      </c>
      <c r="B16" s="10">
        <v>58</v>
      </c>
      <c r="C16" s="10">
        <v>323</v>
      </c>
      <c r="D16" s="10">
        <v>505</v>
      </c>
      <c r="E16" s="3">
        <f>SUM(B16:D16)</f>
        <v>886</v>
      </c>
      <c r="F16" s="14">
        <v>132</v>
      </c>
      <c r="G16" s="2">
        <f>F16/E16*100</f>
        <v>14.89841986455982</v>
      </c>
    </row>
    <row r="17" spans="1:7" ht="10.5" customHeight="1" x14ac:dyDescent="0.25">
      <c r="A17" s="15" t="s">
        <v>29</v>
      </c>
      <c r="B17" s="10">
        <v>29</v>
      </c>
      <c r="C17" s="10">
        <v>168</v>
      </c>
      <c r="D17" s="10">
        <v>312</v>
      </c>
      <c r="E17" s="3">
        <f>SUM(B17:D17)</f>
        <v>509</v>
      </c>
      <c r="F17" s="14">
        <v>68</v>
      </c>
      <c r="G17" s="2">
        <f>F17/E17*100</f>
        <v>13.359528487229863</v>
      </c>
    </row>
    <row r="18" spans="1:7" ht="10.5" customHeight="1" x14ac:dyDescent="0.25">
      <c r="A18" s="15" t="s">
        <v>28</v>
      </c>
      <c r="B18" s="10">
        <v>32</v>
      </c>
      <c r="C18" s="10">
        <v>210</v>
      </c>
      <c r="D18" s="10">
        <v>336</v>
      </c>
      <c r="E18" s="3">
        <f>SUM(B18:D18)</f>
        <v>578</v>
      </c>
      <c r="F18" s="14">
        <v>87</v>
      </c>
      <c r="G18" s="2">
        <f>F18/E18*100</f>
        <v>15.051903114186851</v>
      </c>
    </row>
    <row r="19" spans="1:7" ht="10.5" customHeight="1" x14ac:dyDescent="0.25">
      <c r="A19" s="9" t="s">
        <v>27</v>
      </c>
      <c r="B19" s="8">
        <v>119</v>
      </c>
      <c r="C19" s="8">
        <v>701</v>
      </c>
      <c r="D19" s="8">
        <v>1153</v>
      </c>
      <c r="E19" s="7">
        <f>SUM(B19:D19)</f>
        <v>1973</v>
      </c>
      <c r="F19" s="6">
        <v>287</v>
      </c>
      <c r="G19" s="5">
        <f>F19/E19*100</f>
        <v>14.546376077040041</v>
      </c>
    </row>
    <row r="20" spans="1:7" ht="10.5" customHeight="1" x14ac:dyDescent="0.25">
      <c r="A20" s="4" t="s">
        <v>26</v>
      </c>
      <c r="B20" s="10"/>
      <c r="C20" s="10"/>
      <c r="D20" s="10"/>
      <c r="E20" s="3"/>
      <c r="F20" s="13"/>
      <c r="G20" s="2"/>
    </row>
    <row r="21" spans="1:7" ht="10.5" customHeight="1" x14ac:dyDescent="0.25">
      <c r="A21" s="15" t="s">
        <v>25</v>
      </c>
      <c r="B21" s="10">
        <v>42</v>
      </c>
      <c r="C21" s="10">
        <v>277</v>
      </c>
      <c r="D21" s="10">
        <v>445</v>
      </c>
      <c r="E21" s="3">
        <f>SUM(B21:D21)</f>
        <v>764</v>
      </c>
      <c r="F21" s="14">
        <v>124</v>
      </c>
      <c r="G21" s="2">
        <f>F21/E21*100</f>
        <v>16.230366492146597</v>
      </c>
    </row>
    <row r="22" spans="1:7" ht="10.5" customHeight="1" x14ac:dyDescent="0.25">
      <c r="A22" s="15" t="s">
        <v>24</v>
      </c>
      <c r="B22" s="10">
        <v>52</v>
      </c>
      <c r="C22" s="10">
        <v>238</v>
      </c>
      <c r="D22" s="10">
        <v>344</v>
      </c>
      <c r="E22" s="3">
        <f>SUM(B22:D22)</f>
        <v>634</v>
      </c>
      <c r="F22" s="14">
        <v>126</v>
      </c>
      <c r="G22" s="2">
        <f>F22/E22*100</f>
        <v>19.873817034700316</v>
      </c>
    </row>
    <row r="23" spans="1:7" ht="10.5" customHeight="1" x14ac:dyDescent="0.25">
      <c r="A23" s="15" t="s">
        <v>23</v>
      </c>
      <c r="B23" s="10">
        <v>22</v>
      </c>
      <c r="C23" s="10">
        <v>161</v>
      </c>
      <c r="D23" s="10">
        <v>289</v>
      </c>
      <c r="E23" s="3">
        <f>SUM(B23:D23)</f>
        <v>472</v>
      </c>
      <c r="F23" s="14">
        <v>81</v>
      </c>
      <c r="G23" s="2">
        <f>F23/E23*100</f>
        <v>17.16101694915254</v>
      </c>
    </row>
    <row r="24" spans="1:7" ht="10.5" customHeight="1" x14ac:dyDescent="0.25">
      <c r="A24" s="9" t="s">
        <v>22</v>
      </c>
      <c r="B24" s="8">
        <v>116</v>
      </c>
      <c r="C24" s="8">
        <v>676</v>
      </c>
      <c r="D24" s="8">
        <v>1078</v>
      </c>
      <c r="E24" s="7">
        <f>SUM(B24:D24)</f>
        <v>1870</v>
      </c>
      <c r="F24" s="6">
        <v>331</v>
      </c>
      <c r="G24" s="5">
        <f>F24/E24*100</f>
        <v>17.700534759358288</v>
      </c>
    </row>
    <row r="25" spans="1:7" ht="10.5" customHeight="1" x14ac:dyDescent="0.25">
      <c r="A25" s="4" t="s">
        <v>21</v>
      </c>
      <c r="B25" s="10"/>
      <c r="C25" s="10"/>
      <c r="D25" s="10"/>
      <c r="E25" s="3"/>
      <c r="F25" s="13"/>
      <c r="G25" s="2"/>
    </row>
    <row r="26" spans="1:7" ht="15" customHeight="1" x14ac:dyDescent="0.25">
      <c r="A26" s="12" t="s">
        <v>20</v>
      </c>
      <c r="B26" s="7">
        <f>SUM(B14+B19+B24)</f>
        <v>389</v>
      </c>
      <c r="C26" s="7">
        <f>SUM(C14+C19+C24)</f>
        <v>2259</v>
      </c>
      <c r="D26" s="7">
        <f>SUM(D14+D19+D24)</f>
        <v>3602</v>
      </c>
      <c r="E26" s="7">
        <f>SUM(E14+E19+E24)</f>
        <v>6250</v>
      </c>
      <c r="F26" s="7">
        <f>SUM(F14+F19+F24)</f>
        <v>964</v>
      </c>
      <c r="G26" s="5">
        <v>15.4</v>
      </c>
    </row>
    <row r="27" spans="1:7" ht="15" customHeight="1" x14ac:dyDescent="0.25">
      <c r="A27" s="17" t="s">
        <v>19</v>
      </c>
      <c r="B27" s="16"/>
      <c r="C27" s="16"/>
      <c r="D27" s="16"/>
      <c r="E27" s="3"/>
      <c r="F27" s="16"/>
      <c r="G27" s="2"/>
    </row>
    <row r="28" spans="1:7" ht="10.5" customHeight="1" x14ac:dyDescent="0.25">
      <c r="A28" s="15" t="s">
        <v>18</v>
      </c>
      <c r="B28" s="10">
        <v>78</v>
      </c>
      <c r="C28" s="10">
        <v>405</v>
      </c>
      <c r="D28" s="10">
        <v>730</v>
      </c>
      <c r="E28" s="3">
        <f>SUM(B28:D28)</f>
        <v>1213</v>
      </c>
      <c r="F28" s="14">
        <v>180</v>
      </c>
      <c r="G28" s="2">
        <f>F28/E28*100</f>
        <v>14.839241549876339</v>
      </c>
    </row>
    <row r="29" spans="1:7" ht="10.5" customHeight="1" x14ac:dyDescent="0.25">
      <c r="A29" s="15" t="s">
        <v>17</v>
      </c>
      <c r="B29" s="10">
        <v>34</v>
      </c>
      <c r="C29" s="10">
        <v>236</v>
      </c>
      <c r="D29" s="10">
        <v>334</v>
      </c>
      <c r="E29" s="3">
        <f>SUM(B29:D29)</f>
        <v>604</v>
      </c>
      <c r="F29" s="14">
        <v>100</v>
      </c>
      <c r="G29" s="2">
        <f>F29/E29*100</f>
        <v>16.556291390728479</v>
      </c>
    </row>
    <row r="30" spans="1:7" ht="10.5" customHeight="1" x14ac:dyDescent="0.25">
      <c r="A30" s="15" t="s">
        <v>16</v>
      </c>
      <c r="B30" s="10">
        <v>22</v>
      </c>
      <c r="C30" s="10">
        <v>133</v>
      </c>
      <c r="D30" s="10">
        <v>225</v>
      </c>
      <c r="E30" s="3">
        <f>SUM(B30:D30)</f>
        <v>380</v>
      </c>
      <c r="F30" s="14">
        <v>70</v>
      </c>
      <c r="G30" s="2">
        <f>F30/E30*100</f>
        <v>18.421052631578945</v>
      </c>
    </row>
    <row r="31" spans="1:7" ht="10.5" customHeight="1" x14ac:dyDescent="0.25">
      <c r="A31" s="9" t="s">
        <v>15</v>
      </c>
      <c r="B31" s="8">
        <v>134</v>
      </c>
      <c r="C31" s="8">
        <v>774</v>
      </c>
      <c r="D31" s="8">
        <v>1289</v>
      </c>
      <c r="E31" s="7">
        <f>SUM(B31:D31)</f>
        <v>2197</v>
      </c>
      <c r="F31" s="6">
        <v>350</v>
      </c>
      <c r="G31" s="5">
        <f>F31/E31*100</f>
        <v>15.930814747382795</v>
      </c>
    </row>
    <row r="32" spans="1:7" ht="10.5" customHeight="1" x14ac:dyDescent="0.25">
      <c r="A32" s="4" t="s">
        <v>14</v>
      </c>
      <c r="B32" s="10"/>
      <c r="C32" s="10"/>
      <c r="D32" s="10"/>
      <c r="E32" s="3"/>
      <c r="F32" s="13"/>
      <c r="G32" s="2"/>
    </row>
    <row r="33" spans="1:7" ht="10.5" customHeight="1" x14ac:dyDescent="0.25">
      <c r="A33" s="15" t="s">
        <v>13</v>
      </c>
      <c r="B33" s="10">
        <v>57</v>
      </c>
      <c r="C33" s="10">
        <v>423</v>
      </c>
      <c r="D33" s="10">
        <v>856</v>
      </c>
      <c r="E33" s="3">
        <f>SUM(B33:D33)</f>
        <v>1336</v>
      </c>
      <c r="F33" s="14">
        <v>169</v>
      </c>
      <c r="G33" s="2">
        <f>F33/E33*100</f>
        <v>12.649700598802397</v>
      </c>
    </row>
    <row r="34" spans="1:7" ht="10.5" customHeight="1" x14ac:dyDescent="0.25">
      <c r="A34" s="15" t="s">
        <v>12</v>
      </c>
      <c r="B34" s="10">
        <v>53</v>
      </c>
      <c r="C34" s="10">
        <v>297</v>
      </c>
      <c r="D34" s="10">
        <v>363</v>
      </c>
      <c r="E34" s="3">
        <f>SUM(B34:D34)</f>
        <v>713</v>
      </c>
      <c r="F34" s="14">
        <v>80</v>
      </c>
      <c r="G34" s="2">
        <f>F34/E34*100</f>
        <v>11.220196353436185</v>
      </c>
    </row>
    <row r="35" spans="1:7" ht="10.5" customHeight="1" x14ac:dyDescent="0.25">
      <c r="A35" s="15" t="s">
        <v>11</v>
      </c>
      <c r="B35" s="10">
        <v>67</v>
      </c>
      <c r="C35" s="10">
        <v>437</v>
      </c>
      <c r="D35" s="10">
        <v>734</v>
      </c>
      <c r="E35" s="3">
        <f>SUM(B35:D35)</f>
        <v>1238</v>
      </c>
      <c r="F35" s="14">
        <v>181</v>
      </c>
      <c r="G35" s="2">
        <f>F35/E35*100</f>
        <v>14.620355411954765</v>
      </c>
    </row>
    <row r="36" spans="1:7" ht="10.5" customHeight="1" x14ac:dyDescent="0.25">
      <c r="A36" s="9" t="s">
        <v>10</v>
      </c>
      <c r="B36" s="8">
        <v>177</v>
      </c>
      <c r="C36" s="8">
        <v>1157</v>
      </c>
      <c r="D36" s="8">
        <v>1953</v>
      </c>
      <c r="E36" s="7">
        <f>SUM(B36:D36)</f>
        <v>3287</v>
      </c>
      <c r="F36" s="6">
        <v>430</v>
      </c>
      <c r="G36" s="5">
        <f>F36/E36*100</f>
        <v>13.081837541831456</v>
      </c>
    </row>
    <row r="37" spans="1:7" ht="10.5" customHeight="1" x14ac:dyDescent="0.25">
      <c r="A37" s="4" t="s">
        <v>9</v>
      </c>
      <c r="B37" s="10"/>
      <c r="C37" s="10"/>
      <c r="D37" s="10"/>
      <c r="E37" s="3"/>
      <c r="F37" s="13"/>
      <c r="G37" s="2"/>
    </row>
    <row r="38" spans="1:7" ht="10.5" customHeight="1" x14ac:dyDescent="0.25">
      <c r="A38" s="15" t="s">
        <v>8</v>
      </c>
      <c r="B38" s="10">
        <v>91</v>
      </c>
      <c r="C38" s="10">
        <v>404</v>
      </c>
      <c r="D38" s="10">
        <v>415</v>
      </c>
      <c r="E38" s="3">
        <f>SUM(B38:D38)</f>
        <v>910</v>
      </c>
      <c r="F38" s="14">
        <v>153</v>
      </c>
      <c r="G38" s="2">
        <f>F38/E38*100</f>
        <v>16.813186813186814</v>
      </c>
    </row>
    <row r="39" spans="1:7" ht="10.5" customHeight="1" x14ac:dyDescent="0.25">
      <c r="A39" s="15" t="s">
        <v>7</v>
      </c>
      <c r="B39" s="10">
        <v>45</v>
      </c>
      <c r="C39" s="10">
        <v>261</v>
      </c>
      <c r="D39" s="10">
        <v>446</v>
      </c>
      <c r="E39" s="3">
        <f>SUM(B39:D39)</f>
        <v>752</v>
      </c>
      <c r="F39" s="14">
        <v>118</v>
      </c>
      <c r="G39" s="2">
        <f>F39/E39*100</f>
        <v>15.691489361702127</v>
      </c>
    </row>
    <row r="40" spans="1:7" ht="10.5" customHeight="1" x14ac:dyDescent="0.25">
      <c r="A40" s="15" t="s">
        <v>6</v>
      </c>
      <c r="B40" s="10">
        <v>53</v>
      </c>
      <c r="C40" s="10">
        <v>291</v>
      </c>
      <c r="D40" s="10">
        <v>369</v>
      </c>
      <c r="E40" s="3">
        <f>SUM(B40:D40)</f>
        <v>713</v>
      </c>
      <c r="F40" s="14">
        <v>62</v>
      </c>
      <c r="G40" s="2">
        <f>F40/E40*100</f>
        <v>8.695652173913043</v>
      </c>
    </row>
    <row r="41" spans="1:7" ht="10.5" customHeight="1" x14ac:dyDescent="0.25">
      <c r="A41" s="9" t="s">
        <v>5</v>
      </c>
      <c r="B41" s="8">
        <v>189</v>
      </c>
      <c r="C41" s="8">
        <v>956</v>
      </c>
      <c r="D41" s="8">
        <v>1230</v>
      </c>
      <c r="E41" s="7">
        <f>SUM(B41:D41)</f>
        <v>2375</v>
      </c>
      <c r="F41" s="6">
        <v>333</v>
      </c>
      <c r="G41" s="5">
        <f>F41/E41*100</f>
        <v>14.021052631578948</v>
      </c>
    </row>
    <row r="42" spans="1:7" ht="10.5" customHeight="1" x14ac:dyDescent="0.25">
      <c r="A42" s="4" t="s">
        <v>4</v>
      </c>
      <c r="B42" s="10"/>
      <c r="C42" s="10"/>
      <c r="D42" s="10"/>
      <c r="E42" s="3"/>
      <c r="F42" s="13"/>
      <c r="G42" s="2"/>
    </row>
    <row r="43" spans="1:7" ht="15" customHeight="1" x14ac:dyDescent="0.25">
      <c r="A43" s="12" t="s">
        <v>3</v>
      </c>
      <c r="B43" s="7">
        <f>SUM(B31+B36+B41)</f>
        <v>500</v>
      </c>
      <c r="C43" s="7">
        <f>SUM(C31+C36+C41)</f>
        <v>2887</v>
      </c>
      <c r="D43" s="7">
        <f>SUM(D31+D36+D41)</f>
        <v>4472</v>
      </c>
      <c r="E43" s="7">
        <f>SUM(E31+E36+E41)</f>
        <v>7859</v>
      </c>
      <c r="F43" s="7">
        <f>SUM(F31+F36+F41)</f>
        <v>1113</v>
      </c>
      <c r="G43" s="5">
        <v>14.2</v>
      </c>
    </row>
    <row r="44" spans="1:7" ht="15" customHeight="1" x14ac:dyDescent="0.25">
      <c r="A44" s="11" t="s">
        <v>2</v>
      </c>
      <c r="B44" s="10"/>
      <c r="C44" s="10"/>
      <c r="D44" s="10"/>
      <c r="E44" s="3"/>
      <c r="F44" s="3"/>
      <c r="G44" s="2"/>
    </row>
    <row r="45" spans="1:7" ht="15" customHeight="1" x14ac:dyDescent="0.25">
      <c r="A45" s="9" t="s">
        <v>1</v>
      </c>
      <c r="B45" s="8">
        <v>1139</v>
      </c>
      <c r="C45" s="8">
        <v>7010</v>
      </c>
      <c r="D45" s="8">
        <v>12628</v>
      </c>
      <c r="E45" s="7">
        <f>SUM(B45:D45)</f>
        <v>20777</v>
      </c>
      <c r="F45" s="6">
        <v>2583</v>
      </c>
      <c r="G45" s="5">
        <f>F45/E45*100</f>
        <v>12.432016171728353</v>
      </c>
    </row>
    <row r="46" spans="1:7" ht="15" customHeight="1" x14ac:dyDescent="0.25">
      <c r="A46" s="4" t="s">
        <v>0</v>
      </c>
      <c r="B46" s="3"/>
      <c r="C46" s="3"/>
      <c r="D46" s="3"/>
      <c r="E46" s="3"/>
      <c r="F46" s="3"/>
      <c r="G46" s="2"/>
    </row>
  </sheetData>
  <mergeCells count="2">
    <mergeCell ref="B3:E4"/>
    <mergeCell ref="F3:G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CE,Félkövér"&amp;8KÖZÚTI KÖZLEKEDÉSI BALESETEK |&amp;9 139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D462B-88AB-4A41-BB6D-AEA0D1A061CA}">
  <dimension ref="A1:I45"/>
  <sheetViews>
    <sheetView zoomScaleNormal="100" workbookViewId="0"/>
  </sheetViews>
  <sheetFormatPr defaultRowHeight="15" x14ac:dyDescent="0.25"/>
  <cols>
    <col min="1" max="1" width="22.7109375" style="1" customWidth="1"/>
    <col min="2" max="3" width="7.85546875" style="1" customWidth="1"/>
    <col min="4" max="4" width="8" style="1" customWidth="1"/>
    <col min="5" max="5" width="7.5703125" style="1" customWidth="1"/>
    <col min="6" max="6" width="9.140625" style="1"/>
    <col min="7" max="7" width="7.5703125" style="1" customWidth="1"/>
    <col min="8" max="8" width="8.140625" style="1" customWidth="1"/>
    <col min="9" max="9" width="7.85546875" style="1" customWidth="1"/>
    <col min="10" max="16384" width="9.140625" style="1"/>
  </cols>
  <sheetData>
    <row r="1" spans="1:9" s="35" customFormat="1" ht="15" customHeight="1" x14ac:dyDescent="0.2">
      <c r="A1" s="37" t="s">
        <v>77</v>
      </c>
      <c r="B1" s="37"/>
      <c r="C1" s="37"/>
      <c r="D1" s="37"/>
      <c r="E1" s="37"/>
      <c r="F1" s="37"/>
      <c r="G1" s="37"/>
      <c r="H1" s="36"/>
    </row>
    <row r="2" spans="1:9" ht="24.95" customHeight="1" thickBot="1" x14ac:dyDescent="0.3">
      <c r="A2" s="34" t="s">
        <v>76</v>
      </c>
      <c r="B2" s="53"/>
      <c r="C2" s="53"/>
      <c r="D2" s="37"/>
      <c r="E2" s="37"/>
      <c r="F2" s="37"/>
      <c r="G2" s="37"/>
      <c r="I2" s="52"/>
    </row>
    <row r="3" spans="1:9" x14ac:dyDescent="0.25">
      <c r="A3" s="51"/>
      <c r="B3" s="50" t="s">
        <v>75</v>
      </c>
      <c r="C3" s="97" t="s">
        <v>74</v>
      </c>
      <c r="D3" s="97"/>
      <c r="E3" s="97"/>
      <c r="F3" s="97"/>
      <c r="G3" s="97"/>
      <c r="H3" s="97"/>
      <c r="I3" s="97"/>
    </row>
    <row r="4" spans="1:9" ht="29.25" customHeight="1" x14ac:dyDescent="0.25">
      <c r="A4" s="49" t="s">
        <v>73</v>
      </c>
      <c r="B4" s="48"/>
      <c r="C4" s="47" t="s">
        <v>72</v>
      </c>
      <c r="D4" s="47" t="s">
        <v>71</v>
      </c>
      <c r="E4" s="47" t="s">
        <v>70</v>
      </c>
      <c r="F4" s="46" t="s">
        <v>69</v>
      </c>
      <c r="G4" s="26" t="s">
        <v>68</v>
      </c>
      <c r="H4" s="46" t="s">
        <v>67</v>
      </c>
      <c r="I4" s="25" t="s">
        <v>66</v>
      </c>
    </row>
    <row r="5" spans="1:9" ht="21" customHeight="1" x14ac:dyDescent="0.25">
      <c r="A5" s="45"/>
      <c r="B5" s="21" t="s">
        <v>65</v>
      </c>
      <c r="C5" s="20" t="s">
        <v>64</v>
      </c>
      <c r="D5" s="44" t="s">
        <v>63</v>
      </c>
      <c r="E5" s="20" t="s">
        <v>62</v>
      </c>
      <c r="F5" s="44" t="s">
        <v>61</v>
      </c>
      <c r="G5" s="20" t="s">
        <v>60</v>
      </c>
      <c r="H5" s="44" t="s">
        <v>59</v>
      </c>
      <c r="I5" s="43" t="s">
        <v>58</v>
      </c>
    </row>
    <row r="6" spans="1:9" ht="15" customHeight="1" x14ac:dyDescent="0.25">
      <c r="A6" s="15" t="s">
        <v>39</v>
      </c>
      <c r="B6" s="38">
        <f>SUM(C6+D6+E6+F6+G6+H6+I6)</f>
        <v>4114</v>
      </c>
      <c r="C6" s="41">
        <v>193</v>
      </c>
      <c r="D6" s="42">
        <v>2664</v>
      </c>
      <c r="E6" s="42">
        <v>285</v>
      </c>
      <c r="F6" s="41">
        <v>42</v>
      </c>
      <c r="G6" s="41">
        <v>137</v>
      </c>
      <c r="H6" s="41">
        <v>116</v>
      </c>
      <c r="I6" s="41">
        <v>677</v>
      </c>
    </row>
    <row r="7" spans="1:9" ht="10.5" customHeight="1" x14ac:dyDescent="0.25">
      <c r="A7" s="15" t="s">
        <v>38</v>
      </c>
      <c r="B7" s="38">
        <f>SUM(C7+D7+E7+F7+G7+H7+I7)</f>
        <v>746</v>
      </c>
      <c r="C7" s="41">
        <v>30</v>
      </c>
      <c r="D7" s="42">
        <v>472</v>
      </c>
      <c r="E7" s="42">
        <v>82</v>
      </c>
      <c r="F7" s="41">
        <v>13</v>
      </c>
      <c r="G7" s="41">
        <v>54</v>
      </c>
      <c r="H7" s="41">
        <v>35</v>
      </c>
      <c r="I7" s="41">
        <v>60</v>
      </c>
    </row>
    <row r="8" spans="1:9" ht="15" customHeight="1" x14ac:dyDescent="0.25">
      <c r="A8" s="18" t="s">
        <v>37</v>
      </c>
      <c r="B8" s="39">
        <f t="shared" ref="B8:I8" si="0">SUM(B6:B7)</f>
        <v>4860</v>
      </c>
      <c r="C8" s="39">
        <f t="shared" si="0"/>
        <v>223</v>
      </c>
      <c r="D8" s="39">
        <f t="shared" si="0"/>
        <v>3136</v>
      </c>
      <c r="E8" s="39">
        <f t="shared" si="0"/>
        <v>367</v>
      </c>
      <c r="F8" s="39">
        <f t="shared" si="0"/>
        <v>55</v>
      </c>
      <c r="G8" s="39">
        <f t="shared" si="0"/>
        <v>191</v>
      </c>
      <c r="H8" s="39">
        <f t="shared" si="0"/>
        <v>151</v>
      </c>
      <c r="I8" s="39">
        <f t="shared" si="0"/>
        <v>737</v>
      </c>
    </row>
    <row r="9" spans="1:9" ht="15" customHeight="1" x14ac:dyDescent="0.25">
      <c r="A9" s="11" t="s">
        <v>36</v>
      </c>
      <c r="B9" s="38"/>
    </row>
    <row r="10" spans="1:9" ht="10.5" customHeight="1" x14ac:dyDescent="0.25">
      <c r="A10" s="15" t="s">
        <v>35</v>
      </c>
      <c r="B10" s="38">
        <f>SUM(C10+D10+E10+F10+G10+H10+I10)</f>
        <v>889</v>
      </c>
      <c r="C10" s="41">
        <v>38</v>
      </c>
      <c r="D10" s="42">
        <v>572</v>
      </c>
      <c r="E10" s="42">
        <v>96</v>
      </c>
      <c r="F10" s="41">
        <v>6</v>
      </c>
      <c r="G10" s="41">
        <v>86</v>
      </c>
      <c r="H10" s="41">
        <v>45</v>
      </c>
      <c r="I10" s="41">
        <v>46</v>
      </c>
    </row>
    <row r="11" spans="1:9" ht="10.5" customHeight="1" x14ac:dyDescent="0.25">
      <c r="A11" s="15" t="s">
        <v>34</v>
      </c>
      <c r="B11" s="38">
        <f>SUM(C11+D11+E11+F11+G11+H11+I11)</f>
        <v>732</v>
      </c>
      <c r="C11" s="41">
        <v>27</v>
      </c>
      <c r="D11" s="42">
        <v>388</v>
      </c>
      <c r="E11" s="42">
        <v>95</v>
      </c>
      <c r="F11" s="41">
        <v>7</v>
      </c>
      <c r="G11" s="41">
        <v>129</v>
      </c>
      <c r="H11" s="41">
        <v>48</v>
      </c>
      <c r="I11" s="41">
        <v>38</v>
      </c>
    </row>
    <row r="12" spans="1:9" ht="10.5" customHeight="1" x14ac:dyDescent="0.25">
      <c r="A12" s="15" t="s">
        <v>33</v>
      </c>
      <c r="B12" s="38">
        <f>SUM(C12+D12+E12+F12+G12+H12+I12)</f>
        <v>1204</v>
      </c>
      <c r="C12" s="41">
        <v>32</v>
      </c>
      <c r="D12" s="42">
        <v>774</v>
      </c>
      <c r="E12" s="42">
        <v>98</v>
      </c>
      <c r="F12" s="41">
        <v>18</v>
      </c>
      <c r="G12" s="41">
        <v>117</v>
      </c>
      <c r="H12" s="41">
        <v>36</v>
      </c>
      <c r="I12" s="41">
        <v>129</v>
      </c>
    </row>
    <row r="13" spans="1:9" ht="10.5" customHeight="1" x14ac:dyDescent="0.25">
      <c r="A13" s="9" t="s">
        <v>32</v>
      </c>
      <c r="B13" s="39">
        <f t="shared" ref="B13:I13" si="1">SUM(B10:B12)</f>
        <v>2825</v>
      </c>
      <c r="C13" s="39">
        <f t="shared" si="1"/>
        <v>97</v>
      </c>
      <c r="D13" s="39">
        <f t="shared" si="1"/>
        <v>1734</v>
      </c>
      <c r="E13" s="39">
        <f t="shared" si="1"/>
        <v>289</v>
      </c>
      <c r="F13" s="39">
        <f t="shared" si="1"/>
        <v>31</v>
      </c>
      <c r="G13" s="39">
        <f t="shared" si="1"/>
        <v>332</v>
      </c>
      <c r="H13" s="39">
        <f t="shared" si="1"/>
        <v>129</v>
      </c>
      <c r="I13" s="39">
        <f t="shared" si="1"/>
        <v>213</v>
      </c>
    </row>
    <row r="14" spans="1:9" ht="10.5" customHeight="1" x14ac:dyDescent="0.25">
      <c r="A14" s="4" t="s">
        <v>31</v>
      </c>
      <c r="B14" s="38"/>
    </row>
    <row r="15" spans="1:9" ht="10.5" customHeight="1" x14ac:dyDescent="0.25">
      <c r="A15" s="15" t="s">
        <v>30</v>
      </c>
      <c r="B15" s="38">
        <f>SUM(C15+D15+E15+F15+G15+H15+I15)</f>
        <v>695</v>
      </c>
      <c r="C15" s="41">
        <v>22</v>
      </c>
      <c r="D15" s="42">
        <v>462</v>
      </c>
      <c r="E15" s="42">
        <v>49</v>
      </c>
      <c r="F15" s="41">
        <v>7</v>
      </c>
      <c r="G15" s="41">
        <v>108</v>
      </c>
      <c r="H15" s="41">
        <v>39</v>
      </c>
      <c r="I15" s="41">
        <v>8</v>
      </c>
    </row>
    <row r="16" spans="1:9" ht="10.5" customHeight="1" x14ac:dyDescent="0.25">
      <c r="A16" s="15" t="s">
        <v>29</v>
      </c>
      <c r="B16" s="38">
        <f>SUM(C16+D16+E16+F16+G16+H16+I16)</f>
        <v>916</v>
      </c>
      <c r="C16" s="41">
        <v>33</v>
      </c>
      <c r="D16" s="42">
        <v>632</v>
      </c>
      <c r="E16" s="42">
        <v>94</v>
      </c>
      <c r="F16" s="41">
        <v>9</v>
      </c>
      <c r="G16" s="41">
        <v>74</v>
      </c>
      <c r="H16" s="41">
        <v>27</v>
      </c>
      <c r="I16" s="41">
        <v>47</v>
      </c>
    </row>
    <row r="17" spans="1:9" ht="10.5" customHeight="1" x14ac:dyDescent="0.25">
      <c r="A17" s="15" t="s">
        <v>28</v>
      </c>
      <c r="B17" s="38">
        <f>SUM(C17+D17+E17+F17+G17+H17+I17)</f>
        <v>870</v>
      </c>
      <c r="C17" s="41">
        <v>36</v>
      </c>
      <c r="D17" s="42">
        <v>555</v>
      </c>
      <c r="E17" s="42">
        <v>86</v>
      </c>
      <c r="F17" s="41">
        <v>8</v>
      </c>
      <c r="G17" s="41">
        <v>93</v>
      </c>
      <c r="H17" s="41">
        <v>43</v>
      </c>
      <c r="I17" s="41">
        <v>49</v>
      </c>
    </row>
    <row r="18" spans="1:9" ht="10.5" customHeight="1" x14ac:dyDescent="0.25">
      <c r="A18" s="9" t="s">
        <v>27</v>
      </c>
      <c r="B18" s="39">
        <f t="shared" ref="B18:I18" si="2">SUM(B15:B17)</f>
        <v>2481</v>
      </c>
      <c r="C18" s="39">
        <f t="shared" si="2"/>
        <v>91</v>
      </c>
      <c r="D18" s="39">
        <f t="shared" si="2"/>
        <v>1649</v>
      </c>
      <c r="E18" s="39">
        <f t="shared" si="2"/>
        <v>229</v>
      </c>
      <c r="F18" s="39">
        <f t="shared" si="2"/>
        <v>24</v>
      </c>
      <c r="G18" s="39">
        <f t="shared" si="2"/>
        <v>275</v>
      </c>
      <c r="H18" s="39">
        <f t="shared" si="2"/>
        <v>109</v>
      </c>
      <c r="I18" s="39">
        <f t="shared" si="2"/>
        <v>104</v>
      </c>
    </row>
    <row r="19" spans="1:9" ht="10.5" customHeight="1" x14ac:dyDescent="0.25">
      <c r="A19" s="4" t="s">
        <v>26</v>
      </c>
      <c r="B19" s="38"/>
    </row>
    <row r="20" spans="1:9" ht="10.5" customHeight="1" x14ac:dyDescent="0.25">
      <c r="A20" s="15" t="s">
        <v>25</v>
      </c>
      <c r="B20" s="38">
        <f>SUM(C20+D20+E20+F20+G20+H20+I20)</f>
        <v>1313</v>
      </c>
      <c r="C20" s="41">
        <v>34</v>
      </c>
      <c r="D20" s="42">
        <v>864</v>
      </c>
      <c r="E20" s="42">
        <v>141</v>
      </c>
      <c r="F20" s="41">
        <v>11</v>
      </c>
      <c r="G20" s="41">
        <v>135</v>
      </c>
      <c r="H20" s="41">
        <v>39</v>
      </c>
      <c r="I20" s="41">
        <v>89</v>
      </c>
    </row>
    <row r="21" spans="1:9" ht="10.5" customHeight="1" x14ac:dyDescent="0.25">
      <c r="A21" s="15" t="s">
        <v>24</v>
      </c>
      <c r="B21" s="38">
        <f>SUM(C21+D21+E21+F21+G21+H21+I21)</f>
        <v>594</v>
      </c>
      <c r="C21" s="41">
        <v>35</v>
      </c>
      <c r="D21" s="42">
        <v>399</v>
      </c>
      <c r="E21" s="42">
        <v>49</v>
      </c>
      <c r="F21" s="41">
        <v>3</v>
      </c>
      <c r="G21" s="41">
        <v>49</v>
      </c>
      <c r="H21" s="41">
        <v>19</v>
      </c>
      <c r="I21" s="41">
        <v>40</v>
      </c>
    </row>
    <row r="22" spans="1:9" ht="10.5" customHeight="1" x14ac:dyDescent="0.25">
      <c r="A22" s="15" t="s">
        <v>23</v>
      </c>
      <c r="B22" s="38">
        <f>SUM(C22+D22+E22+F22+G22+H22+I22)</f>
        <v>626</v>
      </c>
      <c r="C22" s="41">
        <v>44</v>
      </c>
      <c r="D22" s="42">
        <v>401</v>
      </c>
      <c r="E22" s="42">
        <v>61</v>
      </c>
      <c r="F22" s="41">
        <v>6</v>
      </c>
      <c r="G22" s="41">
        <v>54</v>
      </c>
      <c r="H22" s="41">
        <v>17</v>
      </c>
      <c r="I22" s="41">
        <v>43</v>
      </c>
    </row>
    <row r="23" spans="1:9" ht="10.5" customHeight="1" x14ac:dyDescent="0.25">
      <c r="A23" s="9" t="s">
        <v>22</v>
      </c>
      <c r="B23" s="39">
        <f t="shared" ref="B23:I23" si="3">SUM(B20:B22)</f>
        <v>2533</v>
      </c>
      <c r="C23" s="39">
        <f t="shared" si="3"/>
        <v>113</v>
      </c>
      <c r="D23" s="39">
        <f t="shared" si="3"/>
        <v>1664</v>
      </c>
      <c r="E23" s="39">
        <f t="shared" si="3"/>
        <v>251</v>
      </c>
      <c r="F23" s="39">
        <f t="shared" si="3"/>
        <v>20</v>
      </c>
      <c r="G23" s="39">
        <f t="shared" si="3"/>
        <v>238</v>
      </c>
      <c r="H23" s="39">
        <f t="shared" si="3"/>
        <v>75</v>
      </c>
      <c r="I23" s="39">
        <f t="shared" si="3"/>
        <v>172</v>
      </c>
    </row>
    <row r="24" spans="1:9" ht="10.5" customHeight="1" x14ac:dyDescent="0.25">
      <c r="A24" s="4" t="s">
        <v>21</v>
      </c>
      <c r="B24" s="38"/>
    </row>
    <row r="25" spans="1:9" ht="15" customHeight="1" x14ac:dyDescent="0.25">
      <c r="A25" s="12" t="s">
        <v>20</v>
      </c>
      <c r="B25" s="39">
        <f t="shared" ref="B25:I25" si="4">SUM(B13+B18+B23)</f>
        <v>7839</v>
      </c>
      <c r="C25" s="39">
        <f t="shared" si="4"/>
        <v>301</v>
      </c>
      <c r="D25" s="39">
        <f t="shared" si="4"/>
        <v>5047</v>
      </c>
      <c r="E25" s="39">
        <f t="shared" si="4"/>
        <v>769</v>
      </c>
      <c r="F25" s="39">
        <f t="shared" si="4"/>
        <v>75</v>
      </c>
      <c r="G25" s="39">
        <f t="shared" si="4"/>
        <v>845</v>
      </c>
      <c r="H25" s="39">
        <f t="shared" si="4"/>
        <v>313</v>
      </c>
      <c r="I25" s="39">
        <f t="shared" si="4"/>
        <v>489</v>
      </c>
    </row>
    <row r="26" spans="1:9" ht="15" customHeight="1" x14ac:dyDescent="0.25">
      <c r="A26" s="17" t="s">
        <v>19</v>
      </c>
      <c r="B26" s="38"/>
    </row>
    <row r="27" spans="1:9" ht="10.5" customHeight="1" x14ac:dyDescent="0.25">
      <c r="A27" s="15" t="s">
        <v>18</v>
      </c>
      <c r="B27" s="38">
        <f>SUM(C27+D27+E27+F27+G27+H27+I27)</f>
        <v>373</v>
      </c>
      <c r="C27" s="41">
        <v>25</v>
      </c>
      <c r="D27" s="42">
        <v>251</v>
      </c>
      <c r="E27" s="42">
        <v>22</v>
      </c>
      <c r="F27" s="41">
        <v>3</v>
      </c>
      <c r="G27" s="41">
        <v>36</v>
      </c>
      <c r="H27" s="41">
        <v>10</v>
      </c>
      <c r="I27" s="41">
        <v>26</v>
      </c>
    </row>
    <row r="28" spans="1:9" ht="10.5" customHeight="1" x14ac:dyDescent="0.25">
      <c r="A28" s="15" t="s">
        <v>17</v>
      </c>
      <c r="B28" s="38">
        <f>SUM(C28+D28+E28+F28+G28+H28+I28)</f>
        <v>2492</v>
      </c>
      <c r="C28" s="41">
        <v>140</v>
      </c>
      <c r="D28" s="42">
        <v>1655</v>
      </c>
      <c r="E28" s="42">
        <v>232</v>
      </c>
      <c r="F28" s="41">
        <v>15</v>
      </c>
      <c r="G28" s="41">
        <v>195</v>
      </c>
      <c r="H28" s="41">
        <v>107</v>
      </c>
      <c r="I28" s="41">
        <v>148</v>
      </c>
    </row>
    <row r="29" spans="1:9" ht="10.5" customHeight="1" x14ac:dyDescent="0.25">
      <c r="A29" s="15" t="s">
        <v>16</v>
      </c>
      <c r="B29" s="38">
        <f>SUM(C29+D29+E29+F29+G29+H29+I29)</f>
        <v>620</v>
      </c>
      <c r="C29" s="41">
        <v>21</v>
      </c>
      <c r="D29" s="42">
        <v>389</v>
      </c>
      <c r="E29" s="42">
        <v>81</v>
      </c>
      <c r="F29" s="41">
        <v>8</v>
      </c>
      <c r="G29" s="41">
        <v>61</v>
      </c>
      <c r="H29" s="41">
        <v>30</v>
      </c>
      <c r="I29" s="41">
        <v>30</v>
      </c>
    </row>
    <row r="30" spans="1:9" ht="10.5" customHeight="1" x14ac:dyDescent="0.25">
      <c r="A30" s="9" t="s">
        <v>15</v>
      </c>
      <c r="B30" s="39">
        <f t="shared" ref="B30:I30" si="5">SUM(B27:B29)</f>
        <v>3485</v>
      </c>
      <c r="C30" s="39">
        <f t="shared" si="5"/>
        <v>186</v>
      </c>
      <c r="D30" s="39">
        <f t="shared" si="5"/>
        <v>2295</v>
      </c>
      <c r="E30" s="39">
        <f t="shared" si="5"/>
        <v>335</v>
      </c>
      <c r="F30" s="39">
        <f t="shared" si="5"/>
        <v>26</v>
      </c>
      <c r="G30" s="39">
        <f t="shared" si="5"/>
        <v>292</v>
      </c>
      <c r="H30" s="39">
        <f t="shared" si="5"/>
        <v>147</v>
      </c>
      <c r="I30" s="39">
        <f t="shared" si="5"/>
        <v>204</v>
      </c>
    </row>
    <row r="31" spans="1:9" ht="10.5" customHeight="1" x14ac:dyDescent="0.25">
      <c r="A31" s="4" t="s">
        <v>14</v>
      </c>
      <c r="B31" s="38"/>
    </row>
    <row r="32" spans="1:9" ht="10.5" customHeight="1" x14ac:dyDescent="0.25">
      <c r="A32" s="15" t="s">
        <v>13</v>
      </c>
      <c r="B32" s="38">
        <f>SUM(C32+D32+E32+F32+G32+H32+I32)</f>
        <v>1217</v>
      </c>
      <c r="C32" s="41">
        <v>21</v>
      </c>
      <c r="D32" s="42">
        <v>858</v>
      </c>
      <c r="E32" s="42">
        <v>97</v>
      </c>
      <c r="F32" s="41">
        <v>5</v>
      </c>
      <c r="G32" s="41">
        <v>105</v>
      </c>
      <c r="H32" s="41">
        <v>34</v>
      </c>
      <c r="I32" s="41">
        <v>97</v>
      </c>
    </row>
    <row r="33" spans="1:9" ht="10.5" customHeight="1" x14ac:dyDescent="0.25">
      <c r="A33" s="15" t="s">
        <v>12</v>
      </c>
      <c r="B33" s="38">
        <f>SUM(C33+D33+E33+F33+G33+H33+I33)</f>
        <v>695</v>
      </c>
      <c r="C33" s="41">
        <v>37</v>
      </c>
      <c r="D33" s="42">
        <v>377</v>
      </c>
      <c r="E33" s="42">
        <v>98</v>
      </c>
      <c r="F33" s="41">
        <v>5</v>
      </c>
      <c r="G33" s="41">
        <v>105</v>
      </c>
      <c r="H33" s="41">
        <v>30</v>
      </c>
      <c r="I33" s="41">
        <v>43</v>
      </c>
    </row>
    <row r="34" spans="1:9" ht="10.5" customHeight="1" x14ac:dyDescent="0.25">
      <c r="A34" s="15" t="s">
        <v>11</v>
      </c>
      <c r="B34" s="38">
        <f>SUM(C34+D34+E34+F34+G34+H34+I34)</f>
        <v>463</v>
      </c>
      <c r="C34" s="41">
        <v>19</v>
      </c>
      <c r="D34" s="42">
        <v>289</v>
      </c>
      <c r="E34" s="42">
        <v>49</v>
      </c>
      <c r="F34" s="41">
        <v>2</v>
      </c>
      <c r="G34" s="41">
        <v>46</v>
      </c>
      <c r="H34" s="41">
        <v>28</v>
      </c>
      <c r="I34" s="41">
        <v>30</v>
      </c>
    </row>
    <row r="35" spans="1:9" ht="10.5" customHeight="1" x14ac:dyDescent="0.25">
      <c r="A35" s="9" t="s">
        <v>10</v>
      </c>
      <c r="B35" s="39">
        <f t="shared" ref="B35:I35" si="6">SUM(B32:B34)</f>
        <v>2375</v>
      </c>
      <c r="C35" s="39">
        <f t="shared" si="6"/>
        <v>77</v>
      </c>
      <c r="D35" s="39">
        <f t="shared" si="6"/>
        <v>1524</v>
      </c>
      <c r="E35" s="39">
        <f t="shared" si="6"/>
        <v>244</v>
      </c>
      <c r="F35" s="39">
        <f t="shared" si="6"/>
        <v>12</v>
      </c>
      <c r="G35" s="39">
        <f t="shared" si="6"/>
        <v>256</v>
      </c>
      <c r="H35" s="39">
        <f t="shared" si="6"/>
        <v>92</v>
      </c>
      <c r="I35" s="39">
        <f t="shared" si="6"/>
        <v>170</v>
      </c>
    </row>
    <row r="36" spans="1:9" ht="10.5" customHeight="1" x14ac:dyDescent="0.25">
      <c r="A36" s="4" t="s">
        <v>9</v>
      </c>
      <c r="B36" s="38"/>
    </row>
    <row r="37" spans="1:9" ht="10.5" customHeight="1" x14ac:dyDescent="0.25">
      <c r="A37" s="15" t="s">
        <v>8</v>
      </c>
      <c r="B37" s="38">
        <f>SUM(C37+D37+E37+F37+G37+H37+I37)</f>
        <v>499</v>
      </c>
      <c r="C37" s="41">
        <v>20</v>
      </c>
      <c r="D37" s="42">
        <v>320</v>
      </c>
      <c r="E37" s="42">
        <v>57</v>
      </c>
      <c r="F37" s="41">
        <v>2</v>
      </c>
      <c r="G37" s="41">
        <v>64</v>
      </c>
      <c r="H37" s="41">
        <v>20</v>
      </c>
      <c r="I37" s="41">
        <v>16</v>
      </c>
    </row>
    <row r="38" spans="1:9" ht="10.5" customHeight="1" x14ac:dyDescent="0.25">
      <c r="A38" s="15" t="s">
        <v>7</v>
      </c>
      <c r="B38" s="38">
        <f>SUM(C38+D38+E38+F38+G38+H38+I38)</f>
        <v>818</v>
      </c>
      <c r="C38" s="41">
        <v>45</v>
      </c>
      <c r="D38" s="42">
        <v>513</v>
      </c>
      <c r="E38" s="42">
        <v>91</v>
      </c>
      <c r="F38" s="41">
        <v>10</v>
      </c>
      <c r="G38" s="41">
        <v>86</v>
      </c>
      <c r="H38" s="41">
        <v>33</v>
      </c>
      <c r="I38" s="41">
        <v>40</v>
      </c>
    </row>
    <row r="39" spans="1:9" ht="10.5" customHeight="1" x14ac:dyDescent="0.25">
      <c r="A39" s="15" t="s">
        <v>6</v>
      </c>
      <c r="B39" s="38">
        <f>SUM(C39+D39+E39+F39+G39+H39+I39)</f>
        <v>484</v>
      </c>
      <c r="C39" s="41">
        <v>23</v>
      </c>
      <c r="D39" s="42">
        <v>357</v>
      </c>
      <c r="E39" s="38"/>
      <c r="F39" s="41">
        <v>2</v>
      </c>
      <c r="G39" s="41">
        <v>62</v>
      </c>
      <c r="H39" s="41">
        <v>40</v>
      </c>
      <c r="I39" s="38"/>
    </row>
    <row r="40" spans="1:9" ht="10.5" customHeight="1" x14ac:dyDescent="0.25">
      <c r="A40" s="9" t="s">
        <v>5</v>
      </c>
      <c r="B40" s="39">
        <f t="shared" ref="B40:I40" si="7">SUM(B37:B39)</f>
        <v>1801</v>
      </c>
      <c r="C40" s="39">
        <f t="shared" si="7"/>
        <v>88</v>
      </c>
      <c r="D40" s="39">
        <f t="shared" si="7"/>
        <v>1190</v>
      </c>
      <c r="E40" s="39">
        <f t="shared" si="7"/>
        <v>148</v>
      </c>
      <c r="F40" s="39">
        <f t="shared" si="7"/>
        <v>14</v>
      </c>
      <c r="G40" s="39">
        <f t="shared" si="7"/>
        <v>212</v>
      </c>
      <c r="H40" s="39">
        <f t="shared" si="7"/>
        <v>93</v>
      </c>
      <c r="I40" s="39">
        <f t="shared" si="7"/>
        <v>56</v>
      </c>
    </row>
    <row r="41" spans="1:9" ht="10.5" customHeight="1" x14ac:dyDescent="0.25">
      <c r="A41" s="4" t="s">
        <v>4</v>
      </c>
      <c r="B41" s="38"/>
      <c r="C41" s="40"/>
      <c r="D41" s="40"/>
      <c r="E41" s="40"/>
      <c r="F41" s="40"/>
      <c r="G41" s="40"/>
      <c r="H41" s="40"/>
      <c r="I41" s="40"/>
    </row>
    <row r="42" spans="1:9" ht="15" customHeight="1" x14ac:dyDescent="0.25">
      <c r="A42" s="12" t="s">
        <v>3</v>
      </c>
      <c r="B42" s="39">
        <f t="shared" ref="B42:I42" si="8">SUM(B30+B35+B40)</f>
        <v>7661</v>
      </c>
      <c r="C42" s="39">
        <f t="shared" si="8"/>
        <v>351</v>
      </c>
      <c r="D42" s="39">
        <f t="shared" si="8"/>
        <v>5009</v>
      </c>
      <c r="E42" s="39">
        <f t="shared" si="8"/>
        <v>727</v>
      </c>
      <c r="F42" s="39">
        <f t="shared" si="8"/>
        <v>52</v>
      </c>
      <c r="G42" s="39">
        <f t="shared" si="8"/>
        <v>760</v>
      </c>
      <c r="H42" s="39">
        <f t="shared" si="8"/>
        <v>332</v>
      </c>
      <c r="I42" s="39">
        <f t="shared" si="8"/>
        <v>430</v>
      </c>
    </row>
    <row r="43" spans="1:9" ht="15" customHeight="1" x14ac:dyDescent="0.25">
      <c r="A43" s="11" t="s">
        <v>2</v>
      </c>
      <c r="B43" s="38"/>
      <c r="C43" s="40"/>
      <c r="D43" s="40"/>
      <c r="E43" s="40"/>
      <c r="F43" s="40"/>
      <c r="G43" s="40"/>
      <c r="H43" s="40"/>
      <c r="I43" s="40"/>
    </row>
    <row r="44" spans="1:9" ht="15" customHeight="1" x14ac:dyDescent="0.25">
      <c r="A44" s="9" t="s">
        <v>1</v>
      </c>
      <c r="B44" s="39">
        <f t="shared" ref="B44:I44" si="9">SUM(B25+B42)</f>
        <v>15500</v>
      </c>
      <c r="C44" s="39">
        <f t="shared" si="9"/>
        <v>652</v>
      </c>
      <c r="D44" s="39">
        <f t="shared" si="9"/>
        <v>10056</v>
      </c>
      <c r="E44" s="39">
        <f t="shared" si="9"/>
        <v>1496</v>
      </c>
      <c r="F44" s="39">
        <f t="shared" si="9"/>
        <v>127</v>
      </c>
      <c r="G44" s="39">
        <f t="shared" si="9"/>
        <v>1605</v>
      </c>
      <c r="H44" s="39">
        <f t="shared" si="9"/>
        <v>645</v>
      </c>
      <c r="I44" s="39">
        <f t="shared" si="9"/>
        <v>919</v>
      </c>
    </row>
    <row r="45" spans="1:9" ht="15" customHeight="1" x14ac:dyDescent="0.25">
      <c r="A45" s="4" t="s">
        <v>0</v>
      </c>
      <c r="B45" s="38"/>
      <c r="C45" s="38"/>
      <c r="D45" s="38"/>
      <c r="E45" s="38"/>
      <c r="F45" s="38"/>
      <c r="G45" s="38"/>
      <c r="H45" s="38"/>
      <c r="I45" s="38"/>
    </row>
  </sheetData>
  <mergeCells count="1">
    <mergeCell ref="C3:I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CE,Félkövér"&amp;9 140 | &amp;8KÖZÚTI KÖZLEKEDÉSI BALESETEK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4C7A-EFCD-4139-8249-483FE0D38CD5}">
  <dimension ref="A1:F44"/>
  <sheetViews>
    <sheetView zoomScaleNormal="100" workbookViewId="0"/>
  </sheetViews>
  <sheetFormatPr defaultRowHeight="15" x14ac:dyDescent="0.25"/>
  <cols>
    <col min="1" max="1" width="23.85546875" style="1" customWidth="1"/>
    <col min="2" max="2" width="12.7109375" style="1" customWidth="1"/>
    <col min="3" max="3" width="13" style="1" customWidth="1"/>
    <col min="4" max="4" width="12.5703125" style="1" customWidth="1"/>
    <col min="5" max="5" width="12.28515625" style="1" customWidth="1"/>
    <col min="6" max="6" width="13.42578125" style="1" customWidth="1"/>
    <col min="7" max="16384" width="9.140625" style="1"/>
  </cols>
  <sheetData>
    <row r="1" spans="1:6" s="35" customFormat="1" ht="15" customHeight="1" x14ac:dyDescent="0.2">
      <c r="A1" s="37" t="s">
        <v>87</v>
      </c>
      <c r="B1" s="37"/>
      <c r="C1" s="37"/>
      <c r="D1" s="37"/>
      <c r="E1" s="37"/>
    </row>
    <row r="2" spans="1:6" s="73" customFormat="1" ht="24.95" customHeight="1" thickBot="1" x14ac:dyDescent="0.3">
      <c r="A2" s="34" t="s">
        <v>86</v>
      </c>
      <c r="B2" s="53"/>
      <c r="C2" s="53"/>
      <c r="D2" s="53"/>
      <c r="E2" s="53"/>
      <c r="F2" s="74"/>
    </row>
    <row r="3" spans="1:6" ht="29.25" x14ac:dyDescent="0.25">
      <c r="A3" s="72" t="s">
        <v>53</v>
      </c>
      <c r="B3" s="50" t="s">
        <v>85</v>
      </c>
      <c r="C3" s="71" t="s">
        <v>84</v>
      </c>
      <c r="D3" s="71" t="s">
        <v>83</v>
      </c>
      <c r="E3" s="50" t="s">
        <v>75</v>
      </c>
      <c r="F3" s="70" t="s">
        <v>82</v>
      </c>
    </row>
    <row r="4" spans="1:6" ht="30" customHeight="1" x14ac:dyDescent="0.25">
      <c r="A4" s="69" t="s">
        <v>52</v>
      </c>
      <c r="B4" s="21" t="s">
        <v>81</v>
      </c>
      <c r="C4" s="21" t="s">
        <v>80</v>
      </c>
      <c r="D4" s="21" t="s">
        <v>79</v>
      </c>
      <c r="E4" s="21" t="s">
        <v>65</v>
      </c>
      <c r="F4" s="68" t="s">
        <v>78</v>
      </c>
    </row>
    <row r="5" spans="1:6" ht="15" customHeight="1" x14ac:dyDescent="0.25">
      <c r="A5" s="15" t="s">
        <v>39</v>
      </c>
      <c r="B5" s="62">
        <v>100</v>
      </c>
      <c r="C5" s="63">
        <v>1050</v>
      </c>
      <c r="D5" s="63">
        <v>3969</v>
      </c>
      <c r="E5" s="63">
        <v>5119</v>
      </c>
      <c r="F5" s="61">
        <v>301.52124210965911</v>
      </c>
    </row>
    <row r="6" spans="1:6" ht="10.5" customHeight="1" x14ac:dyDescent="0.25">
      <c r="A6" s="15" t="s">
        <v>38</v>
      </c>
      <c r="B6" s="62">
        <v>169</v>
      </c>
      <c r="C6" s="63">
        <v>1098</v>
      </c>
      <c r="D6" s="63">
        <v>2276</v>
      </c>
      <c r="E6" s="63">
        <v>3543</v>
      </c>
      <c r="F6" s="61">
        <v>307.92723600323831</v>
      </c>
    </row>
    <row r="7" spans="1:6" ht="11.1" customHeight="1" x14ac:dyDescent="0.25">
      <c r="A7" s="18" t="s">
        <v>37</v>
      </c>
      <c r="B7" s="60">
        <v>269</v>
      </c>
      <c r="C7" s="59">
        <v>2148</v>
      </c>
      <c r="D7" s="59">
        <v>6245</v>
      </c>
      <c r="E7" s="59">
        <v>8662</v>
      </c>
      <c r="F7" s="55">
        <v>304.10898209857669</v>
      </c>
    </row>
    <row r="8" spans="1:6" ht="15" customHeight="1" x14ac:dyDescent="0.25">
      <c r="A8" s="11" t="s">
        <v>36</v>
      </c>
      <c r="B8" s="65"/>
      <c r="C8" s="65"/>
      <c r="D8" s="65"/>
      <c r="E8" s="65"/>
      <c r="F8" s="64"/>
    </row>
    <row r="9" spans="1:6" ht="10.5" customHeight="1" x14ac:dyDescent="0.25">
      <c r="A9" s="15" t="s">
        <v>35</v>
      </c>
      <c r="B9" s="62">
        <v>75</v>
      </c>
      <c r="C9" s="62">
        <v>482</v>
      </c>
      <c r="D9" s="62">
        <v>847</v>
      </c>
      <c r="E9" s="63">
        <v>1404</v>
      </c>
      <c r="F9" s="61">
        <v>327.60491407371114</v>
      </c>
    </row>
    <row r="10" spans="1:6" ht="10.5" customHeight="1" x14ac:dyDescent="0.25">
      <c r="A10" s="15" t="s">
        <v>34</v>
      </c>
      <c r="B10" s="62">
        <v>46</v>
      </c>
      <c r="C10" s="62">
        <v>267</v>
      </c>
      <c r="D10" s="62">
        <v>575</v>
      </c>
      <c r="E10" s="62">
        <v>888</v>
      </c>
      <c r="F10" s="61">
        <v>281.7585158179802</v>
      </c>
    </row>
    <row r="11" spans="1:6" ht="10.5" customHeight="1" x14ac:dyDescent="0.25">
      <c r="A11" s="15" t="s">
        <v>33</v>
      </c>
      <c r="B11" s="62">
        <v>55</v>
      </c>
      <c r="C11" s="62">
        <v>325</v>
      </c>
      <c r="D11" s="62">
        <v>797</v>
      </c>
      <c r="E11" s="63">
        <v>1177</v>
      </c>
      <c r="F11" s="61">
        <v>321.77635859610371</v>
      </c>
    </row>
    <row r="12" spans="1:6" ht="10.5" customHeight="1" x14ac:dyDescent="0.25">
      <c r="A12" s="9" t="s">
        <v>32</v>
      </c>
      <c r="B12" s="60">
        <v>176</v>
      </c>
      <c r="C12" s="59">
        <v>1074</v>
      </c>
      <c r="D12" s="59">
        <v>2219</v>
      </c>
      <c r="E12" s="59">
        <v>3469</v>
      </c>
      <c r="F12" s="55">
        <v>312.66040294346021</v>
      </c>
    </row>
    <row r="13" spans="1:6" ht="10.5" customHeight="1" x14ac:dyDescent="0.25">
      <c r="A13" s="4" t="s">
        <v>31</v>
      </c>
      <c r="B13" s="65"/>
      <c r="C13" s="65"/>
      <c r="D13" s="65"/>
      <c r="E13" s="65"/>
      <c r="F13" s="64"/>
    </row>
    <row r="14" spans="1:6" ht="10.5" customHeight="1" x14ac:dyDescent="0.25">
      <c r="A14" s="15" t="s">
        <v>30</v>
      </c>
      <c r="B14" s="62">
        <v>65</v>
      </c>
      <c r="C14" s="62">
        <v>391</v>
      </c>
      <c r="D14" s="62">
        <v>785</v>
      </c>
      <c r="E14" s="63">
        <v>1241</v>
      </c>
      <c r="F14" s="61">
        <v>281.55656995580404</v>
      </c>
    </row>
    <row r="15" spans="1:6" ht="10.5" customHeight="1" x14ac:dyDescent="0.25">
      <c r="A15" s="15" t="s">
        <v>29</v>
      </c>
      <c r="B15" s="62">
        <v>34</v>
      </c>
      <c r="C15" s="62">
        <v>206</v>
      </c>
      <c r="D15" s="62">
        <v>470</v>
      </c>
      <c r="E15" s="62">
        <v>710</v>
      </c>
      <c r="F15" s="61">
        <v>268.13195113200783</v>
      </c>
    </row>
    <row r="16" spans="1:6" ht="10.5" customHeight="1" x14ac:dyDescent="0.25">
      <c r="A16" s="15" t="s">
        <v>28</v>
      </c>
      <c r="B16" s="62">
        <v>37</v>
      </c>
      <c r="C16" s="62">
        <v>257</v>
      </c>
      <c r="D16" s="62">
        <v>501</v>
      </c>
      <c r="E16" s="62">
        <v>795</v>
      </c>
      <c r="F16" s="61">
        <v>269.77867967938755</v>
      </c>
    </row>
    <row r="17" spans="1:6" ht="10.5" customHeight="1" x14ac:dyDescent="0.25">
      <c r="A17" s="9" t="s">
        <v>27</v>
      </c>
      <c r="B17" s="60">
        <v>136</v>
      </c>
      <c r="C17" s="60">
        <v>854</v>
      </c>
      <c r="D17" s="59">
        <v>1756</v>
      </c>
      <c r="E17" s="59">
        <v>2746</v>
      </c>
      <c r="F17" s="55">
        <v>274.53273947882769</v>
      </c>
    </row>
    <row r="18" spans="1:6" ht="10.5" customHeight="1" x14ac:dyDescent="0.25">
      <c r="A18" s="4" t="s">
        <v>26</v>
      </c>
      <c r="B18" s="65"/>
      <c r="C18" s="65"/>
      <c r="D18" s="65"/>
      <c r="E18" s="65"/>
      <c r="F18" s="64"/>
    </row>
    <row r="19" spans="1:6" ht="10.5" customHeight="1" x14ac:dyDescent="0.25">
      <c r="A19" s="15" t="s">
        <v>25</v>
      </c>
      <c r="B19" s="62">
        <v>43</v>
      </c>
      <c r="C19" s="62">
        <v>331</v>
      </c>
      <c r="D19" s="62">
        <v>722</v>
      </c>
      <c r="E19" s="63">
        <v>1096</v>
      </c>
      <c r="F19" s="61">
        <v>274.45697085647606</v>
      </c>
    </row>
    <row r="20" spans="1:6" ht="10.5" customHeight="1" x14ac:dyDescent="0.25">
      <c r="A20" s="15" t="s">
        <v>24</v>
      </c>
      <c r="B20" s="62">
        <v>61</v>
      </c>
      <c r="C20" s="62">
        <v>271</v>
      </c>
      <c r="D20" s="62">
        <v>617</v>
      </c>
      <c r="E20" s="62">
        <v>949</v>
      </c>
      <c r="F20" s="61">
        <v>287.05340736024294</v>
      </c>
    </row>
    <row r="21" spans="1:6" ht="10.5" customHeight="1" x14ac:dyDescent="0.25">
      <c r="A21" s="15" t="s">
        <v>23</v>
      </c>
      <c r="B21" s="62">
        <v>25</v>
      </c>
      <c r="C21" s="62">
        <v>200</v>
      </c>
      <c r="D21" s="62">
        <v>439</v>
      </c>
      <c r="E21" s="62">
        <v>664</v>
      </c>
      <c r="F21" s="61">
        <v>271.96618444550029</v>
      </c>
    </row>
    <row r="22" spans="1:6" ht="10.5" customHeight="1" x14ac:dyDescent="0.25">
      <c r="A22" s="9" t="s">
        <v>22</v>
      </c>
      <c r="B22" s="60">
        <v>129</v>
      </c>
      <c r="C22" s="60">
        <v>802</v>
      </c>
      <c r="D22" s="59">
        <v>1778</v>
      </c>
      <c r="E22" s="59">
        <v>2709</v>
      </c>
      <c r="F22" s="55">
        <v>278.1078604738305</v>
      </c>
    </row>
    <row r="23" spans="1:6" ht="10.5" customHeight="1" x14ac:dyDescent="0.25">
      <c r="A23" s="4" t="s">
        <v>21</v>
      </c>
      <c r="B23" s="65"/>
      <c r="C23" s="65"/>
      <c r="D23" s="65"/>
      <c r="E23" s="65"/>
      <c r="F23" s="64"/>
    </row>
    <row r="24" spans="1:6" ht="15" customHeight="1" x14ac:dyDescent="0.25">
      <c r="A24" s="12" t="s">
        <v>20</v>
      </c>
      <c r="B24" s="67">
        <f>SUM(B7+B12+B17+B22)</f>
        <v>710</v>
      </c>
      <c r="C24" s="66">
        <f>SUM(C7+C12+C17+C22)</f>
        <v>4878</v>
      </c>
      <c r="D24" s="66">
        <f>SUM(D7+D12+D17+D22)</f>
        <v>11998</v>
      </c>
      <c r="E24" s="66">
        <f>SUM(E7+E12+E17+E22)</f>
        <v>17586</v>
      </c>
      <c r="F24" s="55">
        <v>289.5</v>
      </c>
    </row>
    <row r="25" spans="1:6" ht="15" customHeight="1" x14ac:dyDescent="0.25">
      <c r="A25" s="17" t="s">
        <v>19</v>
      </c>
      <c r="B25" s="65"/>
      <c r="C25" s="65"/>
      <c r="D25" s="65"/>
      <c r="E25" s="65"/>
      <c r="F25" s="57"/>
    </row>
    <row r="26" spans="1:6" ht="10.5" customHeight="1" x14ac:dyDescent="0.25">
      <c r="A26" s="15" t="s">
        <v>18</v>
      </c>
      <c r="B26" s="62">
        <v>85</v>
      </c>
      <c r="C26" s="62">
        <v>480</v>
      </c>
      <c r="D26" s="63">
        <v>1145</v>
      </c>
      <c r="E26" s="63">
        <v>1710</v>
      </c>
      <c r="F26" s="61">
        <v>234.62696028424165</v>
      </c>
    </row>
    <row r="27" spans="1:6" ht="10.5" customHeight="1" x14ac:dyDescent="0.25">
      <c r="A27" s="15" t="s">
        <v>17</v>
      </c>
      <c r="B27" s="62">
        <v>38</v>
      </c>
      <c r="C27" s="62">
        <v>281</v>
      </c>
      <c r="D27" s="62">
        <v>570</v>
      </c>
      <c r="E27" s="62">
        <v>889</v>
      </c>
      <c r="F27" s="61">
        <v>276.24051879771673</v>
      </c>
    </row>
    <row r="28" spans="1:6" ht="10.5" customHeight="1" x14ac:dyDescent="0.25">
      <c r="A28" s="15" t="s">
        <v>16</v>
      </c>
      <c r="B28" s="62">
        <v>24</v>
      </c>
      <c r="C28" s="62">
        <v>168</v>
      </c>
      <c r="D28" s="62">
        <v>404</v>
      </c>
      <c r="E28" s="62">
        <v>596</v>
      </c>
      <c r="F28" s="61">
        <v>276.35773488668639</v>
      </c>
    </row>
    <row r="29" spans="1:6" ht="10.5" customHeight="1" x14ac:dyDescent="0.25">
      <c r="A29" s="9" t="s">
        <v>15</v>
      </c>
      <c r="B29" s="60">
        <v>147</v>
      </c>
      <c r="C29" s="60">
        <v>929</v>
      </c>
      <c r="D29" s="59">
        <v>2119</v>
      </c>
      <c r="E29" s="59">
        <v>3195</v>
      </c>
      <c r="F29" s="55">
        <v>252.3098791755508</v>
      </c>
    </row>
    <row r="30" spans="1:6" ht="10.5" customHeight="1" x14ac:dyDescent="0.25">
      <c r="A30" s="4" t="s">
        <v>14</v>
      </c>
      <c r="B30" s="65"/>
      <c r="C30" s="65"/>
      <c r="D30" s="65"/>
      <c r="E30" s="65"/>
      <c r="F30" s="64"/>
    </row>
    <row r="31" spans="1:6" ht="10.5" customHeight="1" x14ac:dyDescent="0.25">
      <c r="A31" s="15" t="s">
        <v>13</v>
      </c>
      <c r="B31" s="62">
        <v>63</v>
      </c>
      <c r="C31" s="62">
        <v>504</v>
      </c>
      <c r="D31" s="63">
        <v>1310</v>
      </c>
      <c r="E31" s="63">
        <v>1877</v>
      </c>
      <c r="F31" s="61">
        <v>342.29057497339818</v>
      </c>
    </row>
    <row r="32" spans="1:6" ht="10.5" customHeight="1" x14ac:dyDescent="0.25">
      <c r="A32" s="15" t="s">
        <v>12</v>
      </c>
      <c r="B32" s="62">
        <v>64</v>
      </c>
      <c r="C32" s="62">
        <v>358</v>
      </c>
      <c r="D32" s="62">
        <v>592</v>
      </c>
      <c r="E32" s="63">
        <v>1014</v>
      </c>
      <c r="F32" s="61">
        <v>247.90509195591983</v>
      </c>
    </row>
    <row r="33" spans="1:6" ht="10.5" customHeight="1" x14ac:dyDescent="0.25">
      <c r="A33" s="15" t="s">
        <v>11</v>
      </c>
      <c r="B33" s="62">
        <v>77</v>
      </c>
      <c r="C33" s="62">
        <v>528</v>
      </c>
      <c r="D33" s="63">
        <v>1227</v>
      </c>
      <c r="E33" s="63">
        <v>1832</v>
      </c>
      <c r="F33" s="61">
        <v>315.80870818378963</v>
      </c>
    </row>
    <row r="34" spans="1:6" ht="10.5" customHeight="1" x14ac:dyDescent="0.25">
      <c r="A34" s="9" t="s">
        <v>10</v>
      </c>
      <c r="B34" s="60">
        <v>204</v>
      </c>
      <c r="C34" s="59">
        <v>1390</v>
      </c>
      <c r="D34" s="59">
        <v>3129</v>
      </c>
      <c r="E34" s="59">
        <v>4723</v>
      </c>
      <c r="F34" s="55">
        <v>307.18898984708846</v>
      </c>
    </row>
    <row r="35" spans="1:6" ht="10.5" customHeight="1" x14ac:dyDescent="0.25">
      <c r="A35" s="4" t="s">
        <v>9</v>
      </c>
      <c r="B35" s="3"/>
      <c r="C35" s="3"/>
      <c r="D35" s="3"/>
      <c r="E35" s="3"/>
      <c r="F35" s="64"/>
    </row>
    <row r="36" spans="1:6" ht="10.5" customHeight="1" x14ac:dyDescent="0.25">
      <c r="A36" s="15" t="s">
        <v>8</v>
      </c>
      <c r="B36" s="62">
        <v>108</v>
      </c>
      <c r="C36" s="62">
        <v>496</v>
      </c>
      <c r="D36" s="62">
        <v>738</v>
      </c>
      <c r="E36" s="63">
        <v>1342</v>
      </c>
      <c r="F36" s="61">
        <v>248.89624161111169</v>
      </c>
    </row>
    <row r="37" spans="1:6" ht="10.5" customHeight="1" x14ac:dyDescent="0.25">
      <c r="A37" s="15" t="s">
        <v>7</v>
      </c>
      <c r="B37" s="62">
        <v>49</v>
      </c>
      <c r="C37" s="62">
        <v>292</v>
      </c>
      <c r="D37" s="62">
        <v>622</v>
      </c>
      <c r="E37" s="62">
        <v>963</v>
      </c>
      <c r="F37" s="61">
        <v>248.37607697337114</v>
      </c>
    </row>
    <row r="38" spans="1:6" ht="10.5" customHeight="1" x14ac:dyDescent="0.25">
      <c r="A38" s="15" t="s">
        <v>6</v>
      </c>
      <c r="B38" s="62">
        <v>60</v>
      </c>
      <c r="C38" s="62">
        <v>335</v>
      </c>
      <c r="D38" s="62">
        <v>579</v>
      </c>
      <c r="E38" s="62">
        <v>974</v>
      </c>
      <c r="F38" s="61">
        <v>229.59947385418309</v>
      </c>
    </row>
    <row r="39" spans="1:6" ht="10.5" customHeight="1" x14ac:dyDescent="0.25">
      <c r="A39" s="9" t="s">
        <v>5</v>
      </c>
      <c r="B39" s="60">
        <v>217</v>
      </c>
      <c r="C39" s="59">
        <v>1123</v>
      </c>
      <c r="D39" s="59">
        <v>1939</v>
      </c>
      <c r="E39" s="59">
        <v>3279</v>
      </c>
      <c r="F39" s="55">
        <v>242.68826658850907</v>
      </c>
    </row>
    <row r="40" spans="1:6" ht="15" customHeight="1" x14ac:dyDescent="0.25">
      <c r="A40" s="4" t="s">
        <v>4</v>
      </c>
      <c r="B40" s="3"/>
      <c r="C40" s="3"/>
      <c r="D40" s="3"/>
      <c r="E40" s="3"/>
      <c r="F40" s="58"/>
    </row>
    <row r="41" spans="1:6" ht="15" customHeight="1" x14ac:dyDescent="0.25">
      <c r="A41" s="12" t="s">
        <v>3</v>
      </c>
      <c r="B41" s="7">
        <f>SUM(B29+B34+B39)</f>
        <v>568</v>
      </c>
      <c r="C41" s="7">
        <f>SUM(C29+C34+C39)</f>
        <v>3442</v>
      </c>
      <c r="D41" s="7">
        <f>SUM(D29+D34+D39)</f>
        <v>7187</v>
      </c>
      <c r="E41" s="7">
        <f>SUM(E29+E34+E39)</f>
        <v>11197</v>
      </c>
      <c r="F41" s="55">
        <v>269.39999999999998</v>
      </c>
    </row>
    <row r="42" spans="1:6" ht="15" customHeight="1" x14ac:dyDescent="0.25">
      <c r="A42" s="11" t="s">
        <v>2</v>
      </c>
      <c r="B42" s="16"/>
      <c r="C42" s="16"/>
      <c r="D42" s="16"/>
      <c r="E42" s="16"/>
      <c r="F42" s="57"/>
    </row>
    <row r="43" spans="1:6" ht="15" customHeight="1" x14ac:dyDescent="0.25">
      <c r="A43" s="9" t="s">
        <v>1</v>
      </c>
      <c r="B43" s="56">
        <v>1278</v>
      </c>
      <c r="C43" s="56">
        <v>8320</v>
      </c>
      <c r="D43" s="56">
        <v>19185</v>
      </c>
      <c r="E43" s="56">
        <v>28783</v>
      </c>
      <c r="F43" s="55">
        <v>285.345638201003</v>
      </c>
    </row>
    <row r="44" spans="1:6" ht="15" customHeight="1" x14ac:dyDescent="0.25">
      <c r="A44" s="4" t="s">
        <v>0</v>
      </c>
      <c r="B44" s="54"/>
      <c r="C44" s="54"/>
      <c r="D44" s="54"/>
      <c r="E44" s="54"/>
      <c r="F44" s="54"/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CE,Félkövér"&amp;8KÖZÚTI KÖZLEKEDÉSI BALESETEK |&amp;9 141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7A990-1141-48B2-9A50-3D06A6EC44D0}">
  <dimension ref="A1:H44"/>
  <sheetViews>
    <sheetView zoomScaleNormal="100" workbookViewId="0"/>
  </sheetViews>
  <sheetFormatPr defaultRowHeight="15" x14ac:dyDescent="0.25"/>
  <cols>
    <col min="1" max="1" width="22.85546875" style="1" customWidth="1"/>
    <col min="2" max="2" width="9.85546875" style="1" customWidth="1"/>
    <col min="3" max="3" width="9.42578125" style="1" customWidth="1"/>
    <col min="4" max="16384" width="9.140625" style="1"/>
  </cols>
  <sheetData>
    <row r="1" spans="1:8" s="35" customFormat="1" ht="15" customHeight="1" x14ac:dyDescent="0.2">
      <c r="A1" s="37" t="s">
        <v>97</v>
      </c>
      <c r="B1" s="37"/>
      <c r="C1" s="37"/>
      <c r="D1" s="37"/>
      <c r="E1" s="37"/>
      <c r="F1" s="37"/>
      <c r="G1" s="36"/>
    </row>
    <row r="2" spans="1:8" s="35" customFormat="1" ht="24.95" customHeight="1" thickBot="1" x14ac:dyDescent="0.25">
      <c r="A2" s="34" t="s">
        <v>96</v>
      </c>
      <c r="B2" s="37"/>
      <c r="C2" s="37"/>
      <c r="D2" s="37"/>
      <c r="E2" s="37"/>
      <c r="F2" s="37"/>
      <c r="G2" s="36"/>
    </row>
    <row r="3" spans="1:8" ht="19.5" x14ac:dyDescent="0.25">
      <c r="A3" s="83" t="s">
        <v>53</v>
      </c>
      <c r="B3" s="82" t="s">
        <v>95</v>
      </c>
      <c r="C3" s="82" t="s">
        <v>94</v>
      </c>
      <c r="D3" s="82" t="s">
        <v>93</v>
      </c>
      <c r="E3" s="82" t="s">
        <v>92</v>
      </c>
      <c r="F3" s="82" t="s">
        <v>91</v>
      </c>
      <c r="G3" s="81" t="s">
        <v>90</v>
      </c>
      <c r="H3" s="80" t="s">
        <v>75</v>
      </c>
    </row>
    <row r="4" spans="1:8" ht="19.5" customHeight="1" x14ac:dyDescent="0.25">
      <c r="A4" s="69" t="s">
        <v>52</v>
      </c>
      <c r="B4" s="98" t="s">
        <v>89</v>
      </c>
      <c r="C4" s="99"/>
      <c r="D4" s="99"/>
      <c r="E4" s="99"/>
      <c r="F4" s="99"/>
      <c r="G4" s="79" t="s">
        <v>88</v>
      </c>
      <c r="H4" s="78" t="s">
        <v>65</v>
      </c>
    </row>
    <row r="5" spans="1:8" ht="15" customHeight="1" x14ac:dyDescent="0.25">
      <c r="A5" s="15" t="s">
        <v>39</v>
      </c>
      <c r="B5" s="76">
        <v>113</v>
      </c>
      <c r="C5" s="76">
        <v>320</v>
      </c>
      <c r="D5" s="76">
        <v>165</v>
      </c>
      <c r="E5" s="76">
        <v>836</v>
      </c>
      <c r="F5" s="76">
        <v>3167</v>
      </c>
      <c r="G5" s="76">
        <v>518</v>
      </c>
      <c r="H5" s="76">
        <v>5119</v>
      </c>
    </row>
    <row r="6" spans="1:8" ht="10.5" customHeight="1" x14ac:dyDescent="0.25">
      <c r="A6" s="15" t="s">
        <v>38</v>
      </c>
      <c r="B6" s="76">
        <v>66</v>
      </c>
      <c r="C6" s="76">
        <v>262</v>
      </c>
      <c r="D6" s="76">
        <v>155</v>
      </c>
      <c r="E6" s="76">
        <v>631</v>
      </c>
      <c r="F6" s="76">
        <v>2143</v>
      </c>
      <c r="G6" s="76">
        <v>286</v>
      </c>
      <c r="H6" s="76">
        <v>3543</v>
      </c>
    </row>
    <row r="7" spans="1:8" ht="15" customHeight="1" x14ac:dyDescent="0.25">
      <c r="A7" s="18" t="s">
        <v>37</v>
      </c>
      <c r="B7" s="75">
        <v>179</v>
      </c>
      <c r="C7" s="75">
        <v>582</v>
      </c>
      <c r="D7" s="75">
        <v>320</v>
      </c>
      <c r="E7" s="75">
        <v>1467</v>
      </c>
      <c r="F7" s="75">
        <v>5310</v>
      </c>
      <c r="G7" s="75">
        <v>804</v>
      </c>
      <c r="H7" s="75">
        <v>8662</v>
      </c>
    </row>
    <row r="8" spans="1:8" ht="15" customHeight="1" x14ac:dyDescent="0.25">
      <c r="A8" s="11" t="s">
        <v>36</v>
      </c>
      <c r="B8" s="76"/>
      <c r="C8" s="76"/>
      <c r="D8" s="76"/>
      <c r="E8" s="76"/>
      <c r="F8" s="76"/>
      <c r="G8" s="76"/>
      <c r="H8" s="76"/>
    </row>
    <row r="9" spans="1:8" ht="10.5" customHeight="1" x14ac:dyDescent="0.25">
      <c r="A9" s="15" t="s">
        <v>35</v>
      </c>
      <c r="B9" s="76">
        <v>19</v>
      </c>
      <c r="C9" s="76">
        <v>79</v>
      </c>
      <c r="D9" s="76">
        <v>68</v>
      </c>
      <c r="E9" s="76">
        <v>238</v>
      </c>
      <c r="F9" s="76">
        <v>870</v>
      </c>
      <c r="G9" s="76">
        <v>130</v>
      </c>
      <c r="H9" s="76">
        <v>1404</v>
      </c>
    </row>
    <row r="10" spans="1:8" ht="10.5" customHeight="1" x14ac:dyDescent="0.25">
      <c r="A10" s="15" t="s">
        <v>34</v>
      </c>
      <c r="B10" s="76">
        <v>14</v>
      </c>
      <c r="C10" s="76">
        <v>49</v>
      </c>
      <c r="D10" s="76">
        <v>48</v>
      </c>
      <c r="E10" s="76">
        <v>164</v>
      </c>
      <c r="F10" s="76">
        <v>533</v>
      </c>
      <c r="G10" s="76">
        <v>80</v>
      </c>
      <c r="H10" s="76">
        <v>888</v>
      </c>
    </row>
    <row r="11" spans="1:8" ht="10.5" customHeight="1" x14ac:dyDescent="0.25">
      <c r="A11" s="15" t="s">
        <v>33</v>
      </c>
      <c r="B11" s="76">
        <v>19</v>
      </c>
      <c r="C11" s="76">
        <v>86</v>
      </c>
      <c r="D11" s="76">
        <v>48</v>
      </c>
      <c r="E11" s="76">
        <v>227</v>
      </c>
      <c r="F11" s="76">
        <v>689</v>
      </c>
      <c r="G11" s="76">
        <v>108</v>
      </c>
      <c r="H11" s="76">
        <v>1177</v>
      </c>
    </row>
    <row r="12" spans="1:8" ht="10.5" customHeight="1" x14ac:dyDescent="0.25">
      <c r="A12" s="9" t="s">
        <v>32</v>
      </c>
      <c r="B12" s="75">
        <v>52</v>
      </c>
      <c r="C12" s="75">
        <v>214</v>
      </c>
      <c r="D12" s="75">
        <v>164</v>
      </c>
      <c r="E12" s="75">
        <v>629</v>
      </c>
      <c r="F12" s="75">
        <v>2092</v>
      </c>
      <c r="G12" s="75">
        <v>318</v>
      </c>
      <c r="H12" s="75">
        <v>3469</v>
      </c>
    </row>
    <row r="13" spans="1:8" ht="10.5" customHeight="1" x14ac:dyDescent="0.25">
      <c r="A13" s="4" t="s">
        <v>31</v>
      </c>
      <c r="B13" s="76"/>
      <c r="C13" s="76"/>
      <c r="D13" s="76"/>
      <c r="E13" s="76"/>
      <c r="F13" s="76"/>
      <c r="G13" s="76"/>
      <c r="H13" s="76"/>
    </row>
    <row r="14" spans="1:8" ht="10.5" customHeight="1" x14ac:dyDescent="0.25">
      <c r="A14" s="15" t="s">
        <v>30</v>
      </c>
      <c r="B14" s="76">
        <v>14</v>
      </c>
      <c r="C14" s="76">
        <v>83</v>
      </c>
      <c r="D14" s="76">
        <v>58</v>
      </c>
      <c r="E14" s="76">
        <v>231</v>
      </c>
      <c r="F14" s="76">
        <v>756</v>
      </c>
      <c r="G14" s="76">
        <v>99</v>
      </c>
      <c r="H14" s="76">
        <v>1241</v>
      </c>
    </row>
    <row r="15" spans="1:8" ht="10.5" customHeight="1" x14ac:dyDescent="0.25">
      <c r="A15" s="15" t="s">
        <v>29</v>
      </c>
      <c r="B15" s="76">
        <v>15</v>
      </c>
      <c r="C15" s="76">
        <v>60</v>
      </c>
      <c r="D15" s="76">
        <v>38</v>
      </c>
      <c r="E15" s="76">
        <v>107</v>
      </c>
      <c r="F15" s="76">
        <v>422</v>
      </c>
      <c r="G15" s="76">
        <v>68</v>
      </c>
      <c r="H15" s="76">
        <v>710</v>
      </c>
    </row>
    <row r="16" spans="1:8" ht="10.5" customHeight="1" x14ac:dyDescent="0.25">
      <c r="A16" s="15" t="s">
        <v>28</v>
      </c>
      <c r="B16" s="76">
        <v>10</v>
      </c>
      <c r="C16" s="76">
        <v>64</v>
      </c>
      <c r="D16" s="76">
        <v>48</v>
      </c>
      <c r="E16" s="76">
        <v>132</v>
      </c>
      <c r="F16" s="76">
        <v>464</v>
      </c>
      <c r="G16" s="76">
        <v>77</v>
      </c>
      <c r="H16" s="76">
        <v>795</v>
      </c>
    </row>
    <row r="17" spans="1:8" ht="10.5" customHeight="1" x14ac:dyDescent="0.25">
      <c r="A17" s="9" t="s">
        <v>27</v>
      </c>
      <c r="B17" s="75">
        <v>39</v>
      </c>
      <c r="C17" s="75">
        <v>207</v>
      </c>
      <c r="D17" s="75">
        <v>144</v>
      </c>
      <c r="E17" s="75">
        <v>470</v>
      </c>
      <c r="F17" s="75">
        <v>1642</v>
      </c>
      <c r="G17" s="75">
        <v>244</v>
      </c>
      <c r="H17" s="75">
        <v>2746</v>
      </c>
    </row>
    <row r="18" spans="1:8" ht="10.5" customHeight="1" x14ac:dyDescent="0.25">
      <c r="A18" s="4" t="s">
        <v>26</v>
      </c>
      <c r="B18" s="76"/>
      <c r="C18" s="76"/>
      <c r="D18" s="76"/>
      <c r="E18" s="76"/>
      <c r="F18" s="76"/>
      <c r="G18" s="76"/>
      <c r="H18" s="76"/>
    </row>
    <row r="19" spans="1:8" ht="10.5" customHeight="1" x14ac:dyDescent="0.25">
      <c r="A19" s="15" t="s">
        <v>25</v>
      </c>
      <c r="B19" s="76">
        <v>24</v>
      </c>
      <c r="C19" s="76">
        <v>75</v>
      </c>
      <c r="D19" s="76">
        <v>53</v>
      </c>
      <c r="E19" s="76">
        <v>198</v>
      </c>
      <c r="F19" s="76">
        <v>648</v>
      </c>
      <c r="G19" s="76">
        <v>98</v>
      </c>
      <c r="H19" s="76">
        <v>1096</v>
      </c>
    </row>
    <row r="20" spans="1:8" ht="10.5" customHeight="1" x14ac:dyDescent="0.25">
      <c r="A20" s="15" t="s">
        <v>24</v>
      </c>
      <c r="B20" s="76">
        <v>18</v>
      </c>
      <c r="C20" s="76">
        <v>61</v>
      </c>
      <c r="D20" s="76">
        <v>47</v>
      </c>
      <c r="E20" s="76">
        <v>163</v>
      </c>
      <c r="F20" s="76">
        <v>576</v>
      </c>
      <c r="G20" s="76">
        <v>84</v>
      </c>
      <c r="H20" s="76">
        <v>949</v>
      </c>
    </row>
    <row r="21" spans="1:8" ht="10.5" customHeight="1" x14ac:dyDescent="0.25">
      <c r="A21" s="15" t="s">
        <v>23</v>
      </c>
      <c r="B21" s="76">
        <v>9</v>
      </c>
      <c r="C21" s="76">
        <v>44</v>
      </c>
      <c r="D21" s="76">
        <v>35</v>
      </c>
      <c r="E21" s="76">
        <v>112</v>
      </c>
      <c r="F21" s="76">
        <v>406</v>
      </c>
      <c r="G21" s="76">
        <v>58</v>
      </c>
      <c r="H21" s="76">
        <v>664</v>
      </c>
    </row>
    <row r="22" spans="1:8" ht="10.5" customHeight="1" x14ac:dyDescent="0.25">
      <c r="A22" s="9" t="s">
        <v>22</v>
      </c>
      <c r="B22" s="75">
        <v>51</v>
      </c>
      <c r="C22" s="75">
        <v>180</v>
      </c>
      <c r="D22" s="75">
        <v>135</v>
      </c>
      <c r="E22" s="75">
        <v>473</v>
      </c>
      <c r="F22" s="75">
        <v>1630</v>
      </c>
      <c r="G22" s="75">
        <v>240</v>
      </c>
      <c r="H22" s="75">
        <v>2709</v>
      </c>
    </row>
    <row r="23" spans="1:8" ht="10.5" customHeight="1" x14ac:dyDescent="0.25">
      <c r="A23" s="4" t="s">
        <v>21</v>
      </c>
      <c r="B23" s="76"/>
      <c r="C23" s="76"/>
      <c r="D23" s="76"/>
      <c r="E23" s="76"/>
      <c r="F23" s="76"/>
      <c r="G23" s="76"/>
      <c r="H23" s="76"/>
    </row>
    <row r="24" spans="1:8" ht="15" customHeight="1" x14ac:dyDescent="0.25">
      <c r="A24" s="12" t="s">
        <v>20</v>
      </c>
      <c r="B24" s="66">
        <f t="shared" ref="B24:H24" si="0">SUM(B12+B17+B22)</f>
        <v>142</v>
      </c>
      <c r="C24" s="66">
        <f t="shared" si="0"/>
        <v>601</v>
      </c>
      <c r="D24" s="66">
        <f t="shared" si="0"/>
        <v>443</v>
      </c>
      <c r="E24" s="66">
        <f t="shared" si="0"/>
        <v>1572</v>
      </c>
      <c r="F24" s="66">
        <f t="shared" si="0"/>
        <v>5364</v>
      </c>
      <c r="G24" s="66">
        <f t="shared" si="0"/>
        <v>802</v>
      </c>
      <c r="H24" s="66">
        <f t="shared" si="0"/>
        <v>8924</v>
      </c>
    </row>
    <row r="25" spans="1:8" ht="15" customHeight="1" x14ac:dyDescent="0.25">
      <c r="A25" s="17" t="s">
        <v>19</v>
      </c>
      <c r="B25" s="77"/>
      <c r="C25" s="77"/>
      <c r="D25" s="77"/>
      <c r="E25" s="77"/>
      <c r="F25" s="77"/>
      <c r="G25" s="77"/>
      <c r="H25" s="77"/>
    </row>
    <row r="26" spans="1:8" ht="10.5" customHeight="1" x14ac:dyDescent="0.25">
      <c r="A26" s="15" t="s">
        <v>18</v>
      </c>
      <c r="B26" s="76">
        <v>36</v>
      </c>
      <c r="C26" s="76">
        <v>150</v>
      </c>
      <c r="D26" s="76">
        <v>65</v>
      </c>
      <c r="E26" s="76">
        <v>321</v>
      </c>
      <c r="F26" s="76">
        <v>996</v>
      </c>
      <c r="G26" s="76">
        <v>142</v>
      </c>
      <c r="H26" s="76">
        <v>1710</v>
      </c>
    </row>
    <row r="27" spans="1:8" ht="10.5" customHeight="1" x14ac:dyDescent="0.25">
      <c r="A27" s="15" t="s">
        <v>17</v>
      </c>
      <c r="B27" s="76">
        <v>16</v>
      </c>
      <c r="C27" s="76">
        <v>49</v>
      </c>
      <c r="D27" s="76">
        <v>27</v>
      </c>
      <c r="E27" s="76">
        <v>151</v>
      </c>
      <c r="F27" s="76">
        <v>558</v>
      </c>
      <c r="G27" s="76">
        <v>88</v>
      </c>
      <c r="H27" s="76">
        <v>889</v>
      </c>
    </row>
    <row r="28" spans="1:8" ht="10.5" customHeight="1" x14ac:dyDescent="0.25">
      <c r="A28" s="15" t="s">
        <v>16</v>
      </c>
      <c r="B28" s="76">
        <v>14</v>
      </c>
      <c r="C28" s="76">
        <v>54</v>
      </c>
      <c r="D28" s="76">
        <v>30</v>
      </c>
      <c r="E28" s="76">
        <v>117</v>
      </c>
      <c r="F28" s="76">
        <v>338</v>
      </c>
      <c r="G28" s="76">
        <v>43</v>
      </c>
      <c r="H28" s="76">
        <v>596</v>
      </c>
    </row>
    <row r="29" spans="1:8" ht="10.5" customHeight="1" x14ac:dyDescent="0.25">
      <c r="A29" s="9" t="s">
        <v>15</v>
      </c>
      <c r="B29" s="75">
        <v>66</v>
      </c>
      <c r="C29" s="75">
        <v>253</v>
      </c>
      <c r="D29" s="75">
        <v>122</v>
      </c>
      <c r="E29" s="75">
        <v>589</v>
      </c>
      <c r="F29" s="75">
        <v>1892</v>
      </c>
      <c r="G29" s="75">
        <v>273</v>
      </c>
      <c r="H29" s="75">
        <v>3195</v>
      </c>
    </row>
    <row r="30" spans="1:8" ht="10.5" customHeight="1" x14ac:dyDescent="0.25">
      <c r="A30" s="4" t="s">
        <v>14</v>
      </c>
      <c r="B30" s="76"/>
      <c r="C30" s="76"/>
      <c r="D30" s="76"/>
      <c r="E30" s="76"/>
      <c r="F30" s="76"/>
      <c r="G30" s="76"/>
      <c r="H30" s="76"/>
    </row>
    <row r="31" spans="1:8" ht="10.5" customHeight="1" x14ac:dyDescent="0.25">
      <c r="A31" s="15" t="s">
        <v>13</v>
      </c>
      <c r="B31" s="76">
        <v>40</v>
      </c>
      <c r="C31" s="76">
        <v>143</v>
      </c>
      <c r="D31" s="76">
        <v>82</v>
      </c>
      <c r="E31" s="76">
        <v>324</v>
      </c>
      <c r="F31" s="76">
        <v>1134</v>
      </c>
      <c r="G31" s="76">
        <v>154</v>
      </c>
      <c r="H31" s="76">
        <v>1877</v>
      </c>
    </row>
    <row r="32" spans="1:8" ht="10.5" customHeight="1" x14ac:dyDescent="0.25">
      <c r="A32" s="15" t="s">
        <v>12</v>
      </c>
      <c r="B32" s="76">
        <v>24</v>
      </c>
      <c r="C32" s="76">
        <v>69</v>
      </c>
      <c r="D32" s="76">
        <v>53</v>
      </c>
      <c r="E32" s="76">
        <v>174</v>
      </c>
      <c r="F32" s="76">
        <v>591</v>
      </c>
      <c r="G32" s="76">
        <v>103</v>
      </c>
      <c r="H32" s="76">
        <v>1014</v>
      </c>
    </row>
    <row r="33" spans="1:8" ht="10.5" customHeight="1" x14ac:dyDescent="0.25">
      <c r="A33" s="15" t="s">
        <v>11</v>
      </c>
      <c r="B33" s="76">
        <v>45</v>
      </c>
      <c r="C33" s="76">
        <v>138</v>
      </c>
      <c r="D33" s="76">
        <v>104</v>
      </c>
      <c r="E33" s="76">
        <v>349</v>
      </c>
      <c r="F33" s="76">
        <v>1069</v>
      </c>
      <c r="G33" s="76">
        <v>127</v>
      </c>
      <c r="H33" s="76">
        <v>1832</v>
      </c>
    </row>
    <row r="34" spans="1:8" ht="10.5" customHeight="1" x14ac:dyDescent="0.25">
      <c r="A34" s="9" t="s">
        <v>10</v>
      </c>
      <c r="B34" s="75">
        <v>109</v>
      </c>
      <c r="C34" s="75">
        <v>350</v>
      </c>
      <c r="D34" s="75">
        <v>239</v>
      </c>
      <c r="E34" s="75">
        <v>847</v>
      </c>
      <c r="F34" s="75">
        <v>2794</v>
      </c>
      <c r="G34" s="75">
        <v>384</v>
      </c>
      <c r="H34" s="75">
        <v>4723</v>
      </c>
    </row>
    <row r="35" spans="1:8" ht="10.5" customHeight="1" x14ac:dyDescent="0.25">
      <c r="A35" s="4" t="s">
        <v>9</v>
      </c>
      <c r="B35" s="76"/>
      <c r="C35" s="76"/>
      <c r="D35" s="76"/>
      <c r="E35" s="76"/>
      <c r="F35" s="76"/>
      <c r="G35" s="76"/>
      <c r="H35" s="76"/>
    </row>
    <row r="36" spans="1:8" ht="10.5" customHeight="1" x14ac:dyDescent="0.25">
      <c r="A36" s="15" t="s">
        <v>8</v>
      </c>
      <c r="B36" s="76">
        <v>23</v>
      </c>
      <c r="C36" s="76">
        <v>72</v>
      </c>
      <c r="D36" s="76">
        <v>64</v>
      </c>
      <c r="E36" s="76">
        <v>240</v>
      </c>
      <c r="F36" s="76">
        <v>813</v>
      </c>
      <c r="G36" s="76">
        <v>130</v>
      </c>
      <c r="H36" s="76">
        <v>1342</v>
      </c>
    </row>
    <row r="37" spans="1:8" ht="10.5" customHeight="1" x14ac:dyDescent="0.25">
      <c r="A37" s="15" t="s">
        <v>7</v>
      </c>
      <c r="B37" s="76">
        <v>10</v>
      </c>
      <c r="C37" s="76">
        <v>70</v>
      </c>
      <c r="D37" s="76">
        <v>52</v>
      </c>
      <c r="E37" s="76">
        <v>144</v>
      </c>
      <c r="F37" s="76">
        <v>566</v>
      </c>
      <c r="G37" s="76">
        <v>121</v>
      </c>
      <c r="H37" s="76">
        <v>963</v>
      </c>
    </row>
    <row r="38" spans="1:8" ht="10.5" customHeight="1" x14ac:dyDescent="0.25">
      <c r="A38" s="15" t="s">
        <v>6</v>
      </c>
      <c r="B38" s="76">
        <v>14</v>
      </c>
      <c r="C38" s="76">
        <v>43</v>
      </c>
      <c r="D38" s="76">
        <v>36</v>
      </c>
      <c r="E38" s="76">
        <v>158</v>
      </c>
      <c r="F38" s="76">
        <v>626</v>
      </c>
      <c r="G38" s="76">
        <v>97</v>
      </c>
      <c r="H38" s="76">
        <v>974</v>
      </c>
    </row>
    <row r="39" spans="1:8" ht="10.5" customHeight="1" x14ac:dyDescent="0.25">
      <c r="A39" s="9" t="s">
        <v>5</v>
      </c>
      <c r="B39" s="75">
        <v>47</v>
      </c>
      <c r="C39" s="75">
        <v>185</v>
      </c>
      <c r="D39" s="75">
        <v>152</v>
      </c>
      <c r="E39" s="75">
        <v>542</v>
      </c>
      <c r="F39" s="75">
        <v>2005</v>
      </c>
      <c r="G39" s="75">
        <v>348</v>
      </c>
      <c r="H39" s="75">
        <v>3279</v>
      </c>
    </row>
    <row r="40" spans="1:8" ht="15" customHeight="1" x14ac:dyDescent="0.25">
      <c r="A40" s="4" t="s">
        <v>4</v>
      </c>
      <c r="B40" s="75"/>
      <c r="C40" s="75"/>
      <c r="D40" s="75"/>
      <c r="E40" s="75"/>
      <c r="F40" s="75"/>
      <c r="G40" s="75"/>
      <c r="H40" s="75"/>
    </row>
    <row r="41" spans="1:8" ht="15" customHeight="1" x14ac:dyDescent="0.25">
      <c r="A41" s="12" t="s">
        <v>3</v>
      </c>
      <c r="B41" s="66">
        <f t="shared" ref="B41:H41" si="1">SUM(B29+B34+B39)</f>
        <v>222</v>
      </c>
      <c r="C41" s="66">
        <f t="shared" si="1"/>
        <v>788</v>
      </c>
      <c r="D41" s="66">
        <f t="shared" si="1"/>
        <v>513</v>
      </c>
      <c r="E41" s="66">
        <f t="shared" si="1"/>
        <v>1978</v>
      </c>
      <c r="F41" s="66">
        <f t="shared" si="1"/>
        <v>6691</v>
      </c>
      <c r="G41" s="66">
        <f t="shared" si="1"/>
        <v>1005</v>
      </c>
      <c r="H41" s="66">
        <f t="shared" si="1"/>
        <v>11197</v>
      </c>
    </row>
    <row r="42" spans="1:8" ht="15" customHeight="1" x14ac:dyDescent="0.25">
      <c r="A42" s="11" t="s">
        <v>2</v>
      </c>
      <c r="B42" s="3"/>
      <c r="C42" s="3"/>
      <c r="D42" s="3"/>
      <c r="E42" s="3"/>
      <c r="F42" s="3"/>
      <c r="G42" s="3"/>
      <c r="H42" s="3"/>
    </row>
    <row r="43" spans="1:8" ht="15" customHeight="1" x14ac:dyDescent="0.25">
      <c r="A43" s="9" t="s">
        <v>1</v>
      </c>
      <c r="B43" s="75">
        <v>543</v>
      </c>
      <c r="C43" s="75">
        <v>1971</v>
      </c>
      <c r="D43" s="75">
        <v>1276</v>
      </c>
      <c r="E43" s="75">
        <v>5017</v>
      </c>
      <c r="F43" s="75">
        <v>17365</v>
      </c>
      <c r="G43" s="75">
        <v>2611</v>
      </c>
      <c r="H43" s="75">
        <v>28783</v>
      </c>
    </row>
    <row r="44" spans="1:8" ht="15" customHeight="1" x14ac:dyDescent="0.25">
      <c r="A44" s="4" t="s">
        <v>0</v>
      </c>
      <c r="B44" s="54"/>
      <c r="C44" s="54"/>
      <c r="D44" s="54"/>
      <c r="E44" s="54"/>
      <c r="F44" s="54"/>
      <c r="G44" s="54"/>
      <c r="H44" s="54"/>
    </row>
  </sheetData>
  <mergeCells count="1">
    <mergeCell ref="B4:F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&amp;L&amp;"Arial,Félkövér"&amp;9 142 | &amp;8KÖZÚTI KÖZLEKEDÉSI BALESETEK &amp;R&amp;"Arial CE,Félkövér"&amp;8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Table of Contents</vt:lpstr>
      <vt:lpstr>8.1.</vt:lpstr>
      <vt:lpstr>8.2.</vt:lpstr>
      <vt:lpstr>8.3.</vt:lpstr>
      <vt:lpstr>8.4.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2025-03-28T12:35:15Z</dcterms:created>
  <dcterms:modified xsi:type="dcterms:W3CDTF">2025-03-28T12:42:21Z</dcterms:modified>
</cp:coreProperties>
</file>