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74D974CB-B098-4E60-ADA1-29DC5CA3A6B4}" xr6:coauthVersionLast="36" xr6:coauthVersionMax="36" xr10:uidLastSave="{00000000-0000-0000-0000-000000000000}"/>
  <bookViews>
    <workbookView xWindow="0" yWindow="0" windowWidth="28800" windowHeight="13425" xr2:uid="{EE1C39F3-A94E-42DF-AFEF-828AD2B07DC5}"/>
  </bookViews>
  <sheets>
    <sheet name="Tartalom" sheetId="30" r:id="rId1"/>
    <sheet name="3.4.1." sheetId="2" r:id="rId2"/>
    <sheet name="3.4.2." sheetId="3" r:id="rId3"/>
    <sheet name="3.4.3." sheetId="4" r:id="rId4"/>
    <sheet name="3.4.4." sheetId="5" r:id="rId5"/>
    <sheet name="3.4.5." sheetId="6" r:id="rId6"/>
    <sheet name="3.4.6." sheetId="7" r:id="rId7"/>
    <sheet name="3.4.7." sheetId="8" r:id="rId8"/>
    <sheet name="3.4.8." sheetId="9" r:id="rId9"/>
    <sheet name="3.4.9." sheetId="10" r:id="rId10"/>
    <sheet name="3.4.10." sheetId="11" r:id="rId11"/>
    <sheet name="3.4.11." sheetId="12" r:id="rId12"/>
    <sheet name="3.4.12." sheetId="13" r:id="rId13"/>
    <sheet name="3.4.13." sheetId="14" r:id="rId14"/>
    <sheet name="3.4.14." sheetId="15" r:id="rId15"/>
    <sheet name="3.4.15." sheetId="16" r:id="rId16"/>
    <sheet name="3.4.16." sheetId="17" r:id="rId17"/>
    <sheet name="3.4.17." sheetId="18" r:id="rId18"/>
    <sheet name="3.4.18." sheetId="19" r:id="rId19"/>
    <sheet name="3.4.19." sheetId="20" r:id="rId20"/>
    <sheet name="3.4.20." sheetId="21" r:id="rId21"/>
    <sheet name="3.4.21." sheetId="22" r:id="rId22"/>
    <sheet name="3.4.22." sheetId="23" r:id="rId23"/>
    <sheet name="3.4.23." sheetId="24" r:id="rId24"/>
    <sheet name="3.4.24." sheetId="25" r:id="rId25"/>
    <sheet name="3.4.25." sheetId="26" r:id="rId26"/>
    <sheet name="3.4.26." sheetId="27" r:id="rId27"/>
    <sheet name="3.4.27." sheetId="28" r:id="rId28"/>
    <sheet name="3.4.28." sheetId="29" r:id="rId2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6" l="1"/>
  <c r="H5" i="26"/>
  <c r="H8" i="25"/>
  <c r="H9" i="25"/>
  <c r="H10" i="25"/>
  <c r="H11" i="25"/>
  <c r="H12" i="25"/>
  <c r="F5" i="23"/>
  <c r="F6" i="23"/>
  <c r="F7" i="23"/>
  <c r="F8" i="23"/>
  <c r="F9" i="23"/>
  <c r="F11" i="23"/>
  <c r="F12" i="23"/>
  <c r="F13" i="23"/>
  <c r="F14" i="23"/>
  <c r="F15" i="23"/>
  <c r="E5" i="16"/>
  <c r="E6" i="16"/>
  <c r="E7" i="16"/>
  <c r="B8" i="16"/>
  <c r="C8" i="16"/>
  <c r="D8" i="16"/>
  <c r="F8" i="16"/>
  <c r="G8" i="16"/>
  <c r="D10" i="15"/>
  <c r="D12" i="15" s="1"/>
  <c r="E12" i="15"/>
  <c r="B5" i="14"/>
  <c r="C5" i="14"/>
  <c r="B8" i="14"/>
  <c r="B11" i="14"/>
  <c r="B5" i="7"/>
  <c r="B18" i="7" s="1"/>
  <c r="C5" i="7"/>
  <c r="C18" i="7" s="1"/>
  <c r="D5" i="7"/>
  <c r="D18" i="7"/>
  <c r="E15" i="6"/>
  <c r="E8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0525D9B-D9D4-4B3B-AFC1-42D4A60F4D2A}">
      <text>
        <r>
          <rPr>
            <sz val="8"/>
            <color indexed="81"/>
            <rFont val="Arial"/>
            <family val="2"/>
            <charset val="238"/>
          </rPr>
          <t>Forrás: Országos Egészségbiztosítási Pénztár.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49" authorId="0" shapeId="0" xr:uid="{818E0354-43CE-40D0-B81C-3E92FAD4A611}">
      <text>
        <r>
          <rPr>
            <sz val="8"/>
            <color indexed="81"/>
            <rFont val="Arial"/>
            <family val="2"/>
            <charset val="238"/>
          </rPr>
          <t>Főellátások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5A1D3E5-7746-4AE5-8C75-3F117552B94C}">
      <text>
        <r>
          <rPr>
            <sz val="8"/>
            <color indexed="81"/>
            <rFont val="Arial"/>
            <family val="2"/>
            <charset val="238"/>
          </rPr>
          <t>Forrás: Országos Egészségbiztosítási Pénztár, Magyar Államkicstár.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0602995-0A7D-4F72-A8A0-15928DCAD41B}">
      <text>
        <r>
          <rPr>
            <sz val="8"/>
            <color indexed="81"/>
            <rFont val="Arial"/>
            <family val="2"/>
            <charset val="238"/>
          </rPr>
          <t>Forrás: 1998. évi LXXXIV. törvény ., 2002. évi XXXIII. törvény.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00C62AD-3C7F-41C4-844B-58F5B9534E92}">
      <text>
        <r>
          <rPr>
            <sz val="8"/>
            <color indexed="81"/>
            <rFont val="Arial"/>
            <family val="2"/>
            <charset val="238"/>
          </rPr>
          <t xml:space="preserve">1999-től 2002. november 8-ig a nevelési ellátás: családi pótlék és iskoláztatási támogatás együttes adatait tartalmazza. 
Forrás:  Magyar Államkincstár. </t>
        </r>
      </text>
    </comment>
    <comment ref="A6" authorId="0" shapeId="0" xr:uid="{53FB41A9-53E7-44A9-B334-D3F9569E69C7}">
      <text>
        <r>
          <rPr>
            <sz val="8"/>
            <color indexed="81"/>
            <rFont val="Arial"/>
            <family val="2"/>
            <charset val="238"/>
          </rPr>
          <t>2002. évtől a 13-dik hónapra kifizetett pótlékkal együtt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AF5F235-FB9A-417C-9E38-19AA7E865D74}">
      <text>
        <r>
          <rPr>
            <sz val="8"/>
            <color indexed="81"/>
            <rFont val="Arial"/>
            <family val="2"/>
            <charset val="238"/>
          </rPr>
          <t>Intézményben élő gyermekek nélkül.
Forrás: Magyar Államkincstár</t>
        </r>
      </text>
    </comment>
    <comment ref="A7" authorId="0" shapeId="0" xr:uid="{AF378BCC-DDD7-4FCC-A875-5523DDE4F2C9}">
      <text>
        <r>
          <rPr>
            <sz val="8"/>
            <color indexed="81"/>
            <rFont val="Arial"/>
            <family val="2"/>
            <charset val="238"/>
          </rPr>
          <t>Élettársi kapcsolatokkal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0" authorId="0" shapeId="0" xr:uid="{84A5F758-B24B-4FD5-8154-7114394D972C}">
      <text>
        <r>
          <rPr>
            <sz val="8"/>
            <color indexed="81"/>
            <rFont val="Arial"/>
            <family val="2"/>
            <charset val="238"/>
          </rPr>
          <t>Élettársi kapcsolatokkal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3" authorId="0" shapeId="0" xr:uid="{0E6FBE9B-EB67-41C5-827F-C6D744EBA3A2}">
      <text>
        <r>
          <rPr>
            <sz val="8"/>
            <color indexed="81"/>
            <rFont val="Arial"/>
            <family val="2"/>
            <charset val="238"/>
          </rPr>
          <t>Élettársi kapcsolatokkal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ADA7173-A02A-40E4-A901-9AE6FDCCDE35}">
      <text>
        <r>
          <rPr>
            <sz val="8"/>
            <color indexed="81"/>
            <rFont val="Tahoma"/>
            <family val="2"/>
            <charset val="238"/>
          </rPr>
          <t>Az utógondozói ellátásban részesülő fiatalokkal együtt.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" authorId="0" shapeId="0" xr:uid="{EA76DC98-3DEF-4FBA-B2D0-8F1CE8138767}">
      <text>
        <r>
          <rPr>
            <sz val="8"/>
            <color indexed="81"/>
            <rFont val="Tahoma"/>
            <family val="2"/>
            <charset val="238"/>
          </rPr>
          <t>Segély nélkül.</t>
        </r>
      </text>
    </comment>
    <comment ref="A4" authorId="0" shapeId="0" xr:uid="{3A09EC1E-4B5C-4A7A-BD06-029E284752BB}">
      <text>
        <r>
          <rPr>
            <sz val="8"/>
            <color indexed="81"/>
            <rFont val="Tahoma"/>
            <family val="2"/>
            <charset val="238"/>
          </rPr>
          <t>Segély nélkül.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29557CA-D4D8-4B54-A135-D56A53093E58}">
      <text>
        <r>
          <rPr>
            <sz val="8"/>
            <color indexed="81"/>
            <rFont val="Arial"/>
            <family val="2"/>
            <charset val="238"/>
          </rPr>
          <t>Az adatok a május 31-i állapotot tükrözik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4" authorId="0" shapeId="0" xr:uid="{B54B63DF-714B-4DCE-A170-EE3A94206D6E}">
      <text>
        <r>
          <rPr>
            <sz val="8"/>
            <color indexed="81"/>
            <rFont val="Arial"/>
            <family val="2"/>
            <charset val="238"/>
          </rPr>
          <t>Társadalmi szervezetekkel együtt.</t>
        </r>
      </text>
    </comment>
    <comment ref="F5" authorId="0" shapeId="0" xr:uid="{75C89733-ABC6-46E4-AB21-C0B18AC54583}">
      <text>
        <r>
          <rPr>
            <sz val="8"/>
            <color indexed="81"/>
            <rFont val="Arial"/>
            <family val="2"/>
            <charset val="238"/>
          </rPr>
          <t>Társadalmi szervezetekkel együtt.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30903EB6-3336-4006-B0D3-3632930F8842}">
      <text>
        <r>
          <rPr>
            <sz val="8"/>
            <color indexed="81"/>
            <rFont val="Tahoma"/>
            <family val="2"/>
            <charset val="238"/>
          </rPr>
          <t>Társadalmi szervezetekkel együtt.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FCD2EFBF-1A16-4508-8741-DECC4E4A5AA6}">
      <text>
        <r>
          <rPr>
            <sz val="8"/>
            <color indexed="81"/>
            <rFont val="Arial"/>
            <family val="2"/>
            <charset val="238"/>
          </rPr>
          <t>A rendszeres szociális segélyben részesítettek átlagos száma és az egy főre jutó átlagösszeg 2006. július 1. és 2006. december 31. közötti időszakra vonatkozik, mivel a támogatás jogosultsági feltétele 2006. július 1-től megváltozott.</t>
        </r>
      </text>
    </comment>
    <comment ref="E4" authorId="0" shapeId="0" xr:uid="{8D3903D8-D394-424E-BB84-7777CFE93343}">
      <text>
        <r>
          <rPr>
            <sz val="8"/>
            <color indexed="81"/>
            <rFont val="Arial"/>
            <family val="2"/>
            <charset val="238"/>
          </rPr>
          <t>A rendszeres szociális segélyben részesítettek átlagos száma és az egy főre jutó átlagösszeg 2006. július 1. és 2006. december 31. közötti időszakra vonatkozik, mivel a támogatás jogosultsági feltétele 2006. július 1-től megváltozott.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6944AB3-B3ED-4819-8AD7-BFBBBFE4730A}">
      <text>
        <r>
          <rPr>
            <sz val="8"/>
            <color indexed="81"/>
            <rFont val="Arial"/>
            <family val="2"/>
            <charset val="238"/>
          </rPr>
          <t xml:space="preserve">Forrás: Országos Nyugdíjbiztosítási Főigazgatóság mérlegadatai.
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7D6BFF6-8C77-4687-8178-1F899CD508DE}">
      <text>
        <r>
          <rPr>
            <sz val="8"/>
            <color indexed="81"/>
            <rFont val="Tahoma"/>
            <family val="2"/>
            <charset val="238"/>
          </rPr>
          <t xml:space="preserve">Nyugdíjemelés utáni adatok. 
Forrás: Országos Nyugdíjbiztosítási Főigazgatóság. </t>
        </r>
      </text>
    </comment>
    <comment ref="A31" authorId="0" shapeId="0" xr:uid="{860AA929-CB59-463F-AC4B-4D16B37387B4}">
      <text>
        <r>
          <rPr>
            <sz val="8"/>
            <color indexed="81"/>
            <rFont val="Tahoma"/>
            <family val="2"/>
            <charset val="238"/>
          </rPr>
          <t xml:space="preserve">Tartalmazza az átmeneti, rendszeres szociális és a bányász egészségkárosodási járadékot. 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BBEC88C-A5A9-42A6-8632-BF20520E4CC0}">
      <text>
        <r>
          <rPr>
            <sz val="8"/>
            <color indexed="81"/>
            <rFont val="Arial"/>
            <family val="2"/>
            <charset val="238"/>
          </rPr>
          <t xml:space="preserve">Nyugdíjemelés utáni adatok. 
Forrás: Országos Nyugdíjbiztosítási Főigazgatóság. </t>
        </r>
      </text>
    </comment>
    <comment ref="A31" authorId="0" shapeId="0" xr:uid="{53F8D750-FABC-462F-99F9-8B734BC5F0BC}">
      <text>
        <r>
          <rPr>
            <sz val="8"/>
            <color indexed="81"/>
            <rFont val="Tahoma"/>
            <family val="2"/>
            <charset val="238"/>
          </rPr>
          <t xml:space="preserve">Tartalmazza az átmeneti, rendszeres szociális és a bányász egészségkárosodási járadékot.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9813037-26F0-4108-9ED6-0A46F5061E50}">
      <text>
        <r>
          <rPr>
            <sz val="8"/>
            <color indexed="81"/>
            <rFont val="Arial"/>
            <family val="2"/>
            <charset val="238"/>
          </rPr>
          <t xml:space="preserve">A fegyveres testületek adatai nélkül és a MÁV adataival együtt.
Forrás: Országos Nyugdíjbiztosítási Főigazgatóság. </t>
        </r>
      </text>
    </comment>
    <comment ref="A5" authorId="0" shapeId="0" xr:uid="{79C8E261-C665-4B62-A29B-7741DF33F30A}">
      <text>
        <r>
          <rPr>
            <sz val="8"/>
            <color indexed="81"/>
            <rFont val="Arial"/>
            <family val="2"/>
            <charset val="238"/>
          </rPr>
          <t>Öregségi és öregségi jellegű, rokkantsági, baleseti rokkantsági, hozzátartozói, baleseti hozzátartozói nyugdíj iránti igény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5EE8E99-32C9-46A6-AF47-FE29DF548768}">
      <text>
        <r>
          <rPr>
            <sz val="8"/>
            <color indexed="81"/>
            <rFont val="Arial"/>
            <family val="2"/>
            <charset val="238"/>
          </rPr>
          <t>Forrás: Országos Nyugdíjbiztosítási Főigazgatóság.</t>
        </r>
      </text>
    </comment>
    <comment ref="A7" authorId="0" shapeId="0" xr:uid="{233006A5-D8C5-48A2-8F40-64706FE20FBF}">
      <text>
        <r>
          <rPr>
            <sz val="8"/>
            <color indexed="81"/>
            <rFont val="Arial"/>
            <family val="2"/>
            <charset val="238"/>
          </rPr>
          <t>Az adatok 2004-től tartalmazzák a tizenharmadik havi nyugdíjkifizetés összegét.</t>
        </r>
      </text>
    </comment>
    <comment ref="B16" authorId="0" shapeId="0" xr:uid="{6AF28C42-216B-4336-B14E-65D291463D79}">
      <text>
        <r>
          <rPr>
            <sz val="8"/>
            <color indexed="81"/>
            <rFont val="Arial"/>
            <family val="2"/>
            <charset val="238"/>
          </rPr>
          <t xml:space="preserve"> Fogyasztóiár-index-szel (109,8) számolva -  Calculated with consumer price index (109,8)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17" authorId="0" shapeId="0" xr:uid="{69E2632B-94A3-4F94-88AC-DE8134D3FA20}">
      <text>
        <r>
          <rPr>
            <sz val="8"/>
            <color indexed="81"/>
            <rFont val="Arial"/>
            <family val="2"/>
            <charset val="238"/>
          </rPr>
          <t xml:space="preserve">Lásd a módszertant.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19" authorId="0" shapeId="0" xr:uid="{AF1C2DE5-AF41-4D42-9272-489873568743}">
      <text>
        <r>
          <rPr>
            <sz val="8"/>
            <color indexed="81"/>
            <rFont val="Tahoma"/>
            <family val="2"/>
            <charset val="238"/>
          </rPr>
          <t xml:space="preserve"> Fogyasztóiár-index-szel (109,8) számolva -  Calculated with consumer price index (109,8)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8C9EA96E-D735-4ABD-B75B-F005CB05D4A2}">
      <text>
        <r>
          <rPr>
            <sz val="8"/>
            <color indexed="81"/>
            <rFont val="Tahoma"/>
            <family val="2"/>
            <charset val="238"/>
          </rPr>
          <t>A korkedvezményes idő figyelembevételével megállapított öregségi nyugdíjakkal együtt.</t>
        </r>
      </text>
    </comment>
    <comment ref="D2" authorId="0" shapeId="0" xr:uid="{3C8C4FE2-DA84-4DC8-9D36-4776C682ED80}">
      <text>
        <r>
          <rPr>
            <sz val="8"/>
            <color indexed="81"/>
            <rFont val="Arial"/>
            <family val="2"/>
            <charset val="238"/>
          </rPr>
          <t>Tartalmazza a korengedményes, elő- és bányásznyugdíjakat.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D82A7B0-EEBB-4E43-9A03-17397AB527A0}">
      <text>
        <r>
          <rPr>
            <sz val="8"/>
            <color indexed="81"/>
            <rFont val="Arial"/>
            <family val="2"/>
            <charset val="238"/>
          </rPr>
          <t>Forrás: Országos Nyugdíjbiztosítási Főigazgatóság.</t>
        </r>
      </text>
    </comment>
    <comment ref="A9" authorId="0" shapeId="0" xr:uid="{3AC99D7F-F0B3-4DB1-92FA-088A18415B45}">
      <text>
        <r>
          <rPr>
            <sz val="8"/>
            <color indexed="81"/>
            <rFont val="Tahoma"/>
            <family val="2"/>
            <charset val="238"/>
          </rPr>
          <t>Ideiglenes özvegyi nyugdíjasokkal együtt.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1A28961-9036-46C1-994A-C5A7161C745F}">
      <text>
        <r>
          <rPr>
            <sz val="8"/>
            <color indexed="81"/>
            <rFont val="Arial"/>
            <family val="2"/>
            <charset val="238"/>
          </rPr>
          <t>Nyugdíjemelés utáni adatok
Forrás: Országos Nyugdíjbiztosítási Főigazgatóság.</t>
        </r>
      </text>
    </comment>
    <comment ref="E2" authorId="0" shapeId="0" xr:uid="{7B17D87E-1D19-438F-B5E8-F4E289666FC4}">
      <text>
        <r>
          <rPr>
            <sz val="8"/>
            <color indexed="81"/>
            <rFont val="Tahoma"/>
            <family val="2"/>
            <charset val="238"/>
          </rPr>
          <t>Tartalmazza a korengedményes, elő- és bányásznyugdíjakat.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F9DE687-CDF5-4C89-B1E9-E9C98639B669}">
      <text>
        <r>
          <rPr>
            <sz val="8"/>
            <color indexed="81"/>
            <rFont val="Tahoma"/>
            <family val="2"/>
            <charset val="238"/>
          </rPr>
          <t>MÁV adataival együtt, a fegyveres erők, a rendvédelmi szervek, valamint a polgári nemzetbiztonsági szolgálatok hivatásos állományú munkavállalóinak adatai nélkül. Tartalmazza baleseti táppénzes adatokat is. 
Forrás: Országos Egészségbiztosítási Pénztár.</t>
        </r>
      </text>
    </comment>
    <comment ref="C3" authorId="0" shapeId="0" xr:uid="{99D3E24D-3A25-4ECF-8346-1A50DA8A7AA0}">
      <text>
        <r>
          <rPr>
            <sz val="8"/>
            <color indexed="81"/>
            <rFont val="Arial"/>
            <family val="2"/>
            <charset val="238"/>
          </rPr>
          <t>Becsült adat, a becslés a KSH munkaerő-felvételi adatainak felhasználásával készült.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EBD550B-C104-492D-90D3-9D50AEE3C110}">
      <text>
        <r>
          <rPr>
            <sz val="8"/>
            <color indexed="81"/>
            <rFont val="Arial"/>
            <family val="2"/>
            <charset val="238"/>
          </rPr>
          <t xml:space="preserve">Kifizetőhelyi adatok. Azon foglalkoztatók adatait tartalmazza, ahol társadalombiztosítási kifizetőhely működik. 
Forrás: Országos Egészségbiztosítási Pénztár. </t>
        </r>
      </text>
    </comment>
    <comment ref="A6" authorId="0" shapeId="0" xr:uid="{23B8EF37-405E-46E3-B59C-EF75641AB891}">
      <text>
        <r>
          <rPr>
            <sz val="8"/>
            <color indexed="81"/>
            <rFont val="Arial"/>
            <family val="2"/>
            <charset val="238"/>
          </rPr>
          <t>Munkanap alapján.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<sst xmlns="http://schemas.openxmlformats.org/spreadsheetml/2006/main" count="682" uniqueCount="388">
  <si>
    <t xml:space="preserve">Kiadások összesen </t>
  </si>
  <si>
    <t>vagyongazdálkodás kiadásai</t>
  </si>
  <si>
    <t>egyéb kiadások</t>
  </si>
  <si>
    <t>Ebből: működési célú kiadások</t>
  </si>
  <si>
    <t>Egyéb kiadások</t>
  </si>
  <si>
    <t>tizenharmadik havi nyugdíj</t>
  </si>
  <si>
    <t>hozzátartozói nyugellátás</t>
  </si>
  <si>
    <t>Ebből: korhatár alatti III. csoportos rokkantsági és baleseti rokkantsági nyugdíj</t>
  </si>
  <si>
    <t>Nyugellátás</t>
  </si>
  <si>
    <t>baleseti járadék</t>
  </si>
  <si>
    <t>gyedfolyósítás kiadásai</t>
  </si>
  <si>
    <t>terhességi-gyermekágyi segély</t>
  </si>
  <si>
    <t>kártérítési  járadék</t>
  </si>
  <si>
    <t>betegséggel kapcsolatos segélyek</t>
  </si>
  <si>
    <t>Ebből:  táppénz</t>
  </si>
  <si>
    <t xml:space="preserve">Pénzbeli ellátások </t>
  </si>
  <si>
    <t xml:space="preserve">nemzetközi egyezményből eredő és külföldi sürgősségi gyógykezelések kiadása </t>
  </si>
  <si>
    <t>utazási költségtérítés</t>
  </si>
  <si>
    <t>gyógyászati segédeszköz támogatása</t>
  </si>
  <si>
    <t>gyógyszertámogatás</t>
  </si>
  <si>
    <t>anyatejellátás</t>
  </si>
  <si>
    <t>gyógyfürdő-szolgáltatás</t>
  </si>
  <si>
    <t xml:space="preserve">Ebből: gyógyító-megelőző ellátások       </t>
  </si>
  <si>
    <t>Természetbeni ellátások</t>
  </si>
  <si>
    <t>Kiadások</t>
  </si>
  <si>
    <t>Bevételek összesen</t>
  </si>
  <si>
    <t xml:space="preserve">Működési célú bevételek </t>
  </si>
  <si>
    <t>Vagyongazdálkodással kapcsolatos bevételek</t>
  </si>
  <si>
    <t>egészségügyi szolgáltatók visszafizetései</t>
  </si>
  <si>
    <t>-</t>
  </si>
  <si>
    <t>tb, költségvetési szervek befizetése</t>
  </si>
  <si>
    <t>nemzetközi egyezményből eredő ellátások megtérítése</t>
  </si>
  <si>
    <t>gyógyszergyártók és forgalmazók befizetése</t>
  </si>
  <si>
    <t>kifizetések visszatérülése, egyéb bevételek</t>
  </si>
  <si>
    <t>baleseti és egyéb kártérítési megtérítés</t>
  </si>
  <si>
    <t>Ebből: terhességmegszakítás egyéni térítési díja</t>
  </si>
  <si>
    <t xml:space="preserve">Egyéb bevételek </t>
  </si>
  <si>
    <t xml:space="preserve">gyedfolyósítás kiadásainak megtérítése központi költségvetésből </t>
  </si>
  <si>
    <t>központi költségvetésből járulék címen átvett pénzeszköz</t>
  </si>
  <si>
    <t>egészségügyi feladatok ellátásával kapcsolatos költségvetési hozzájárulás</t>
  </si>
  <si>
    <t>Ebből: terhességmegszakítással kapcsolatos költségtérítés</t>
  </si>
  <si>
    <t>Központi költségvetési hozzájárulások</t>
  </si>
  <si>
    <t>késedelmi pótlék, bírság</t>
  </si>
  <si>
    <t>egészségügyi hozzájárulás</t>
  </si>
  <si>
    <t xml:space="preserve">fegyveres testületek kedvezményes nyugellátásának kiadásaihoz hozzájárulás </t>
  </si>
  <si>
    <t>munkáltatói táppénz-hozzájárulás</t>
  </si>
  <si>
    <t>biztosítotti egészségbiztosítási járulék</t>
  </si>
  <si>
    <t>közteherjegy után befolyt járulék</t>
  </si>
  <si>
    <t>megállapodás alapján fizetők járuléka</t>
  </si>
  <si>
    <t>baleseti járulék</t>
  </si>
  <si>
    <t>ezen belül: álláskeresési támogatás után fizetett egészség-biztosítási járulék</t>
  </si>
  <si>
    <t>Ebből:  munkáltatói egészségbiztosítási járulék</t>
  </si>
  <si>
    <t>Járulékbevételek és hozzájárulások</t>
  </si>
  <si>
    <t>Bevételek</t>
  </si>
  <si>
    <t>Millió Ft</t>
  </si>
  <si>
    <t>Bevételek és kiadások</t>
  </si>
  <si>
    <t>3.4.1. Az Egészségbiztosítási Alap bevételei és kiadásai, 2006</t>
  </si>
  <si>
    <r>
      <t xml:space="preserve">Összesen </t>
    </r>
    <r>
      <rPr>
        <b/>
        <i/>
        <sz val="8"/>
        <color indexed="8"/>
        <rFont val="Arial"/>
        <family val="2"/>
        <charset val="238"/>
      </rPr>
      <t/>
    </r>
  </si>
  <si>
    <t>Vagyongazdálkodás kiadásai</t>
  </si>
  <si>
    <t>Működésre fordított kiadások</t>
  </si>
  <si>
    <t>Nyugdíjbiztosítás egyéb kiadásai</t>
  </si>
  <si>
    <t>egyösszegű méltányossági kifizetés</t>
  </si>
  <si>
    <t>rokkantsági és baleseti rokkantsági nyugdíj</t>
  </si>
  <si>
    <t>öregségi nyugdíj</t>
  </si>
  <si>
    <t>Ebből:</t>
  </si>
  <si>
    <t xml:space="preserve">Nyugellátások  </t>
  </si>
  <si>
    <r>
      <t>Összesen</t>
    </r>
    <r>
      <rPr>
        <b/>
        <i/>
        <sz val="8"/>
        <color indexed="8"/>
        <rFont val="Arial"/>
        <family val="2"/>
        <charset val="238"/>
      </rPr>
      <t/>
    </r>
  </si>
  <si>
    <t>Működési célú bevételek</t>
  </si>
  <si>
    <t xml:space="preserve">nyugdíj-biztosítási tevékenységgel kapcsolatos egyéb bevételek </t>
  </si>
  <si>
    <t>központi költségvetési hozzájárulások</t>
  </si>
  <si>
    <t>késedelmi pótlék és bírság</t>
  </si>
  <si>
    <t>egyéb járulékok és hozzájárulások</t>
  </si>
  <si>
    <t xml:space="preserve">biztosítotti nyugdíjjárulék-bevétel </t>
  </si>
  <si>
    <t>munkáltatói nyugdíj-biztosítási bevételek</t>
  </si>
  <si>
    <t>Az ellátások fedezetéül szolgáló bevételek</t>
  </si>
  <si>
    <t xml:space="preserve">Bevételek és kiadások </t>
  </si>
  <si>
    <t>3.4.2. A Nyugdíjbiztosítási Alap bevételei és kiadásai, 2006</t>
  </si>
  <si>
    <t>Rokkantsági járadék</t>
  </si>
  <si>
    <t>Megváltozott munkaképes ségűek járadékai</t>
  </si>
  <si>
    <t>Nyugellátási  igényt teljesítő határozatok száma</t>
  </si>
  <si>
    <t xml:space="preserve">Teljesítő határozatok száma összesen </t>
  </si>
  <si>
    <t xml:space="preserve">Szolgálati idő elismerési kérelem </t>
  </si>
  <si>
    <t>Nyugellátás iránti igény bejelentés</t>
  </si>
  <si>
    <t>Igénybejelentések száma összesen</t>
  </si>
  <si>
    <t>Megnevezés</t>
  </si>
  <si>
    <t>3.4.3. Nyugellátási igények</t>
  </si>
  <si>
    <t>A nyugdíjak reálértékének változása</t>
  </si>
  <si>
    <t>A nyugdíjak nominálértékének változása</t>
  </si>
  <si>
    <t>Tisztított nyugdíjindexek</t>
  </si>
  <si>
    <t>Egy ellátottra jutó ellátás havi összegének reálértéke</t>
  </si>
  <si>
    <t>..</t>
  </si>
  <si>
    <t>Nyugdíjasok fogyasztóiár-indexe</t>
  </si>
  <si>
    <t>Egy ellátottra jutó havi ellátás nominál összege</t>
  </si>
  <si>
    <t>Előző év = 100,0</t>
  </si>
  <si>
    <t>2000 = 100,0</t>
  </si>
  <si>
    <t>a nettó nominális átlagkereset %-ában</t>
  </si>
  <si>
    <t>Egy ellátottra jutó havi ellátás nominál-összege, Ft</t>
  </si>
  <si>
    <t>a GDP %-ában</t>
  </si>
  <si>
    <t>A kifizetett összeg, milliárd Ft</t>
  </si>
  <si>
    <t>a népesség %-ában</t>
  </si>
  <si>
    <t xml:space="preserve">Ellátásban részesülők átlagos létszáma, ezer fő </t>
  </si>
  <si>
    <t>3.4.4. Nyugdíjak, nyugdíjszerű ellátások</t>
  </si>
  <si>
    <t>nyugdíj</t>
  </si>
  <si>
    <t>Saját jogú nyugdíj összesen</t>
  </si>
  <si>
    <t>Foglalkoztatáspolitikai okból megállapított nyugdíj</t>
  </si>
  <si>
    <t>Rokkantsági és baleseti rokkantsági</t>
  </si>
  <si>
    <t>Öregségi</t>
  </si>
  <si>
    <t>Év</t>
  </si>
  <si>
    <t>3.4.5. Adott évben megállapított saját jogú nyugdíjak száma</t>
  </si>
  <si>
    <t>Összesen</t>
  </si>
  <si>
    <t>Egyéb nyugdíj jellegű járadékban részesülő</t>
  </si>
  <si>
    <t>Házastársi pótlékban részesülő</t>
  </si>
  <si>
    <t>Rokkantsági járadékos</t>
  </si>
  <si>
    <t>Megváltozott munkaképességűek járadékában részesülő</t>
  </si>
  <si>
    <t>Baleseti járadékos</t>
  </si>
  <si>
    <t>Mezőgazdasági szövetkezeti járadékos</t>
  </si>
  <si>
    <t>Árvaellátásban részesülő</t>
  </si>
  <si>
    <t>Szülői nyugdíjas</t>
  </si>
  <si>
    <t>Özvegyi nyugdíjas</t>
  </si>
  <si>
    <t>Bányász- és korengedményes nyugdíjas</t>
  </si>
  <si>
    <t>korhatár alatti</t>
  </si>
  <si>
    <t>korbetöltött</t>
  </si>
  <si>
    <t>Rokkantsági nyugdíjas</t>
  </si>
  <si>
    <t>Öregségi nyugdíjas</t>
  </si>
  <si>
    <t>nő</t>
  </si>
  <si>
    <t>férfi</t>
  </si>
  <si>
    <t>Ebből</t>
  </si>
  <si>
    <t>Ellátott</t>
  </si>
  <si>
    <t>3.4.6. Nyugdíjban és nyugdíjszerű ellátásban részesülők az ellátás fajtája szerint, 2007. január [fő]</t>
  </si>
  <si>
    <t>150 000–</t>
  </si>
  <si>
    <t>120 000–149 999</t>
  </si>
  <si>
    <t>110 000–119 999</t>
  </si>
  <si>
    <t>100 000–109 999</t>
  </si>
  <si>
    <t xml:space="preserve">  90 000–  99 999</t>
  </si>
  <si>
    <t xml:space="preserve">  80 000–  89 999</t>
  </si>
  <si>
    <t xml:space="preserve">  70 000–  79 999</t>
  </si>
  <si>
    <t xml:space="preserve">  60 000–  69 999</t>
  </si>
  <si>
    <t xml:space="preserve">  50 000–  59 999</t>
  </si>
  <si>
    <t xml:space="preserve">  40 000–  49 999</t>
  </si>
  <si>
    <t xml:space="preserve">  30 000–  39 999</t>
  </si>
  <si>
    <t>−</t>
  </si>
  <si>
    <t xml:space="preserve">  20 000–  29 999</t>
  </si>
  <si>
    <t xml:space="preserve">–  19 999  </t>
  </si>
  <si>
    <t>Nő</t>
  </si>
  <si>
    <t>Férfi</t>
  </si>
  <si>
    <t>korhatár alatti nyugdijasok</t>
  </si>
  <si>
    <t>korbetöltött nyugdijasok</t>
  </si>
  <si>
    <t>Saját jogú nyugdíjasok összesen</t>
  </si>
  <si>
    <t>Foglalkozáspolitikai okból nyugdíjasok</t>
  </si>
  <si>
    <t>Rokkantsági nyugdíjasok</t>
  </si>
  <si>
    <t>Öregségi nyugdíjasok</t>
  </si>
  <si>
    <t>A teljes ellátás havi összege, Ft</t>
  </si>
  <si>
    <t>3.4.7. Saját jogú nyugdíjasok száma a teljes ellátás havi összege szerint, 2007. január [fő]</t>
  </si>
  <si>
    <t>Egy táppénzes napra jutó kiadás, Ft</t>
  </si>
  <si>
    <t>Táppénzkiadás, millió Ft</t>
  </si>
  <si>
    <t>egyéni vállalkozók</t>
  </si>
  <si>
    <t>alkalmazásban állók</t>
  </si>
  <si>
    <t xml:space="preserve">Ebből: </t>
  </si>
  <si>
    <t>Egy esetre jutó táppénzes nap</t>
  </si>
  <si>
    <t>Egy jogosultra jutó táppénzes nap</t>
  </si>
  <si>
    <t>Táppénzes nap, millió</t>
  </si>
  <si>
    <t>Táppénzesek aránya, %</t>
  </si>
  <si>
    <t>egyéni vállalkozók, ezer fő</t>
  </si>
  <si>
    <t>alkalmazásban állók, ezer fő</t>
  </si>
  <si>
    <t>Táppénzesek napi átlagos száma, ezer fő</t>
  </si>
  <si>
    <t>Jogosultak napi átlagos száma, ezer fő</t>
  </si>
  <si>
    <t>3.4.8. Táppénz</t>
  </si>
  <si>
    <t>Egy munkanapra jutó kifizetett összeg, Ft</t>
  </si>
  <si>
    <t>Betegszabadságra kifizetett összeg, millió Ft</t>
  </si>
  <si>
    <t>Betegszabadságon lévők napi átlagos száma, ezer fő</t>
  </si>
  <si>
    <t>Ebből: munkanap, millió</t>
  </si>
  <si>
    <t>A betegszabadság naptári napjainak száma, millió</t>
  </si>
  <si>
    <t>Alkalmazásban állók átlagos száma, ezer fő</t>
  </si>
  <si>
    <t xml:space="preserve">Megnevezés  </t>
  </si>
  <si>
    <t>3.4.9. Betegszabadság</t>
  </si>
  <si>
    <t xml:space="preserve">Gyermekgondozási segélyre és díjra kifizetett összeg a GDP százalékában </t>
  </si>
  <si>
    <t>Egy főre jutó átlag, Ft/hó</t>
  </si>
  <si>
    <t>Kifizetett összeg, millió Ft</t>
  </si>
  <si>
    <t>Díjban részesülők tényleges száma, ezer fő</t>
  </si>
  <si>
    <t>Díj</t>
  </si>
  <si>
    <t>Segélyre jogosultak tényleges száma, ezer fő</t>
  </si>
  <si>
    <t>Segély</t>
  </si>
  <si>
    <t>3.4.10. Gyermekgondozási segély és díj</t>
  </si>
  <si>
    <t xml:space="preserve">                ..</t>
  </si>
  <si>
    <t>család</t>
  </si>
  <si>
    <t>egyedülálló</t>
  </si>
  <si>
    <t>Tartósan beteg, illetőleg testi vagy értelmi fogyatékos gyermek után gyermekenként</t>
  </si>
  <si>
    <t>Három és több gyermek után gyermekenként</t>
  </si>
  <si>
    <t>Két gyermek után gyermekenként</t>
  </si>
  <si>
    <t>Egy gyermek után</t>
  </si>
  <si>
    <t>Családonként egy főre jutó nettó összeg</t>
  </si>
  <si>
    <t>Ellátásban részesülő</t>
  </si>
  <si>
    <t>3.4.11. A családi pótlék havi összege a változások időpontja szerint [Ft]</t>
  </si>
  <si>
    <t xml:space="preserve">Egy családra jutó átlagos összeg, Ft/hó </t>
  </si>
  <si>
    <t>A kifizetett összeg a GDP %-ában</t>
  </si>
  <si>
    <t>Az ellátásra kifizetett összeg, milliárd Ft</t>
  </si>
  <si>
    <t xml:space="preserve">Ellátásban részesülő gyermekek száma a 0–18 évesek százalékában </t>
  </si>
  <si>
    <t>Ellátásban részesülő gyermekek havi átlagos száma, ezer</t>
  </si>
  <si>
    <t xml:space="preserve">Ellátásban részesülő családok havi átlagos száma, ezer  </t>
  </si>
  <si>
    <t>3.4.12. A családi pótlék összefoglaló adatai</t>
  </si>
  <si>
    <t>házaspár</t>
  </si>
  <si>
    <t>Három és több gyermek után összesen</t>
  </si>
  <si>
    <t>Két gyermek után összesen</t>
  </si>
  <si>
    <t>Egy gyermek után öszesen</t>
  </si>
  <si>
    <t>Ellátásban részesülők száma</t>
  </si>
  <si>
    <t>2006. április</t>
  </si>
  <si>
    <t>2005. április</t>
  </si>
  <si>
    <t>2004. április</t>
  </si>
  <si>
    <t>2000. július</t>
  </si>
  <si>
    <t>Gyermekek száma</t>
  </si>
  <si>
    <t>Családok száma</t>
  </si>
  <si>
    <t>3.4.13. A családi pótlékban részesülők száma [ezer]</t>
  </si>
  <si>
    <t>18 éves és idősebb</t>
  </si>
  <si>
    <t>Kiskorúak összesen</t>
  </si>
  <si>
    <t>15–17 éves</t>
  </si>
  <si>
    <t>12–14 éves</t>
  </si>
  <si>
    <t>10–11 éves</t>
  </si>
  <si>
    <t xml:space="preserve">  6–  9 éves</t>
  </si>
  <si>
    <t xml:space="preserve">  4–  5 éves</t>
  </si>
  <si>
    <t xml:space="preserve">    –  3 éves</t>
  </si>
  <si>
    <t>Tízezer azonos korú lakosra jutók aránya</t>
  </si>
  <si>
    <t xml:space="preserve">  –  3 éves</t>
  </si>
  <si>
    <t>A gondoskodásban részesülő fiatalok száma</t>
  </si>
  <si>
    <t>Korcsoport</t>
  </si>
  <si>
    <t>3.4.14. A gyermekvédelmi gondoskodás alatt álló fiatalok korcsoportok szerint</t>
  </si>
  <si>
    <t>Ápolást-gondozást nyújtó intézmény</t>
  </si>
  <si>
    <t>Nevelőszülői hálózat</t>
  </si>
  <si>
    <t>Gyermekotthon</t>
  </si>
  <si>
    <t>nevelt</t>
  </si>
  <si>
    <t>ebből leány</t>
  </si>
  <si>
    <t>összesen</t>
  </si>
  <si>
    <t>tartós</t>
  </si>
  <si>
    <t>átmeneti</t>
  </si>
  <si>
    <t>ideiglenes hatállyal elhelyezett</t>
  </si>
  <si>
    <t>Nagykorúak</t>
  </si>
  <si>
    <t>Kiskorúak</t>
  </si>
  <si>
    <t>Gondozás helye</t>
  </si>
  <si>
    <t xml:space="preserve">3.4.15. A gyermekvédelmi gondoskodásban részesülő gyermekek és fiatal felnőttek elhelyezése, 2006 </t>
  </si>
  <si>
    <t>Családok száma, amelyekben a veszélyeztetett kiskorúak élnek</t>
  </si>
  <si>
    <t>egészségi okból</t>
  </si>
  <si>
    <t>anyagi okból</t>
  </si>
  <si>
    <t>magatartási okból</t>
  </si>
  <si>
    <t>környezeti okból</t>
  </si>
  <si>
    <t>Nyilvántartott veszélyeztetett kiskorúak száma</t>
  </si>
  <si>
    <t>Gondnokság alatt állók száma</t>
  </si>
  <si>
    <t>Gyámság alatt álló kiskorúak száma</t>
  </si>
  <si>
    <t>Iktatott ügyiratok száma</t>
  </si>
  <si>
    <t>Gyámhatósági határozatok száma</t>
  </si>
  <si>
    <t xml:space="preserve">3.4.16. Gyámhatóságok </t>
  </si>
  <si>
    <t>Örökbe fogadhatóvá nyilvánított kiskorúak száma</t>
  </si>
  <si>
    <t>Felbontott örökbefogadások száma</t>
  </si>
  <si>
    <t>Külföldi állampolgárok számára</t>
  </si>
  <si>
    <t>Engedélyezett örökbefogadások</t>
  </si>
  <si>
    <t>3.4.17. Örökbefogadás</t>
  </si>
  <si>
    <t>Egy szakképzett gondozónőre jutó gyermek</t>
  </si>
  <si>
    <t>A gondozott gyermekek napi átlagos száma a férőhelyek százalékában</t>
  </si>
  <si>
    <t>A beíratott gyermekek a bölcsődéskorúak százalékában</t>
  </si>
  <si>
    <t>egyéb bölcsődébe</t>
  </si>
  <si>
    <t>magánbölcsődébe</t>
  </si>
  <si>
    <t>nonprofit szervezetek bölcsődéibe</t>
  </si>
  <si>
    <t>önkormányzati bölcsődébe</t>
  </si>
  <si>
    <t xml:space="preserve">Beíratott gyermekek összesen   </t>
  </si>
  <si>
    <t>szakképzett, beosztott gondozónők</t>
  </si>
  <si>
    <t>Gondozónő</t>
  </si>
  <si>
    <t>Férőhely (működő)</t>
  </si>
  <si>
    <t>Bölcsőde (működő)</t>
  </si>
  <si>
    <t>3.4.18. Bölcsődék</t>
  </si>
  <si>
    <t>A szolgáltatást igénybe vevő gyermekek száma</t>
  </si>
  <si>
    <t>Szakmai tevékenységet végzők száma</t>
  </si>
  <si>
    <t>Ellátásba bevont települések</t>
  </si>
  <si>
    <t>Szolgálatot működtető települések</t>
  </si>
  <si>
    <t>A szervezeti egységek száma</t>
  </si>
  <si>
    <t>Gyermekjóléti szolgálatok</t>
  </si>
  <si>
    <t xml:space="preserve">A szolgáltatást igénybe vevők száma </t>
  </si>
  <si>
    <t xml:space="preserve">A szervezeti egységek száma    </t>
  </si>
  <si>
    <t>Családsegítő szolgálatok</t>
  </si>
  <si>
    <t xml:space="preserve">3.4.19. A családsegítő és gyermekjóléti szolgálatok főbb adatai </t>
  </si>
  <si>
    <t>Budapest</t>
  </si>
  <si>
    <t xml:space="preserve">100 000–           </t>
  </si>
  <si>
    <t xml:space="preserve">  50 000–99 999</t>
  </si>
  <si>
    <t xml:space="preserve">  20 000–49 999</t>
  </si>
  <si>
    <t xml:space="preserve">  10 000–19 999</t>
  </si>
  <si>
    <t xml:space="preserve">    5 000–  9 999</t>
  </si>
  <si>
    <t xml:space="preserve">    2 000–  4 999</t>
  </si>
  <si>
    <t xml:space="preserve">    1 000–  1 999</t>
  </si>
  <si>
    <t xml:space="preserve">      500–    999</t>
  </si>
  <si>
    <t xml:space="preserve">            –    499</t>
  </si>
  <si>
    <t>tízezer 60 éven felülire jutó aránya</t>
  </si>
  <si>
    <t>tízezer lakosra jutó aránya</t>
  </si>
  <si>
    <t>száma</t>
  </si>
  <si>
    <t>részesülők</t>
  </si>
  <si>
    <t>Házi segítségnyújtásban</t>
  </si>
  <si>
    <t>Szociális étkeztetésben</t>
  </si>
  <si>
    <t>Év, népességnagyság-csoport, fő</t>
  </si>
  <si>
    <t>3.4.20. A szociális étkeztetés és a házi segítségnyújtás főbb adatai a települések népességnagyság-csoportjai szerint</t>
  </si>
  <si>
    <t>Tízezer lakosra jutó ellátott</t>
  </si>
  <si>
    <t>Gondozók száma</t>
  </si>
  <si>
    <t>Ellátottak száma</t>
  </si>
  <si>
    <t>Működő férőhelyek száma</t>
  </si>
  <si>
    <t>Nappali intézmények száma</t>
  </si>
  <si>
    <t>Fogyatékosok napközi otthona</t>
  </si>
  <si>
    <t>Tízezer  60 éven felüli lakosra jutó ellátott</t>
  </si>
  <si>
    <t>Klubok száma</t>
  </si>
  <si>
    <t>Idősek klubja</t>
  </si>
  <si>
    <t>3.4.21. Nappali ellátást nyújtó szociális intézmények</t>
  </si>
  <si>
    <t>Hajléktalanok otthona, szállása</t>
  </si>
  <si>
    <t>Szenvedélybetegek otthona</t>
  </si>
  <si>
    <t>Fogyatékosok otthona</t>
  </si>
  <si>
    <t>Pszichiátriai betegek otthona</t>
  </si>
  <si>
    <t>Időskorúak otthona, gondozóháza</t>
  </si>
  <si>
    <t xml:space="preserve">                                                                        </t>
  </si>
  <si>
    <t>Férőhely-kihasználtság, %</t>
  </si>
  <si>
    <t>Tízezer lakosra jutó gondozott</t>
  </si>
  <si>
    <t>Gondozottak száma</t>
  </si>
  <si>
    <t>Férőhelyek száma</t>
  </si>
  <si>
    <t>Telephelyek száma</t>
  </si>
  <si>
    <t>Év, intézettípus</t>
  </si>
  <si>
    <t>3.4.22. Tartós és átmeneti elhelyezést nyújtó szociális intézmények</t>
  </si>
  <si>
    <t>Egyéb otthon</t>
  </si>
  <si>
    <t>Hajléktalanok otthona, szállása és éjjeli menedékhelye</t>
  </si>
  <si>
    <t>Ebből: lakóotthon</t>
  </si>
  <si>
    <t>Fogyatékosok otthona, gondozóháza</t>
  </si>
  <si>
    <t>Típus</t>
  </si>
  <si>
    <t>3.4.23. A tartós bentlakásos és az átmeneti elhelyezést nyújtó szociális intézményekben ellátottak száma típus szerint [fő]</t>
  </si>
  <si>
    <t>A gondozottak közül térítési díjra kötelezettek</t>
  </si>
  <si>
    <t>hajléktalanok otthonában, szállásán</t>
  </si>
  <si>
    <t>szenvedélybetegek otthonában</t>
  </si>
  <si>
    <t>fogyatékosok otthonában</t>
  </si>
  <si>
    <t>pszichiátriai betegek otthonában</t>
  </si>
  <si>
    <t>időskorúak otthonában</t>
  </si>
  <si>
    <t>Egyéb</t>
  </si>
  <si>
    <t>Egyesület</t>
  </si>
  <si>
    <t>Alapítvány</t>
  </si>
  <si>
    <t>Egyéni vagy</t>
  </si>
  <si>
    <t>Egyház, egyházi intézmény</t>
  </si>
  <si>
    <t>Önkor-mányzat</t>
  </si>
  <si>
    <t>3.4.24. A tartós és az átmeneti elhelyezést nyújtó szociális intézményekben gondozottak száma fenntartók szerint [fő]</t>
  </si>
  <si>
    <t>A szakképzett gondozók az összes gondozó százalékában</t>
  </si>
  <si>
    <t>gondozók száma</t>
  </si>
  <si>
    <t>Alkalmazottak száma összesen</t>
  </si>
  <si>
    <t>Működési költség, millió Ft</t>
  </si>
  <si>
    <t>Befolyt térítési díj, millió Ft</t>
  </si>
  <si>
    <t>Egy díjfizetésre kötelezett havi térítési díja, Ft</t>
  </si>
  <si>
    <t>3.4.25. A tartós és átmeneti elhelyezést nyújtó szociális intézmények költség- és létszámadatai, 2006</t>
  </si>
  <si>
    <t>egy főre jutó átlag, Ft</t>
  </si>
  <si>
    <t>Rendkívüli gyermekvédelmi támogatásban részesítettek száma</t>
  </si>
  <si>
    <t>egy főre jutó havi átlag, Ft</t>
  </si>
  <si>
    <t>Kiegészítő gyermekvédelmi támogatásban részesítettek havi átlagos száma</t>
  </si>
  <si>
    <t>Rendszeres gyermekvédelmi kedvezményben részesítettek átlagos száma</t>
  </si>
  <si>
    <t>Rendszeres gyermekvédelmi támogatásban részesítettek havi átlagos száma</t>
  </si>
  <si>
    <t>Időskorúak járadékában részesítettek havi átlagos száma</t>
  </si>
  <si>
    <t>Ápolási díjban részesítettek havi átlagos száma</t>
  </si>
  <si>
    <t>Közgyógyellátási igazolvánnyal rendelkezők száma</t>
  </si>
  <si>
    <t>közlekedési támogatásban részesültek száma, fő</t>
  </si>
  <si>
    <t>gépkocsi-átalakításhoz, esetek száma</t>
  </si>
  <si>
    <t>gépkocsiszerzéshez, esetek száma</t>
  </si>
  <si>
    <t>Mozgáskorlátozottak közlekedésével kapcsolatos támogatások</t>
  </si>
  <si>
    <t>egy temetésre jutó összeg, Ft</t>
  </si>
  <si>
    <t>Köztemetések száma</t>
  </si>
  <si>
    <t>Temetési segélyek száma</t>
  </si>
  <si>
    <t>Átmeneti segélyben részesültek, fő</t>
  </si>
  <si>
    <t>Lakásfenntartási támogatásban részesültek, fő</t>
  </si>
  <si>
    <t>Rendszeres szociális segélyben részesültek havi átlagos száma, fő</t>
  </si>
  <si>
    <t>3.4.26. Szociális segélyezés a támogatás formája szerint</t>
  </si>
  <si>
    <t>Megváltozott munkaképességűek 
   járadékai</t>
  </si>
  <si>
    <t>Ezen belül:</t>
  </si>
  <si>
    <t>Nyugdíjszerű ellátások összesen</t>
  </si>
  <si>
    <t>Rokkantsági nyugdíjas, korhatár alatti</t>
  </si>
  <si>
    <t>Rokkantsági nyugdíjas, korbetöltött</t>
  </si>
  <si>
    <t>Nyugdíjak összesen</t>
  </si>
  <si>
    <t>évben született</t>
  </si>
  <si>
    <t>–1919</t>
  </si>
  <si>
    <t>1920–1924</t>
  </si>
  <si>
    <t>1925–1929</t>
  </si>
  <si>
    <t>1930–1934</t>
  </si>
  <si>
    <t>1935–1939</t>
  </si>
  <si>
    <t>1940–1944</t>
  </si>
  <si>
    <t>1945–1949</t>
  </si>
  <si>
    <t>–1950</t>
  </si>
  <si>
    <r>
      <t>Összesen</t>
    </r>
    <r>
      <rPr>
        <vertAlign val="superscript"/>
        <sz val="8"/>
        <rFont val="Arial"/>
        <family val="2"/>
        <charset val="238"/>
      </rPr>
      <t xml:space="preserve"> </t>
    </r>
  </si>
  <si>
    <t xml:space="preserve">Az ellátás fajtája </t>
  </si>
  <si>
    <t>3.4.27. Nyugdíjban és nyugdíjszerű ellátásban részesülők születési év szerint, 2007. január [fő]</t>
  </si>
  <si>
    <t>Megváltozott munkaképességűek járadékai</t>
  </si>
  <si>
    <t>3.4.28. Nyugdíjak és nyugdíjszerű ellátások összege születési év szerint, 2007. január [Ft/fő]</t>
  </si>
  <si>
    <t>3.4.15. A gyermekvédelmi gondoskodásban részesülő gyermekek és fiatal felnőttek elhelyezése, 2006</t>
  </si>
  <si>
    <t>3.4.16. Gyámhatóságok</t>
  </si>
  <si>
    <t>3.4.19. A családsegítő és gyermekjóléti szolgálatok főbb adatai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</si>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</sst>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,##0.0____"/>
    <numFmt numFmtId="165" formatCode="#,##0.0"/>
    <numFmt numFmtId="166" formatCode="0.0"/>
    <numFmt numFmtId="167" formatCode="#,###__"/>
    <numFmt numFmtId="168" formatCode="#,###____"/>
    <numFmt numFmtId="169" formatCode="0.0_ ;[Red]\-0.0\ "/>
    <numFmt numFmtId="170" formatCode="#,###.0__"/>
  </numFmts>
  <fonts count="1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2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277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center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 inden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/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indent="4"/>
    </xf>
    <xf numFmtId="0" fontId="3" fillId="0" borderId="4" xfId="0" applyFont="1" applyFill="1" applyBorder="1" applyAlignment="1">
      <alignment horizontal="left" vertical="top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6" fillId="0" borderId="0" xfId="0" applyFont="1" applyAlignment="1"/>
    <xf numFmtId="0" fontId="6" fillId="0" borderId="0" xfId="0" applyFont="1"/>
    <xf numFmtId="0" fontId="8" fillId="0" borderId="0" xfId="0" applyFont="1" applyAlignment="1">
      <alignment horizontal="left" indent="1"/>
    </xf>
    <xf numFmtId="165" fontId="1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 indent="1"/>
    </xf>
    <xf numFmtId="166" fontId="1" fillId="0" borderId="0" xfId="0" applyNumberFormat="1" applyFont="1"/>
    <xf numFmtId="0" fontId="1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wrapText="1" inden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/>
    <xf numFmtId="3" fontId="1" fillId="0" borderId="0" xfId="0" applyNumberFormat="1" applyFont="1" applyAlignment="1">
      <alignment horizontal="right" vertical="center"/>
    </xf>
    <xf numFmtId="0" fontId="2" fillId="0" borderId="0" xfId="0" applyFo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 vertical="center" indent="1"/>
    </xf>
    <xf numFmtId="3" fontId="2" fillId="0" borderId="0" xfId="0" applyNumberFormat="1" applyFont="1" applyAlignment="1">
      <alignment horizontal="right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wrapText="1" indent="1"/>
    </xf>
    <xf numFmtId="165" fontId="1" fillId="0" borderId="0" xfId="0" applyNumberFormat="1" applyFont="1"/>
    <xf numFmtId="0" fontId="1" fillId="0" borderId="0" xfId="0" applyFont="1" applyAlignment="1">
      <alignment wrapText="1"/>
    </xf>
    <xf numFmtId="165" fontId="9" fillId="0" borderId="0" xfId="0" applyNumberFormat="1" applyFont="1" applyAlignment="1">
      <alignment horizontal="right"/>
    </xf>
    <xf numFmtId="0" fontId="1" fillId="0" borderId="0" xfId="0" applyFont="1" applyAlignment="1">
      <alignment vertical="center"/>
    </xf>
    <xf numFmtId="165" fontId="9" fillId="0" borderId="0" xfId="0" applyNumberFormat="1" applyFont="1"/>
    <xf numFmtId="0" fontId="1" fillId="0" borderId="0" xfId="0" applyFont="1" applyAlignment="1"/>
    <xf numFmtId="165" fontId="1" fillId="0" borderId="0" xfId="0" applyNumberFormat="1" applyFont="1" applyAlignment="1">
      <alignment horizontal="right"/>
    </xf>
    <xf numFmtId="165" fontId="10" fillId="0" borderId="0" xfId="0" applyNumberFormat="1" applyFont="1"/>
    <xf numFmtId="0" fontId="1" fillId="0" borderId="0" xfId="0" applyFont="1" applyAlignment="1">
      <alignment horizontal="left" indent="1"/>
    </xf>
    <xf numFmtId="165" fontId="9" fillId="0" borderId="0" xfId="0" applyNumberFormat="1" applyFont="1" applyFill="1"/>
    <xf numFmtId="165" fontId="9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left" vertical="top" indent="3"/>
    </xf>
    <xf numFmtId="0" fontId="2" fillId="0" borderId="4" xfId="0" applyFont="1" applyBorder="1" applyAlignment="1">
      <alignment horizontal="left" vertical="top" indent="3"/>
    </xf>
    <xf numFmtId="0" fontId="2" fillId="0" borderId="4" xfId="0" applyFont="1" applyBorder="1" applyAlignment="1">
      <alignment horizontal="left" vertical="top"/>
    </xf>
    <xf numFmtId="0" fontId="1" fillId="0" borderId="0" xfId="0" applyFont="1" applyAlignment="1">
      <alignment horizontal="center" vertical="top"/>
    </xf>
    <xf numFmtId="3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2" fillId="0" borderId="4" xfId="0" applyFont="1" applyBorder="1" applyAlignment="1">
      <alignment horizontal="left" vertical="top" indent="3"/>
    </xf>
    <xf numFmtId="3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3" fontId="1" fillId="0" borderId="0" xfId="0" applyNumberFormat="1" applyFont="1"/>
    <xf numFmtId="0" fontId="1" fillId="0" borderId="0" xfId="0" applyFont="1" applyAlignment="1">
      <alignment horizontal="left" wrapText="1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4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vertical="center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0" fontId="1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right" vertical="top"/>
    </xf>
    <xf numFmtId="3" fontId="2" fillId="0" borderId="0" xfId="0" applyNumberFormat="1" applyFont="1" applyAlignment="1">
      <alignment vertical="top"/>
    </xf>
    <xf numFmtId="3" fontId="1" fillId="0" borderId="0" xfId="0" applyNumberFormat="1" applyFont="1" applyAlignment="1"/>
    <xf numFmtId="3" fontId="1" fillId="0" borderId="0" xfId="0" applyNumberFormat="1" applyFont="1" applyFill="1" applyAlignment="1"/>
    <xf numFmtId="0" fontId="1" fillId="0" borderId="15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/>
    <xf numFmtId="166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/>
    <xf numFmtId="166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/>
    </xf>
    <xf numFmtId="1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166" fontId="8" fillId="0" borderId="0" xfId="0" applyNumberFormat="1" applyFont="1" applyAlignment="1">
      <alignment horizontal="right"/>
    </xf>
    <xf numFmtId="3" fontId="1" fillId="0" borderId="0" xfId="0" applyNumberFormat="1" applyFont="1" applyBorder="1" applyAlignment="1">
      <alignment horizontal="right" vertical="center"/>
    </xf>
    <xf numFmtId="166" fontId="1" fillId="0" borderId="0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vertical="top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/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0" xfId="0" applyFont="1" applyFill="1" applyAlignment="1"/>
    <xf numFmtId="165" fontId="6" fillId="0" borderId="0" xfId="0" applyNumberFormat="1" applyFont="1" applyFill="1" applyAlignment="1"/>
    <xf numFmtId="0" fontId="6" fillId="0" borderId="0" xfId="0" applyFont="1" applyFill="1" applyAlignment="1"/>
    <xf numFmtId="165" fontId="8" fillId="0" borderId="0" xfId="0" applyNumberFormat="1" applyFont="1" applyFill="1"/>
    <xf numFmtId="165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168" fontId="8" fillId="0" borderId="0" xfId="0" applyNumberFormat="1" applyFont="1" applyFill="1" applyAlignment="1">
      <alignment horizontal="left" vertical="center"/>
    </xf>
    <xf numFmtId="3" fontId="2" fillId="0" borderId="0" xfId="0" applyNumberFormat="1" applyFont="1" applyFill="1" applyAlignment="1"/>
    <xf numFmtId="0" fontId="6" fillId="0" borderId="0" xfId="0" applyFont="1" applyFill="1" applyAlignment="1">
      <alignment horizontal="left"/>
    </xf>
    <xf numFmtId="3" fontId="1" fillId="0" borderId="0" xfId="0" applyNumberFormat="1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2" fillId="0" borderId="4" xfId="0" applyFont="1" applyFill="1" applyBorder="1" applyAlignment="1">
      <alignment horizontal="left" vertical="top"/>
    </xf>
    <xf numFmtId="3" fontId="2" fillId="0" borderId="0" xfId="0" applyNumberFormat="1" applyFont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left" wrapText="1"/>
    </xf>
    <xf numFmtId="0" fontId="1" fillId="0" borderId="2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167" fontId="1" fillId="0" borderId="0" xfId="0" applyNumberFormat="1" applyFont="1"/>
    <xf numFmtId="0" fontId="1" fillId="0" borderId="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vertical="top"/>
    </xf>
    <xf numFmtId="2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Fill="1" applyAlignment="1">
      <alignment vertical="top"/>
    </xf>
    <xf numFmtId="2" fontId="1" fillId="0" borderId="0" xfId="0" applyNumberFormat="1" applyFont="1" applyAlignment="1">
      <alignment horizontal="left" vertical="center" indent="1"/>
    </xf>
    <xf numFmtId="2" fontId="1" fillId="0" borderId="0" xfId="0" applyNumberFormat="1" applyFont="1" applyAlignment="1">
      <alignment horizontal="left" vertical="center"/>
    </xf>
    <xf numFmtId="3" fontId="1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3" fontId="9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2" fontId="1" fillId="0" borderId="0" xfId="0" applyNumberFormat="1" applyFont="1" applyAlignment="1"/>
    <xf numFmtId="2" fontId="8" fillId="0" borderId="0" xfId="0" applyNumberFormat="1" applyFont="1" applyAlignment="1">
      <alignment horizontal="left" vertical="top"/>
    </xf>
    <xf numFmtId="0" fontId="1" fillId="0" borderId="16" xfId="0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3" fontId="1" fillId="0" borderId="0" xfId="0" applyNumberFormat="1" applyFont="1" applyBorder="1"/>
    <xf numFmtId="166" fontId="1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/>
    </xf>
    <xf numFmtId="170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2"/>
    </xf>
    <xf numFmtId="3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indent="2"/>
    </xf>
    <xf numFmtId="3" fontId="1" fillId="0" borderId="0" xfId="0" applyNumberFormat="1" applyFont="1" applyBorder="1" applyAlignment="1">
      <alignment vertical="top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2"/>
    </xf>
    <xf numFmtId="0" fontId="9" fillId="0" borderId="5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 wrapText="1" indent="3"/>
    </xf>
    <xf numFmtId="3" fontId="1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 wrapText="1" indent="2"/>
    </xf>
    <xf numFmtId="0" fontId="1" fillId="0" borderId="0" xfId="0" applyFont="1" applyFill="1" applyAlignment="1">
      <alignment horizontal="left" indent="1"/>
    </xf>
    <xf numFmtId="0" fontId="1" fillId="0" borderId="0" xfId="0" applyFont="1" applyFill="1" applyAlignment="1">
      <alignment horizontal="left" vertical="center" wrapText="1" indent="1"/>
    </xf>
    <xf numFmtId="0" fontId="1" fillId="0" borderId="0" xfId="0" applyFont="1" applyFill="1" applyAlignment="1">
      <alignment vertical="center" wrapText="1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3" fontId="1" fillId="0" borderId="0" xfId="0" applyNumberFormat="1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14" xfId="0" applyFont="1" applyFill="1" applyBorder="1" applyAlignment="1">
      <alignment horizontal="center" vertical="top" wrapText="1"/>
    </xf>
    <xf numFmtId="3" fontId="1" fillId="0" borderId="14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13" fillId="0" borderId="15" xfId="0" applyFont="1" applyFill="1" applyBorder="1" applyAlignment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/>
    <xf numFmtId="0" fontId="14" fillId="0" borderId="0" xfId="0" applyFont="1" applyFill="1" applyAlignment="1">
      <alignment horizontal="left"/>
    </xf>
    <xf numFmtId="0" fontId="13" fillId="0" borderId="15" xfId="0" applyFont="1" applyFill="1" applyBorder="1" applyAlignment="1">
      <alignment horizontal="left"/>
    </xf>
    <xf numFmtId="0" fontId="16" fillId="0" borderId="0" xfId="0" applyFont="1" applyAlignment="1">
      <alignment horizontal="center"/>
    </xf>
    <xf numFmtId="0" fontId="17" fillId="0" borderId="0" xfId="0" applyFont="1"/>
    <xf numFmtId="0" fontId="18" fillId="0" borderId="0" xfId="1" applyFont="1"/>
    <xf numFmtId="0" fontId="2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/>
    <xf numFmtId="0" fontId="1" fillId="0" borderId="6" xfId="0" applyFont="1" applyBorder="1"/>
    <xf numFmtId="0" fontId="1" fillId="0" borderId="22" xfId="0" applyFont="1" applyBorder="1" applyAlignment="1">
      <alignment horizontal="center" vertical="center" wrapText="1"/>
    </xf>
    <xf numFmtId="0" fontId="1" fillId="0" borderId="20" xfId="0" applyFont="1" applyBorder="1"/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7" fontId="1" fillId="0" borderId="0" xfId="0" applyNumberFormat="1" applyFont="1"/>
    <xf numFmtId="0" fontId="1" fillId="0" borderId="14" xfId="0" applyFont="1" applyFill="1" applyBorder="1" applyAlignment="1">
      <alignment horizontal="center" vertical="center" wrapText="1"/>
    </xf>
    <xf numFmtId="3" fontId="1" fillId="0" borderId="22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1" fillId="0" borderId="25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0.xml"/><Relationship Id="rId1" Type="http://schemas.openxmlformats.org/officeDocument/2006/relationships/vmlDrawing" Target="../drawings/vmlDrawing20.v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1.xml"/><Relationship Id="rId1" Type="http://schemas.openxmlformats.org/officeDocument/2006/relationships/vmlDrawing" Target="../drawings/vmlDrawing2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34EB8-78CC-40D4-A8E7-0626196C0942}">
  <sheetPr codeName="Munka29"/>
  <dimension ref="A1:A29"/>
  <sheetViews>
    <sheetView tabSelected="1" zoomScaleNormal="100" workbookViewId="0"/>
  </sheetViews>
  <sheetFormatPr defaultRowHeight="12.75" x14ac:dyDescent="0.2"/>
  <cols>
    <col min="1" max="1" width="106.28515625" style="221" bestFit="1" customWidth="1"/>
    <col min="2" max="16384" width="9.140625" style="221"/>
  </cols>
  <sheetData>
    <row r="1" spans="1:1" x14ac:dyDescent="0.2">
      <c r="A1" s="220" t="s">
        <v>387</v>
      </c>
    </row>
    <row r="2" spans="1:1" x14ac:dyDescent="0.2">
      <c r="A2" s="222" t="s">
        <v>56</v>
      </c>
    </row>
    <row r="3" spans="1:1" x14ac:dyDescent="0.2">
      <c r="A3" s="222" t="s">
        <v>76</v>
      </c>
    </row>
    <row r="4" spans="1:1" x14ac:dyDescent="0.2">
      <c r="A4" s="222" t="s">
        <v>85</v>
      </c>
    </row>
    <row r="5" spans="1:1" x14ac:dyDescent="0.2">
      <c r="A5" s="222" t="s">
        <v>101</v>
      </c>
    </row>
    <row r="6" spans="1:1" x14ac:dyDescent="0.2">
      <c r="A6" s="222" t="s">
        <v>108</v>
      </c>
    </row>
    <row r="7" spans="1:1" x14ac:dyDescent="0.2">
      <c r="A7" s="222" t="s">
        <v>128</v>
      </c>
    </row>
    <row r="8" spans="1:1" x14ac:dyDescent="0.2">
      <c r="A8" s="222" t="s">
        <v>152</v>
      </c>
    </row>
    <row r="9" spans="1:1" x14ac:dyDescent="0.2">
      <c r="A9" s="222" t="s">
        <v>166</v>
      </c>
    </row>
    <row r="10" spans="1:1" x14ac:dyDescent="0.2">
      <c r="A10" s="222" t="s">
        <v>174</v>
      </c>
    </row>
    <row r="11" spans="1:1" x14ac:dyDescent="0.2">
      <c r="A11" s="222" t="s">
        <v>182</v>
      </c>
    </row>
    <row r="12" spans="1:1" x14ac:dyDescent="0.2">
      <c r="A12" s="222" t="s">
        <v>192</v>
      </c>
    </row>
    <row r="13" spans="1:1" x14ac:dyDescent="0.2">
      <c r="A13" s="222" t="s">
        <v>199</v>
      </c>
    </row>
    <row r="14" spans="1:1" x14ac:dyDescent="0.2">
      <c r="A14" s="222" t="s">
        <v>211</v>
      </c>
    </row>
    <row r="15" spans="1:1" x14ac:dyDescent="0.2">
      <c r="A15" s="222" t="s">
        <v>224</v>
      </c>
    </row>
    <row r="16" spans="1:1" x14ac:dyDescent="0.2">
      <c r="A16" s="222" t="s">
        <v>384</v>
      </c>
    </row>
    <row r="17" spans="1:1" x14ac:dyDescent="0.2">
      <c r="A17" s="222" t="s">
        <v>385</v>
      </c>
    </row>
    <row r="18" spans="1:1" x14ac:dyDescent="0.2">
      <c r="A18" s="222" t="s">
        <v>253</v>
      </c>
    </row>
    <row r="19" spans="1:1" x14ac:dyDescent="0.2">
      <c r="A19" s="222" t="s">
        <v>266</v>
      </c>
    </row>
    <row r="20" spans="1:1" x14ac:dyDescent="0.2">
      <c r="A20" s="222" t="s">
        <v>386</v>
      </c>
    </row>
    <row r="21" spans="1:1" x14ac:dyDescent="0.2">
      <c r="A21" s="222" t="s">
        <v>294</v>
      </c>
    </row>
    <row r="22" spans="1:1" x14ac:dyDescent="0.2">
      <c r="A22" s="222" t="s">
        <v>304</v>
      </c>
    </row>
    <row r="23" spans="1:1" x14ac:dyDescent="0.2">
      <c r="A23" s="222" t="s">
        <v>317</v>
      </c>
    </row>
    <row r="24" spans="1:1" x14ac:dyDescent="0.2">
      <c r="A24" s="222" t="s">
        <v>323</v>
      </c>
    </row>
    <row r="25" spans="1:1" x14ac:dyDescent="0.2">
      <c r="A25" s="222" t="s">
        <v>336</v>
      </c>
    </row>
    <row r="26" spans="1:1" x14ac:dyDescent="0.2">
      <c r="A26" s="222" t="s">
        <v>343</v>
      </c>
    </row>
    <row r="27" spans="1:1" x14ac:dyDescent="0.2">
      <c r="A27" s="222" t="s">
        <v>363</v>
      </c>
    </row>
    <row r="28" spans="1:1" x14ac:dyDescent="0.2">
      <c r="A28" s="222" t="s">
        <v>381</v>
      </c>
    </row>
    <row r="29" spans="1:1" x14ac:dyDescent="0.2">
      <c r="A29" s="222" t="s">
        <v>383</v>
      </c>
    </row>
  </sheetData>
  <hyperlinks>
    <hyperlink ref="A2" location="3.4.1.!A1" display="3.4.1. Az Egészségbiztosítási Alap bevételei és kiadásai, 2006" xr:uid="{07065513-9580-4C81-BA42-08425594EF36}"/>
    <hyperlink ref="A3" location="3.4.2.!A1" display="3.4.2. A Nyugdíjbiztosítási Alap bevételei és kiadásai, 2006" xr:uid="{C30EA70A-AC5D-49F2-B474-DBDD77C48F6D}"/>
    <hyperlink ref="A4" location="3.4.3.!A1" display="3.4.3. Nyugellátási igények" xr:uid="{7A38B78A-5D1C-4CF4-91FF-82E962F8F28D}"/>
    <hyperlink ref="A5" location="3.4.4.!A1" display="3.4.4. Nyugdíjak, nyugdíjszerű ellátások" xr:uid="{0B591216-A9BC-43D6-904D-06A42EF4ED13}"/>
    <hyperlink ref="A6" location="3.4.5.!A1" display="3.4.5. Adott évben megállapított saját jogú nyugdíjak száma" xr:uid="{492A521C-94F1-4FB0-8129-59B7ABCB1415}"/>
    <hyperlink ref="A7" location="3.4.6.!A1" display="3.4.6. Nyugdíjban és nyugdíjszerű ellátásban részesülők az ellátás fajtája szerint, 2007. január [fő]" xr:uid="{E96A7694-8149-4829-A75C-3D72560268A5}"/>
    <hyperlink ref="A8" location="3.4.7.!A1" display="3.4.7. Saját jogú nyugdíjasok száma a teljes ellátás havi összege szerint, 2007. január [fő]" xr:uid="{929EDA31-E5F8-41EE-A9CE-DAA7944ADB27}"/>
    <hyperlink ref="A9" location="3.4.8.!A1" display="3.4.8. Táppénz" xr:uid="{CE023123-4B22-42E7-959C-1CAC3FC3FBBD}"/>
    <hyperlink ref="A10" location="3.4.9.!A1" display="3.4.9. Betegszabadság" xr:uid="{8759C905-2CD9-4587-8A01-48A17EBF4B21}"/>
    <hyperlink ref="A11" location="3.4.10.!A1" display="3.4.10. Gyermekgondozási segély és díj" xr:uid="{2A1DBD2E-97C1-4949-BD66-BF015EBD750A}"/>
    <hyperlink ref="A12" location="3.4.11.!A1" display="3.4.11. A családi pótlék havi összege a változások időpontja szerint [Ft]" xr:uid="{A4D97EC6-1DE3-4E72-96A1-6E38AF8D2AC2}"/>
    <hyperlink ref="A13" location="3.4.12.!A1" display="3.4.12. A családi pótlék összefoglaló adatai" xr:uid="{F61B39D9-8D12-4306-96C6-4D3047CA8D0C}"/>
    <hyperlink ref="A14" location="3.4.13.!A1" display="3.4.13. A családi pótlékban részesülők száma [ezer]" xr:uid="{B69D5537-B028-4B9E-9F41-E824128C09E2}"/>
    <hyperlink ref="A15" location="3.4.14.!A1" display="3.4.14. A gyermekvédelmi gondoskodás alatt álló fiatalok korcsoportok szerint" xr:uid="{97A30014-465B-469F-9DF7-09A1DA3F7ED7}"/>
    <hyperlink ref="A16" location="3.4.15.!A1" display="3.4.15. A gyermekvédelmi gondoskodásban részesülő gyermekek és fiatal felnőttek elhelyezése, 2006" xr:uid="{63BF4E91-F4F7-4936-9610-5074D23F749E}"/>
    <hyperlink ref="A17" location="3.4.16.!A1" display="3.4.16. Gyámhatóságok" xr:uid="{555F4484-DA4C-4869-8342-A527D5F07798}"/>
    <hyperlink ref="A18" location="3.4.17.!A1" display="3.4.17. Örökbefogadás" xr:uid="{7A20C2F7-563C-48A9-BBAE-2D95B8941FE8}"/>
    <hyperlink ref="A19" location="3.4.18.!A1" display="3.4.18. Bölcsődék" xr:uid="{5257654F-399B-4A06-A183-426E085D4556}"/>
    <hyperlink ref="A20" location="3.4.19.!A1" display="3.4.19. A családsegítő és gyermekjóléti szolgálatok főbb adatai" xr:uid="{7F568EE7-6354-4DAE-8F74-432D446CF3E0}"/>
    <hyperlink ref="A21" location="3.4.20.!A1" display="3.4.20. A szociális étkeztetés és a házi segítségnyújtás főbb adatai a települések népességnagyság-csoportjai szerint" xr:uid="{C1439AED-9C4F-4B64-A60B-33EC585D0A9D}"/>
    <hyperlink ref="A22" location="3.4.21.!A1" display="3.4.21. Nappali ellátást nyújtó szociális intézmények" xr:uid="{13C5953D-228D-4EED-968B-E44A181E81AC}"/>
    <hyperlink ref="A23" location="3.4.22.!A1" display="3.4.22. Tartós és átmeneti elhelyezést nyújtó szociális intézmények" xr:uid="{325CBDB3-1B28-4D14-BC55-B400CCDD02EC}"/>
    <hyperlink ref="A24" location="3.4.23.!A1" display="3.4.23. A tartós bentlakásos és az átmeneti elhelyezést nyújtó szociális intézményekben ellátottak száma típus szerint [fő]" xr:uid="{831C98BD-A6B4-43E0-8B9E-E89CCAFF2E59}"/>
    <hyperlink ref="A25" location="3.4.24.!A1" display="3.4.24. A tartós és az átmeneti elhelyezést nyújtó szociális intézményekben gondozottak száma fenntartók szerint [fő]" xr:uid="{BB07F1FA-01A9-4A57-BBDB-1FD4502E37C8}"/>
    <hyperlink ref="A26" location="3.4.25.!A1" display="3.4.25. A tartós és átmeneti elhelyezést nyújtó szociális intézmények költség- és létszámadatai, 2006" xr:uid="{63AC1152-4C6D-4228-8A42-4B4AB9F0C87D}"/>
    <hyperlink ref="A27" location="3.4.26.!A1" display="3.4.26. Szociális segélyezés a támogatás formája szerint" xr:uid="{58F78193-86A2-4DCF-A7A9-EE4411A8E927}"/>
    <hyperlink ref="A28" location="3.4.27.!A1" display="3.4.27. Nyugdíjban és nyugdíjszerű ellátásban részesülők születési év szerint, 2007. január [fő]" xr:uid="{D5D9A467-7083-4C32-8A37-498A7C07D6A5}"/>
    <hyperlink ref="A29" location="3.4.28.!A1" display="3.4.28. Nyugdíjak és nyugdíjszerű ellátások összege születési év szerint, 2007. január [Ft/fő]" xr:uid="{E880AE21-A69B-4B9A-B039-D510F2D6CFB2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E3DF2-8083-402D-9E64-43E2CA67F553}">
  <sheetPr codeName="Munka9"/>
  <dimension ref="A1:E8"/>
  <sheetViews>
    <sheetView zoomScaleNormal="100" workbookViewId="0"/>
  </sheetViews>
  <sheetFormatPr defaultRowHeight="11.25" x14ac:dyDescent="0.2"/>
  <cols>
    <col min="1" max="1" width="26.5703125" style="23" customWidth="1"/>
    <col min="2" max="5" width="8.7109375" style="23" customWidth="1"/>
    <col min="6" max="16384" width="9.140625" style="23"/>
  </cols>
  <sheetData>
    <row r="1" spans="1:5" s="36" customFormat="1" ht="12" thickBot="1" x14ac:dyDescent="0.3">
      <c r="A1" s="111" t="s">
        <v>174</v>
      </c>
    </row>
    <row r="2" spans="1:5" x14ac:dyDescent="0.2">
      <c r="A2" s="53" t="s">
        <v>173</v>
      </c>
      <c r="B2" s="52">
        <v>2000</v>
      </c>
      <c r="C2" s="52">
        <v>2004</v>
      </c>
      <c r="D2" s="52">
        <v>2005</v>
      </c>
      <c r="E2" s="51">
        <v>2006</v>
      </c>
    </row>
    <row r="3" spans="1:5" s="43" customFormat="1" ht="22.5" x14ac:dyDescent="0.2">
      <c r="A3" s="86" t="s">
        <v>172</v>
      </c>
      <c r="B3" s="40">
        <v>2099</v>
      </c>
      <c r="C3" s="40">
        <v>2022</v>
      </c>
      <c r="D3" s="107">
        <v>1969</v>
      </c>
      <c r="E3" s="107">
        <v>2004</v>
      </c>
    </row>
    <row r="4" spans="1:5" s="43" customFormat="1" ht="22.5" x14ac:dyDescent="0.2">
      <c r="A4" s="86" t="s">
        <v>171</v>
      </c>
      <c r="B4" s="110">
        <v>13.3</v>
      </c>
      <c r="C4" s="110">
        <v>12.9</v>
      </c>
      <c r="D4" s="110">
        <v>12.4</v>
      </c>
      <c r="E4" s="110">
        <v>11.4</v>
      </c>
    </row>
    <row r="5" spans="1:5" s="31" customFormat="1" x14ac:dyDescent="0.2">
      <c r="A5" s="113" t="s">
        <v>170</v>
      </c>
      <c r="B5" s="108">
        <v>9.8000000000000007</v>
      </c>
      <c r="C5" s="108">
        <v>9.6</v>
      </c>
      <c r="D5" s="108">
        <v>9.1999999999999993</v>
      </c>
      <c r="E5" s="108">
        <v>8.5</v>
      </c>
    </row>
    <row r="6" spans="1:5" s="32" customFormat="1" ht="22.5" x14ac:dyDescent="0.2">
      <c r="A6" s="83" t="s">
        <v>169</v>
      </c>
      <c r="B6" s="112">
        <v>38</v>
      </c>
      <c r="C6" s="112">
        <v>37</v>
      </c>
      <c r="D6" s="112">
        <v>35</v>
      </c>
      <c r="E6" s="112">
        <v>33</v>
      </c>
    </row>
    <row r="7" spans="1:5" ht="22.5" x14ac:dyDescent="0.2">
      <c r="A7" s="83" t="s">
        <v>168</v>
      </c>
      <c r="B7" s="40">
        <v>24741</v>
      </c>
      <c r="C7" s="40">
        <v>38250</v>
      </c>
      <c r="D7" s="40">
        <v>43360</v>
      </c>
      <c r="E7" s="40">
        <v>42401</v>
      </c>
    </row>
    <row r="8" spans="1:5" ht="22.5" x14ac:dyDescent="0.2">
      <c r="A8" s="83" t="s">
        <v>167</v>
      </c>
      <c r="B8" s="40">
        <v>2516</v>
      </c>
      <c r="C8" s="40">
        <v>4004</v>
      </c>
      <c r="D8" s="40">
        <v>4712</v>
      </c>
      <c r="E8" s="40">
        <v>5000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F5802-1F06-4B28-B30E-D25DE275C73F}">
  <sheetPr codeName="Munka10"/>
  <dimension ref="A1:E11"/>
  <sheetViews>
    <sheetView zoomScaleNormal="100" workbookViewId="0"/>
  </sheetViews>
  <sheetFormatPr defaultRowHeight="11.25" x14ac:dyDescent="0.2"/>
  <cols>
    <col min="1" max="1" width="27.5703125" style="23" customWidth="1"/>
    <col min="2" max="5" width="8.7109375" style="23" customWidth="1"/>
    <col min="6" max="16384" width="9.140625" style="23"/>
  </cols>
  <sheetData>
    <row r="1" spans="1:5" ht="12" thickBot="1" x14ac:dyDescent="0.25">
      <c r="A1" s="54" t="s">
        <v>182</v>
      </c>
    </row>
    <row r="2" spans="1:5" s="32" customFormat="1" x14ac:dyDescent="0.25">
      <c r="A2" s="53" t="s">
        <v>84</v>
      </c>
      <c r="B2" s="52">
        <v>2000</v>
      </c>
      <c r="C2" s="52">
        <v>2004</v>
      </c>
      <c r="D2" s="52">
        <v>2005</v>
      </c>
      <c r="E2" s="51">
        <v>2006</v>
      </c>
    </row>
    <row r="3" spans="1:5" x14ac:dyDescent="0.2">
      <c r="A3" s="242" t="s">
        <v>181</v>
      </c>
      <c r="B3" s="242"/>
      <c r="C3" s="242"/>
      <c r="D3" s="242"/>
      <c r="E3" s="242"/>
    </row>
    <row r="4" spans="1:5" ht="22.5" x14ac:dyDescent="0.2">
      <c r="A4" s="83" t="s">
        <v>180</v>
      </c>
      <c r="B4" s="120">
        <v>192.8</v>
      </c>
      <c r="C4" s="110">
        <v>163.4</v>
      </c>
      <c r="D4" s="110">
        <v>161.4</v>
      </c>
      <c r="E4" s="110">
        <v>166.9</v>
      </c>
    </row>
    <row r="5" spans="1:5" x14ac:dyDescent="0.2">
      <c r="A5" s="117" t="s">
        <v>177</v>
      </c>
      <c r="B5" s="119">
        <v>38418</v>
      </c>
      <c r="C5" s="44">
        <v>47911</v>
      </c>
      <c r="D5" s="44">
        <v>50458</v>
      </c>
      <c r="E5" s="44">
        <v>54948</v>
      </c>
    </row>
    <row r="6" spans="1:5" x14ac:dyDescent="0.2">
      <c r="A6" s="117" t="s">
        <v>176</v>
      </c>
      <c r="B6" s="119">
        <v>16601</v>
      </c>
      <c r="C6" s="44">
        <v>24428</v>
      </c>
      <c r="D6" s="44">
        <v>26051</v>
      </c>
      <c r="E6" s="44">
        <v>27432</v>
      </c>
    </row>
    <row r="7" spans="1:5" x14ac:dyDescent="0.2">
      <c r="A7" s="241" t="s">
        <v>179</v>
      </c>
      <c r="B7" s="241"/>
      <c r="C7" s="241"/>
      <c r="D7" s="241"/>
      <c r="E7" s="241"/>
    </row>
    <row r="8" spans="1:5" ht="22.5" x14ac:dyDescent="0.2">
      <c r="A8" s="84" t="s">
        <v>178</v>
      </c>
      <c r="B8" s="118">
        <v>54</v>
      </c>
      <c r="C8" s="118">
        <v>83.7</v>
      </c>
      <c r="D8" s="110">
        <v>87.2</v>
      </c>
      <c r="E8" s="110">
        <v>91.7</v>
      </c>
    </row>
    <row r="9" spans="1:5" x14ac:dyDescent="0.2">
      <c r="A9" s="117" t="s">
        <v>177</v>
      </c>
      <c r="B9" s="116">
        <v>20381</v>
      </c>
      <c r="C9" s="116">
        <v>54547</v>
      </c>
      <c r="D9" s="44">
        <v>61178</v>
      </c>
      <c r="E9" s="44">
        <v>68961</v>
      </c>
    </row>
    <row r="10" spans="1:5" x14ac:dyDescent="0.2">
      <c r="A10" s="117" t="s">
        <v>176</v>
      </c>
      <c r="B10" s="116">
        <v>31448</v>
      </c>
      <c r="C10" s="116">
        <v>54322</v>
      </c>
      <c r="D10" s="44">
        <v>58484</v>
      </c>
      <c r="E10" s="44">
        <v>62684</v>
      </c>
    </row>
    <row r="11" spans="1:5" ht="22.5" x14ac:dyDescent="0.2">
      <c r="A11" s="84" t="s">
        <v>175</v>
      </c>
      <c r="B11" s="115">
        <v>0.53</v>
      </c>
      <c r="C11" s="115">
        <v>0.51</v>
      </c>
      <c r="D11" s="114">
        <v>0.51</v>
      </c>
      <c r="E11" s="114">
        <v>0.53</v>
      </c>
    </row>
  </sheetData>
  <mergeCells count="2">
    <mergeCell ref="A7:E7"/>
    <mergeCell ref="A3:E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5596C-D4B7-47FA-BD0A-2B0378821B40}">
  <sheetPr codeName="Munka11"/>
  <dimension ref="A1:E15"/>
  <sheetViews>
    <sheetView zoomScaleNormal="100" workbookViewId="0"/>
  </sheetViews>
  <sheetFormatPr defaultRowHeight="11.25" x14ac:dyDescent="0.2"/>
  <cols>
    <col min="1" max="1" width="25.5703125" style="23" customWidth="1"/>
    <col min="2" max="5" width="10.5703125" style="23" customWidth="1"/>
    <col min="6" max="16384" width="9.140625" style="23"/>
  </cols>
  <sheetData>
    <row r="1" spans="1:5" ht="12" thickBot="1" x14ac:dyDescent="0.25">
      <c r="A1" s="54" t="s">
        <v>192</v>
      </c>
      <c r="B1" s="54"/>
      <c r="C1" s="54"/>
      <c r="D1" s="54"/>
    </row>
    <row r="2" spans="1:5" x14ac:dyDescent="0.2">
      <c r="A2" s="245" t="s">
        <v>191</v>
      </c>
      <c r="B2" s="243" t="s">
        <v>190</v>
      </c>
      <c r="C2" s="244"/>
      <c r="D2" s="244"/>
      <c r="E2" s="244"/>
    </row>
    <row r="3" spans="1:5" x14ac:dyDescent="0.2">
      <c r="A3" s="246"/>
      <c r="B3" s="125">
        <v>2000</v>
      </c>
      <c r="C3" s="124">
        <v>2004</v>
      </c>
      <c r="D3" s="124">
        <v>2006</v>
      </c>
      <c r="E3" s="124">
        <v>2007</v>
      </c>
    </row>
    <row r="4" spans="1:5" x14ac:dyDescent="0.2">
      <c r="A4" s="23" t="s">
        <v>189</v>
      </c>
    </row>
    <row r="5" spans="1:5" s="57" customFormat="1" x14ac:dyDescent="0.2">
      <c r="A5" s="57" t="s">
        <v>185</v>
      </c>
      <c r="B5" s="40">
        <v>4500</v>
      </c>
      <c r="C5" s="107">
        <v>5700</v>
      </c>
      <c r="D5" s="40">
        <v>12000</v>
      </c>
      <c r="E5" s="40">
        <v>12700</v>
      </c>
    </row>
    <row r="6" spans="1:5" s="57" customFormat="1" x14ac:dyDescent="0.2">
      <c r="A6" s="57" t="s">
        <v>184</v>
      </c>
      <c r="B6" s="40">
        <v>3800</v>
      </c>
      <c r="C6" s="107">
        <v>4900</v>
      </c>
      <c r="D6" s="40">
        <v>11000</v>
      </c>
      <c r="E6" s="40">
        <v>11700</v>
      </c>
    </row>
    <row r="7" spans="1:5" x14ac:dyDescent="0.2">
      <c r="A7" s="23" t="s">
        <v>188</v>
      </c>
      <c r="B7" s="85"/>
      <c r="C7" s="85"/>
      <c r="D7" s="85"/>
      <c r="E7" s="85"/>
    </row>
    <row r="8" spans="1:5" x14ac:dyDescent="0.2">
      <c r="A8" s="57" t="s">
        <v>185</v>
      </c>
      <c r="B8" s="121">
        <v>5400</v>
      </c>
      <c r="C8" s="123">
        <v>6900</v>
      </c>
      <c r="D8" s="121">
        <v>13000</v>
      </c>
      <c r="E8" s="85">
        <v>13800</v>
      </c>
    </row>
    <row r="9" spans="1:5" x14ac:dyDescent="0.2">
      <c r="A9" s="57" t="s">
        <v>184</v>
      </c>
      <c r="B9" s="121">
        <v>4700</v>
      </c>
      <c r="C9" s="123">
        <v>5900</v>
      </c>
      <c r="D9" s="121">
        <v>12000</v>
      </c>
      <c r="E9" s="85">
        <v>12700</v>
      </c>
    </row>
    <row r="10" spans="1:5" ht="22.5" x14ac:dyDescent="0.2">
      <c r="A10" s="122" t="s">
        <v>187</v>
      </c>
      <c r="B10" s="85"/>
      <c r="C10" s="40"/>
      <c r="D10" s="85"/>
      <c r="E10" s="85"/>
    </row>
    <row r="11" spans="1:5" x14ac:dyDescent="0.2">
      <c r="A11" s="57" t="s">
        <v>185</v>
      </c>
      <c r="B11" s="44">
        <v>6300</v>
      </c>
      <c r="C11" s="121">
        <v>8000</v>
      </c>
      <c r="D11" s="121">
        <v>15000</v>
      </c>
      <c r="E11" s="85">
        <v>15900</v>
      </c>
    </row>
    <row r="12" spans="1:5" x14ac:dyDescent="0.2">
      <c r="A12" s="57" t="s">
        <v>184</v>
      </c>
      <c r="B12" s="44">
        <v>5900</v>
      </c>
      <c r="C12" s="121">
        <v>7500</v>
      </c>
      <c r="D12" s="121">
        <v>14000</v>
      </c>
      <c r="E12" s="85">
        <v>14900</v>
      </c>
    </row>
    <row r="13" spans="1:5" ht="33.75" x14ac:dyDescent="0.2">
      <c r="A13" s="122" t="s">
        <v>186</v>
      </c>
      <c r="B13" s="107">
        <v>7500</v>
      </c>
      <c r="C13" s="40" t="s">
        <v>183</v>
      </c>
      <c r="D13" s="107" t="s">
        <v>183</v>
      </c>
      <c r="E13" s="107" t="s">
        <v>183</v>
      </c>
    </row>
    <row r="14" spans="1:5" x14ac:dyDescent="0.2">
      <c r="A14" s="57" t="s">
        <v>185</v>
      </c>
      <c r="B14" s="121" t="s">
        <v>183</v>
      </c>
      <c r="C14" s="121">
        <v>15000</v>
      </c>
      <c r="D14" s="121">
        <v>23000</v>
      </c>
      <c r="E14" s="85">
        <v>24400</v>
      </c>
    </row>
    <row r="15" spans="1:5" x14ac:dyDescent="0.2">
      <c r="A15" s="57" t="s">
        <v>184</v>
      </c>
      <c r="B15" s="121" t="s">
        <v>183</v>
      </c>
      <c r="C15" s="121">
        <v>13300</v>
      </c>
      <c r="D15" s="121">
        <v>21000</v>
      </c>
      <c r="E15" s="85">
        <v>22300</v>
      </c>
    </row>
  </sheetData>
  <mergeCells count="2">
    <mergeCell ref="B2:E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AA0C6-25ED-478D-AD1F-7186FBC90480}">
  <sheetPr codeName="Munka12"/>
  <dimension ref="A1:E8"/>
  <sheetViews>
    <sheetView zoomScaleNormal="100" workbookViewId="0"/>
  </sheetViews>
  <sheetFormatPr defaultRowHeight="11.25" x14ac:dyDescent="0.2"/>
  <cols>
    <col min="1" max="1" width="26.140625" style="23" customWidth="1"/>
    <col min="2" max="5" width="9" style="23" customWidth="1"/>
    <col min="6" max="16384" width="9.140625" style="23"/>
  </cols>
  <sheetData>
    <row r="1" spans="1:5" ht="12" thickBot="1" x14ac:dyDescent="0.25">
      <c r="A1" s="129" t="s">
        <v>199</v>
      </c>
    </row>
    <row r="2" spans="1:5" x14ac:dyDescent="0.2">
      <c r="A2" s="53" t="s">
        <v>84</v>
      </c>
      <c r="B2" s="52">
        <v>2000</v>
      </c>
      <c r="C2" s="52">
        <v>2004</v>
      </c>
      <c r="D2" s="52">
        <v>2005</v>
      </c>
      <c r="E2" s="51">
        <v>2006</v>
      </c>
    </row>
    <row r="3" spans="1:5" s="43" customFormat="1" ht="22.5" x14ac:dyDescent="0.2">
      <c r="A3" s="86" t="s">
        <v>198</v>
      </c>
      <c r="B3" s="56">
        <v>1299.8</v>
      </c>
      <c r="C3" s="56">
        <v>1290.2</v>
      </c>
      <c r="D3" s="56">
        <v>1264.5</v>
      </c>
      <c r="E3" s="128">
        <v>1268.8</v>
      </c>
    </row>
    <row r="4" spans="1:5" s="43" customFormat="1" ht="22.5" x14ac:dyDescent="0.2">
      <c r="A4" s="86" t="s">
        <v>197</v>
      </c>
      <c r="B4" s="56">
        <v>2152.6</v>
      </c>
      <c r="C4" s="56">
        <v>2103.6</v>
      </c>
      <c r="D4" s="56">
        <v>2061.1</v>
      </c>
      <c r="E4" s="56">
        <v>2067</v>
      </c>
    </row>
    <row r="5" spans="1:5" ht="33.75" x14ac:dyDescent="0.2">
      <c r="A5" s="83" t="s">
        <v>196</v>
      </c>
      <c r="B5" s="56">
        <v>96.1</v>
      </c>
      <c r="C5" s="56">
        <v>100.2</v>
      </c>
      <c r="D5" s="56">
        <v>99.8</v>
      </c>
      <c r="E5" s="24">
        <v>101.4</v>
      </c>
    </row>
    <row r="6" spans="1:5" ht="22.5" x14ac:dyDescent="0.2">
      <c r="A6" s="83" t="s">
        <v>195</v>
      </c>
      <c r="B6" s="56">
        <v>132.5</v>
      </c>
      <c r="C6" s="56">
        <v>185.3</v>
      </c>
      <c r="D6" s="56">
        <v>191.1</v>
      </c>
      <c r="E6" s="24">
        <v>329.4</v>
      </c>
    </row>
    <row r="7" spans="1:5" x14ac:dyDescent="0.2">
      <c r="A7" s="127" t="s">
        <v>194</v>
      </c>
      <c r="B7" s="126">
        <v>1</v>
      </c>
      <c r="C7" s="126">
        <v>0.9</v>
      </c>
      <c r="D7" s="126">
        <v>0.9</v>
      </c>
      <c r="E7" s="24">
        <v>1.4</v>
      </c>
    </row>
    <row r="8" spans="1:5" s="43" customFormat="1" ht="22.5" x14ac:dyDescent="0.2">
      <c r="A8" s="86" t="s">
        <v>193</v>
      </c>
      <c r="B8" s="40">
        <v>8496</v>
      </c>
      <c r="C8" s="40">
        <v>11971</v>
      </c>
      <c r="D8" s="40">
        <v>12597</v>
      </c>
      <c r="E8" s="107">
        <v>21637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F27B3-CA1D-4476-AA72-B06946184C36}">
  <sheetPr codeName="Munka13"/>
  <dimension ref="A1:F13"/>
  <sheetViews>
    <sheetView zoomScaleNormal="100" workbookViewId="0"/>
  </sheetViews>
  <sheetFormatPr defaultRowHeight="11.25" x14ac:dyDescent="0.2"/>
  <cols>
    <col min="1" max="1" width="26.28515625" style="23" customWidth="1"/>
    <col min="2" max="4" width="9" style="23" customWidth="1"/>
    <col min="5" max="6" width="8.5703125" style="23" customWidth="1"/>
    <col min="7" max="16384" width="9.140625" style="23"/>
  </cols>
  <sheetData>
    <row r="1" spans="1:6" ht="12" thickBot="1" x14ac:dyDescent="0.25">
      <c r="A1" s="129" t="s">
        <v>211</v>
      </c>
      <c r="B1" s="129"/>
      <c r="C1" s="129"/>
      <c r="D1" s="129"/>
      <c r="E1" s="32"/>
      <c r="F1" s="32"/>
    </row>
    <row r="2" spans="1:6" ht="23.25" thickBot="1" x14ac:dyDescent="0.25">
      <c r="A2" s="245" t="s">
        <v>84</v>
      </c>
      <c r="B2" s="248" t="s">
        <v>210</v>
      </c>
      <c r="C2" s="249"/>
      <c r="D2" s="249"/>
      <c r="E2" s="250"/>
      <c r="F2" s="132" t="s">
        <v>209</v>
      </c>
    </row>
    <row r="3" spans="1:6" ht="22.5" x14ac:dyDescent="0.2">
      <c r="A3" s="246"/>
      <c r="B3" s="131" t="s">
        <v>208</v>
      </c>
      <c r="C3" s="131" t="s">
        <v>207</v>
      </c>
      <c r="D3" s="131" t="s">
        <v>206</v>
      </c>
      <c r="E3" s="243" t="s">
        <v>205</v>
      </c>
      <c r="F3" s="247"/>
    </row>
    <row r="4" spans="1:6" s="43" customFormat="1" x14ac:dyDescent="0.2">
      <c r="A4" s="86" t="s">
        <v>204</v>
      </c>
      <c r="B4" s="56">
        <v>1275.2</v>
      </c>
      <c r="C4" s="56">
        <v>1268.4000000000001</v>
      </c>
      <c r="D4" s="24">
        <v>1258.374</v>
      </c>
      <c r="E4" s="24">
        <v>1247.5139999999999</v>
      </c>
      <c r="F4" s="24">
        <v>2066.0839999999998</v>
      </c>
    </row>
    <row r="5" spans="1:6" x14ac:dyDescent="0.2">
      <c r="A5" s="127" t="s">
        <v>203</v>
      </c>
      <c r="B5" s="126">
        <f>SUM(B6+B7)</f>
        <v>667.6</v>
      </c>
      <c r="C5" s="126">
        <f>SUM(C6,C7)</f>
        <v>658.8</v>
      </c>
      <c r="D5" s="24">
        <v>656.74300000000005</v>
      </c>
      <c r="E5" s="24">
        <v>612.49099999999999</v>
      </c>
      <c r="F5" s="24">
        <v>612.49099999999999</v>
      </c>
    </row>
    <row r="6" spans="1:6" x14ac:dyDescent="0.2">
      <c r="A6" s="48" t="s">
        <v>185</v>
      </c>
      <c r="B6" s="126">
        <v>196.6</v>
      </c>
      <c r="C6" s="126">
        <v>209</v>
      </c>
      <c r="D6" s="24">
        <v>211.97200000000001</v>
      </c>
      <c r="E6" s="24">
        <v>206.434</v>
      </c>
      <c r="F6" s="24">
        <v>206.434</v>
      </c>
    </row>
    <row r="7" spans="1:6" x14ac:dyDescent="0.2">
      <c r="A7" s="48" t="s">
        <v>200</v>
      </c>
      <c r="B7" s="126">
        <v>471</v>
      </c>
      <c r="C7" s="126">
        <v>449.8</v>
      </c>
      <c r="D7" s="24">
        <v>444.77100000000002</v>
      </c>
      <c r="E7" s="24">
        <v>406.05700000000002</v>
      </c>
      <c r="F7" s="24">
        <v>406.05700000000002</v>
      </c>
    </row>
    <row r="8" spans="1:6" s="43" customFormat="1" x14ac:dyDescent="0.2">
      <c r="A8" s="130" t="s">
        <v>202</v>
      </c>
      <c r="B8" s="56">
        <f>SUM(B9+B10)</f>
        <v>457.1</v>
      </c>
      <c r="C8" s="56">
        <v>445.3</v>
      </c>
      <c r="D8" s="24">
        <v>436.78199999999998</v>
      </c>
      <c r="E8" s="24">
        <v>456.30900000000003</v>
      </c>
      <c r="F8" s="24">
        <v>875.27099999999996</v>
      </c>
    </row>
    <row r="9" spans="1:6" x14ac:dyDescent="0.2">
      <c r="A9" s="48" t="s">
        <v>185</v>
      </c>
      <c r="B9" s="126">
        <v>71</v>
      </c>
      <c r="C9" s="126">
        <v>78.8</v>
      </c>
      <c r="D9" s="24">
        <v>80.290000000000006</v>
      </c>
      <c r="E9" s="24">
        <v>88.093000000000004</v>
      </c>
      <c r="F9" s="24">
        <v>168.67500000000001</v>
      </c>
    </row>
    <row r="10" spans="1:6" x14ac:dyDescent="0.2">
      <c r="A10" s="48" t="s">
        <v>200</v>
      </c>
      <c r="B10" s="126">
        <v>386.1</v>
      </c>
      <c r="C10" s="126">
        <v>366.5</v>
      </c>
      <c r="D10" s="24">
        <v>356.49200000000002</v>
      </c>
      <c r="E10" s="24">
        <v>368.21600000000001</v>
      </c>
      <c r="F10" s="24">
        <v>706.596</v>
      </c>
    </row>
    <row r="11" spans="1:6" s="43" customFormat="1" ht="22.5" x14ac:dyDescent="0.2">
      <c r="A11" s="86" t="s">
        <v>201</v>
      </c>
      <c r="B11" s="56">
        <f>SUM(B12+B13)</f>
        <v>150.5</v>
      </c>
      <c r="C11" s="56">
        <v>164.2</v>
      </c>
      <c r="D11" s="24">
        <v>164.84899999999999</v>
      </c>
      <c r="E11" s="24">
        <v>178.714</v>
      </c>
      <c r="F11" s="24">
        <v>578.322</v>
      </c>
    </row>
    <row r="12" spans="1:6" x14ac:dyDescent="0.2">
      <c r="A12" s="48" t="s">
        <v>185</v>
      </c>
      <c r="B12" s="126">
        <v>21.9</v>
      </c>
      <c r="C12" s="126">
        <v>27.1</v>
      </c>
      <c r="D12" s="24">
        <v>28.356999999999999</v>
      </c>
      <c r="E12" s="24">
        <v>32.442999999999998</v>
      </c>
      <c r="F12" s="128">
        <v>107.827</v>
      </c>
    </row>
    <row r="13" spans="1:6" x14ac:dyDescent="0.2">
      <c r="A13" s="48" t="s">
        <v>200</v>
      </c>
      <c r="B13" s="126">
        <v>128.6</v>
      </c>
      <c r="C13" s="126">
        <v>137.1</v>
      </c>
      <c r="D13" s="24">
        <v>136.49199999999999</v>
      </c>
      <c r="E13" s="24">
        <v>146.27099999999999</v>
      </c>
      <c r="F13" s="24">
        <v>470.495</v>
      </c>
    </row>
  </sheetData>
  <dataConsolidate/>
  <mergeCells count="3">
    <mergeCell ref="E3:F3"/>
    <mergeCell ref="B2:E2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C7330-4F34-4F84-AF8B-1C39A52E02DA}">
  <sheetPr codeName="Munka14"/>
  <dimension ref="A1:E22"/>
  <sheetViews>
    <sheetView zoomScaleNormal="100" workbookViewId="0"/>
  </sheetViews>
  <sheetFormatPr defaultRowHeight="11.25" x14ac:dyDescent="0.2"/>
  <cols>
    <col min="1" max="1" width="19" style="1" customWidth="1"/>
    <col min="2" max="5" width="12.140625" style="1" customWidth="1"/>
    <col min="6" max="16384" width="9.140625" style="1"/>
  </cols>
  <sheetData>
    <row r="1" spans="1:5" s="144" customFormat="1" ht="12" thickBot="1" x14ac:dyDescent="0.3">
      <c r="A1" s="145" t="s">
        <v>224</v>
      </c>
      <c r="B1" s="145"/>
      <c r="C1" s="145"/>
      <c r="D1" s="145"/>
      <c r="E1" s="145"/>
    </row>
    <row r="2" spans="1:5" x14ac:dyDescent="0.2">
      <c r="A2" s="20" t="s">
        <v>223</v>
      </c>
      <c r="B2" s="143">
        <v>2000</v>
      </c>
      <c r="C2" s="143">
        <v>2004</v>
      </c>
      <c r="D2" s="143">
        <v>2005</v>
      </c>
      <c r="E2" s="143">
        <v>2006</v>
      </c>
    </row>
    <row r="3" spans="1:5" x14ac:dyDescent="0.2">
      <c r="A3" s="251" t="s">
        <v>222</v>
      </c>
      <c r="B3" s="251"/>
      <c r="C3" s="251"/>
      <c r="D3" s="251"/>
      <c r="E3" s="251"/>
    </row>
    <row r="4" spans="1:5" x14ac:dyDescent="0.2">
      <c r="A4" s="139" t="s">
        <v>221</v>
      </c>
      <c r="B4" s="142">
        <v>2066</v>
      </c>
      <c r="C4" s="142">
        <v>2004</v>
      </c>
      <c r="D4" s="44">
        <v>1932</v>
      </c>
      <c r="E4" s="116">
        <v>1848</v>
      </c>
    </row>
    <row r="5" spans="1:5" x14ac:dyDescent="0.2">
      <c r="A5" s="139" t="s">
        <v>218</v>
      </c>
      <c r="B5" s="142">
        <v>1357</v>
      </c>
      <c r="C5" s="142">
        <v>1208</v>
      </c>
      <c r="D5" s="44">
        <v>1210</v>
      </c>
      <c r="E5" s="116">
        <v>1221</v>
      </c>
    </row>
    <row r="6" spans="1:5" x14ac:dyDescent="0.2">
      <c r="A6" s="139" t="s">
        <v>217</v>
      </c>
      <c r="B6" s="142">
        <v>3270</v>
      </c>
      <c r="C6" s="142">
        <v>3374</v>
      </c>
      <c r="D6" s="44">
        <v>3293</v>
      </c>
      <c r="E6" s="116">
        <v>3075</v>
      </c>
    </row>
    <row r="7" spans="1:5" x14ac:dyDescent="0.2">
      <c r="A7" s="139" t="s">
        <v>216</v>
      </c>
      <c r="B7" s="142">
        <v>2122</v>
      </c>
      <c r="C7" s="142">
        <v>2070</v>
      </c>
      <c r="D7" s="44">
        <v>2108</v>
      </c>
      <c r="E7" s="116">
        <v>2164</v>
      </c>
    </row>
    <row r="8" spans="1:5" x14ac:dyDescent="0.2">
      <c r="A8" s="139" t="s">
        <v>215</v>
      </c>
      <c r="B8" s="142">
        <v>4065</v>
      </c>
      <c r="C8" s="142">
        <v>3946</v>
      </c>
      <c r="D8" s="44">
        <v>3921</v>
      </c>
      <c r="E8" s="116">
        <v>3827</v>
      </c>
    </row>
    <row r="9" spans="1:5" x14ac:dyDescent="0.2">
      <c r="A9" s="139" t="s">
        <v>214</v>
      </c>
      <c r="B9" s="142">
        <v>5223</v>
      </c>
      <c r="C9" s="142">
        <v>4966</v>
      </c>
      <c r="D9" s="44">
        <v>4992</v>
      </c>
      <c r="E9" s="116">
        <v>5010</v>
      </c>
    </row>
    <row r="10" spans="1:5" x14ac:dyDescent="0.2">
      <c r="A10" s="138" t="s">
        <v>213</v>
      </c>
      <c r="B10" s="142">
        <v>18103</v>
      </c>
      <c r="C10" s="142">
        <v>17568</v>
      </c>
      <c r="D10" s="44">
        <f>SUM(D4:D9)</f>
        <v>17456</v>
      </c>
      <c r="E10" s="116">
        <v>17145</v>
      </c>
    </row>
    <row r="11" spans="1:5" x14ac:dyDescent="0.2">
      <c r="A11" s="138" t="s">
        <v>212</v>
      </c>
      <c r="B11" s="142">
        <v>3937</v>
      </c>
      <c r="C11" s="142">
        <v>4169</v>
      </c>
      <c r="D11" s="44">
        <v>4240</v>
      </c>
      <c r="E11" s="44">
        <v>4206</v>
      </c>
    </row>
    <row r="12" spans="1:5" s="133" customFormat="1" x14ac:dyDescent="0.2">
      <c r="A12" s="141" t="s">
        <v>109</v>
      </c>
      <c r="B12" s="140">
        <v>22040</v>
      </c>
      <c r="C12" s="140">
        <v>21737</v>
      </c>
      <c r="D12" s="49">
        <f>SUM(D11,D10)</f>
        <v>21696</v>
      </c>
      <c r="E12" s="49">
        <f>SUM(E11,E10)</f>
        <v>21351</v>
      </c>
    </row>
    <row r="13" spans="1:5" x14ac:dyDescent="0.2">
      <c r="A13" s="252" t="s">
        <v>220</v>
      </c>
      <c r="B13" s="252"/>
      <c r="C13" s="252"/>
      <c r="D13" s="252"/>
      <c r="E13" s="252"/>
    </row>
    <row r="14" spans="1:5" x14ac:dyDescent="0.2">
      <c r="A14" s="139" t="s">
        <v>219</v>
      </c>
      <c r="B14" s="137">
        <v>53.95890139049947</v>
      </c>
      <c r="C14" s="136">
        <v>52.745447941506242</v>
      </c>
      <c r="D14" s="24">
        <v>50.603735037586105</v>
      </c>
      <c r="E14" s="24">
        <v>47.921831402284063</v>
      </c>
    </row>
    <row r="15" spans="1:5" x14ac:dyDescent="0.2">
      <c r="A15" s="139" t="s">
        <v>218</v>
      </c>
      <c r="B15" s="137">
        <v>63.396698886703518</v>
      </c>
      <c r="C15" s="136">
        <v>63.029265823841548</v>
      </c>
      <c r="D15" s="24">
        <v>62.169563631319072</v>
      </c>
      <c r="E15" s="24">
        <v>63.187637786310894</v>
      </c>
    </row>
    <row r="16" spans="1:5" x14ac:dyDescent="0.2">
      <c r="A16" s="139" t="s">
        <v>217</v>
      </c>
      <c r="B16" s="137">
        <v>69.348568810958355</v>
      </c>
      <c r="C16" s="136">
        <v>82.417917958263402</v>
      </c>
      <c r="D16" s="24">
        <v>83.815234876097009</v>
      </c>
      <c r="E16" s="24">
        <v>79.475025457853675</v>
      </c>
    </row>
    <row r="17" spans="1:5" x14ac:dyDescent="0.2">
      <c r="A17" s="139" t="s">
        <v>216</v>
      </c>
      <c r="B17" s="137">
        <v>85.811570408353077</v>
      </c>
      <c r="C17" s="136">
        <v>90.710698603844023</v>
      </c>
      <c r="D17" s="24">
        <v>94.213974774968037</v>
      </c>
      <c r="E17" s="24">
        <v>100.51791810855379</v>
      </c>
    </row>
    <row r="18" spans="1:5" x14ac:dyDescent="0.2">
      <c r="A18" s="139" t="s">
        <v>215</v>
      </c>
      <c r="B18" s="137">
        <v>108.04072856394868</v>
      </c>
      <c r="C18" s="136">
        <v>106.49696243458641</v>
      </c>
      <c r="D18" s="24">
        <v>108.79880129859319</v>
      </c>
      <c r="E18" s="24">
        <v>109.78418958498879</v>
      </c>
    </row>
    <row r="19" spans="1:5" x14ac:dyDescent="0.2">
      <c r="A19" s="139" t="s">
        <v>214</v>
      </c>
      <c r="B19" s="137">
        <v>133.6585016326656</v>
      </c>
      <c r="C19" s="136">
        <v>133.9555459646094</v>
      </c>
      <c r="D19" s="24">
        <v>134.04149056715232</v>
      </c>
      <c r="E19" s="24">
        <v>133.79837839570138</v>
      </c>
    </row>
    <row r="20" spans="1:5" x14ac:dyDescent="0.2">
      <c r="A20" s="138" t="s">
        <v>213</v>
      </c>
      <c r="B20" s="137">
        <v>86.917944332760854</v>
      </c>
      <c r="C20" s="136">
        <v>90.07304591787296</v>
      </c>
      <c r="D20" s="24">
        <v>90.639790431831926</v>
      </c>
      <c r="E20" s="24">
        <v>90.04263436020625</v>
      </c>
    </row>
    <row r="21" spans="1:5" x14ac:dyDescent="0.2">
      <c r="A21" s="138" t="s">
        <v>212</v>
      </c>
      <c r="B21" s="137">
        <v>36.140917448710098</v>
      </c>
      <c r="C21" s="136">
        <v>37.592323916166137</v>
      </c>
      <c r="D21" s="24">
        <v>39.20038608682146</v>
      </c>
      <c r="E21" s="24">
        <v>39.8083218889929</v>
      </c>
    </row>
    <row r="22" spans="1:5" s="133" customFormat="1" x14ac:dyDescent="0.2">
      <c r="A22" s="135" t="s">
        <v>109</v>
      </c>
      <c r="B22" s="134">
        <v>69.480435141716129</v>
      </c>
      <c r="C22" s="134">
        <v>71.049414594923221</v>
      </c>
      <c r="D22" s="25">
        <v>72.139962699755642</v>
      </c>
      <c r="E22" s="25">
        <v>72.115652551913243</v>
      </c>
    </row>
  </sheetData>
  <mergeCells count="2">
    <mergeCell ref="A3:E3"/>
    <mergeCell ref="A13:E1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8EECC-CBCA-4F20-BCA7-D5E8F0D6ECA3}">
  <sheetPr codeName="Munka15"/>
  <dimension ref="A1:G8"/>
  <sheetViews>
    <sheetView zoomScaleNormal="100" workbookViewId="0"/>
  </sheetViews>
  <sheetFormatPr defaultRowHeight="11.25" x14ac:dyDescent="0.2"/>
  <cols>
    <col min="1" max="1" width="23" style="23" customWidth="1"/>
    <col min="2" max="7" width="10.85546875" style="23" customWidth="1"/>
    <col min="8" max="16384" width="9.140625" style="23"/>
  </cols>
  <sheetData>
    <row r="1" spans="1:7" ht="12" thickBot="1" x14ac:dyDescent="0.25">
      <c r="A1" s="54" t="s">
        <v>237</v>
      </c>
      <c r="B1" s="150"/>
      <c r="C1" s="150"/>
      <c r="D1" s="150"/>
      <c r="E1" s="150"/>
      <c r="F1" s="150"/>
      <c r="G1" s="150"/>
    </row>
    <row r="2" spans="1:7" x14ac:dyDescent="0.2">
      <c r="A2" s="227" t="s">
        <v>236</v>
      </c>
      <c r="B2" s="254" t="s">
        <v>235</v>
      </c>
      <c r="C2" s="244"/>
      <c r="D2" s="244"/>
      <c r="E2" s="244"/>
      <c r="F2" s="244"/>
      <c r="G2" s="229" t="s">
        <v>234</v>
      </c>
    </row>
    <row r="3" spans="1:7" x14ac:dyDescent="0.2">
      <c r="A3" s="253"/>
      <c r="B3" s="257" t="s">
        <v>233</v>
      </c>
      <c r="C3" s="149" t="s">
        <v>232</v>
      </c>
      <c r="D3" s="149" t="s">
        <v>231</v>
      </c>
      <c r="E3" s="257" t="s">
        <v>230</v>
      </c>
      <c r="F3" s="257" t="s">
        <v>229</v>
      </c>
      <c r="G3" s="255"/>
    </row>
    <row r="4" spans="1:7" x14ac:dyDescent="0.2">
      <c r="A4" s="240"/>
      <c r="B4" s="234"/>
      <c r="C4" s="259" t="s">
        <v>228</v>
      </c>
      <c r="D4" s="259"/>
      <c r="E4" s="258"/>
      <c r="F4" s="258"/>
      <c r="G4" s="256"/>
    </row>
    <row r="5" spans="1:7" s="43" customFormat="1" x14ac:dyDescent="0.2">
      <c r="A5" s="148" t="s">
        <v>227</v>
      </c>
      <c r="B5" s="121">
        <v>409</v>
      </c>
      <c r="C5" s="121">
        <v>6564</v>
      </c>
      <c r="D5" s="121">
        <v>603</v>
      </c>
      <c r="E5" s="147">
        <f>SUM(B5:D5)</f>
        <v>7576</v>
      </c>
      <c r="F5" s="147">
        <v>3466</v>
      </c>
      <c r="G5" s="121">
        <v>2218</v>
      </c>
    </row>
    <row r="6" spans="1:7" x14ac:dyDescent="0.2">
      <c r="A6" s="83" t="s">
        <v>226</v>
      </c>
      <c r="B6" s="121">
        <v>211</v>
      </c>
      <c r="C6" s="121">
        <v>7980</v>
      </c>
      <c r="D6" s="121">
        <v>945</v>
      </c>
      <c r="E6" s="121">
        <f>SUM(B6:D6)</f>
        <v>9136</v>
      </c>
      <c r="F6" s="121">
        <v>4222</v>
      </c>
      <c r="G6" s="121">
        <v>1984</v>
      </c>
    </row>
    <row r="7" spans="1:7" ht="22.5" x14ac:dyDescent="0.2">
      <c r="A7" s="83" t="s">
        <v>225</v>
      </c>
      <c r="B7" s="121">
        <v>8</v>
      </c>
      <c r="C7" s="121">
        <v>325</v>
      </c>
      <c r="D7" s="121">
        <v>100</v>
      </c>
      <c r="E7" s="121">
        <f>SUM(B7:D7)</f>
        <v>433</v>
      </c>
      <c r="F7" s="121">
        <v>195</v>
      </c>
      <c r="G7" s="121">
        <v>4</v>
      </c>
    </row>
    <row r="8" spans="1:7" s="43" customFormat="1" x14ac:dyDescent="0.2">
      <c r="A8" s="82" t="s">
        <v>109</v>
      </c>
      <c r="B8" s="146">
        <f t="shared" ref="B8:G8" si="0">SUM(B7,B6,B5)</f>
        <v>628</v>
      </c>
      <c r="C8" s="146">
        <f t="shared" si="0"/>
        <v>14869</v>
      </c>
      <c r="D8" s="146">
        <f t="shared" si="0"/>
        <v>1648</v>
      </c>
      <c r="E8" s="146">
        <f t="shared" si="0"/>
        <v>17145</v>
      </c>
      <c r="F8" s="146">
        <f t="shared" si="0"/>
        <v>7883</v>
      </c>
      <c r="G8" s="146">
        <f t="shared" si="0"/>
        <v>4206</v>
      </c>
    </row>
  </sheetData>
  <mergeCells count="7">
    <mergeCell ref="A2:A4"/>
    <mergeCell ref="B2:F2"/>
    <mergeCell ref="G2:G4"/>
    <mergeCell ref="B3:B4"/>
    <mergeCell ref="E3:E4"/>
    <mergeCell ref="F3:F4"/>
    <mergeCell ref="C4:D4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8C6D5-A7E1-49CB-BB8B-18AC33D99784}">
  <sheetPr codeName="Munka16"/>
  <dimension ref="A1:E13"/>
  <sheetViews>
    <sheetView zoomScaleNormal="100" workbookViewId="0"/>
  </sheetViews>
  <sheetFormatPr defaultRowHeight="11.25" x14ac:dyDescent="0.2"/>
  <cols>
    <col min="1" max="1" width="45.28515625" style="23" customWidth="1"/>
    <col min="2" max="5" width="10.7109375" style="23" customWidth="1"/>
    <col min="6" max="16384" width="9.140625" style="23"/>
  </cols>
  <sheetData>
    <row r="1" spans="1:5" s="36" customFormat="1" ht="12" thickBot="1" x14ac:dyDescent="0.3">
      <c r="A1" s="111" t="s">
        <v>248</v>
      </c>
    </row>
    <row r="2" spans="1:5" x14ac:dyDescent="0.2">
      <c r="A2" s="153" t="s">
        <v>84</v>
      </c>
      <c r="B2" s="78">
        <v>2000</v>
      </c>
      <c r="C2" s="152">
        <v>2004</v>
      </c>
      <c r="D2" s="152">
        <v>2005</v>
      </c>
      <c r="E2" s="152">
        <v>2006</v>
      </c>
    </row>
    <row r="3" spans="1:5" s="43" customFormat="1" x14ac:dyDescent="0.2">
      <c r="A3" s="86" t="s">
        <v>247</v>
      </c>
      <c r="B3" s="123">
        <v>250872</v>
      </c>
      <c r="C3" s="123">
        <v>311862</v>
      </c>
      <c r="D3" s="123">
        <v>335474</v>
      </c>
      <c r="E3" s="123">
        <v>357739</v>
      </c>
    </row>
    <row r="4" spans="1:5" x14ac:dyDescent="0.2">
      <c r="A4" s="83" t="s">
        <v>246</v>
      </c>
      <c r="B4" s="123">
        <v>1203154</v>
      </c>
      <c r="C4" s="123">
        <v>1575811</v>
      </c>
      <c r="D4" s="123">
        <v>1671858</v>
      </c>
      <c r="E4" s="123">
        <v>1763331</v>
      </c>
    </row>
    <row r="5" spans="1:5" x14ac:dyDescent="0.2">
      <c r="A5" s="83" t="s">
        <v>245</v>
      </c>
      <c r="B5" s="123">
        <v>28893</v>
      </c>
      <c r="C5" s="123">
        <v>30481</v>
      </c>
      <c r="D5" s="123">
        <v>30269</v>
      </c>
      <c r="E5" s="123">
        <v>29948</v>
      </c>
    </row>
    <row r="6" spans="1:5" x14ac:dyDescent="0.2">
      <c r="A6" s="83" t="s">
        <v>244</v>
      </c>
      <c r="B6" s="123">
        <v>40838</v>
      </c>
      <c r="C6" s="123">
        <v>46652</v>
      </c>
      <c r="D6" s="123">
        <v>49487</v>
      </c>
      <c r="E6" s="123">
        <v>51361</v>
      </c>
    </row>
    <row r="7" spans="1:5" x14ac:dyDescent="0.2">
      <c r="A7" s="83" t="s">
        <v>243</v>
      </c>
      <c r="B7" s="123">
        <v>264981</v>
      </c>
      <c r="C7" s="123">
        <v>225365</v>
      </c>
      <c r="D7" s="123">
        <v>223594</v>
      </c>
      <c r="E7" s="123">
        <v>209800</v>
      </c>
    </row>
    <row r="8" spans="1:5" x14ac:dyDescent="0.2">
      <c r="A8" s="83" t="s">
        <v>64</v>
      </c>
      <c r="B8" s="123"/>
      <c r="C8" s="123"/>
      <c r="D8" s="123"/>
      <c r="E8" s="123"/>
    </row>
    <row r="9" spans="1:5" x14ac:dyDescent="0.2">
      <c r="A9" s="42" t="s">
        <v>242</v>
      </c>
      <c r="B9" s="123">
        <v>43612</v>
      </c>
      <c r="C9" s="123">
        <v>49365</v>
      </c>
      <c r="D9" s="123">
        <v>50229</v>
      </c>
      <c r="E9" s="123">
        <v>49132</v>
      </c>
    </row>
    <row r="10" spans="1:5" x14ac:dyDescent="0.2">
      <c r="A10" s="42" t="s">
        <v>241</v>
      </c>
      <c r="B10" s="123">
        <v>25908</v>
      </c>
      <c r="C10" s="123">
        <v>31120</v>
      </c>
      <c r="D10" s="123">
        <v>38014</v>
      </c>
      <c r="E10" s="123">
        <v>39347</v>
      </c>
    </row>
    <row r="11" spans="1:5" x14ac:dyDescent="0.2">
      <c r="A11" s="42" t="s">
        <v>240</v>
      </c>
      <c r="B11" s="123">
        <v>185868</v>
      </c>
      <c r="C11" s="123">
        <v>135897</v>
      </c>
      <c r="D11" s="123">
        <v>126291</v>
      </c>
      <c r="E11" s="123">
        <v>112489</v>
      </c>
    </row>
    <row r="12" spans="1:5" x14ac:dyDescent="0.2">
      <c r="A12" s="42" t="s">
        <v>239</v>
      </c>
      <c r="B12" s="123">
        <v>9593</v>
      </c>
      <c r="C12" s="123">
        <v>8983</v>
      </c>
      <c r="D12" s="123">
        <v>9060</v>
      </c>
      <c r="E12" s="123">
        <v>8832</v>
      </c>
    </row>
    <row r="13" spans="1:5" ht="22.5" x14ac:dyDescent="0.2">
      <c r="A13" s="83" t="s">
        <v>238</v>
      </c>
      <c r="B13" s="123">
        <v>112043</v>
      </c>
      <c r="C13" s="123">
        <v>99584</v>
      </c>
      <c r="D13" s="123">
        <v>98304</v>
      </c>
      <c r="E13" s="123">
        <v>90896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C517E-8E2C-4D0A-9BC5-F0E9B0407475}">
  <sheetPr codeName="Munka17"/>
  <dimension ref="A1:E7"/>
  <sheetViews>
    <sheetView zoomScaleNormal="100" workbookViewId="0"/>
  </sheetViews>
  <sheetFormatPr defaultRowHeight="11.25" x14ac:dyDescent="0.2"/>
  <cols>
    <col min="1" max="1" width="35.7109375" style="23" customWidth="1"/>
    <col min="2" max="5" width="12.7109375" style="23" customWidth="1"/>
    <col min="6" max="16384" width="9.140625" style="23"/>
  </cols>
  <sheetData>
    <row r="1" spans="1:5" s="130" customFormat="1" ht="12" thickBot="1" x14ac:dyDescent="0.25">
      <c r="A1" s="111" t="s">
        <v>253</v>
      </c>
    </row>
    <row r="2" spans="1:5" x14ac:dyDescent="0.2">
      <c r="A2" s="155" t="s">
        <v>84</v>
      </c>
      <c r="B2" s="154">
        <v>2000</v>
      </c>
      <c r="C2" s="52">
        <v>2004</v>
      </c>
      <c r="D2" s="154">
        <v>2005</v>
      </c>
      <c r="E2" s="51">
        <v>2006</v>
      </c>
    </row>
    <row r="3" spans="1:5" s="43" customFormat="1" x14ac:dyDescent="0.2">
      <c r="A3" s="148" t="s">
        <v>252</v>
      </c>
      <c r="B3" s="147">
        <v>949</v>
      </c>
      <c r="C3" s="121">
        <v>750</v>
      </c>
      <c r="D3" s="147">
        <v>773</v>
      </c>
      <c r="E3" s="121">
        <v>738</v>
      </c>
    </row>
    <row r="4" spans="1:5" x14ac:dyDescent="0.2">
      <c r="A4" s="127" t="s">
        <v>64</v>
      </c>
      <c r="B4" s="121"/>
      <c r="C4" s="121"/>
      <c r="D4" s="121"/>
      <c r="E4" s="121"/>
    </row>
    <row r="5" spans="1:5" x14ac:dyDescent="0.2">
      <c r="A5" s="42" t="s">
        <v>251</v>
      </c>
      <c r="B5" s="121">
        <v>128</v>
      </c>
      <c r="C5" s="121">
        <v>80</v>
      </c>
      <c r="D5" s="121">
        <v>88</v>
      </c>
      <c r="E5" s="121">
        <v>124</v>
      </c>
    </row>
    <row r="6" spans="1:5" x14ac:dyDescent="0.2">
      <c r="A6" s="83" t="s">
        <v>250</v>
      </c>
      <c r="B6" s="121">
        <v>12</v>
      </c>
      <c r="C6" s="121">
        <v>17</v>
      </c>
      <c r="D6" s="121">
        <v>19</v>
      </c>
      <c r="E6" s="121">
        <v>19</v>
      </c>
    </row>
    <row r="7" spans="1:5" x14ac:dyDescent="0.2">
      <c r="A7" s="83" t="s">
        <v>249</v>
      </c>
      <c r="B7" s="121">
        <v>372</v>
      </c>
      <c r="C7" s="121">
        <v>559</v>
      </c>
      <c r="D7" s="121">
        <v>614</v>
      </c>
      <c r="E7" s="121">
        <v>585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2572F-C650-46D3-A3D5-45FED16015A2}">
  <sheetPr codeName="Munka18"/>
  <dimension ref="A1:E16"/>
  <sheetViews>
    <sheetView zoomScaleNormal="100" workbookViewId="0"/>
  </sheetViews>
  <sheetFormatPr defaultRowHeight="11.25" x14ac:dyDescent="0.2"/>
  <cols>
    <col min="1" max="1" width="27.140625" style="23" customWidth="1"/>
    <col min="2" max="2" width="8.85546875" style="23" customWidth="1"/>
    <col min="3" max="5" width="9" style="23" customWidth="1"/>
    <col min="6" max="16384" width="9.140625" style="23"/>
  </cols>
  <sheetData>
    <row r="1" spans="1:5" s="36" customFormat="1" ht="12" thickBot="1" x14ac:dyDescent="0.3">
      <c r="A1" s="111" t="s">
        <v>266</v>
      </c>
    </row>
    <row r="2" spans="1:5" x14ac:dyDescent="0.2">
      <c r="A2" s="164" t="s">
        <v>84</v>
      </c>
      <c r="B2" s="154">
        <v>2000</v>
      </c>
      <c r="C2" s="154">
        <v>2004</v>
      </c>
      <c r="D2" s="154">
        <v>2005</v>
      </c>
      <c r="E2" s="163">
        <v>2006</v>
      </c>
    </row>
    <row r="3" spans="1:5" s="43" customFormat="1" x14ac:dyDescent="0.2">
      <c r="A3" s="162" t="s">
        <v>265</v>
      </c>
      <c r="B3" s="161">
        <v>532</v>
      </c>
      <c r="C3" s="161">
        <v>527</v>
      </c>
      <c r="D3" s="161">
        <v>530</v>
      </c>
      <c r="E3" s="161">
        <v>543</v>
      </c>
    </row>
    <row r="4" spans="1:5" x14ac:dyDescent="0.2">
      <c r="A4" s="160" t="s">
        <v>264</v>
      </c>
      <c r="B4" s="123">
        <v>24965</v>
      </c>
      <c r="C4" s="123">
        <v>23911</v>
      </c>
      <c r="D4" s="123">
        <v>23766</v>
      </c>
      <c r="E4" s="123">
        <v>24255</v>
      </c>
    </row>
    <row r="5" spans="1:5" x14ac:dyDescent="0.2">
      <c r="A5" s="160" t="s">
        <v>263</v>
      </c>
      <c r="B5" s="123">
        <v>5335</v>
      </c>
      <c r="C5" s="123">
        <v>5418</v>
      </c>
      <c r="D5" s="123">
        <v>5416</v>
      </c>
      <c r="E5" s="123">
        <v>5514</v>
      </c>
    </row>
    <row r="6" spans="1:5" x14ac:dyDescent="0.2">
      <c r="A6" s="160" t="s">
        <v>157</v>
      </c>
      <c r="B6" s="123"/>
      <c r="C6" s="123"/>
      <c r="D6" s="123"/>
      <c r="E6" s="123"/>
    </row>
    <row r="7" spans="1:5" x14ac:dyDescent="0.2">
      <c r="A7" s="159" t="s">
        <v>262</v>
      </c>
      <c r="B7" s="158">
        <v>4850</v>
      </c>
      <c r="C7" s="158">
        <v>4902</v>
      </c>
      <c r="D7" s="158">
        <v>4882</v>
      </c>
      <c r="E7" s="158">
        <v>4994</v>
      </c>
    </row>
    <row r="8" spans="1:5" s="45" customFormat="1" x14ac:dyDescent="0.2">
      <c r="A8" s="160" t="s">
        <v>261</v>
      </c>
      <c r="B8" s="158">
        <v>29561</v>
      </c>
      <c r="C8" s="158">
        <v>30333</v>
      </c>
      <c r="D8" s="158">
        <v>30230</v>
      </c>
      <c r="E8" s="158">
        <v>31153</v>
      </c>
    </row>
    <row r="9" spans="1:5" x14ac:dyDescent="0.2">
      <c r="A9" s="160" t="s">
        <v>64</v>
      </c>
      <c r="B9" s="123"/>
      <c r="C9" s="123"/>
      <c r="D9" s="123"/>
      <c r="E9" s="123"/>
    </row>
    <row r="10" spans="1:5" x14ac:dyDescent="0.2">
      <c r="A10" s="159" t="s">
        <v>260</v>
      </c>
      <c r="B10" s="123">
        <v>28722</v>
      </c>
      <c r="C10" s="123">
        <v>29369</v>
      </c>
      <c r="D10" s="123">
        <v>29274</v>
      </c>
      <c r="E10" s="123">
        <v>30066</v>
      </c>
    </row>
    <row r="11" spans="1:5" x14ac:dyDescent="0.2">
      <c r="A11" s="159" t="s">
        <v>259</v>
      </c>
      <c r="B11" s="123">
        <v>86</v>
      </c>
      <c r="C11" s="123">
        <v>505</v>
      </c>
      <c r="D11" s="123">
        <v>627</v>
      </c>
      <c r="E11" s="123">
        <v>759</v>
      </c>
    </row>
    <row r="12" spans="1:5" x14ac:dyDescent="0.2">
      <c r="A12" s="159" t="s">
        <v>258</v>
      </c>
      <c r="B12" s="123">
        <v>298</v>
      </c>
      <c r="C12" s="123">
        <v>107</v>
      </c>
      <c r="D12" s="123">
        <v>41</v>
      </c>
      <c r="E12" s="123">
        <v>42</v>
      </c>
    </row>
    <row r="13" spans="1:5" x14ac:dyDescent="0.2">
      <c r="A13" s="159" t="s">
        <v>257</v>
      </c>
      <c r="B13" s="123">
        <v>455</v>
      </c>
      <c r="C13" s="158">
        <v>352</v>
      </c>
      <c r="D13" s="123">
        <v>288</v>
      </c>
      <c r="E13" s="123">
        <v>286</v>
      </c>
    </row>
    <row r="14" spans="1:5" ht="22.5" x14ac:dyDescent="0.2">
      <c r="A14" s="157" t="s">
        <v>256</v>
      </c>
      <c r="B14" s="156">
        <v>10.3</v>
      </c>
      <c r="C14" s="156">
        <v>10.4</v>
      </c>
      <c r="D14" s="156">
        <v>10.7</v>
      </c>
      <c r="E14" s="156">
        <v>10.9</v>
      </c>
    </row>
    <row r="15" spans="1:5" ht="22.5" x14ac:dyDescent="0.2">
      <c r="A15" s="157" t="s">
        <v>255</v>
      </c>
      <c r="B15" s="156">
        <v>76.400000000000006</v>
      </c>
      <c r="C15" s="156">
        <v>86.5</v>
      </c>
      <c r="D15" s="156">
        <v>86.7</v>
      </c>
      <c r="E15" s="156">
        <v>89.41</v>
      </c>
    </row>
    <row r="16" spans="1:5" ht="22.5" x14ac:dyDescent="0.2">
      <c r="A16" s="157" t="s">
        <v>254</v>
      </c>
      <c r="B16" s="156">
        <v>6.1</v>
      </c>
      <c r="C16" s="156">
        <v>6.2</v>
      </c>
      <c r="D16" s="156">
        <v>6.2</v>
      </c>
      <c r="E16" s="156">
        <v>6.2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12515-1479-4D02-9DCE-4C691CAF8A4C}">
  <sheetPr codeName="Munka1"/>
  <dimension ref="A1:B55"/>
  <sheetViews>
    <sheetView zoomScaleNormal="100" workbookViewId="0"/>
  </sheetViews>
  <sheetFormatPr defaultRowHeight="11.25" x14ac:dyDescent="0.2"/>
  <cols>
    <col min="1" max="1" width="38.42578125" style="1" customWidth="1"/>
    <col min="2" max="2" width="10.85546875" style="2" bestFit="1" customWidth="1"/>
    <col min="3" max="16384" width="9.140625" style="1"/>
  </cols>
  <sheetData>
    <row r="1" spans="1:2" s="21" customFormat="1" ht="12" thickBot="1" x14ac:dyDescent="0.3">
      <c r="A1" s="22" t="s">
        <v>56</v>
      </c>
      <c r="B1" s="22"/>
    </row>
    <row r="2" spans="1:2" s="18" customFormat="1" x14ac:dyDescent="0.2">
      <c r="A2" s="20" t="s">
        <v>55</v>
      </c>
      <c r="B2" s="19" t="s">
        <v>54</v>
      </c>
    </row>
    <row r="3" spans="1:2" s="17" customFormat="1" x14ac:dyDescent="0.25">
      <c r="A3" s="223" t="s">
        <v>53</v>
      </c>
      <c r="B3" s="223"/>
    </row>
    <row r="4" spans="1:2" x14ac:dyDescent="0.2">
      <c r="A4" s="4" t="s">
        <v>52</v>
      </c>
      <c r="B4" s="3">
        <v>1158236.6141359999</v>
      </c>
    </row>
    <row r="5" spans="1:2" x14ac:dyDescent="0.2">
      <c r="A5" s="7" t="s">
        <v>51</v>
      </c>
      <c r="B5" s="5">
        <v>736878.28621100006</v>
      </c>
    </row>
    <row r="6" spans="1:2" ht="22.5" x14ac:dyDescent="0.2">
      <c r="A6" s="13" t="s">
        <v>50</v>
      </c>
      <c r="B6" s="5">
        <v>6043.4212209999996</v>
      </c>
    </row>
    <row r="7" spans="1:2" x14ac:dyDescent="0.2">
      <c r="A7" s="6" t="s">
        <v>49</v>
      </c>
      <c r="B7" s="5">
        <v>2129.08275</v>
      </c>
    </row>
    <row r="8" spans="1:2" x14ac:dyDescent="0.2">
      <c r="A8" s="6" t="s">
        <v>48</v>
      </c>
      <c r="B8" s="5">
        <v>188.19419199999999</v>
      </c>
    </row>
    <row r="9" spans="1:2" s="8" customFormat="1" x14ac:dyDescent="0.25">
      <c r="A9" s="6" t="s">
        <v>47</v>
      </c>
      <c r="B9" s="5">
        <v>1016.575693</v>
      </c>
    </row>
    <row r="10" spans="1:2" x14ac:dyDescent="0.2">
      <c r="A10" s="6" t="s">
        <v>46</v>
      </c>
      <c r="B10" s="5">
        <v>278232.35855100001</v>
      </c>
    </row>
    <row r="11" spans="1:2" x14ac:dyDescent="0.2">
      <c r="A11" s="11" t="s">
        <v>45</v>
      </c>
      <c r="B11" s="5">
        <v>23820.956028000001</v>
      </c>
    </row>
    <row r="12" spans="1:2" ht="22.5" x14ac:dyDescent="0.2">
      <c r="A12" s="13" t="s">
        <v>44</v>
      </c>
      <c r="B12" s="5">
        <v>1866.8047879999999</v>
      </c>
    </row>
    <row r="13" spans="1:2" x14ac:dyDescent="0.2">
      <c r="A13" s="6" t="s">
        <v>43</v>
      </c>
      <c r="B13" s="5">
        <v>107696.559994</v>
      </c>
    </row>
    <row r="14" spans="1:2" x14ac:dyDescent="0.2">
      <c r="A14" s="6" t="s">
        <v>42</v>
      </c>
      <c r="B14" s="5">
        <v>6009.7850479999997</v>
      </c>
    </row>
    <row r="15" spans="1:2" x14ac:dyDescent="0.2">
      <c r="A15" s="4" t="s">
        <v>41</v>
      </c>
      <c r="B15" s="3">
        <v>378026</v>
      </c>
    </row>
    <row r="16" spans="1:2" ht="22.5" x14ac:dyDescent="0.2">
      <c r="A16" s="9" t="s">
        <v>40</v>
      </c>
      <c r="B16" s="5">
        <v>1300</v>
      </c>
    </row>
    <row r="17" spans="1:2" ht="22.5" x14ac:dyDescent="0.2">
      <c r="A17" s="13" t="s">
        <v>39</v>
      </c>
      <c r="B17" s="5">
        <v>3600</v>
      </c>
    </row>
    <row r="18" spans="1:2" s="16" customFormat="1" ht="22.5" x14ac:dyDescent="0.2">
      <c r="A18" s="13" t="s">
        <v>38</v>
      </c>
      <c r="B18" s="5">
        <v>303992</v>
      </c>
    </row>
    <row r="19" spans="1:2" ht="22.5" x14ac:dyDescent="0.2">
      <c r="A19" s="13" t="s">
        <v>37</v>
      </c>
      <c r="B19" s="5">
        <v>69134</v>
      </c>
    </row>
    <row r="20" spans="1:2" x14ac:dyDescent="0.2">
      <c r="A20" s="4" t="s">
        <v>36</v>
      </c>
      <c r="B20" s="3">
        <v>28463.067204000003</v>
      </c>
    </row>
    <row r="21" spans="1:2" x14ac:dyDescent="0.2">
      <c r="A21" s="7" t="s">
        <v>35</v>
      </c>
      <c r="B21" s="5">
        <v>664.40221799999995</v>
      </c>
    </row>
    <row r="22" spans="1:2" x14ac:dyDescent="0.2">
      <c r="A22" s="6" t="s">
        <v>34</v>
      </c>
      <c r="B22" s="5">
        <v>4045.6666690000002</v>
      </c>
    </row>
    <row r="23" spans="1:2" x14ac:dyDescent="0.2">
      <c r="A23" s="6" t="s">
        <v>33</v>
      </c>
      <c r="B23" s="5">
        <v>2109.150071</v>
      </c>
    </row>
    <row r="24" spans="1:2" x14ac:dyDescent="0.2">
      <c r="A24" s="6" t="s">
        <v>32</v>
      </c>
      <c r="B24" s="5">
        <v>21222.132610000001</v>
      </c>
    </row>
    <row r="25" spans="1:2" ht="22.5" x14ac:dyDescent="0.2">
      <c r="A25" s="13" t="s">
        <v>31</v>
      </c>
      <c r="B25" s="5">
        <v>318.31203799999997</v>
      </c>
    </row>
    <row r="26" spans="1:2" x14ac:dyDescent="0.2">
      <c r="A26" s="6" t="s">
        <v>30</v>
      </c>
      <c r="B26" s="15" t="s">
        <v>29</v>
      </c>
    </row>
    <row r="27" spans="1:2" x14ac:dyDescent="0.2">
      <c r="A27" s="6" t="s">
        <v>28</v>
      </c>
      <c r="B27" s="5">
        <v>103.403598</v>
      </c>
    </row>
    <row r="28" spans="1:2" x14ac:dyDescent="0.2">
      <c r="A28" s="4" t="s">
        <v>27</v>
      </c>
      <c r="B28" s="3">
        <v>188.49245400000001</v>
      </c>
    </row>
    <row r="29" spans="1:2" x14ac:dyDescent="0.2">
      <c r="A29" s="4" t="s">
        <v>26</v>
      </c>
      <c r="B29" s="3">
        <v>2449.9832299999998</v>
      </c>
    </row>
    <row r="30" spans="1:2" s="8" customFormat="1" x14ac:dyDescent="0.25">
      <c r="A30" s="4" t="s">
        <v>25</v>
      </c>
      <c r="B30" s="3">
        <v>1567364.1570239998</v>
      </c>
    </row>
    <row r="31" spans="1:2" s="14" customFormat="1" x14ac:dyDescent="0.25">
      <c r="A31" s="223" t="s">
        <v>24</v>
      </c>
      <c r="B31" s="223"/>
    </row>
    <row r="32" spans="1:2" x14ac:dyDescent="0.2">
      <c r="A32" s="4" t="s">
        <v>23</v>
      </c>
      <c r="B32" s="3">
        <v>1165602.8710360001</v>
      </c>
    </row>
    <row r="33" spans="1:2" x14ac:dyDescent="0.2">
      <c r="A33" s="7" t="s">
        <v>22</v>
      </c>
      <c r="B33" s="5">
        <v>713953.50175099995</v>
      </c>
    </row>
    <row r="34" spans="1:2" x14ac:dyDescent="0.2">
      <c r="A34" s="6" t="s">
        <v>21</v>
      </c>
      <c r="B34" s="5">
        <v>5163.0460240000002</v>
      </c>
    </row>
    <row r="35" spans="1:2" x14ac:dyDescent="0.2">
      <c r="A35" s="11" t="s">
        <v>20</v>
      </c>
      <c r="B35" s="5">
        <v>217.396941</v>
      </c>
    </row>
    <row r="36" spans="1:2" x14ac:dyDescent="0.2">
      <c r="A36" s="6" t="s">
        <v>19</v>
      </c>
      <c r="B36" s="5">
        <v>388710.835999</v>
      </c>
    </row>
    <row r="37" spans="1:2" x14ac:dyDescent="0.2">
      <c r="A37" s="6" t="s">
        <v>18</v>
      </c>
      <c r="B37" s="5">
        <v>48527.293063999998</v>
      </c>
    </row>
    <row r="38" spans="1:2" x14ac:dyDescent="0.2">
      <c r="A38" s="11" t="s">
        <v>17</v>
      </c>
      <c r="B38" s="5">
        <v>6261.3684270000003</v>
      </c>
    </row>
    <row r="39" spans="1:2" ht="22.5" x14ac:dyDescent="0.2">
      <c r="A39" s="13" t="s">
        <v>16</v>
      </c>
      <c r="B39" s="5">
        <v>2769.4288299999998</v>
      </c>
    </row>
    <row r="40" spans="1:2" x14ac:dyDescent="0.2">
      <c r="A40" s="4" t="s">
        <v>15</v>
      </c>
      <c r="B40" s="3">
        <v>209183.37444400002</v>
      </c>
    </row>
    <row r="41" spans="1:2" x14ac:dyDescent="0.2">
      <c r="A41" s="12" t="s">
        <v>14</v>
      </c>
      <c r="B41" s="5">
        <v>99954.266482000006</v>
      </c>
    </row>
    <row r="42" spans="1:2" x14ac:dyDescent="0.2">
      <c r="A42" s="6" t="s">
        <v>13</v>
      </c>
      <c r="B42" s="5">
        <v>1129.381032</v>
      </c>
    </row>
    <row r="43" spans="1:2" x14ac:dyDescent="0.2">
      <c r="A43" s="6" t="s">
        <v>12</v>
      </c>
      <c r="B43" s="5">
        <v>1189.3186619999999</v>
      </c>
    </row>
    <row r="44" spans="1:2" x14ac:dyDescent="0.2">
      <c r="A44" s="6" t="s">
        <v>11</v>
      </c>
      <c r="B44" s="5">
        <v>30315.316674000002</v>
      </c>
    </row>
    <row r="45" spans="1:2" x14ac:dyDescent="0.2">
      <c r="A45" s="6" t="s">
        <v>10</v>
      </c>
      <c r="B45" s="5">
        <v>68961.494235000006</v>
      </c>
    </row>
    <row r="46" spans="1:2" x14ac:dyDescent="0.2">
      <c r="A46" s="11" t="s">
        <v>9</v>
      </c>
      <c r="B46" s="5">
        <v>7633.5973590000003</v>
      </c>
    </row>
    <row r="47" spans="1:2" x14ac:dyDescent="0.2">
      <c r="A47" s="10" t="s">
        <v>8</v>
      </c>
      <c r="B47" s="3">
        <v>273942.71041699999</v>
      </c>
    </row>
    <row r="48" spans="1:2" ht="22.5" x14ac:dyDescent="0.2">
      <c r="A48" s="9" t="s">
        <v>7</v>
      </c>
      <c r="B48" s="5">
        <v>244062.340539</v>
      </c>
    </row>
    <row r="49" spans="1:2" s="8" customFormat="1" x14ac:dyDescent="0.25">
      <c r="A49" s="6" t="s">
        <v>6</v>
      </c>
      <c r="B49" s="5">
        <v>9649.9753479999999</v>
      </c>
    </row>
    <row r="50" spans="1:2" x14ac:dyDescent="0.2">
      <c r="A50" s="6" t="s">
        <v>5</v>
      </c>
      <c r="B50" s="5">
        <v>20230.394530000001</v>
      </c>
    </row>
    <row r="51" spans="1:2" x14ac:dyDescent="0.2">
      <c r="A51" s="4" t="s">
        <v>4</v>
      </c>
      <c r="B51" s="3">
        <v>29929.079487999999</v>
      </c>
    </row>
    <row r="52" spans="1:2" x14ac:dyDescent="0.2">
      <c r="A52" s="7" t="s">
        <v>3</v>
      </c>
      <c r="B52" s="5">
        <v>25289.315193999999</v>
      </c>
    </row>
    <row r="53" spans="1:2" x14ac:dyDescent="0.2">
      <c r="A53" s="6" t="s">
        <v>2</v>
      </c>
      <c r="B53" s="5">
        <v>4623.0830969999997</v>
      </c>
    </row>
    <row r="54" spans="1:2" x14ac:dyDescent="0.2">
      <c r="A54" s="6" t="s">
        <v>1</v>
      </c>
      <c r="B54" s="5">
        <v>16.681197000000001</v>
      </c>
    </row>
    <row r="55" spans="1:2" x14ac:dyDescent="0.2">
      <c r="A55" s="4" t="s">
        <v>0</v>
      </c>
      <c r="B55" s="3">
        <v>1678658.0353850001</v>
      </c>
    </row>
  </sheetData>
  <mergeCells count="2">
    <mergeCell ref="A3:B3"/>
    <mergeCell ref="A31:B31"/>
  </mergeCells>
  <pageMargins left="0.74803149606299213" right="0.74803149606299213" top="0.62992125984251968" bottom="0.86614173228346458" header="0.17" footer="0.59055118110236227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69C49-9E10-44BC-9E2E-D2E916F4AF4A}">
  <sheetPr codeName="Munka19"/>
  <dimension ref="A1:E14"/>
  <sheetViews>
    <sheetView zoomScaleNormal="100" workbookViewId="0"/>
  </sheetViews>
  <sheetFormatPr defaultRowHeight="11.25" x14ac:dyDescent="0.2"/>
  <cols>
    <col min="1" max="1" width="24.42578125" style="23" customWidth="1"/>
    <col min="2" max="5" width="9.85546875" style="23" customWidth="1"/>
    <col min="6" max="16384" width="9.140625" style="23"/>
  </cols>
  <sheetData>
    <row r="1" spans="1:5" s="36" customFormat="1" ht="12" thickBot="1" x14ac:dyDescent="0.3">
      <c r="A1" s="111" t="s">
        <v>276</v>
      </c>
    </row>
    <row r="2" spans="1:5" x14ac:dyDescent="0.2">
      <c r="A2" s="169" t="s">
        <v>84</v>
      </c>
      <c r="B2" s="154">
        <v>2000</v>
      </c>
      <c r="C2" s="154">
        <v>2004</v>
      </c>
      <c r="D2" s="154">
        <v>2005</v>
      </c>
      <c r="E2" s="163">
        <v>2006</v>
      </c>
    </row>
    <row r="3" spans="1:5" s="32" customFormat="1" x14ac:dyDescent="0.25">
      <c r="A3" s="237" t="s">
        <v>275</v>
      </c>
      <c r="B3" s="237"/>
      <c r="C3" s="237"/>
      <c r="D3" s="237"/>
      <c r="E3" s="237"/>
    </row>
    <row r="4" spans="1:5" x14ac:dyDescent="0.2">
      <c r="A4" s="117" t="s">
        <v>274</v>
      </c>
      <c r="B4" s="123">
        <v>660</v>
      </c>
      <c r="C4" s="123">
        <v>813</v>
      </c>
      <c r="D4" s="123">
        <v>825</v>
      </c>
      <c r="E4" s="123">
        <v>738</v>
      </c>
    </row>
    <row r="5" spans="1:5" s="167" customFormat="1" x14ac:dyDescent="0.2">
      <c r="A5" s="168" t="s">
        <v>270</v>
      </c>
      <c r="B5" s="123">
        <v>635</v>
      </c>
      <c r="C5" s="123">
        <v>773</v>
      </c>
      <c r="D5" s="123">
        <v>779</v>
      </c>
      <c r="E5" s="123">
        <v>690</v>
      </c>
    </row>
    <row r="6" spans="1:5" x14ac:dyDescent="0.2">
      <c r="A6" s="166" t="s">
        <v>269</v>
      </c>
      <c r="B6" s="123">
        <v>972</v>
      </c>
      <c r="C6" s="123">
        <v>1389</v>
      </c>
      <c r="D6" s="121" t="s">
        <v>90</v>
      </c>
      <c r="E6" s="123">
        <v>1935</v>
      </c>
    </row>
    <row r="7" spans="1:5" ht="22.5" x14ac:dyDescent="0.2">
      <c r="A7" s="84" t="s">
        <v>268</v>
      </c>
      <c r="B7" s="123">
        <v>2187</v>
      </c>
      <c r="C7" s="123">
        <v>2638</v>
      </c>
      <c r="D7" s="121" t="s">
        <v>90</v>
      </c>
      <c r="E7" s="121" t="s">
        <v>90</v>
      </c>
    </row>
    <row r="8" spans="1:5" ht="22.5" x14ac:dyDescent="0.2">
      <c r="A8" s="84" t="s">
        <v>273</v>
      </c>
      <c r="B8" s="123">
        <v>273948</v>
      </c>
      <c r="C8" s="123">
        <v>315024</v>
      </c>
      <c r="D8" s="165">
        <v>330415</v>
      </c>
      <c r="E8" s="123">
        <v>399117</v>
      </c>
    </row>
    <row r="9" spans="1:5" s="32" customFormat="1" x14ac:dyDescent="0.25">
      <c r="A9" s="241" t="s">
        <v>272</v>
      </c>
      <c r="B9" s="241"/>
      <c r="C9" s="241"/>
      <c r="D9" s="241"/>
      <c r="E9" s="241"/>
    </row>
    <row r="10" spans="1:5" x14ac:dyDescent="0.2">
      <c r="A10" s="117" t="s">
        <v>271</v>
      </c>
      <c r="B10" s="123">
        <v>1525</v>
      </c>
      <c r="C10" s="123">
        <v>1623</v>
      </c>
      <c r="D10" s="123">
        <v>1493</v>
      </c>
      <c r="E10" s="123">
        <v>1238</v>
      </c>
    </row>
    <row r="11" spans="1:5" x14ac:dyDescent="0.2">
      <c r="A11" s="166" t="s">
        <v>270</v>
      </c>
      <c r="B11" s="123">
        <v>1490</v>
      </c>
      <c r="C11" s="123">
        <v>1414</v>
      </c>
      <c r="D11" s="123">
        <v>1219</v>
      </c>
      <c r="E11" s="123">
        <v>1028</v>
      </c>
    </row>
    <row r="12" spans="1:5" x14ac:dyDescent="0.2">
      <c r="A12" s="166" t="s">
        <v>269</v>
      </c>
      <c r="B12" s="123">
        <v>1304</v>
      </c>
      <c r="C12" s="123">
        <v>1502</v>
      </c>
      <c r="D12" s="165">
        <v>1500</v>
      </c>
      <c r="E12" s="123">
        <v>2099</v>
      </c>
    </row>
    <row r="13" spans="1:5" ht="22.5" x14ac:dyDescent="0.2">
      <c r="A13" s="84" t="s">
        <v>268</v>
      </c>
      <c r="B13" s="123">
        <v>3370</v>
      </c>
      <c r="C13" s="123">
        <v>3828</v>
      </c>
      <c r="D13" s="121" t="s">
        <v>90</v>
      </c>
      <c r="E13" s="121" t="s">
        <v>90</v>
      </c>
    </row>
    <row r="14" spans="1:5" ht="22.5" x14ac:dyDescent="0.2">
      <c r="A14" s="84" t="s">
        <v>267</v>
      </c>
      <c r="B14" s="123">
        <v>155904</v>
      </c>
      <c r="C14" s="123">
        <v>170116</v>
      </c>
      <c r="D14" s="123">
        <v>130350</v>
      </c>
      <c r="E14" s="123">
        <v>122908</v>
      </c>
    </row>
  </sheetData>
  <mergeCells count="2">
    <mergeCell ref="A3:E3"/>
    <mergeCell ref="A9:E9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7133B-BC89-4132-97B0-D4E1B4CE34AA}">
  <sheetPr codeName="Munka20"/>
  <dimension ref="A1:G22"/>
  <sheetViews>
    <sheetView zoomScaleNormal="100" workbookViewId="0"/>
  </sheetViews>
  <sheetFormatPr defaultRowHeight="11.25" x14ac:dyDescent="0.2"/>
  <cols>
    <col min="1" max="1" width="16.42578125" style="23" customWidth="1"/>
    <col min="2" max="2" width="11.85546875" style="23" customWidth="1"/>
    <col min="3" max="3" width="11.7109375" style="23" customWidth="1"/>
    <col min="4" max="4" width="12.7109375" style="23" customWidth="1"/>
    <col min="5" max="5" width="11.140625" style="23" customWidth="1"/>
    <col min="6" max="6" width="11.42578125" style="23" customWidth="1"/>
    <col min="7" max="7" width="12.7109375" style="23" customWidth="1"/>
    <col min="8" max="16384" width="9.140625" style="23"/>
  </cols>
  <sheetData>
    <row r="1" spans="1:7" s="36" customFormat="1" ht="12" thickBot="1" x14ac:dyDescent="0.3">
      <c r="A1" s="54" t="s">
        <v>294</v>
      </c>
      <c r="B1" s="150"/>
      <c r="C1" s="150"/>
      <c r="D1" s="150"/>
      <c r="E1" s="150"/>
      <c r="F1" s="150"/>
      <c r="G1" s="150"/>
    </row>
    <row r="2" spans="1:7" x14ac:dyDescent="0.2">
      <c r="A2" s="227" t="s">
        <v>293</v>
      </c>
      <c r="B2" s="260" t="s">
        <v>292</v>
      </c>
      <c r="C2" s="260"/>
      <c r="D2" s="260"/>
      <c r="E2" s="260" t="s">
        <v>291</v>
      </c>
      <c r="F2" s="260"/>
      <c r="G2" s="261"/>
    </row>
    <row r="3" spans="1:7" x14ac:dyDescent="0.2">
      <c r="A3" s="253"/>
      <c r="B3" s="262" t="s">
        <v>290</v>
      </c>
      <c r="C3" s="263"/>
      <c r="D3" s="263"/>
      <c r="E3" s="263"/>
      <c r="F3" s="263"/>
      <c r="G3" s="263"/>
    </row>
    <row r="4" spans="1:7" ht="33.75" x14ac:dyDescent="0.2">
      <c r="A4" s="240"/>
      <c r="B4" s="125" t="s">
        <v>289</v>
      </c>
      <c r="C4" s="125" t="s">
        <v>288</v>
      </c>
      <c r="D4" s="125" t="s">
        <v>287</v>
      </c>
      <c r="E4" s="125" t="s">
        <v>289</v>
      </c>
      <c r="F4" s="125" t="s">
        <v>288</v>
      </c>
      <c r="G4" s="125" t="s">
        <v>287</v>
      </c>
    </row>
    <row r="5" spans="1:7" x14ac:dyDescent="0.2">
      <c r="A5" s="130">
        <v>2000</v>
      </c>
      <c r="B5" s="85">
        <v>98158</v>
      </c>
      <c r="C5" s="31">
        <v>96.2</v>
      </c>
      <c r="D5" s="110">
        <v>472.1</v>
      </c>
      <c r="E5" s="85">
        <v>40292</v>
      </c>
      <c r="F5" s="110">
        <v>39.5</v>
      </c>
      <c r="G5" s="110">
        <v>193.8</v>
      </c>
    </row>
    <row r="6" spans="1:7" x14ac:dyDescent="0.2">
      <c r="A6" s="130">
        <v>2001</v>
      </c>
      <c r="B6" s="85">
        <v>100370</v>
      </c>
      <c r="C6" s="31">
        <v>98.6</v>
      </c>
      <c r="D6" s="110">
        <v>479.9</v>
      </c>
      <c r="E6" s="85">
        <v>41275</v>
      </c>
      <c r="F6" s="110">
        <v>40.6</v>
      </c>
      <c r="G6" s="110">
        <v>197.3</v>
      </c>
    </row>
    <row r="7" spans="1:7" x14ac:dyDescent="0.2">
      <c r="A7" s="130">
        <v>2002</v>
      </c>
      <c r="B7" s="171">
        <v>103414</v>
      </c>
      <c r="C7" s="31">
        <v>101.9624422792245</v>
      </c>
      <c r="D7" s="110">
        <v>489.7458544174163</v>
      </c>
      <c r="E7" s="171">
        <v>43083</v>
      </c>
      <c r="F7" s="110">
        <v>42.478270840658219</v>
      </c>
      <c r="G7" s="110">
        <v>204.0315687031306</v>
      </c>
    </row>
    <row r="8" spans="1:7" x14ac:dyDescent="0.2">
      <c r="A8" s="130">
        <v>2003</v>
      </c>
      <c r="B8" s="171">
        <v>104774</v>
      </c>
      <c r="C8" s="31">
        <v>103.6</v>
      </c>
      <c r="D8" s="110">
        <v>492.8</v>
      </c>
      <c r="E8" s="171">
        <v>43733</v>
      </c>
      <c r="F8" s="110">
        <v>43.2</v>
      </c>
      <c r="G8" s="110">
        <v>205.7</v>
      </c>
    </row>
    <row r="9" spans="1:7" x14ac:dyDescent="0.2">
      <c r="A9" s="130">
        <v>2004</v>
      </c>
      <c r="B9" s="171">
        <v>104510</v>
      </c>
      <c r="C9" s="31">
        <v>103.50036429632577</v>
      </c>
      <c r="D9" s="110">
        <v>485.6</v>
      </c>
      <c r="E9" s="171">
        <v>43542</v>
      </c>
      <c r="F9" s="110">
        <v>43.121355489337063</v>
      </c>
      <c r="G9" s="110">
        <v>202.3</v>
      </c>
    </row>
    <row r="10" spans="1:7" x14ac:dyDescent="0.2">
      <c r="A10" s="130">
        <v>2005</v>
      </c>
      <c r="B10" s="85">
        <v>106702</v>
      </c>
      <c r="C10" s="31">
        <v>105.89107555429763</v>
      </c>
      <c r="D10" s="110">
        <v>494.6</v>
      </c>
      <c r="E10" s="171">
        <v>45130</v>
      </c>
      <c r="F10" s="110">
        <v>44.787016548569405</v>
      </c>
      <c r="G10" s="110">
        <v>209.2</v>
      </c>
    </row>
    <row r="11" spans="1:7" x14ac:dyDescent="0.2">
      <c r="A11" s="130">
        <v>2006</v>
      </c>
      <c r="B11" s="85">
        <v>108938</v>
      </c>
      <c r="C11" s="31">
        <v>108.2</v>
      </c>
      <c r="D11" s="110">
        <v>501.9</v>
      </c>
      <c r="E11" s="171">
        <v>48088</v>
      </c>
      <c r="F11" s="110">
        <v>47.8</v>
      </c>
      <c r="G11" s="110">
        <v>221.6</v>
      </c>
    </row>
    <row r="12" spans="1:7" x14ac:dyDescent="0.2">
      <c r="A12" s="23" t="s">
        <v>64</v>
      </c>
      <c r="B12" s="85"/>
      <c r="C12" s="31"/>
      <c r="D12" s="110"/>
      <c r="E12" s="85"/>
      <c r="F12" s="110"/>
      <c r="G12" s="110"/>
    </row>
    <row r="13" spans="1:7" x14ac:dyDescent="0.2">
      <c r="A13" s="57" t="s">
        <v>286</v>
      </c>
      <c r="B13" s="85">
        <v>5344</v>
      </c>
      <c r="C13" s="31">
        <v>191.39098700303347</v>
      </c>
      <c r="D13" s="110">
        <v>785.5</v>
      </c>
      <c r="E13" s="85">
        <v>2681</v>
      </c>
      <c r="F13" s="110">
        <v>96.017821136813751</v>
      </c>
      <c r="G13" s="170">
        <v>394.1</v>
      </c>
    </row>
    <row r="14" spans="1:7" x14ac:dyDescent="0.2">
      <c r="A14" s="57" t="s">
        <v>285</v>
      </c>
      <c r="B14" s="85">
        <v>9827</v>
      </c>
      <c r="C14" s="31">
        <v>201.30076304603881</v>
      </c>
      <c r="D14" s="110">
        <v>875.6</v>
      </c>
      <c r="E14" s="85">
        <v>4184</v>
      </c>
      <c r="F14" s="110">
        <v>85.706969836636446</v>
      </c>
      <c r="G14" s="170">
        <v>372.8</v>
      </c>
    </row>
    <row r="15" spans="1:7" x14ac:dyDescent="0.2">
      <c r="A15" s="57" t="s">
        <v>284</v>
      </c>
      <c r="B15" s="85">
        <v>16359</v>
      </c>
      <c r="C15" s="31">
        <v>175.39552177996592</v>
      </c>
      <c r="D15" s="110">
        <v>828.8</v>
      </c>
      <c r="E15" s="85">
        <v>6453</v>
      </c>
      <c r="F15" s="110">
        <v>69.18682694823157</v>
      </c>
      <c r="G15" s="170">
        <v>326.89999999999998</v>
      </c>
    </row>
    <row r="16" spans="1:7" x14ac:dyDescent="0.2">
      <c r="A16" s="57" t="s">
        <v>283</v>
      </c>
      <c r="B16" s="85">
        <v>19926</v>
      </c>
      <c r="C16" s="31">
        <v>133.47194516973028</v>
      </c>
      <c r="D16" s="110">
        <v>650.5</v>
      </c>
      <c r="E16" s="85">
        <v>9929</v>
      </c>
      <c r="F16" s="110">
        <v>66.508227621712933</v>
      </c>
      <c r="G16" s="170">
        <v>324.2</v>
      </c>
    </row>
    <row r="17" spans="1:7" x14ac:dyDescent="0.2">
      <c r="A17" s="57" t="s">
        <v>282</v>
      </c>
      <c r="B17" s="85">
        <v>9802</v>
      </c>
      <c r="C17" s="31">
        <v>103.4579571433698</v>
      </c>
      <c r="D17" s="110">
        <v>504.8</v>
      </c>
      <c r="E17" s="85">
        <v>5139</v>
      </c>
      <c r="F17" s="110">
        <v>54.241016298691846</v>
      </c>
      <c r="G17" s="170">
        <v>264.7</v>
      </c>
    </row>
    <row r="18" spans="1:7" x14ac:dyDescent="0.2">
      <c r="A18" s="57" t="s">
        <v>281</v>
      </c>
      <c r="B18" s="85">
        <v>10730</v>
      </c>
      <c r="C18" s="31">
        <v>92.3986800680633</v>
      </c>
      <c r="D18" s="110">
        <v>465.1</v>
      </c>
      <c r="E18" s="85">
        <v>4973</v>
      </c>
      <c r="F18" s="110">
        <v>42.823731218870343</v>
      </c>
      <c r="G18" s="170">
        <v>215.5</v>
      </c>
    </row>
    <row r="19" spans="1:7" x14ac:dyDescent="0.2">
      <c r="A19" s="57" t="s">
        <v>280</v>
      </c>
      <c r="B19" s="85">
        <v>8069</v>
      </c>
      <c r="C19" s="31">
        <v>69.895421065989623</v>
      </c>
      <c r="D19" s="110">
        <v>330.3</v>
      </c>
      <c r="E19" s="85">
        <v>3404</v>
      </c>
      <c r="F19" s="110">
        <v>29.48618333233718</v>
      </c>
      <c r="G19" s="170">
        <v>139.30000000000001</v>
      </c>
    </row>
    <row r="20" spans="1:7" x14ac:dyDescent="0.2">
      <c r="A20" s="57" t="s">
        <v>279</v>
      </c>
      <c r="B20" s="85">
        <v>5688</v>
      </c>
      <c r="C20" s="31">
        <v>74.882108073523483</v>
      </c>
      <c r="D20" s="110">
        <v>358.1</v>
      </c>
      <c r="E20" s="85">
        <v>2152</v>
      </c>
      <c r="F20" s="110">
        <v>28.330924151586242</v>
      </c>
      <c r="G20" s="170">
        <v>135.5</v>
      </c>
    </row>
    <row r="21" spans="1:7" x14ac:dyDescent="0.2">
      <c r="A21" s="57" t="s">
        <v>278</v>
      </c>
      <c r="B21" s="85">
        <v>8301</v>
      </c>
      <c r="C21" s="31">
        <v>71.913527037528269</v>
      </c>
      <c r="D21" s="110">
        <v>348.9</v>
      </c>
      <c r="E21" s="85">
        <v>3713</v>
      </c>
      <c r="F21" s="110">
        <v>32.166597505161121</v>
      </c>
      <c r="G21" s="170">
        <v>156.1</v>
      </c>
    </row>
    <row r="22" spans="1:7" x14ac:dyDescent="0.2">
      <c r="A22" s="23" t="s">
        <v>277</v>
      </c>
      <c r="B22" s="85">
        <v>14892</v>
      </c>
      <c r="C22" s="31">
        <v>87.799977360199236</v>
      </c>
      <c r="D22" s="110">
        <v>354.1</v>
      </c>
      <c r="E22" s="85">
        <v>5460</v>
      </c>
      <c r="F22" s="110">
        <v>32.19096671949287</v>
      </c>
      <c r="G22" s="170">
        <v>129.80000000000001</v>
      </c>
    </row>
  </sheetData>
  <mergeCells count="4">
    <mergeCell ref="A2:A4"/>
    <mergeCell ref="B2:D2"/>
    <mergeCell ref="E2:G2"/>
    <mergeCell ref="B3:G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97B2B-1F18-4A08-8F2D-4AC3F1B2B0FD}">
  <sheetPr codeName="Munka21"/>
  <dimension ref="A1:E14"/>
  <sheetViews>
    <sheetView zoomScaleNormal="100" workbookViewId="0"/>
  </sheetViews>
  <sheetFormatPr defaultRowHeight="11.25" x14ac:dyDescent="0.2"/>
  <cols>
    <col min="1" max="1" width="24.5703125" style="23" customWidth="1"/>
    <col min="2" max="5" width="9.7109375" style="23" customWidth="1"/>
    <col min="6" max="16384" width="9.140625" style="23"/>
  </cols>
  <sheetData>
    <row r="1" spans="1:5" s="36" customFormat="1" ht="12" thickBot="1" x14ac:dyDescent="0.3">
      <c r="A1" s="111" t="s">
        <v>304</v>
      </c>
      <c r="B1" s="174"/>
    </row>
    <row r="2" spans="1:5" s="32" customFormat="1" x14ac:dyDescent="0.25">
      <c r="A2" s="169" t="s">
        <v>84</v>
      </c>
      <c r="B2" s="154">
        <v>2000</v>
      </c>
      <c r="C2" s="154">
        <v>2004</v>
      </c>
      <c r="D2" s="154">
        <v>2005</v>
      </c>
      <c r="E2" s="163">
        <v>2006</v>
      </c>
    </row>
    <row r="3" spans="1:5" s="32" customFormat="1" x14ac:dyDescent="0.25">
      <c r="A3" s="242" t="s">
        <v>303</v>
      </c>
      <c r="B3" s="242"/>
      <c r="C3" s="242"/>
      <c r="D3" s="242"/>
      <c r="E3" s="242"/>
    </row>
    <row r="4" spans="1:5" x14ac:dyDescent="0.2">
      <c r="A4" s="127" t="s">
        <v>302</v>
      </c>
      <c r="B4" s="121">
        <v>1287</v>
      </c>
      <c r="C4" s="121">
        <v>1264</v>
      </c>
      <c r="D4" s="173">
        <v>1241</v>
      </c>
      <c r="E4" s="121">
        <v>1238</v>
      </c>
    </row>
    <row r="5" spans="1:5" x14ac:dyDescent="0.2">
      <c r="A5" s="127" t="s">
        <v>298</v>
      </c>
      <c r="B5" s="121">
        <v>38502</v>
      </c>
      <c r="C5" s="121">
        <v>39705</v>
      </c>
      <c r="D5" s="121">
        <v>40304</v>
      </c>
      <c r="E5" s="121">
        <v>40904</v>
      </c>
    </row>
    <row r="6" spans="1:5" x14ac:dyDescent="0.2">
      <c r="A6" s="127" t="s">
        <v>297</v>
      </c>
      <c r="B6" s="121">
        <v>39917</v>
      </c>
      <c r="C6" s="121">
        <v>39601</v>
      </c>
      <c r="D6" s="121">
        <v>39742</v>
      </c>
      <c r="E6" s="121">
        <v>39048</v>
      </c>
    </row>
    <row r="7" spans="1:5" x14ac:dyDescent="0.2">
      <c r="A7" s="127" t="s">
        <v>296</v>
      </c>
      <c r="B7" s="121">
        <v>3578</v>
      </c>
      <c r="C7" s="121">
        <v>3504</v>
      </c>
      <c r="D7" s="121">
        <v>3665</v>
      </c>
      <c r="E7" s="121">
        <v>3562</v>
      </c>
    </row>
    <row r="8" spans="1:5" ht="22.5" x14ac:dyDescent="0.2">
      <c r="A8" s="83" t="s">
        <v>301</v>
      </c>
      <c r="B8" s="172">
        <v>192</v>
      </c>
      <c r="C8" s="172">
        <v>184</v>
      </c>
      <c r="D8" s="172">
        <v>184.2</v>
      </c>
      <c r="E8" s="172">
        <v>180</v>
      </c>
    </row>
    <row r="9" spans="1:5" x14ac:dyDescent="0.2">
      <c r="A9" s="226" t="s">
        <v>300</v>
      </c>
      <c r="B9" s="226"/>
      <c r="C9" s="226"/>
      <c r="D9" s="226"/>
      <c r="E9" s="226"/>
    </row>
    <row r="10" spans="1:5" x14ac:dyDescent="0.2">
      <c r="A10" s="127" t="s">
        <v>299</v>
      </c>
      <c r="B10" s="121">
        <v>84</v>
      </c>
      <c r="C10" s="121">
        <v>109</v>
      </c>
      <c r="D10" s="173">
        <v>111</v>
      </c>
      <c r="E10" s="121">
        <v>131</v>
      </c>
    </row>
    <row r="11" spans="1:5" x14ac:dyDescent="0.2">
      <c r="A11" s="127" t="s">
        <v>298</v>
      </c>
      <c r="B11" s="121">
        <v>2071</v>
      </c>
      <c r="C11" s="121">
        <v>2421</v>
      </c>
      <c r="D11" s="121">
        <v>2710</v>
      </c>
      <c r="E11" s="121">
        <v>3298</v>
      </c>
    </row>
    <row r="12" spans="1:5" x14ac:dyDescent="0.2">
      <c r="A12" s="127" t="s">
        <v>297</v>
      </c>
      <c r="B12" s="121">
        <v>1899</v>
      </c>
      <c r="C12" s="121">
        <v>2498</v>
      </c>
      <c r="D12" s="121">
        <v>2765</v>
      </c>
      <c r="E12" s="121">
        <v>3108</v>
      </c>
    </row>
    <row r="13" spans="1:5" x14ac:dyDescent="0.2">
      <c r="A13" s="127" t="s">
        <v>296</v>
      </c>
      <c r="B13" s="121">
        <v>593</v>
      </c>
      <c r="C13" s="121">
        <v>691</v>
      </c>
      <c r="D13" s="121">
        <v>703</v>
      </c>
      <c r="E13" s="121">
        <v>809</v>
      </c>
    </row>
    <row r="14" spans="1:5" x14ac:dyDescent="0.2">
      <c r="A14" s="83" t="s">
        <v>295</v>
      </c>
      <c r="B14" s="172">
        <v>2</v>
      </c>
      <c r="C14" s="172">
        <v>2.5</v>
      </c>
      <c r="D14" s="172">
        <v>3.9</v>
      </c>
      <c r="E14" s="172">
        <v>3.1</v>
      </c>
    </row>
  </sheetData>
  <mergeCells count="2">
    <mergeCell ref="A3:E3"/>
    <mergeCell ref="A9:E9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2AA84-8215-4BB3-B2CF-64B033DF99B4}">
  <sheetPr codeName="Munka22"/>
  <dimension ref="A1:F15"/>
  <sheetViews>
    <sheetView zoomScaleNormal="100" workbookViewId="0"/>
  </sheetViews>
  <sheetFormatPr defaultRowHeight="11.25" x14ac:dyDescent="0.2"/>
  <cols>
    <col min="1" max="1" width="24.5703125" style="23" customWidth="1"/>
    <col min="2" max="6" width="12.7109375" style="23" customWidth="1"/>
    <col min="7" max="16384" width="9.140625" style="23"/>
  </cols>
  <sheetData>
    <row r="1" spans="1:6" s="176" customFormat="1" ht="12" thickBot="1" x14ac:dyDescent="0.3">
      <c r="A1" s="54" t="s">
        <v>317</v>
      </c>
      <c r="B1" s="54"/>
      <c r="C1" s="54"/>
      <c r="D1" s="54"/>
    </row>
    <row r="2" spans="1:6" s="76" customFormat="1" ht="22.5" x14ac:dyDescent="0.2">
      <c r="A2" s="153" t="s">
        <v>316</v>
      </c>
      <c r="B2" s="131" t="s">
        <v>315</v>
      </c>
      <c r="C2" s="131" t="s">
        <v>314</v>
      </c>
      <c r="D2" s="131" t="s">
        <v>313</v>
      </c>
      <c r="E2" s="131" t="s">
        <v>312</v>
      </c>
      <c r="F2" s="37" t="s">
        <v>311</v>
      </c>
    </row>
    <row r="3" spans="1:6" x14ac:dyDescent="0.2">
      <c r="A3" s="130">
        <v>2000</v>
      </c>
      <c r="B3" s="85">
        <v>1155</v>
      </c>
      <c r="C3" s="85">
        <v>74402</v>
      </c>
      <c r="D3" s="85">
        <v>72183</v>
      </c>
      <c r="E3" s="110">
        <v>70.8</v>
      </c>
      <c r="F3" s="110">
        <v>97</v>
      </c>
    </row>
    <row r="4" spans="1:6" x14ac:dyDescent="0.2">
      <c r="A4" s="130">
        <v>2001</v>
      </c>
      <c r="B4" s="85">
        <v>1206</v>
      </c>
      <c r="C4" s="85">
        <v>76285</v>
      </c>
      <c r="D4" s="85">
        <v>74338</v>
      </c>
      <c r="E4" s="110">
        <v>73.099999999999994</v>
      </c>
      <c r="F4" s="110">
        <v>97.4</v>
      </c>
    </row>
    <row r="5" spans="1:6" x14ac:dyDescent="0.2">
      <c r="A5" s="130">
        <v>2002</v>
      </c>
      <c r="B5" s="85">
        <v>1249</v>
      </c>
      <c r="C5" s="85">
        <v>77620</v>
      </c>
      <c r="D5" s="85">
        <v>75541</v>
      </c>
      <c r="E5" s="110">
        <v>74.5</v>
      </c>
      <c r="F5" s="110">
        <f>D5/C5*100</f>
        <v>97.321566606544707</v>
      </c>
    </row>
    <row r="6" spans="1:6" x14ac:dyDescent="0.2">
      <c r="A6" s="130">
        <v>2003</v>
      </c>
      <c r="B6" s="85">
        <v>1322</v>
      </c>
      <c r="C6" s="85">
        <v>79861</v>
      </c>
      <c r="D6" s="85">
        <v>77386</v>
      </c>
      <c r="E6" s="110">
        <v>76.493005356862909</v>
      </c>
      <c r="F6" s="110">
        <f>D6/C6*100</f>
        <v>96.900865253377745</v>
      </c>
    </row>
    <row r="7" spans="1:6" x14ac:dyDescent="0.2">
      <c r="A7" s="130">
        <v>2004</v>
      </c>
      <c r="B7" s="85">
        <v>1310</v>
      </c>
      <c r="C7" s="85">
        <v>81126</v>
      </c>
      <c r="D7" s="85">
        <v>78462</v>
      </c>
      <c r="E7" s="110">
        <v>77.704005199677667</v>
      </c>
      <c r="F7" s="110">
        <f>D7/C7*100</f>
        <v>96.716219214555139</v>
      </c>
    </row>
    <row r="8" spans="1:6" x14ac:dyDescent="0.2">
      <c r="A8" s="130">
        <v>2005</v>
      </c>
      <c r="B8" s="85">
        <v>1353</v>
      </c>
      <c r="C8" s="85">
        <v>84224</v>
      </c>
      <c r="D8" s="85">
        <v>81425</v>
      </c>
      <c r="E8" s="110">
        <v>80.806178206675455</v>
      </c>
      <c r="F8" s="110">
        <f>D8/C8*100</f>
        <v>96.676719224924014</v>
      </c>
    </row>
    <row r="9" spans="1:6" x14ac:dyDescent="0.2">
      <c r="A9" s="130">
        <v>2006</v>
      </c>
      <c r="B9" s="85">
        <v>1410</v>
      </c>
      <c r="C9" s="85">
        <v>87479</v>
      </c>
      <c r="D9" s="85">
        <v>84133</v>
      </c>
      <c r="E9" s="110">
        <v>83.6</v>
      </c>
      <c r="F9" s="110">
        <f>D9/C9*100</f>
        <v>96.175082019684723</v>
      </c>
    </row>
    <row r="10" spans="1:6" x14ac:dyDescent="0.2">
      <c r="A10" s="23" t="s">
        <v>64</v>
      </c>
      <c r="B10" s="151"/>
      <c r="C10" s="264" t="s">
        <v>310</v>
      </c>
      <c r="D10" s="264"/>
      <c r="E10" s="264"/>
      <c r="F10" s="175"/>
    </row>
    <row r="11" spans="1:6" ht="22.5" x14ac:dyDescent="0.2">
      <c r="A11" s="122" t="s">
        <v>309</v>
      </c>
      <c r="B11" s="121">
        <v>916</v>
      </c>
      <c r="C11" s="121">
        <v>51938</v>
      </c>
      <c r="D11" s="121">
        <v>50037</v>
      </c>
      <c r="E11" s="172">
        <v>49.7</v>
      </c>
      <c r="F11" s="172">
        <f>D11/C11*100</f>
        <v>96.339866764218868</v>
      </c>
    </row>
    <row r="12" spans="1:6" x14ac:dyDescent="0.2">
      <c r="A12" s="122" t="s">
        <v>308</v>
      </c>
      <c r="B12" s="121">
        <v>83</v>
      </c>
      <c r="C12" s="121">
        <v>8103</v>
      </c>
      <c r="D12" s="121">
        <v>8132</v>
      </c>
      <c r="E12" s="172">
        <v>8.1</v>
      </c>
      <c r="F12" s="172">
        <f>D12/C12*100</f>
        <v>100.35789213871406</v>
      </c>
    </row>
    <row r="13" spans="1:6" x14ac:dyDescent="0.2">
      <c r="A13" s="122" t="s">
        <v>307</v>
      </c>
      <c r="B13" s="121">
        <v>291</v>
      </c>
      <c r="C13" s="121">
        <v>16855</v>
      </c>
      <c r="D13" s="121">
        <v>16267</v>
      </c>
      <c r="E13" s="172">
        <v>16.2</v>
      </c>
      <c r="F13" s="172">
        <f>D13/C13*100</f>
        <v>96.511420943340255</v>
      </c>
    </row>
    <row r="14" spans="1:6" x14ac:dyDescent="0.2">
      <c r="A14" s="122" t="s">
        <v>306</v>
      </c>
      <c r="B14" s="121">
        <v>51</v>
      </c>
      <c r="C14" s="121">
        <v>2205</v>
      </c>
      <c r="D14" s="121">
        <v>2118</v>
      </c>
      <c r="E14" s="172">
        <v>2.1</v>
      </c>
      <c r="F14" s="172">
        <f>D14/C14*100</f>
        <v>96.054421768707485</v>
      </c>
    </row>
    <row r="15" spans="1:6" x14ac:dyDescent="0.2">
      <c r="A15" s="122" t="s">
        <v>305</v>
      </c>
      <c r="B15" s="121">
        <v>145</v>
      </c>
      <c r="C15" s="121">
        <v>8778</v>
      </c>
      <c r="D15" s="121">
        <v>7579</v>
      </c>
      <c r="E15" s="172">
        <v>7.5</v>
      </c>
      <c r="F15" s="172">
        <f>D15/C15*100</f>
        <v>86.340852130325814</v>
      </c>
    </row>
  </sheetData>
  <mergeCells count="1">
    <mergeCell ref="C10:E10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4FA70-68CA-49D0-8E91-78FC96355583}">
  <sheetPr codeName="Munka23"/>
  <dimension ref="A1:E12"/>
  <sheetViews>
    <sheetView zoomScaleNormal="100" workbookViewId="0"/>
  </sheetViews>
  <sheetFormatPr defaultRowHeight="11.25" x14ac:dyDescent="0.2"/>
  <cols>
    <col min="1" max="1" width="23.140625" style="23" customWidth="1"/>
    <col min="2" max="5" width="9.5703125" style="23" customWidth="1"/>
    <col min="6" max="16384" width="9.140625" style="23"/>
  </cols>
  <sheetData>
    <row r="1" spans="1:5" ht="12" thickBot="1" x14ac:dyDescent="0.25">
      <c r="A1" s="182" t="s">
        <v>323</v>
      </c>
      <c r="B1" s="181"/>
      <c r="C1" s="181"/>
      <c r="D1" s="181"/>
      <c r="E1" s="181"/>
    </row>
    <row r="2" spans="1:5" s="32" customFormat="1" x14ac:dyDescent="0.25">
      <c r="A2" s="180" t="s">
        <v>322</v>
      </c>
      <c r="B2" s="78">
        <v>2000</v>
      </c>
      <c r="C2" s="78">
        <v>2004</v>
      </c>
      <c r="D2" s="78">
        <v>2005</v>
      </c>
      <c r="E2" s="152">
        <v>2006</v>
      </c>
    </row>
    <row r="3" spans="1:5" s="43" customFormat="1" ht="22.5" x14ac:dyDescent="0.2">
      <c r="A3" s="148" t="s">
        <v>309</v>
      </c>
      <c r="B3" s="121">
        <v>39847</v>
      </c>
      <c r="C3" s="121">
        <v>45656</v>
      </c>
      <c r="D3" s="121">
        <v>47273</v>
      </c>
      <c r="E3" s="121">
        <v>50037</v>
      </c>
    </row>
    <row r="4" spans="1:5" x14ac:dyDescent="0.2">
      <c r="A4" s="127" t="s">
        <v>308</v>
      </c>
      <c r="B4" s="121">
        <v>8133</v>
      </c>
      <c r="C4" s="121">
        <v>7965</v>
      </c>
      <c r="D4" s="121">
        <v>8074</v>
      </c>
      <c r="E4" s="121">
        <v>8132</v>
      </c>
    </row>
    <row r="5" spans="1:5" x14ac:dyDescent="0.2">
      <c r="A5" s="32" t="s">
        <v>320</v>
      </c>
      <c r="B5" s="121" t="s">
        <v>29</v>
      </c>
      <c r="C5" s="121">
        <v>122</v>
      </c>
      <c r="D5" s="121">
        <v>186</v>
      </c>
      <c r="E5" s="121">
        <v>230</v>
      </c>
    </row>
    <row r="6" spans="1:5" ht="22.5" x14ac:dyDescent="0.2">
      <c r="A6" s="83" t="s">
        <v>321</v>
      </c>
      <c r="B6" s="121">
        <v>15346</v>
      </c>
      <c r="C6" s="121">
        <v>16126</v>
      </c>
      <c r="D6" s="121">
        <v>16307</v>
      </c>
      <c r="E6" s="121">
        <v>16267</v>
      </c>
    </row>
    <row r="7" spans="1:5" x14ac:dyDescent="0.2">
      <c r="A7" s="127" t="s">
        <v>320</v>
      </c>
      <c r="B7" s="121" t="s">
        <v>29</v>
      </c>
      <c r="C7" s="121">
        <v>969</v>
      </c>
      <c r="D7" s="121">
        <v>1062</v>
      </c>
      <c r="E7" s="121">
        <v>1183</v>
      </c>
    </row>
    <row r="8" spans="1:5" x14ac:dyDescent="0.2">
      <c r="A8" s="127" t="s">
        <v>306</v>
      </c>
      <c r="B8" s="121">
        <v>1161</v>
      </c>
      <c r="C8" s="121">
        <v>1759</v>
      </c>
      <c r="D8" s="121">
        <v>2085</v>
      </c>
      <c r="E8" s="121">
        <v>2118</v>
      </c>
    </row>
    <row r="9" spans="1:5" x14ac:dyDescent="0.2">
      <c r="A9" s="127" t="s">
        <v>320</v>
      </c>
      <c r="B9" s="121" t="s">
        <v>29</v>
      </c>
      <c r="C9" s="121">
        <v>8</v>
      </c>
      <c r="D9" s="121">
        <v>26</v>
      </c>
      <c r="E9" s="121">
        <v>42</v>
      </c>
    </row>
    <row r="10" spans="1:5" ht="22.5" x14ac:dyDescent="0.2">
      <c r="A10" s="179" t="s">
        <v>319</v>
      </c>
      <c r="B10" s="121">
        <v>6320</v>
      </c>
      <c r="C10" s="121">
        <v>6892</v>
      </c>
      <c r="D10" s="121">
        <v>7642</v>
      </c>
      <c r="E10" s="121">
        <v>7579</v>
      </c>
    </row>
    <row r="11" spans="1:5" x14ac:dyDescent="0.2">
      <c r="A11" s="127" t="s">
        <v>318</v>
      </c>
      <c r="B11" s="121">
        <v>1376</v>
      </c>
      <c r="C11" s="121">
        <v>64</v>
      </c>
      <c r="D11" s="121">
        <v>44</v>
      </c>
      <c r="E11" s="121" t="s">
        <v>29</v>
      </c>
    </row>
    <row r="12" spans="1:5" s="43" customFormat="1" x14ac:dyDescent="0.2">
      <c r="A12" s="178" t="s">
        <v>109</v>
      </c>
      <c r="B12" s="177">
        <v>72183</v>
      </c>
      <c r="C12" s="177">
        <v>78462</v>
      </c>
      <c r="D12" s="177">
        <v>81425</v>
      </c>
      <c r="E12" s="177">
        <v>84133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98E46-CE11-4D0F-928D-B88C4B7D841D}">
  <sheetPr codeName="Munka24"/>
  <dimension ref="A1:H13"/>
  <sheetViews>
    <sheetView zoomScaleNormal="100" workbookViewId="0"/>
  </sheetViews>
  <sheetFormatPr defaultRowHeight="11.25" x14ac:dyDescent="0.2"/>
  <cols>
    <col min="1" max="1" width="24.5703125" style="23" customWidth="1"/>
    <col min="2" max="2" width="9.140625" style="23"/>
    <col min="3" max="4" width="8.7109375" style="23" customWidth="1"/>
    <col min="5" max="6" width="9.28515625" style="23" customWidth="1"/>
    <col min="7" max="7" width="8.42578125" style="23" customWidth="1"/>
    <col min="8" max="8" width="8.7109375" style="23" customWidth="1"/>
    <col min="9" max="16384" width="9.140625" style="23"/>
  </cols>
  <sheetData>
    <row r="1" spans="1:8" s="36" customFormat="1" ht="12" thickBot="1" x14ac:dyDescent="0.3">
      <c r="A1" s="54" t="s">
        <v>336</v>
      </c>
      <c r="B1" s="150"/>
      <c r="C1" s="150"/>
      <c r="D1" s="150"/>
      <c r="E1" s="150"/>
      <c r="F1" s="150"/>
      <c r="G1" s="150"/>
      <c r="H1" s="150"/>
    </row>
    <row r="2" spans="1:8" ht="33.75" x14ac:dyDescent="0.2">
      <c r="A2" s="153" t="s">
        <v>316</v>
      </c>
      <c r="B2" s="131" t="s">
        <v>335</v>
      </c>
      <c r="C2" s="131" t="s">
        <v>334</v>
      </c>
      <c r="D2" s="131" t="s">
        <v>333</v>
      </c>
      <c r="E2" s="131" t="s">
        <v>332</v>
      </c>
      <c r="F2" s="131" t="s">
        <v>331</v>
      </c>
      <c r="G2" s="131" t="s">
        <v>330</v>
      </c>
      <c r="H2" s="37" t="s">
        <v>109</v>
      </c>
    </row>
    <row r="3" spans="1:8" x14ac:dyDescent="0.2">
      <c r="A3" s="130">
        <v>2000</v>
      </c>
      <c r="B3" s="44">
        <v>55361</v>
      </c>
      <c r="C3" s="44">
        <v>5931</v>
      </c>
      <c r="D3" s="44">
        <v>757</v>
      </c>
      <c r="E3" s="44">
        <v>3610</v>
      </c>
      <c r="F3" s="44">
        <v>1045</v>
      </c>
      <c r="G3" s="44">
        <v>5479</v>
      </c>
      <c r="H3" s="44">
        <v>72183</v>
      </c>
    </row>
    <row r="4" spans="1:8" x14ac:dyDescent="0.2">
      <c r="A4" s="127">
        <v>2004</v>
      </c>
      <c r="B4" s="44">
        <v>56405</v>
      </c>
      <c r="C4" s="44">
        <v>7644</v>
      </c>
      <c r="D4" s="44">
        <v>250</v>
      </c>
      <c r="E4" s="44">
        <v>4671</v>
      </c>
      <c r="F4" s="44">
        <v>2418</v>
      </c>
      <c r="G4" s="44">
        <v>7074</v>
      </c>
      <c r="H4" s="44">
        <v>78462</v>
      </c>
    </row>
    <row r="5" spans="1:8" x14ac:dyDescent="0.2">
      <c r="A5" s="127">
        <v>2005</v>
      </c>
      <c r="B5" s="44">
        <v>57593</v>
      </c>
      <c r="C5" s="44">
        <v>7979</v>
      </c>
      <c r="D5" s="44">
        <v>140</v>
      </c>
      <c r="E5" s="44">
        <v>5565</v>
      </c>
      <c r="F5" s="44">
        <v>2738</v>
      </c>
      <c r="G5" s="44">
        <v>7410</v>
      </c>
      <c r="H5" s="44">
        <v>81425</v>
      </c>
    </row>
    <row r="6" spans="1:8" x14ac:dyDescent="0.2">
      <c r="A6" s="127">
        <v>2006</v>
      </c>
      <c r="B6" s="44">
        <v>57873</v>
      </c>
      <c r="C6" s="44">
        <v>8490</v>
      </c>
      <c r="D6" s="44">
        <v>96</v>
      </c>
      <c r="E6" s="44">
        <v>5975</v>
      </c>
      <c r="F6" s="44">
        <v>2861</v>
      </c>
      <c r="G6" s="44">
        <v>8838</v>
      </c>
      <c r="H6" s="44">
        <v>84133</v>
      </c>
    </row>
    <row r="7" spans="1:8" x14ac:dyDescent="0.2">
      <c r="A7" s="122" t="s">
        <v>64</v>
      </c>
      <c r="B7" s="44"/>
      <c r="C7" s="44"/>
      <c r="D7" s="44"/>
      <c r="E7" s="44"/>
      <c r="F7" s="44"/>
      <c r="G7" s="44"/>
      <c r="H7" s="44"/>
    </row>
    <row r="8" spans="1:8" x14ac:dyDescent="0.2">
      <c r="A8" s="58" t="s">
        <v>329</v>
      </c>
      <c r="B8" s="44">
        <v>32233</v>
      </c>
      <c r="C8" s="44">
        <v>6940</v>
      </c>
      <c r="D8" s="44">
        <v>96</v>
      </c>
      <c r="E8" s="44">
        <v>3293</v>
      </c>
      <c r="F8" s="44">
        <v>844</v>
      </c>
      <c r="G8" s="44">
        <v>6631</v>
      </c>
      <c r="H8" s="44">
        <f>SUM(B8:G8)</f>
        <v>50037</v>
      </c>
    </row>
    <row r="9" spans="1:8" ht="22.5" x14ac:dyDescent="0.2">
      <c r="A9" s="58" t="s">
        <v>328</v>
      </c>
      <c r="B9" s="44">
        <v>7524</v>
      </c>
      <c r="C9" s="44">
        <v>14</v>
      </c>
      <c r="D9" s="44" t="s">
        <v>29</v>
      </c>
      <c r="E9" s="44">
        <v>116</v>
      </c>
      <c r="F9" s="44" t="s">
        <v>29</v>
      </c>
      <c r="G9" s="44">
        <v>478</v>
      </c>
      <c r="H9" s="44">
        <f>SUM(B9:G9)</f>
        <v>8132</v>
      </c>
    </row>
    <row r="10" spans="1:8" x14ac:dyDescent="0.2">
      <c r="A10" s="58" t="s">
        <v>327</v>
      </c>
      <c r="B10" s="44">
        <v>12946</v>
      </c>
      <c r="C10" s="44">
        <v>1245</v>
      </c>
      <c r="D10" s="44" t="s">
        <v>29</v>
      </c>
      <c r="E10" s="44">
        <v>546</v>
      </c>
      <c r="F10" s="44">
        <v>305</v>
      </c>
      <c r="G10" s="44">
        <v>1225</v>
      </c>
      <c r="H10" s="44">
        <f>SUM(B10:G10)</f>
        <v>16267</v>
      </c>
    </row>
    <row r="11" spans="1:8" x14ac:dyDescent="0.2">
      <c r="A11" s="58" t="s">
        <v>326</v>
      </c>
      <c r="B11" s="44">
        <v>1558</v>
      </c>
      <c r="C11" s="44">
        <v>57</v>
      </c>
      <c r="D11" s="44" t="s">
        <v>29</v>
      </c>
      <c r="E11" s="44">
        <v>215</v>
      </c>
      <c r="F11" s="44">
        <v>104</v>
      </c>
      <c r="G11" s="44">
        <v>184</v>
      </c>
      <c r="H11" s="44">
        <f>SUM(B11:G11)</f>
        <v>2118</v>
      </c>
    </row>
    <row r="12" spans="1:8" s="184" customFormat="1" ht="22.5" x14ac:dyDescent="0.2">
      <c r="A12" s="58" t="s">
        <v>325</v>
      </c>
      <c r="B12" s="121">
        <v>3612</v>
      </c>
      <c r="C12" s="121">
        <v>234</v>
      </c>
      <c r="D12" s="121" t="s">
        <v>29</v>
      </c>
      <c r="E12" s="121">
        <v>1805</v>
      </c>
      <c r="F12" s="121">
        <v>1608</v>
      </c>
      <c r="G12" s="121">
        <v>320</v>
      </c>
      <c r="H12" s="121">
        <f>SUM(B12:G12)</f>
        <v>7579</v>
      </c>
    </row>
    <row r="13" spans="1:8" s="32" customFormat="1" ht="22.5" x14ac:dyDescent="0.25">
      <c r="A13" s="183" t="s">
        <v>324</v>
      </c>
      <c r="B13" s="121">
        <v>55051</v>
      </c>
      <c r="C13" s="121">
        <v>8291</v>
      </c>
      <c r="D13" s="121">
        <v>96</v>
      </c>
      <c r="E13" s="121">
        <v>4433</v>
      </c>
      <c r="F13" s="121">
        <v>1836</v>
      </c>
      <c r="G13" s="121">
        <v>8533</v>
      </c>
      <c r="H13" s="121">
        <v>78240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A2146-C3E7-429C-9619-4A60ED053C2C}">
  <sheetPr codeName="Munka25"/>
  <dimension ref="A1:H9"/>
  <sheetViews>
    <sheetView zoomScaleNormal="100" workbookViewId="0"/>
  </sheetViews>
  <sheetFormatPr defaultRowHeight="11.25" x14ac:dyDescent="0.2"/>
  <cols>
    <col min="1" max="1" width="24.85546875" style="23" customWidth="1"/>
    <col min="2" max="2" width="9.42578125" style="23" customWidth="1"/>
    <col min="3" max="3" width="8.5703125" style="23" customWidth="1"/>
    <col min="4" max="5" width="9.28515625" style="23" customWidth="1"/>
    <col min="6" max="6" width="9.42578125" style="23" customWidth="1"/>
    <col min="7" max="7" width="8.140625" style="23" customWidth="1"/>
    <col min="8" max="16384" width="9.140625" style="23"/>
  </cols>
  <sheetData>
    <row r="1" spans="1:8" ht="12" thickBot="1" x14ac:dyDescent="0.25">
      <c r="A1" s="54" t="s">
        <v>343</v>
      </c>
      <c r="B1" s="150"/>
      <c r="C1" s="150"/>
      <c r="D1" s="150"/>
      <c r="E1" s="150"/>
      <c r="F1" s="150"/>
      <c r="G1" s="150"/>
      <c r="H1" s="150"/>
    </row>
    <row r="2" spans="1:8" ht="33.75" x14ac:dyDescent="0.2">
      <c r="A2" s="186" t="s">
        <v>84</v>
      </c>
      <c r="B2" s="131" t="s">
        <v>335</v>
      </c>
      <c r="C2" s="131" t="s">
        <v>334</v>
      </c>
      <c r="D2" s="131" t="s">
        <v>333</v>
      </c>
      <c r="E2" s="131" t="s">
        <v>332</v>
      </c>
      <c r="F2" s="131" t="s">
        <v>331</v>
      </c>
      <c r="G2" s="131" t="s">
        <v>330</v>
      </c>
      <c r="H2" s="37" t="s">
        <v>109</v>
      </c>
    </row>
    <row r="3" spans="1:8" s="43" customFormat="1" ht="22.5" x14ac:dyDescent="0.2">
      <c r="A3" s="148" t="s">
        <v>342</v>
      </c>
      <c r="B3" s="185">
        <v>37256</v>
      </c>
      <c r="C3" s="185">
        <v>44705</v>
      </c>
      <c r="D3" s="185">
        <v>62897</v>
      </c>
      <c r="E3" s="185">
        <v>42220</v>
      </c>
      <c r="F3" s="185">
        <v>34287</v>
      </c>
      <c r="G3" s="185">
        <v>50920</v>
      </c>
      <c r="H3" s="185">
        <v>39779</v>
      </c>
    </row>
    <row r="4" spans="1:8" x14ac:dyDescent="0.2">
      <c r="A4" s="83" t="s">
        <v>341</v>
      </c>
      <c r="B4" s="123">
        <v>24612</v>
      </c>
      <c r="C4" s="123">
        <v>4448</v>
      </c>
      <c r="D4" s="123">
        <v>72</v>
      </c>
      <c r="E4" s="123">
        <v>2246</v>
      </c>
      <c r="F4" s="123">
        <v>755</v>
      </c>
      <c r="G4" s="123">
        <v>5214</v>
      </c>
      <c r="H4" s="123">
        <f>SUM(B4:G4)</f>
        <v>37347</v>
      </c>
    </row>
    <row r="5" spans="1:8" x14ac:dyDescent="0.2">
      <c r="A5" s="83" t="s">
        <v>340</v>
      </c>
      <c r="B5" s="123">
        <v>92950</v>
      </c>
      <c r="C5" s="123">
        <v>13967</v>
      </c>
      <c r="D5" s="123">
        <v>132</v>
      </c>
      <c r="E5" s="123">
        <v>7190</v>
      </c>
      <c r="F5" s="123">
        <v>2722</v>
      </c>
      <c r="G5" s="123">
        <v>13333</v>
      </c>
      <c r="H5" s="123">
        <f>SUM(B5:G5)</f>
        <v>130294</v>
      </c>
    </row>
    <row r="6" spans="1:8" x14ac:dyDescent="0.2">
      <c r="A6" s="83" t="s">
        <v>339</v>
      </c>
      <c r="B6" s="123">
        <v>29389</v>
      </c>
      <c r="C6" s="123">
        <v>4552</v>
      </c>
      <c r="D6" s="123">
        <v>39</v>
      </c>
      <c r="E6" s="123">
        <v>2061</v>
      </c>
      <c r="F6" s="123">
        <v>860</v>
      </c>
      <c r="G6" s="123">
        <v>3712</v>
      </c>
      <c r="H6" s="123">
        <v>40613</v>
      </c>
    </row>
    <row r="7" spans="1:8" x14ac:dyDescent="0.2">
      <c r="A7" s="127" t="s">
        <v>126</v>
      </c>
      <c r="B7" s="123"/>
      <c r="C7" s="123"/>
      <c r="D7" s="123"/>
      <c r="E7" s="123"/>
      <c r="F7" s="123"/>
      <c r="G7" s="123"/>
      <c r="H7" s="123"/>
    </row>
    <row r="8" spans="1:8" x14ac:dyDescent="0.2">
      <c r="A8" s="42" t="s">
        <v>338</v>
      </c>
      <c r="B8" s="123">
        <v>16728</v>
      </c>
      <c r="C8" s="123">
        <v>2505</v>
      </c>
      <c r="D8" s="123">
        <v>35</v>
      </c>
      <c r="E8" s="123">
        <v>1384</v>
      </c>
      <c r="F8" s="123">
        <v>483</v>
      </c>
      <c r="G8" s="123">
        <v>2152</v>
      </c>
      <c r="H8" s="123">
        <v>23287</v>
      </c>
    </row>
    <row r="9" spans="1:8" ht="22.5" x14ac:dyDescent="0.2">
      <c r="A9" s="83" t="s">
        <v>337</v>
      </c>
      <c r="B9" s="156">
        <v>91.3</v>
      </c>
      <c r="C9" s="156">
        <v>88.3</v>
      </c>
      <c r="D9" s="156">
        <v>88.6</v>
      </c>
      <c r="E9" s="156">
        <v>87.7</v>
      </c>
      <c r="F9" s="156">
        <v>83.9</v>
      </c>
      <c r="G9" s="156">
        <v>84.6</v>
      </c>
      <c r="H9" s="156">
        <v>90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CDC59-FF91-4DD5-91A2-DEDB54E094F0}">
  <sheetPr codeName="Munka26"/>
  <dimension ref="A1:E29"/>
  <sheetViews>
    <sheetView zoomScaleNormal="100" workbookViewId="0"/>
  </sheetViews>
  <sheetFormatPr defaultRowHeight="11.25" x14ac:dyDescent="0.2"/>
  <cols>
    <col min="1" max="1" width="53.7109375" style="23" customWidth="1"/>
    <col min="2" max="2" width="9.28515625" style="23" customWidth="1"/>
    <col min="3" max="5" width="8.28515625" style="23" customWidth="1"/>
    <col min="6" max="16384" width="9.140625" style="23"/>
  </cols>
  <sheetData>
    <row r="1" spans="1:5" s="36" customFormat="1" ht="12" thickBot="1" x14ac:dyDescent="0.3">
      <c r="A1" s="111" t="s">
        <v>363</v>
      </c>
    </row>
    <row r="2" spans="1:5" x14ac:dyDescent="0.2">
      <c r="A2" s="189" t="s">
        <v>84</v>
      </c>
      <c r="B2" s="52">
        <v>2000</v>
      </c>
      <c r="C2" s="52">
        <v>2004</v>
      </c>
      <c r="D2" s="188">
        <v>2005</v>
      </c>
      <c r="E2" s="51">
        <v>2006</v>
      </c>
    </row>
    <row r="3" spans="1:5" s="43" customFormat="1" x14ac:dyDescent="0.2">
      <c r="A3" s="86" t="s">
        <v>362</v>
      </c>
      <c r="B3" s="123">
        <v>47154</v>
      </c>
      <c r="C3" s="123">
        <v>144853</v>
      </c>
      <c r="D3" s="123">
        <v>158565</v>
      </c>
      <c r="E3" s="123">
        <v>160426</v>
      </c>
    </row>
    <row r="4" spans="1:5" s="43" customFormat="1" x14ac:dyDescent="0.2">
      <c r="A4" s="58" t="s">
        <v>346</v>
      </c>
      <c r="B4" s="123">
        <v>11056</v>
      </c>
      <c r="C4" s="123">
        <v>15864</v>
      </c>
      <c r="D4" s="123">
        <v>16991</v>
      </c>
      <c r="E4" s="123">
        <v>23771</v>
      </c>
    </row>
    <row r="5" spans="1:5" x14ac:dyDescent="0.2">
      <c r="A5" s="83" t="s">
        <v>361</v>
      </c>
      <c r="B5" s="123">
        <v>197032</v>
      </c>
      <c r="C5" s="123">
        <v>196619</v>
      </c>
      <c r="D5" s="123">
        <v>302893</v>
      </c>
      <c r="E5" s="123">
        <v>349088</v>
      </c>
    </row>
    <row r="6" spans="1:5" x14ac:dyDescent="0.2">
      <c r="A6" s="42" t="s">
        <v>344</v>
      </c>
      <c r="B6" s="123">
        <v>18022</v>
      </c>
      <c r="C6" s="123">
        <v>29334</v>
      </c>
      <c r="D6" s="123">
        <v>39824</v>
      </c>
      <c r="E6" s="123">
        <v>47748</v>
      </c>
    </row>
    <row r="7" spans="1:5" x14ac:dyDescent="0.2">
      <c r="A7" s="83" t="s">
        <v>360</v>
      </c>
      <c r="B7" s="123">
        <v>643366</v>
      </c>
      <c r="C7" s="123">
        <v>584587</v>
      </c>
      <c r="D7" s="123">
        <v>563481</v>
      </c>
      <c r="E7" s="123">
        <v>514556</v>
      </c>
    </row>
    <row r="8" spans="1:5" x14ac:dyDescent="0.2">
      <c r="A8" s="42" t="s">
        <v>344</v>
      </c>
      <c r="B8" s="123">
        <v>6962</v>
      </c>
      <c r="C8" s="123">
        <v>9008</v>
      </c>
      <c r="D8" s="123">
        <v>9522</v>
      </c>
      <c r="E8" s="123">
        <v>10245</v>
      </c>
    </row>
    <row r="9" spans="1:5" x14ac:dyDescent="0.2">
      <c r="A9" s="83" t="s">
        <v>359</v>
      </c>
      <c r="B9" s="123">
        <v>76672</v>
      </c>
      <c r="C9" s="123">
        <v>63101</v>
      </c>
      <c r="D9" s="123">
        <v>62605</v>
      </c>
      <c r="E9" s="123">
        <v>56569</v>
      </c>
    </row>
    <row r="10" spans="1:5" x14ac:dyDescent="0.2">
      <c r="A10" s="42" t="s">
        <v>357</v>
      </c>
      <c r="B10" s="123">
        <v>12155</v>
      </c>
      <c r="C10" s="123">
        <v>17773</v>
      </c>
      <c r="D10" s="123">
        <v>19074</v>
      </c>
      <c r="E10" s="123">
        <v>20226</v>
      </c>
    </row>
    <row r="11" spans="1:5" x14ac:dyDescent="0.2">
      <c r="A11" s="83" t="s">
        <v>358</v>
      </c>
      <c r="B11" s="123">
        <v>5860</v>
      </c>
      <c r="C11" s="123">
        <v>6275</v>
      </c>
      <c r="D11" s="123">
        <v>6527</v>
      </c>
      <c r="E11" s="123">
        <v>7008</v>
      </c>
    </row>
    <row r="12" spans="1:5" x14ac:dyDescent="0.2">
      <c r="A12" s="42" t="s">
        <v>357</v>
      </c>
      <c r="B12" s="123">
        <v>45409</v>
      </c>
      <c r="C12" s="123">
        <v>52110</v>
      </c>
      <c r="D12" s="123">
        <v>57914</v>
      </c>
      <c r="E12" s="123">
        <v>60706</v>
      </c>
    </row>
    <row r="13" spans="1:5" x14ac:dyDescent="0.2">
      <c r="A13" s="83" t="s">
        <v>356</v>
      </c>
      <c r="B13" s="44"/>
      <c r="C13" s="44"/>
      <c r="D13" s="44"/>
      <c r="E13" s="44"/>
    </row>
    <row r="14" spans="1:5" x14ac:dyDescent="0.2">
      <c r="A14" s="42" t="s">
        <v>355</v>
      </c>
      <c r="B14" s="123">
        <v>24938</v>
      </c>
      <c r="C14" s="123">
        <v>25828</v>
      </c>
      <c r="D14" s="123">
        <v>25482</v>
      </c>
      <c r="E14" s="123">
        <v>23985</v>
      </c>
    </row>
    <row r="15" spans="1:5" x14ac:dyDescent="0.2">
      <c r="A15" s="42" t="s">
        <v>354</v>
      </c>
      <c r="B15" s="123">
        <v>721</v>
      </c>
      <c r="C15" s="123">
        <v>463</v>
      </c>
      <c r="D15" s="123">
        <v>346</v>
      </c>
      <c r="E15" s="123">
        <v>317</v>
      </c>
    </row>
    <row r="16" spans="1:5" x14ac:dyDescent="0.2">
      <c r="A16" s="42" t="s">
        <v>353</v>
      </c>
      <c r="B16" s="123">
        <v>267989</v>
      </c>
      <c r="C16" s="123">
        <v>252515</v>
      </c>
      <c r="D16" s="123">
        <v>244377</v>
      </c>
      <c r="E16" s="123">
        <v>227210</v>
      </c>
    </row>
    <row r="17" spans="1:5" x14ac:dyDescent="0.2">
      <c r="A17" s="187" t="s">
        <v>344</v>
      </c>
      <c r="B17" s="123">
        <v>8617</v>
      </c>
      <c r="C17" s="123">
        <v>9080</v>
      </c>
      <c r="D17" s="123">
        <v>9220</v>
      </c>
      <c r="E17" s="123">
        <v>9283</v>
      </c>
    </row>
    <row r="18" spans="1:5" x14ac:dyDescent="0.2">
      <c r="A18" s="83" t="s">
        <v>352</v>
      </c>
      <c r="B18" s="123">
        <v>489155</v>
      </c>
      <c r="C18" s="123">
        <v>523012</v>
      </c>
      <c r="D18" s="123">
        <v>532259</v>
      </c>
      <c r="E18" s="123">
        <v>455431</v>
      </c>
    </row>
    <row r="19" spans="1:5" x14ac:dyDescent="0.2">
      <c r="A19" s="83" t="s">
        <v>351</v>
      </c>
      <c r="B19" s="123">
        <v>26866</v>
      </c>
      <c r="C19" s="123">
        <v>36056</v>
      </c>
      <c r="D19" s="123">
        <v>39843</v>
      </c>
      <c r="E19" s="123">
        <v>47468</v>
      </c>
    </row>
    <row r="20" spans="1:5" x14ac:dyDescent="0.2">
      <c r="A20" s="42" t="s">
        <v>346</v>
      </c>
      <c r="B20" s="123">
        <v>13551</v>
      </c>
      <c r="C20" s="123">
        <v>21097</v>
      </c>
      <c r="D20" s="123">
        <v>22994</v>
      </c>
      <c r="E20" s="123">
        <v>24371</v>
      </c>
    </row>
    <row r="21" spans="1:5" x14ac:dyDescent="0.2">
      <c r="A21" s="83" t="s">
        <v>350</v>
      </c>
      <c r="B21" s="123">
        <v>8115</v>
      </c>
      <c r="C21" s="123">
        <v>6611</v>
      </c>
      <c r="D21" s="123">
        <v>6449</v>
      </c>
      <c r="E21" s="123">
        <v>6462</v>
      </c>
    </row>
    <row r="22" spans="1:5" x14ac:dyDescent="0.2">
      <c r="A22" s="42" t="s">
        <v>346</v>
      </c>
      <c r="B22" s="123">
        <v>14604</v>
      </c>
      <c r="C22" s="123">
        <v>20313</v>
      </c>
      <c r="D22" s="123">
        <v>21390</v>
      </c>
      <c r="E22" s="123">
        <v>24081</v>
      </c>
    </row>
    <row r="23" spans="1:5" ht="22.5" x14ac:dyDescent="0.2">
      <c r="A23" s="83" t="s">
        <v>349</v>
      </c>
      <c r="B23" s="123">
        <v>786346</v>
      </c>
      <c r="C23" s="123">
        <v>670167</v>
      </c>
      <c r="D23" s="123">
        <v>663054</v>
      </c>
      <c r="E23" s="121" t="s">
        <v>90</v>
      </c>
    </row>
    <row r="24" spans="1:5" x14ac:dyDescent="0.2">
      <c r="A24" s="42" t="s">
        <v>346</v>
      </c>
      <c r="B24" s="123">
        <v>3436</v>
      </c>
      <c r="C24" s="123">
        <v>5236</v>
      </c>
      <c r="D24" s="123">
        <v>5619</v>
      </c>
      <c r="E24" s="121" t="s">
        <v>90</v>
      </c>
    </row>
    <row r="25" spans="1:5" x14ac:dyDescent="0.2">
      <c r="A25" s="83" t="s">
        <v>348</v>
      </c>
      <c r="B25" s="121" t="s">
        <v>140</v>
      </c>
      <c r="C25" s="121" t="s">
        <v>140</v>
      </c>
      <c r="D25" s="121" t="s">
        <v>140</v>
      </c>
      <c r="E25" s="123">
        <v>444760</v>
      </c>
    </row>
    <row r="26" spans="1:5" ht="22.5" x14ac:dyDescent="0.2">
      <c r="A26" s="83" t="s">
        <v>347</v>
      </c>
      <c r="B26" s="121" t="s">
        <v>140</v>
      </c>
      <c r="C26" s="121" t="s">
        <v>140</v>
      </c>
      <c r="D26" s="121" t="s">
        <v>140</v>
      </c>
      <c r="E26" s="123">
        <v>1552</v>
      </c>
    </row>
    <row r="27" spans="1:5" x14ac:dyDescent="0.2">
      <c r="A27" s="42" t="s">
        <v>346</v>
      </c>
      <c r="B27" s="121" t="s">
        <v>140</v>
      </c>
      <c r="C27" s="121" t="s">
        <v>140</v>
      </c>
      <c r="D27" s="121" t="s">
        <v>140</v>
      </c>
      <c r="E27" s="123">
        <v>6068</v>
      </c>
    </row>
    <row r="28" spans="1:5" x14ac:dyDescent="0.2">
      <c r="A28" s="83" t="s">
        <v>345</v>
      </c>
      <c r="B28" s="123">
        <v>432193</v>
      </c>
      <c r="C28" s="123">
        <v>317969</v>
      </c>
      <c r="D28" s="123">
        <v>305875</v>
      </c>
      <c r="E28" s="123">
        <v>255842</v>
      </c>
    </row>
    <row r="29" spans="1:5" x14ac:dyDescent="0.2">
      <c r="A29" s="42" t="s">
        <v>344</v>
      </c>
      <c r="B29" s="123">
        <v>5978</v>
      </c>
      <c r="C29" s="123">
        <v>8730</v>
      </c>
      <c r="D29" s="123">
        <v>9355</v>
      </c>
      <c r="E29" s="123">
        <v>9996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32145-3B0F-4724-B1E0-0371609820D5}">
  <sheetPr codeName="Munka27"/>
  <dimension ref="A1:J34"/>
  <sheetViews>
    <sheetView zoomScaleNormal="100" workbookViewId="0"/>
  </sheetViews>
  <sheetFormatPr defaultRowHeight="11.25" x14ac:dyDescent="0.2"/>
  <cols>
    <col min="1" max="1" width="29.7109375" style="191" customWidth="1"/>
    <col min="2" max="3" width="15.5703125" style="190" customWidth="1"/>
    <col min="4" max="4" width="14.7109375" style="190" customWidth="1"/>
    <col min="5" max="5" width="10.5703125" style="190" customWidth="1"/>
    <col min="6" max="6" width="13.28515625" style="190" customWidth="1"/>
    <col min="7" max="7" width="12.28515625" style="190" customWidth="1"/>
    <col min="8" max="8" width="11.42578125" style="190" customWidth="1"/>
    <col min="9" max="9" width="13.140625" style="190" customWidth="1"/>
    <col min="10" max="10" width="10.5703125" style="190" customWidth="1"/>
    <col min="11" max="16384" width="9.140625" style="190"/>
  </cols>
  <sheetData>
    <row r="1" spans="1:10" ht="12.75" customHeight="1" x14ac:dyDescent="0.2">
      <c r="A1" s="212" t="s">
        <v>381</v>
      </c>
      <c r="B1" s="212"/>
      <c r="C1" s="212"/>
      <c r="D1" s="212"/>
      <c r="E1" s="212"/>
      <c r="F1" s="212"/>
      <c r="G1" s="212"/>
      <c r="H1" s="212"/>
      <c r="I1" s="211"/>
      <c r="J1" s="211"/>
    </row>
    <row r="2" spans="1:10" s="208" customFormat="1" ht="11.45" customHeight="1" x14ac:dyDescent="0.2">
      <c r="A2" s="265" t="s">
        <v>380</v>
      </c>
      <c r="B2" s="266" t="s">
        <v>379</v>
      </c>
      <c r="C2" s="269" t="s">
        <v>126</v>
      </c>
      <c r="D2" s="270"/>
      <c r="E2" s="270"/>
      <c r="F2" s="270"/>
      <c r="G2" s="270"/>
      <c r="H2" s="270"/>
      <c r="I2" s="270"/>
      <c r="J2" s="271"/>
    </row>
    <row r="3" spans="1:10" s="208" customFormat="1" ht="11.45" customHeight="1" x14ac:dyDescent="0.2">
      <c r="A3" s="265"/>
      <c r="B3" s="267"/>
      <c r="C3" s="210" t="s">
        <v>378</v>
      </c>
      <c r="D3" s="209" t="s">
        <v>377</v>
      </c>
      <c r="E3" s="209" t="s">
        <v>376</v>
      </c>
      <c r="F3" s="209" t="s">
        <v>375</v>
      </c>
      <c r="G3" s="209" t="s">
        <v>374</v>
      </c>
      <c r="H3" s="209" t="s">
        <v>373</v>
      </c>
      <c r="I3" s="209" t="s">
        <v>372</v>
      </c>
      <c r="J3" s="209" t="s">
        <v>371</v>
      </c>
    </row>
    <row r="4" spans="1:10" s="208" customFormat="1" ht="11.45" customHeight="1" x14ac:dyDescent="0.2">
      <c r="A4" s="265"/>
      <c r="B4" s="268"/>
      <c r="C4" s="269" t="s">
        <v>370</v>
      </c>
      <c r="D4" s="270"/>
      <c r="E4" s="270"/>
      <c r="F4" s="270"/>
      <c r="G4" s="270"/>
      <c r="H4" s="270"/>
      <c r="I4" s="270"/>
      <c r="J4" s="271"/>
    </row>
    <row r="5" spans="1:10" ht="10.5" customHeight="1" x14ac:dyDescent="0.2">
      <c r="A5" s="202" t="s">
        <v>369</v>
      </c>
      <c r="B5" s="200">
        <v>2752660</v>
      </c>
      <c r="C5" s="200">
        <v>463667</v>
      </c>
      <c r="D5" s="200">
        <v>433078</v>
      </c>
      <c r="E5" s="200">
        <v>535959</v>
      </c>
      <c r="F5" s="200">
        <v>428978</v>
      </c>
      <c r="G5" s="200">
        <v>372677</v>
      </c>
      <c r="H5" s="200">
        <v>280323</v>
      </c>
      <c r="I5" s="200">
        <v>170189</v>
      </c>
      <c r="J5" s="200">
        <v>67789</v>
      </c>
    </row>
    <row r="6" spans="1:10" ht="10.5" customHeight="1" x14ac:dyDescent="0.2">
      <c r="A6" s="199" t="s">
        <v>64</v>
      </c>
      <c r="B6" s="200"/>
      <c r="C6" s="200"/>
      <c r="D6" s="200"/>
      <c r="E6" s="207"/>
      <c r="F6" s="207"/>
      <c r="G6" s="207"/>
      <c r="H6" s="207"/>
      <c r="I6" s="207"/>
      <c r="J6" s="207"/>
    </row>
    <row r="7" spans="1:10" ht="10.5" customHeight="1" x14ac:dyDescent="0.2">
      <c r="A7" s="198" t="s">
        <v>125</v>
      </c>
      <c r="B7" s="193">
        <v>1106378</v>
      </c>
      <c r="C7" s="193">
        <v>230582</v>
      </c>
      <c r="D7" s="193">
        <v>157636</v>
      </c>
      <c r="E7" s="193">
        <v>235870</v>
      </c>
      <c r="F7" s="206">
        <v>172980</v>
      </c>
      <c r="G7" s="206">
        <v>142442</v>
      </c>
      <c r="H7" s="206">
        <v>96142</v>
      </c>
      <c r="I7" s="193">
        <v>52196</v>
      </c>
      <c r="J7" s="206">
        <v>18530</v>
      </c>
    </row>
    <row r="8" spans="1:10" ht="10.5" customHeight="1" x14ac:dyDescent="0.2">
      <c r="A8" s="198" t="s">
        <v>124</v>
      </c>
      <c r="B8" s="193">
        <v>1646282</v>
      </c>
      <c r="C8" s="193">
        <v>233085</v>
      </c>
      <c r="D8" s="193">
        <v>275442</v>
      </c>
      <c r="E8" s="193">
        <v>300089</v>
      </c>
      <c r="F8" s="206">
        <v>255998</v>
      </c>
      <c r="G8" s="206">
        <v>230235</v>
      </c>
      <c r="H8" s="206">
        <v>184181</v>
      </c>
      <c r="I8" s="193">
        <v>117993</v>
      </c>
      <c r="J8" s="193">
        <v>49259</v>
      </c>
    </row>
    <row r="9" spans="1:10" ht="10.5" customHeight="1" x14ac:dyDescent="0.2">
      <c r="A9" s="198" t="s">
        <v>365</v>
      </c>
      <c r="B9" s="192"/>
      <c r="C9" s="192"/>
      <c r="D9" s="192"/>
      <c r="E9" s="192"/>
      <c r="F9" s="205"/>
      <c r="G9" s="205"/>
      <c r="H9" s="205"/>
      <c r="I9" s="192"/>
      <c r="J9" s="192"/>
    </row>
    <row r="10" spans="1:10" ht="10.5" customHeight="1" x14ac:dyDescent="0.2">
      <c r="A10" s="196" t="s">
        <v>123</v>
      </c>
      <c r="B10" s="193">
        <v>1676477</v>
      </c>
      <c r="C10" s="193">
        <v>30272</v>
      </c>
      <c r="D10" s="192">
        <v>245808</v>
      </c>
      <c r="E10" s="192">
        <v>391213</v>
      </c>
      <c r="F10" s="192">
        <v>326999</v>
      </c>
      <c r="G10" s="192">
        <v>290773</v>
      </c>
      <c r="H10" s="192">
        <v>217819</v>
      </c>
      <c r="I10" s="192">
        <v>126690</v>
      </c>
      <c r="J10" s="192">
        <v>46878</v>
      </c>
    </row>
    <row r="11" spans="1:10" ht="10.5" customHeight="1" x14ac:dyDescent="0.2">
      <c r="A11" s="196" t="s">
        <v>64</v>
      </c>
      <c r="B11" s="193"/>
      <c r="C11" s="193"/>
      <c r="D11" s="192"/>
      <c r="E11" s="192"/>
      <c r="F11" s="192"/>
      <c r="G11" s="192"/>
      <c r="H11" s="192"/>
      <c r="I11" s="192"/>
      <c r="J11" s="192"/>
    </row>
    <row r="12" spans="1:10" ht="10.5" customHeight="1" x14ac:dyDescent="0.2">
      <c r="A12" s="194" t="s">
        <v>125</v>
      </c>
      <c r="B12" s="193">
        <v>629612</v>
      </c>
      <c r="C12" s="193">
        <v>24549</v>
      </c>
      <c r="D12" s="193">
        <v>64448</v>
      </c>
      <c r="E12" s="192">
        <v>159817</v>
      </c>
      <c r="F12" s="192">
        <v>127634</v>
      </c>
      <c r="G12" s="192">
        <v>110775</v>
      </c>
      <c r="H12" s="192">
        <v>80419</v>
      </c>
      <c r="I12" s="192">
        <v>45461</v>
      </c>
      <c r="J12" s="192">
        <v>16484</v>
      </c>
    </row>
    <row r="13" spans="1:10" ht="10.5" customHeight="1" x14ac:dyDescent="0.2">
      <c r="A13" s="194" t="s">
        <v>124</v>
      </c>
      <c r="B13" s="193">
        <v>1046865</v>
      </c>
      <c r="C13" s="193">
        <v>5723</v>
      </c>
      <c r="D13" s="192">
        <v>181360</v>
      </c>
      <c r="E13" s="192">
        <v>231396</v>
      </c>
      <c r="F13" s="192">
        <v>199365</v>
      </c>
      <c r="G13" s="192">
        <v>179998</v>
      </c>
      <c r="H13" s="192">
        <v>137400</v>
      </c>
      <c r="I13" s="192">
        <v>81229</v>
      </c>
      <c r="J13" s="192">
        <v>30394</v>
      </c>
    </row>
    <row r="14" spans="1:10" ht="10.5" customHeight="1" x14ac:dyDescent="0.2">
      <c r="A14" s="196" t="s">
        <v>368</v>
      </c>
      <c r="B14" s="193">
        <v>350553</v>
      </c>
      <c r="C14" s="193" t="s">
        <v>140</v>
      </c>
      <c r="D14" s="192">
        <v>14652</v>
      </c>
      <c r="E14" s="192">
        <v>135723</v>
      </c>
      <c r="F14" s="192">
        <v>88901</v>
      </c>
      <c r="G14" s="192">
        <v>59724</v>
      </c>
      <c r="H14" s="192">
        <v>32352</v>
      </c>
      <c r="I14" s="192">
        <v>14988</v>
      </c>
      <c r="J14" s="192">
        <v>4212</v>
      </c>
    </row>
    <row r="15" spans="1:10" ht="10.5" customHeight="1" x14ac:dyDescent="0.2">
      <c r="A15" s="196" t="s">
        <v>64</v>
      </c>
      <c r="B15" s="193"/>
      <c r="C15" s="193"/>
      <c r="D15" s="203"/>
      <c r="E15" s="192"/>
      <c r="F15" s="192"/>
      <c r="G15" s="192"/>
      <c r="H15" s="192"/>
      <c r="I15" s="192"/>
      <c r="J15" s="192"/>
    </row>
    <row r="16" spans="1:10" ht="10.5" customHeight="1" x14ac:dyDescent="0.2">
      <c r="A16" s="194" t="s">
        <v>125</v>
      </c>
      <c r="B16" s="193">
        <v>176539</v>
      </c>
      <c r="C16" s="193" t="s">
        <v>140</v>
      </c>
      <c r="D16" s="204">
        <v>1</v>
      </c>
      <c r="E16" s="204">
        <v>75675</v>
      </c>
      <c r="F16" s="192">
        <v>45088</v>
      </c>
      <c r="G16" s="192">
        <v>31515</v>
      </c>
      <c r="H16" s="192">
        <v>15584</v>
      </c>
      <c r="I16" s="192">
        <v>6658</v>
      </c>
      <c r="J16" s="192">
        <v>2018</v>
      </c>
    </row>
    <row r="17" spans="1:10" ht="10.5" customHeight="1" x14ac:dyDescent="0.2">
      <c r="A17" s="194" t="s">
        <v>124</v>
      </c>
      <c r="B17" s="193">
        <v>174014</v>
      </c>
      <c r="C17" s="193" t="s">
        <v>140</v>
      </c>
      <c r="D17" s="192">
        <v>14651</v>
      </c>
      <c r="E17" s="192">
        <v>60048</v>
      </c>
      <c r="F17" s="192">
        <v>43813</v>
      </c>
      <c r="G17" s="192">
        <v>28209</v>
      </c>
      <c r="H17" s="192">
        <v>16768</v>
      </c>
      <c r="I17" s="192">
        <v>8330</v>
      </c>
      <c r="J17" s="192">
        <v>2194</v>
      </c>
    </row>
    <row r="18" spans="1:10" ht="10.5" customHeight="1" x14ac:dyDescent="0.2">
      <c r="A18" s="196" t="s">
        <v>367</v>
      </c>
      <c r="B18" s="193">
        <v>451953</v>
      </c>
      <c r="C18" s="193">
        <v>293009</v>
      </c>
      <c r="D18" s="192">
        <v>158944</v>
      </c>
      <c r="E18" s="193" t="s">
        <v>140</v>
      </c>
      <c r="F18" s="193" t="s">
        <v>140</v>
      </c>
      <c r="G18" s="193" t="s">
        <v>140</v>
      </c>
      <c r="H18" s="193" t="s">
        <v>140</v>
      </c>
      <c r="I18" s="193" t="s">
        <v>140</v>
      </c>
      <c r="J18" s="193" t="s">
        <v>140</v>
      </c>
    </row>
    <row r="19" spans="1:10" ht="10.5" customHeight="1" x14ac:dyDescent="0.2">
      <c r="A19" s="196" t="s">
        <v>64</v>
      </c>
      <c r="B19" s="193"/>
      <c r="C19" s="193"/>
      <c r="D19" s="192"/>
      <c r="E19" s="192"/>
      <c r="F19" s="192"/>
      <c r="G19" s="203"/>
      <c r="H19" s="192"/>
      <c r="I19" s="192"/>
      <c r="J19" s="192"/>
    </row>
    <row r="20" spans="1:10" ht="10.5" customHeight="1" x14ac:dyDescent="0.2">
      <c r="A20" s="194" t="s">
        <v>125</v>
      </c>
      <c r="B20" s="193">
        <v>232251</v>
      </c>
      <c r="C20" s="193">
        <v>145927</v>
      </c>
      <c r="D20" s="192">
        <v>86324</v>
      </c>
      <c r="E20" s="193" t="s">
        <v>140</v>
      </c>
      <c r="F20" s="193" t="s">
        <v>140</v>
      </c>
      <c r="G20" s="193" t="s">
        <v>140</v>
      </c>
      <c r="H20" s="193" t="s">
        <v>140</v>
      </c>
      <c r="I20" s="193" t="s">
        <v>140</v>
      </c>
      <c r="J20" s="193" t="s">
        <v>140</v>
      </c>
    </row>
    <row r="21" spans="1:10" ht="10.5" customHeight="1" x14ac:dyDescent="0.2">
      <c r="A21" s="194" t="s">
        <v>124</v>
      </c>
      <c r="B21" s="193">
        <v>219702</v>
      </c>
      <c r="C21" s="193">
        <v>147082</v>
      </c>
      <c r="D21" s="192">
        <v>72620</v>
      </c>
      <c r="E21" s="193" t="s">
        <v>140</v>
      </c>
      <c r="F21" s="193" t="s">
        <v>140</v>
      </c>
      <c r="G21" s="193" t="s">
        <v>140</v>
      </c>
      <c r="H21" s="193" t="s">
        <v>140</v>
      </c>
      <c r="I21" s="193" t="s">
        <v>140</v>
      </c>
      <c r="J21" s="193" t="s">
        <v>140</v>
      </c>
    </row>
    <row r="22" spans="1:10" ht="10.5" customHeight="1" x14ac:dyDescent="0.2">
      <c r="A22" s="196" t="s">
        <v>118</v>
      </c>
      <c r="B22" s="193">
        <v>157105</v>
      </c>
      <c r="C22" s="193">
        <v>32735</v>
      </c>
      <c r="D22" s="192">
        <v>6681</v>
      </c>
      <c r="E22" s="192">
        <v>8206</v>
      </c>
      <c r="F22" s="192">
        <v>12551</v>
      </c>
      <c r="G22" s="192">
        <v>21885</v>
      </c>
      <c r="H22" s="192">
        <v>29991</v>
      </c>
      <c r="I22" s="192">
        <v>28419</v>
      </c>
      <c r="J22" s="192">
        <v>16633</v>
      </c>
    </row>
    <row r="23" spans="1:10" ht="10.5" customHeight="1" x14ac:dyDescent="0.2">
      <c r="A23" s="196" t="s">
        <v>64</v>
      </c>
      <c r="B23" s="193"/>
      <c r="C23" s="193"/>
      <c r="D23" s="192"/>
      <c r="E23" s="192"/>
      <c r="F23" s="192"/>
      <c r="G23" s="192"/>
      <c r="H23" s="192"/>
      <c r="I23" s="192"/>
      <c r="J23" s="192"/>
    </row>
    <row r="24" spans="1:10" ht="10.5" customHeight="1" x14ac:dyDescent="0.2">
      <c r="A24" s="194" t="s">
        <v>125</v>
      </c>
      <c r="B24" s="193">
        <v>5946</v>
      </c>
      <c r="C24" s="193">
        <v>4902</v>
      </c>
      <c r="D24" s="192">
        <v>578</v>
      </c>
      <c r="E24" s="192">
        <v>90</v>
      </c>
      <c r="F24" s="192">
        <v>99</v>
      </c>
      <c r="G24" s="192">
        <v>87</v>
      </c>
      <c r="H24" s="192">
        <v>102</v>
      </c>
      <c r="I24" s="192">
        <v>63</v>
      </c>
      <c r="J24" s="192">
        <v>24</v>
      </c>
    </row>
    <row r="25" spans="1:10" ht="10.5" customHeight="1" x14ac:dyDescent="0.2">
      <c r="A25" s="194" t="s">
        <v>124</v>
      </c>
      <c r="B25" s="193">
        <v>151159</v>
      </c>
      <c r="C25" s="193">
        <v>27833</v>
      </c>
      <c r="D25" s="192">
        <v>6103</v>
      </c>
      <c r="E25" s="192">
        <v>8116</v>
      </c>
      <c r="F25" s="192">
        <v>12452</v>
      </c>
      <c r="G25" s="192">
        <v>21798</v>
      </c>
      <c r="H25" s="192">
        <v>29889</v>
      </c>
      <c r="I25" s="192">
        <v>28356</v>
      </c>
      <c r="J25" s="192">
        <v>16609</v>
      </c>
    </row>
    <row r="26" spans="1:10" ht="10.5" customHeight="1" x14ac:dyDescent="0.2">
      <c r="A26" s="202" t="s">
        <v>366</v>
      </c>
      <c r="B26" s="201">
        <v>292496</v>
      </c>
      <c r="C26" s="201">
        <v>190358</v>
      </c>
      <c r="D26" s="200">
        <v>39558</v>
      </c>
      <c r="E26" s="200">
        <v>10707</v>
      </c>
      <c r="F26" s="200">
        <v>14419</v>
      </c>
      <c r="G26" s="200">
        <v>14371</v>
      </c>
      <c r="H26" s="200">
        <v>12541</v>
      </c>
      <c r="I26" s="200">
        <v>7293</v>
      </c>
      <c r="J26" s="200">
        <v>3249</v>
      </c>
    </row>
    <row r="27" spans="1:10" ht="10.5" customHeight="1" x14ac:dyDescent="0.2">
      <c r="A27" s="199" t="s">
        <v>64</v>
      </c>
      <c r="B27" s="193"/>
      <c r="C27" s="193"/>
      <c r="D27" s="192"/>
      <c r="E27" s="192"/>
      <c r="F27" s="192"/>
      <c r="G27" s="192"/>
      <c r="H27" s="192"/>
      <c r="I27" s="192"/>
      <c r="J27" s="192"/>
    </row>
    <row r="28" spans="1:10" ht="10.5" customHeight="1" x14ac:dyDescent="0.2">
      <c r="A28" s="198" t="s">
        <v>125</v>
      </c>
      <c r="B28" s="193">
        <v>109864</v>
      </c>
      <c r="C28" s="193">
        <v>87992</v>
      </c>
      <c r="D28" s="192">
        <v>18231</v>
      </c>
      <c r="E28" s="192">
        <v>1171</v>
      </c>
      <c r="F28" s="192">
        <v>858</v>
      </c>
      <c r="G28" s="192">
        <v>672</v>
      </c>
      <c r="H28" s="192">
        <v>494</v>
      </c>
      <c r="I28" s="192">
        <v>273</v>
      </c>
      <c r="J28" s="192">
        <v>173</v>
      </c>
    </row>
    <row r="29" spans="1:10" ht="10.5" customHeight="1" x14ac:dyDescent="0.2">
      <c r="A29" s="198" t="s">
        <v>124</v>
      </c>
      <c r="B29" s="193">
        <v>182632</v>
      </c>
      <c r="C29" s="193">
        <v>102366</v>
      </c>
      <c r="D29" s="192">
        <v>21327</v>
      </c>
      <c r="E29" s="192">
        <v>9536</v>
      </c>
      <c r="F29" s="192">
        <v>13561</v>
      </c>
      <c r="G29" s="192">
        <v>13699</v>
      </c>
      <c r="H29" s="192">
        <v>12047</v>
      </c>
      <c r="I29" s="192">
        <v>7020</v>
      </c>
      <c r="J29" s="192">
        <v>3076</v>
      </c>
    </row>
    <row r="30" spans="1:10" ht="10.5" customHeight="1" x14ac:dyDescent="0.2">
      <c r="A30" s="197" t="s">
        <v>365</v>
      </c>
      <c r="B30" s="195"/>
      <c r="C30" s="195"/>
      <c r="D30" s="192"/>
      <c r="E30" s="192"/>
      <c r="F30" s="192"/>
      <c r="G30" s="192"/>
      <c r="H30" s="192"/>
      <c r="I30" s="192"/>
      <c r="J30" s="192"/>
    </row>
    <row r="31" spans="1:10" ht="21" customHeight="1" x14ac:dyDescent="0.2">
      <c r="A31" s="196" t="s">
        <v>364</v>
      </c>
      <c r="B31" s="193">
        <v>206696</v>
      </c>
      <c r="C31" s="193">
        <v>148657</v>
      </c>
      <c r="D31" s="192">
        <v>36364</v>
      </c>
      <c r="E31" s="192">
        <v>5964</v>
      </c>
      <c r="F31" s="192">
        <v>5792</v>
      </c>
      <c r="G31" s="192">
        <v>5008</v>
      </c>
      <c r="H31" s="192">
        <v>3301</v>
      </c>
      <c r="I31" s="192">
        <v>1317</v>
      </c>
      <c r="J31" s="192">
        <v>293</v>
      </c>
    </row>
    <row r="32" spans="1:10" ht="10.5" customHeight="1" x14ac:dyDescent="0.2">
      <c r="A32" s="196" t="s">
        <v>64</v>
      </c>
      <c r="B32" s="195"/>
      <c r="C32" s="195"/>
      <c r="D32" s="192"/>
      <c r="E32" s="192"/>
      <c r="F32" s="192"/>
      <c r="G32" s="192"/>
      <c r="H32" s="192"/>
      <c r="I32" s="192"/>
      <c r="J32" s="192"/>
    </row>
    <row r="33" spans="1:10" ht="10.5" customHeight="1" x14ac:dyDescent="0.2">
      <c r="A33" s="194" t="s">
        <v>125</v>
      </c>
      <c r="B33" s="193">
        <v>79720</v>
      </c>
      <c r="C33" s="193">
        <v>61779</v>
      </c>
      <c r="D33" s="192">
        <v>16292</v>
      </c>
      <c r="E33" s="192">
        <v>742</v>
      </c>
      <c r="F33" s="192">
        <v>438</v>
      </c>
      <c r="G33" s="192">
        <v>263</v>
      </c>
      <c r="H33" s="192">
        <v>137</v>
      </c>
      <c r="I33" s="192">
        <v>53</v>
      </c>
      <c r="J33" s="192">
        <v>16</v>
      </c>
    </row>
    <row r="34" spans="1:10" ht="10.5" customHeight="1" x14ac:dyDescent="0.2">
      <c r="A34" s="194" t="s">
        <v>124</v>
      </c>
      <c r="B34" s="193">
        <v>126976</v>
      </c>
      <c r="C34" s="193">
        <v>86878</v>
      </c>
      <c r="D34" s="192">
        <v>20072</v>
      </c>
      <c r="E34" s="192">
        <v>5222</v>
      </c>
      <c r="F34" s="192">
        <v>5354</v>
      </c>
      <c r="G34" s="192">
        <v>4745</v>
      </c>
      <c r="H34" s="192">
        <v>3164</v>
      </c>
      <c r="I34" s="192">
        <v>1264</v>
      </c>
      <c r="J34" s="192">
        <v>277</v>
      </c>
    </row>
  </sheetData>
  <mergeCells count="4">
    <mergeCell ref="A2:A4"/>
    <mergeCell ref="B2:B4"/>
    <mergeCell ref="C2:J2"/>
    <mergeCell ref="C4:J4"/>
  </mergeCells>
  <pageMargins left="0.75" right="0.75" top="1" bottom="1" header="0.5" footer="0.5"/>
  <headerFooter alignWithMargins="0"/>
  <legacy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C3C31-EC5F-44C6-9188-CD2D5A1121C8}">
  <sheetPr codeName="Munka28"/>
  <dimension ref="A1:J34"/>
  <sheetViews>
    <sheetView zoomScaleNormal="100" workbookViewId="0"/>
  </sheetViews>
  <sheetFormatPr defaultRowHeight="11.25" x14ac:dyDescent="0.2"/>
  <cols>
    <col min="1" max="1" width="29.85546875" style="190" customWidth="1"/>
    <col min="2" max="3" width="9.28515625" style="190" customWidth="1"/>
    <col min="4" max="4" width="11" style="190" customWidth="1"/>
    <col min="5" max="5" width="11.28515625" style="190" customWidth="1"/>
    <col min="6" max="6" width="10" style="190" customWidth="1"/>
    <col min="7" max="7" width="11.42578125" style="190" customWidth="1"/>
    <col min="8" max="8" width="11.5703125" style="190" customWidth="1"/>
    <col min="9" max="9" width="8.85546875" style="190" customWidth="1"/>
    <col min="10" max="10" width="8.5703125" style="190" customWidth="1"/>
    <col min="11" max="16384" width="9.140625" style="190"/>
  </cols>
  <sheetData>
    <row r="1" spans="1:10" s="218" customFormat="1" ht="12.75" customHeight="1" x14ac:dyDescent="0.2">
      <c r="A1" s="212" t="s">
        <v>383</v>
      </c>
      <c r="B1" s="212"/>
      <c r="C1" s="212"/>
      <c r="D1" s="212"/>
      <c r="E1" s="212"/>
      <c r="F1" s="212"/>
      <c r="G1" s="212"/>
      <c r="H1" s="212"/>
      <c r="I1" s="219"/>
      <c r="J1" s="219"/>
    </row>
    <row r="2" spans="1:10" s="208" customFormat="1" ht="11.45" customHeight="1" x14ac:dyDescent="0.2">
      <c r="A2" s="272" t="s">
        <v>380</v>
      </c>
      <c r="B2" s="274" t="s">
        <v>379</v>
      </c>
      <c r="C2" s="269" t="s">
        <v>126</v>
      </c>
      <c r="D2" s="270"/>
      <c r="E2" s="270"/>
      <c r="F2" s="270"/>
      <c r="G2" s="270"/>
      <c r="H2" s="270"/>
      <c r="I2" s="270"/>
      <c r="J2" s="271"/>
    </row>
    <row r="3" spans="1:10" s="208" customFormat="1" ht="11.45" customHeight="1" x14ac:dyDescent="0.2">
      <c r="A3" s="272"/>
      <c r="B3" s="275"/>
      <c r="C3" s="210" t="s">
        <v>378</v>
      </c>
      <c r="D3" s="209" t="s">
        <v>377</v>
      </c>
      <c r="E3" s="209" t="s">
        <v>376</v>
      </c>
      <c r="F3" s="209" t="s">
        <v>375</v>
      </c>
      <c r="G3" s="209" t="s">
        <v>374</v>
      </c>
      <c r="H3" s="209" t="s">
        <v>373</v>
      </c>
      <c r="I3" s="209" t="s">
        <v>372</v>
      </c>
      <c r="J3" s="209" t="s">
        <v>371</v>
      </c>
    </row>
    <row r="4" spans="1:10" s="208" customFormat="1" ht="11.45" customHeight="1" x14ac:dyDescent="0.2">
      <c r="A4" s="273"/>
      <c r="B4" s="276"/>
      <c r="C4" s="269" t="s">
        <v>370</v>
      </c>
      <c r="D4" s="270"/>
      <c r="E4" s="270"/>
      <c r="F4" s="270"/>
      <c r="G4" s="270"/>
      <c r="H4" s="270"/>
      <c r="I4" s="270"/>
      <c r="J4" s="271"/>
    </row>
    <row r="5" spans="1:10" s="217" customFormat="1" ht="10.5" customHeight="1" x14ac:dyDescent="0.2">
      <c r="A5" s="202" t="s">
        <v>369</v>
      </c>
      <c r="B5" s="215">
        <v>70793</v>
      </c>
      <c r="C5" s="215">
        <v>52107.2245577106</v>
      </c>
      <c r="D5" s="215">
        <v>76227</v>
      </c>
      <c r="E5" s="215">
        <v>72327</v>
      </c>
      <c r="F5" s="215">
        <v>71839</v>
      </c>
      <c r="G5" s="215">
        <v>75741</v>
      </c>
      <c r="H5" s="215">
        <v>77296</v>
      </c>
      <c r="I5" s="215">
        <v>76753</v>
      </c>
      <c r="J5" s="215">
        <v>76040.88855123987</v>
      </c>
    </row>
    <row r="6" spans="1:10" ht="10.5" customHeight="1" x14ac:dyDescent="0.2">
      <c r="A6" s="199" t="s">
        <v>64</v>
      </c>
      <c r="B6" s="214"/>
      <c r="C6" s="214"/>
      <c r="D6" s="214"/>
      <c r="E6" s="214"/>
      <c r="F6" s="214"/>
      <c r="G6" s="214"/>
      <c r="H6" s="214"/>
      <c r="I6" s="214"/>
      <c r="J6" s="214"/>
    </row>
    <row r="7" spans="1:10" ht="10.5" customHeight="1" x14ac:dyDescent="0.2">
      <c r="A7" s="198" t="s">
        <v>125</v>
      </c>
      <c r="B7" s="214">
        <v>76888</v>
      </c>
      <c r="C7" s="214">
        <v>58292.048416615347</v>
      </c>
      <c r="D7" s="214">
        <v>83720</v>
      </c>
      <c r="E7" s="214">
        <v>81046</v>
      </c>
      <c r="F7" s="214">
        <v>76842</v>
      </c>
      <c r="G7" s="214">
        <v>81459</v>
      </c>
      <c r="H7" s="214">
        <v>85935</v>
      </c>
      <c r="I7" s="214">
        <v>86662</v>
      </c>
      <c r="J7" s="214">
        <v>87942.169454937932</v>
      </c>
    </row>
    <row r="8" spans="1:10" ht="10.5" customHeight="1" x14ac:dyDescent="0.2">
      <c r="A8" s="198" t="s">
        <v>124</v>
      </c>
      <c r="B8" s="214">
        <v>66697</v>
      </c>
      <c r="C8" s="214">
        <v>45988.816873672695</v>
      </c>
      <c r="D8" s="214">
        <v>71940</v>
      </c>
      <c r="E8" s="214">
        <v>65475</v>
      </c>
      <c r="F8" s="214">
        <v>68459</v>
      </c>
      <c r="G8" s="214">
        <v>72202</v>
      </c>
      <c r="H8" s="214">
        <v>72786</v>
      </c>
      <c r="I8" s="214">
        <v>72370</v>
      </c>
      <c r="J8" s="214">
        <v>71563.925252238172</v>
      </c>
    </row>
    <row r="9" spans="1:10" ht="10.5" customHeight="1" x14ac:dyDescent="0.2">
      <c r="A9" s="198" t="s">
        <v>365</v>
      </c>
      <c r="B9" s="214"/>
      <c r="C9" s="214"/>
      <c r="D9" s="214"/>
      <c r="E9" s="214"/>
      <c r="F9" s="214"/>
      <c r="G9" s="214"/>
      <c r="H9" s="214"/>
      <c r="I9" s="214"/>
      <c r="J9" s="214"/>
    </row>
    <row r="10" spans="1:10" ht="10.5" customHeight="1" x14ac:dyDescent="0.2">
      <c r="A10" s="196" t="s">
        <v>123</v>
      </c>
      <c r="B10" s="214">
        <v>78577</v>
      </c>
      <c r="C10" s="214">
        <v>117977.47162394291</v>
      </c>
      <c r="D10" s="214">
        <v>85222</v>
      </c>
      <c r="E10" s="214">
        <v>75064</v>
      </c>
      <c r="F10" s="214">
        <v>73042</v>
      </c>
      <c r="G10" s="214">
        <v>77418</v>
      </c>
      <c r="H10" s="214">
        <v>80023</v>
      </c>
      <c r="I10" s="214">
        <v>80573</v>
      </c>
      <c r="J10" s="214">
        <v>81263.999488032772</v>
      </c>
    </row>
    <row r="11" spans="1:10" ht="10.5" customHeight="1" x14ac:dyDescent="0.2">
      <c r="A11" s="196" t="s">
        <v>64</v>
      </c>
      <c r="B11" s="214"/>
      <c r="C11" s="214"/>
      <c r="D11" s="214"/>
      <c r="E11" s="214"/>
      <c r="F11" s="214"/>
      <c r="G11" s="214"/>
      <c r="H11" s="214"/>
      <c r="I11" s="214"/>
      <c r="J11" s="214"/>
    </row>
    <row r="12" spans="1:10" ht="10.5" customHeight="1" x14ac:dyDescent="0.2">
      <c r="A12" s="194" t="s">
        <v>125</v>
      </c>
      <c r="B12" s="214">
        <v>87328</v>
      </c>
      <c r="C12" s="214">
        <v>122330.68014990428</v>
      </c>
      <c r="D12" s="213">
        <v>102251</v>
      </c>
      <c r="E12" s="214">
        <v>86597</v>
      </c>
      <c r="F12" s="214">
        <v>78131</v>
      </c>
      <c r="G12" s="214">
        <v>82649</v>
      </c>
      <c r="H12" s="214">
        <v>86809</v>
      </c>
      <c r="I12" s="214">
        <v>87352</v>
      </c>
      <c r="J12" s="214">
        <v>88945.025418587727</v>
      </c>
    </row>
    <row r="13" spans="1:10" ht="10.5" customHeight="1" x14ac:dyDescent="0.2">
      <c r="A13" s="194" t="s">
        <v>124</v>
      </c>
      <c r="B13" s="214">
        <v>73314</v>
      </c>
      <c r="C13" s="214">
        <v>99304.237987069719</v>
      </c>
      <c r="D13" s="214">
        <v>79170</v>
      </c>
      <c r="E13" s="214">
        <v>67098</v>
      </c>
      <c r="F13" s="214">
        <v>69784</v>
      </c>
      <c r="G13" s="214">
        <v>74198</v>
      </c>
      <c r="H13" s="214">
        <v>76051</v>
      </c>
      <c r="I13" s="214">
        <v>76780</v>
      </c>
      <c r="J13" s="214">
        <v>77098.242054352828</v>
      </c>
    </row>
    <row r="14" spans="1:10" ht="10.5" customHeight="1" x14ac:dyDescent="0.2">
      <c r="A14" s="196" t="s">
        <v>368</v>
      </c>
      <c r="B14" s="214">
        <v>70340</v>
      </c>
      <c r="C14" s="193" t="s">
        <v>140</v>
      </c>
      <c r="D14" s="214">
        <v>58769</v>
      </c>
      <c r="E14" s="214">
        <v>66082</v>
      </c>
      <c r="F14" s="213">
        <v>70462</v>
      </c>
      <c r="G14" s="213">
        <v>75594</v>
      </c>
      <c r="H14" s="213">
        <v>78463</v>
      </c>
      <c r="I14" s="213">
        <v>78909</v>
      </c>
      <c r="J14" s="214">
        <v>77830.08974358975</v>
      </c>
    </row>
    <row r="15" spans="1:10" ht="10.5" customHeight="1" x14ac:dyDescent="0.2">
      <c r="A15" s="196" t="s">
        <v>64</v>
      </c>
      <c r="B15" s="214"/>
      <c r="C15" s="214"/>
      <c r="D15" s="214"/>
      <c r="E15" s="214"/>
      <c r="F15" s="214"/>
      <c r="G15" s="214"/>
      <c r="H15" s="214"/>
      <c r="I15" s="214"/>
      <c r="J15" s="214"/>
    </row>
    <row r="16" spans="1:10" ht="10.5" customHeight="1" x14ac:dyDescent="0.2">
      <c r="A16" s="194" t="s">
        <v>125</v>
      </c>
      <c r="B16" s="214">
        <v>73645</v>
      </c>
      <c r="C16" s="193" t="s">
        <v>140</v>
      </c>
      <c r="D16" s="214">
        <v>68620</v>
      </c>
      <c r="E16" s="214">
        <v>69523</v>
      </c>
      <c r="F16" s="213">
        <v>73406</v>
      </c>
      <c r="G16" s="213">
        <v>77487</v>
      </c>
      <c r="H16" s="213">
        <v>81887</v>
      </c>
      <c r="I16" s="213">
        <v>82554</v>
      </c>
      <c r="J16" s="214">
        <v>80452.391476709614</v>
      </c>
    </row>
    <row r="17" spans="1:10" ht="10.5" customHeight="1" x14ac:dyDescent="0.2">
      <c r="A17" s="194" t="s">
        <v>124</v>
      </c>
      <c r="B17" s="214">
        <v>66987</v>
      </c>
      <c r="C17" s="193" t="s">
        <v>140</v>
      </c>
      <c r="D17" s="214">
        <v>58768</v>
      </c>
      <c r="E17" s="214">
        <v>61744</v>
      </c>
      <c r="F17" s="214">
        <v>67432</v>
      </c>
      <c r="G17" s="214">
        <v>73478</v>
      </c>
      <c r="H17" s="214">
        <v>75280</v>
      </c>
      <c r="I17" s="214">
        <v>75995</v>
      </c>
      <c r="J17" s="214">
        <v>75418.145852324524</v>
      </c>
    </row>
    <row r="18" spans="1:10" ht="10.5" customHeight="1" x14ac:dyDescent="0.2">
      <c r="A18" s="196" t="s">
        <v>367</v>
      </c>
      <c r="B18" s="214">
        <v>57520</v>
      </c>
      <c r="C18" s="214">
        <v>54179.238016579693</v>
      </c>
      <c r="D18" s="214">
        <v>63679</v>
      </c>
      <c r="E18" s="193" t="s">
        <v>140</v>
      </c>
      <c r="F18" s="193" t="s">
        <v>140</v>
      </c>
      <c r="G18" s="193" t="s">
        <v>140</v>
      </c>
      <c r="H18" s="193" t="s">
        <v>140</v>
      </c>
      <c r="I18" s="193" t="s">
        <v>140</v>
      </c>
      <c r="J18" s="193" t="s">
        <v>140</v>
      </c>
    </row>
    <row r="19" spans="1:10" ht="10.5" customHeight="1" x14ac:dyDescent="0.2">
      <c r="A19" s="196" t="s">
        <v>64</v>
      </c>
      <c r="B19" s="214"/>
      <c r="C19" s="214"/>
      <c r="D19" s="214"/>
      <c r="E19" s="214"/>
      <c r="F19" s="214"/>
      <c r="G19" s="214"/>
      <c r="H19" s="214"/>
      <c r="I19" s="214"/>
      <c r="J19" s="214"/>
    </row>
    <row r="20" spans="1:10" s="217" customFormat="1" ht="10.5" customHeight="1" x14ac:dyDescent="0.2">
      <c r="A20" s="194" t="s">
        <v>125</v>
      </c>
      <c r="B20" s="192">
        <v>61030</v>
      </c>
      <c r="C20" s="192">
        <v>57037.703228326493</v>
      </c>
      <c r="D20" s="192">
        <v>67780</v>
      </c>
      <c r="E20" s="193" t="s">
        <v>140</v>
      </c>
      <c r="F20" s="193" t="s">
        <v>140</v>
      </c>
      <c r="G20" s="193" t="s">
        <v>140</v>
      </c>
      <c r="H20" s="193" t="s">
        <v>140</v>
      </c>
      <c r="I20" s="193" t="s">
        <v>140</v>
      </c>
      <c r="J20" s="193" t="s">
        <v>140</v>
      </c>
    </row>
    <row r="21" spans="1:10" ht="10.5" customHeight="1" x14ac:dyDescent="0.2">
      <c r="A21" s="194" t="s">
        <v>124</v>
      </c>
      <c r="B21" s="214">
        <v>53809</v>
      </c>
      <c r="C21" s="214">
        <v>51343.219652982691</v>
      </c>
      <c r="D21" s="214">
        <v>58804</v>
      </c>
      <c r="E21" s="193" t="s">
        <v>140</v>
      </c>
      <c r="F21" s="193" t="s">
        <v>140</v>
      </c>
      <c r="G21" s="193" t="s">
        <v>140</v>
      </c>
      <c r="H21" s="193" t="s">
        <v>140</v>
      </c>
      <c r="I21" s="193" t="s">
        <v>140</v>
      </c>
      <c r="J21" s="193" t="s">
        <v>140</v>
      </c>
    </row>
    <row r="22" spans="1:10" ht="10.5" customHeight="1" x14ac:dyDescent="0.2">
      <c r="A22" s="196" t="s">
        <v>118</v>
      </c>
      <c r="B22" s="214">
        <v>51255</v>
      </c>
      <c r="C22" s="214">
        <v>34646.193951428133</v>
      </c>
      <c r="D22" s="214">
        <v>47579</v>
      </c>
      <c r="E22" s="214">
        <v>48123</v>
      </c>
      <c r="F22" s="214">
        <v>51421</v>
      </c>
      <c r="G22" s="214">
        <v>54261</v>
      </c>
      <c r="H22" s="214">
        <v>56395</v>
      </c>
      <c r="I22" s="214">
        <v>58670</v>
      </c>
      <c r="J22" s="214">
        <v>60946.378584741178</v>
      </c>
    </row>
    <row r="23" spans="1:10" ht="10.5" customHeight="1" x14ac:dyDescent="0.2">
      <c r="A23" s="196" t="s">
        <v>64</v>
      </c>
      <c r="B23" s="192"/>
      <c r="C23" s="192"/>
      <c r="D23" s="192"/>
      <c r="E23" s="192"/>
      <c r="F23" s="192"/>
      <c r="G23" s="192"/>
      <c r="H23" s="192"/>
      <c r="I23" s="192"/>
      <c r="J23" s="192"/>
    </row>
    <row r="24" spans="1:10" ht="10.5" customHeight="1" x14ac:dyDescent="0.2">
      <c r="A24" s="194" t="s">
        <v>125</v>
      </c>
      <c r="B24" s="214">
        <v>28022</v>
      </c>
      <c r="C24" s="214">
        <v>26083.701754385966</v>
      </c>
      <c r="D24" s="214">
        <v>40261</v>
      </c>
      <c r="E24" s="214">
        <v>36874</v>
      </c>
      <c r="F24" s="214">
        <v>33726</v>
      </c>
      <c r="G24" s="214">
        <v>33047</v>
      </c>
      <c r="H24" s="214">
        <v>29506</v>
      </c>
      <c r="I24" s="214">
        <v>32533</v>
      </c>
      <c r="J24" s="214">
        <v>35690.166666666664</v>
      </c>
    </row>
    <row r="25" spans="1:10" ht="10.5" customHeight="1" x14ac:dyDescent="0.2">
      <c r="A25" s="194" t="s">
        <v>124</v>
      </c>
      <c r="B25" s="214">
        <v>52169</v>
      </c>
      <c r="C25" s="214">
        <v>36154.236086659723</v>
      </c>
      <c r="D25" s="214">
        <v>48272</v>
      </c>
      <c r="E25" s="214">
        <v>48248</v>
      </c>
      <c r="F25" s="214">
        <v>51562</v>
      </c>
      <c r="G25" s="214">
        <v>54346</v>
      </c>
      <c r="H25" s="214">
        <v>56487</v>
      </c>
      <c r="I25" s="214">
        <v>58728</v>
      </c>
      <c r="J25" s="214">
        <v>60982.873803359624</v>
      </c>
    </row>
    <row r="26" spans="1:10" ht="10.5" customHeight="1" x14ac:dyDescent="0.2">
      <c r="A26" s="202" t="s">
        <v>366</v>
      </c>
      <c r="B26" s="216">
        <v>26728</v>
      </c>
      <c r="C26" s="216">
        <v>25934.85866104918</v>
      </c>
      <c r="D26" s="216">
        <v>33608</v>
      </c>
      <c r="E26" s="216">
        <v>23063</v>
      </c>
      <c r="F26" s="216">
        <v>22174</v>
      </c>
      <c r="G26" s="216">
        <v>22613</v>
      </c>
      <c r="H26" s="216">
        <v>24823</v>
      </c>
      <c r="I26" s="216">
        <v>29741</v>
      </c>
      <c r="J26" s="215">
        <v>40476.586949830715</v>
      </c>
    </row>
    <row r="27" spans="1:10" ht="10.5" customHeight="1" x14ac:dyDescent="0.2">
      <c r="A27" s="199" t="s">
        <v>64</v>
      </c>
      <c r="B27" s="214"/>
      <c r="C27" s="214"/>
      <c r="D27" s="214"/>
      <c r="E27" s="214"/>
      <c r="F27" s="214"/>
      <c r="G27" s="214"/>
      <c r="H27" s="214"/>
      <c r="I27" s="214"/>
      <c r="J27" s="214"/>
    </row>
    <row r="28" spans="1:10" ht="10.5" customHeight="1" x14ac:dyDescent="0.2">
      <c r="A28" s="198" t="s">
        <v>125</v>
      </c>
      <c r="B28" s="213">
        <v>29291</v>
      </c>
      <c r="C28" s="213">
        <v>26993.953029820892</v>
      </c>
      <c r="D28" s="213">
        <v>39166</v>
      </c>
      <c r="E28" s="213">
        <v>29552</v>
      </c>
      <c r="F28" s="213">
        <v>31997</v>
      </c>
      <c r="G28" s="213">
        <v>36634</v>
      </c>
      <c r="H28" s="213">
        <v>40608</v>
      </c>
      <c r="I28" s="213">
        <v>47032</v>
      </c>
      <c r="J28" s="213">
        <v>52058.606936416189</v>
      </c>
    </row>
    <row r="29" spans="1:10" ht="10.5" customHeight="1" x14ac:dyDescent="0.2">
      <c r="A29" s="198" t="s">
        <v>124</v>
      </c>
      <c r="B29" s="213">
        <v>25187</v>
      </c>
      <c r="C29" s="213">
        <v>25024.479905437351</v>
      </c>
      <c r="D29" s="213">
        <v>28856</v>
      </c>
      <c r="E29" s="213">
        <v>22266</v>
      </c>
      <c r="F29" s="213">
        <v>21552</v>
      </c>
      <c r="G29" s="213">
        <v>21925</v>
      </c>
      <c r="H29" s="213">
        <v>24176</v>
      </c>
      <c r="I29" s="213">
        <v>29068</v>
      </c>
      <c r="J29" s="213">
        <v>39825.192457737321</v>
      </c>
    </row>
    <row r="30" spans="1:10" ht="10.5" customHeight="1" x14ac:dyDescent="0.2">
      <c r="A30" s="197" t="s">
        <v>365</v>
      </c>
      <c r="B30" s="213"/>
      <c r="C30" s="213"/>
      <c r="D30" s="213"/>
      <c r="E30" s="213"/>
      <c r="F30" s="213"/>
      <c r="G30" s="213"/>
      <c r="H30" s="213"/>
      <c r="I30" s="213"/>
      <c r="J30" s="213"/>
    </row>
    <row r="31" spans="1:10" ht="21.75" customHeight="1" x14ac:dyDescent="0.2">
      <c r="A31" s="196" t="s">
        <v>382</v>
      </c>
      <c r="B31" s="213">
        <v>27407</v>
      </c>
      <c r="C31" s="213">
        <v>25644.138540398366</v>
      </c>
      <c r="D31" s="213">
        <v>33999</v>
      </c>
      <c r="E31" s="213">
        <v>27303</v>
      </c>
      <c r="F31" s="213">
        <v>28788</v>
      </c>
      <c r="G31" s="213">
        <v>28613</v>
      </c>
      <c r="H31" s="213">
        <v>28858</v>
      </c>
      <c r="I31" s="213">
        <v>29576</v>
      </c>
      <c r="J31" s="213">
        <v>31527.696245733787</v>
      </c>
    </row>
    <row r="32" spans="1:10" ht="10.5" customHeight="1" x14ac:dyDescent="0.2">
      <c r="A32" s="196" t="s">
        <v>64</v>
      </c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x14ac:dyDescent="0.2">
      <c r="A33" s="194" t="s">
        <v>125</v>
      </c>
      <c r="B33" s="213">
        <v>29928</v>
      </c>
      <c r="C33" s="213">
        <v>27270.387251331358</v>
      </c>
      <c r="D33" s="213">
        <v>40053</v>
      </c>
      <c r="E33" s="213">
        <v>28488</v>
      </c>
      <c r="F33" s="213">
        <v>28810</v>
      </c>
      <c r="G33" s="213">
        <v>31281</v>
      </c>
      <c r="H33" s="213">
        <v>31492</v>
      </c>
      <c r="I33" s="213">
        <v>34415</v>
      </c>
      <c r="J33" s="213">
        <v>29795.125</v>
      </c>
    </row>
    <row r="34" spans="1:10" x14ac:dyDescent="0.2">
      <c r="A34" s="194" t="s">
        <v>124</v>
      </c>
      <c r="B34" s="213">
        <v>25823</v>
      </c>
      <c r="C34" s="213">
        <v>24487.712067496948</v>
      </c>
      <c r="D34" s="213">
        <v>29085</v>
      </c>
      <c r="E34" s="213">
        <v>27135</v>
      </c>
      <c r="F34" s="213">
        <v>28786</v>
      </c>
      <c r="G34" s="213">
        <v>28466</v>
      </c>
      <c r="H34" s="213">
        <v>28744</v>
      </c>
      <c r="I34" s="213">
        <v>29373</v>
      </c>
      <c r="J34" s="213">
        <v>31627.772563176895</v>
      </c>
    </row>
  </sheetData>
  <mergeCells count="4">
    <mergeCell ref="A2:A4"/>
    <mergeCell ref="B2:B4"/>
    <mergeCell ref="C2:J2"/>
    <mergeCell ref="C4:J4"/>
  </mergeCells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059E9-6299-4094-97CD-F26F23574473}">
  <sheetPr codeName="Munka2"/>
  <dimension ref="A1:B26"/>
  <sheetViews>
    <sheetView zoomScaleNormal="100" workbookViewId="0"/>
  </sheetViews>
  <sheetFormatPr defaultRowHeight="11.25" x14ac:dyDescent="0.2"/>
  <cols>
    <col min="1" max="1" width="36.140625" style="23" customWidth="1"/>
    <col min="2" max="2" width="12" style="23" customWidth="1"/>
    <col min="3" max="16384" width="9.140625" style="23"/>
  </cols>
  <sheetData>
    <row r="1" spans="1:2" s="36" customFormat="1" ht="12" thickBot="1" x14ac:dyDescent="0.3">
      <c r="A1" s="39" t="s">
        <v>76</v>
      </c>
      <c r="B1" s="39"/>
    </row>
    <row r="2" spans="1:2" s="36" customFormat="1" x14ac:dyDescent="0.25">
      <c r="A2" s="38" t="s">
        <v>75</v>
      </c>
      <c r="B2" s="37" t="s">
        <v>54</v>
      </c>
    </row>
    <row r="3" spans="1:2" s="35" customFormat="1" x14ac:dyDescent="0.25">
      <c r="A3" s="224" t="s">
        <v>53</v>
      </c>
      <c r="B3" s="224"/>
    </row>
    <row r="4" spans="1:2" x14ac:dyDescent="0.2">
      <c r="A4" s="27" t="s">
        <v>74</v>
      </c>
      <c r="B4" s="25">
        <v>2091334.4</v>
      </c>
    </row>
    <row r="5" spans="1:2" x14ac:dyDescent="0.2">
      <c r="A5" s="33" t="s">
        <v>64</v>
      </c>
      <c r="B5" s="24"/>
    </row>
    <row r="6" spans="1:2" x14ac:dyDescent="0.2">
      <c r="A6" s="28" t="s">
        <v>73</v>
      </c>
      <c r="B6" s="24">
        <v>1205654.2</v>
      </c>
    </row>
    <row r="7" spans="1:2" x14ac:dyDescent="0.2">
      <c r="A7" s="28" t="s">
        <v>72</v>
      </c>
      <c r="B7" s="24">
        <v>247709</v>
      </c>
    </row>
    <row r="8" spans="1:2" x14ac:dyDescent="0.2">
      <c r="A8" s="28" t="s">
        <v>71</v>
      </c>
      <c r="B8" s="24">
        <v>35468.6</v>
      </c>
    </row>
    <row r="9" spans="1:2" x14ac:dyDescent="0.2">
      <c r="A9" s="28" t="s">
        <v>70</v>
      </c>
      <c r="B9" s="24">
        <v>7997.1</v>
      </c>
    </row>
    <row r="10" spans="1:2" x14ac:dyDescent="0.2">
      <c r="A10" s="28" t="s">
        <v>69</v>
      </c>
      <c r="B10" s="24">
        <v>586116</v>
      </c>
    </row>
    <row r="11" spans="1:2" ht="22.5" x14ac:dyDescent="0.2">
      <c r="A11" s="34" t="s">
        <v>68</v>
      </c>
      <c r="B11" s="24">
        <v>8389.5</v>
      </c>
    </row>
    <row r="12" spans="1:2" x14ac:dyDescent="0.2">
      <c r="A12" s="27" t="s">
        <v>67</v>
      </c>
      <c r="B12" s="25">
        <v>2250</v>
      </c>
    </row>
    <row r="13" spans="1:2" x14ac:dyDescent="0.2">
      <c r="A13" s="27" t="s">
        <v>27</v>
      </c>
      <c r="B13" s="25">
        <v>12</v>
      </c>
    </row>
    <row r="14" spans="1:2" x14ac:dyDescent="0.2">
      <c r="A14" s="26" t="s">
        <v>66</v>
      </c>
      <c r="B14" s="25">
        <v>2093596.4</v>
      </c>
    </row>
    <row r="15" spans="1:2" s="32" customFormat="1" x14ac:dyDescent="0.25">
      <c r="A15" s="225" t="s">
        <v>24</v>
      </c>
      <c r="B15" s="225"/>
    </row>
    <row r="16" spans="1:2" x14ac:dyDescent="0.2">
      <c r="A16" s="27" t="s">
        <v>65</v>
      </c>
      <c r="B16" s="25">
        <v>2084238.5</v>
      </c>
    </row>
    <row r="17" spans="1:2" x14ac:dyDescent="0.2">
      <c r="A17" s="33" t="s">
        <v>64</v>
      </c>
      <c r="B17" s="25"/>
    </row>
    <row r="18" spans="1:2" x14ac:dyDescent="0.2">
      <c r="A18" s="28" t="s">
        <v>63</v>
      </c>
      <c r="B18" s="24">
        <v>1350505.6</v>
      </c>
    </row>
    <row r="19" spans="1:2" x14ac:dyDescent="0.2">
      <c r="A19" s="28" t="s">
        <v>62</v>
      </c>
      <c r="B19" s="24">
        <v>302620.90000000002</v>
      </c>
    </row>
    <row r="20" spans="1:2" x14ac:dyDescent="0.2">
      <c r="A20" s="30" t="s">
        <v>6</v>
      </c>
      <c r="B20" s="29">
        <v>276105.09999999998</v>
      </c>
    </row>
    <row r="21" spans="1:2" x14ac:dyDescent="0.2">
      <c r="A21" s="28" t="s">
        <v>5</v>
      </c>
      <c r="B21" s="29">
        <v>154884.4</v>
      </c>
    </row>
    <row r="22" spans="1:2" x14ac:dyDescent="0.2">
      <c r="A22" s="28" t="s">
        <v>61</v>
      </c>
      <c r="B22" s="24">
        <v>122.5</v>
      </c>
    </row>
    <row r="23" spans="1:2" x14ac:dyDescent="0.2">
      <c r="A23" s="27" t="s">
        <v>60</v>
      </c>
      <c r="B23" s="25">
        <v>4427.5</v>
      </c>
    </row>
    <row r="24" spans="1:2" x14ac:dyDescent="0.2">
      <c r="A24" s="27" t="s">
        <v>59</v>
      </c>
      <c r="B24" s="25">
        <v>24424.7</v>
      </c>
    </row>
    <row r="25" spans="1:2" x14ac:dyDescent="0.2">
      <c r="A25" s="27" t="s">
        <v>58</v>
      </c>
      <c r="B25" s="25">
        <v>4.5999999999999996</v>
      </c>
    </row>
    <row r="26" spans="1:2" x14ac:dyDescent="0.2">
      <c r="A26" s="26" t="s">
        <v>57</v>
      </c>
      <c r="B26" s="25">
        <v>2113095.4</v>
      </c>
    </row>
  </sheetData>
  <mergeCells count="2">
    <mergeCell ref="A3:B3"/>
    <mergeCell ref="A15:B15"/>
  </mergeCells>
  <pageMargins left="0.74803149606299213" right="0.74803149606299213" top="0.62992125984251968" bottom="0.86614173228346458" header="0" footer="0.59055118110236227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11A91-A1B8-4445-85CE-717DBAF871A2}">
  <sheetPr codeName="Munka3"/>
  <dimension ref="A1:E13"/>
  <sheetViews>
    <sheetView zoomScaleNormal="100" workbookViewId="0"/>
  </sheetViews>
  <sheetFormatPr defaultRowHeight="11.25" x14ac:dyDescent="0.2"/>
  <cols>
    <col min="1" max="1" width="22.42578125" style="23" customWidth="1"/>
    <col min="2" max="5" width="10.85546875" style="23" customWidth="1"/>
    <col min="6" max="16384" width="9.140625" style="23"/>
  </cols>
  <sheetData>
    <row r="1" spans="1:5" s="36" customFormat="1" ht="12" thickBot="1" x14ac:dyDescent="0.3">
      <c r="A1" s="54" t="s">
        <v>85</v>
      </c>
    </row>
    <row r="2" spans="1:5" s="50" customFormat="1" x14ac:dyDescent="0.2">
      <c r="A2" s="53" t="s">
        <v>84</v>
      </c>
      <c r="B2" s="52">
        <v>2000</v>
      </c>
      <c r="C2" s="52">
        <v>2004</v>
      </c>
      <c r="D2" s="52">
        <v>2005</v>
      </c>
      <c r="E2" s="51">
        <v>2006</v>
      </c>
    </row>
    <row r="3" spans="1:5" s="45" customFormat="1" ht="22.5" x14ac:dyDescent="0.2">
      <c r="A3" s="47" t="s">
        <v>83</v>
      </c>
      <c r="B3" s="46">
        <v>398524</v>
      </c>
      <c r="C3" s="46">
        <v>434101</v>
      </c>
      <c r="D3" s="46">
        <v>441990</v>
      </c>
      <c r="E3" s="46">
        <v>440426</v>
      </c>
    </row>
    <row r="4" spans="1:5" x14ac:dyDescent="0.2">
      <c r="A4" s="32" t="s">
        <v>64</v>
      </c>
      <c r="B4" s="40"/>
      <c r="C4" s="40"/>
      <c r="D4" s="40"/>
      <c r="E4" s="40"/>
    </row>
    <row r="5" spans="1:5" ht="22.5" x14ac:dyDescent="0.2">
      <c r="A5" s="42" t="s">
        <v>82</v>
      </c>
      <c r="B5" s="40">
        <v>300423</v>
      </c>
      <c r="C5" s="40">
        <v>308580</v>
      </c>
      <c r="D5" s="40">
        <v>313781</v>
      </c>
      <c r="E5" s="40">
        <v>302398</v>
      </c>
    </row>
    <row r="6" spans="1:5" ht="22.5" x14ac:dyDescent="0.2">
      <c r="A6" s="42" t="s">
        <v>81</v>
      </c>
      <c r="B6" s="40">
        <v>51753</v>
      </c>
      <c r="C6" s="40">
        <v>75373</v>
      </c>
      <c r="D6" s="40">
        <v>82595</v>
      </c>
      <c r="E6" s="40">
        <v>94932</v>
      </c>
    </row>
    <row r="7" spans="1:5" ht="22.5" x14ac:dyDescent="0.2">
      <c r="A7" s="42" t="s">
        <v>78</v>
      </c>
      <c r="B7" s="40">
        <v>38550</v>
      </c>
      <c r="C7" s="40">
        <v>43525</v>
      </c>
      <c r="D7" s="40">
        <v>39619</v>
      </c>
      <c r="E7" s="40">
        <v>37416</v>
      </c>
    </row>
    <row r="8" spans="1:5" x14ac:dyDescent="0.2">
      <c r="A8" s="48" t="s">
        <v>77</v>
      </c>
      <c r="B8" s="40">
        <v>4064</v>
      </c>
      <c r="C8" s="40">
        <v>3579</v>
      </c>
      <c r="D8" s="40">
        <v>3481</v>
      </c>
      <c r="E8" s="40">
        <v>3285</v>
      </c>
    </row>
    <row r="9" spans="1:5" s="45" customFormat="1" ht="22.5" x14ac:dyDescent="0.2">
      <c r="A9" s="47" t="s">
        <v>80</v>
      </c>
      <c r="B9" s="46">
        <v>202122</v>
      </c>
      <c r="C9" s="46">
        <v>213591</v>
      </c>
      <c r="D9" s="46">
        <v>219125</v>
      </c>
      <c r="E9" s="46">
        <v>207247</v>
      </c>
    </row>
    <row r="10" spans="1:5" s="43" customFormat="1" x14ac:dyDescent="0.2">
      <c r="A10" s="43" t="s">
        <v>64</v>
      </c>
      <c r="B10" s="40"/>
      <c r="C10" s="40"/>
      <c r="D10" s="40"/>
      <c r="E10" s="40"/>
    </row>
    <row r="11" spans="1:5" ht="22.5" x14ac:dyDescent="0.2">
      <c r="A11" s="42" t="s">
        <v>79</v>
      </c>
      <c r="B11" s="40">
        <v>168669</v>
      </c>
      <c r="C11" s="40">
        <v>180296</v>
      </c>
      <c r="D11" s="40">
        <v>192784</v>
      </c>
      <c r="E11" s="40">
        <v>182452</v>
      </c>
    </row>
    <row r="12" spans="1:5" ht="22.5" x14ac:dyDescent="0.2">
      <c r="A12" s="42" t="s">
        <v>78</v>
      </c>
      <c r="B12" s="40">
        <v>28726</v>
      </c>
      <c r="C12" s="40">
        <v>30152</v>
      </c>
      <c r="D12" s="40">
        <v>23496</v>
      </c>
      <c r="E12" s="40">
        <v>22145</v>
      </c>
    </row>
    <row r="13" spans="1:5" s="36" customFormat="1" x14ac:dyDescent="0.2">
      <c r="A13" s="41" t="s">
        <v>77</v>
      </c>
      <c r="B13" s="40">
        <v>1655</v>
      </c>
      <c r="C13" s="40">
        <v>1513</v>
      </c>
      <c r="D13" s="40">
        <v>1479</v>
      </c>
      <c r="E13" s="40">
        <v>1370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E1163-47D0-403B-BB41-58F7C0BA55FF}">
  <sheetPr codeName="Munka4"/>
  <dimension ref="A1:E19"/>
  <sheetViews>
    <sheetView zoomScaleNormal="100" workbookViewId="0"/>
  </sheetViews>
  <sheetFormatPr defaultRowHeight="11.25" x14ac:dyDescent="0.2"/>
  <cols>
    <col min="1" max="1" width="26.5703125" style="50" customWidth="1"/>
    <col min="2" max="5" width="8.7109375" style="50" customWidth="1"/>
    <col min="6" max="16384" width="9.140625" style="50"/>
  </cols>
  <sheetData>
    <row r="1" spans="1:5" s="70" customFormat="1" ht="12" thickBot="1" x14ac:dyDescent="0.3">
      <c r="A1" s="72" t="s">
        <v>101</v>
      </c>
      <c r="B1" s="71"/>
      <c r="C1" s="71"/>
      <c r="D1" s="71"/>
      <c r="E1" s="71"/>
    </row>
    <row r="2" spans="1:5" x14ac:dyDescent="0.2">
      <c r="A2" s="53" t="s">
        <v>84</v>
      </c>
      <c r="B2" s="52">
        <v>2000</v>
      </c>
      <c r="C2" s="52">
        <v>2004</v>
      </c>
      <c r="D2" s="52">
        <v>2005</v>
      </c>
      <c r="E2" s="51">
        <v>2006</v>
      </c>
    </row>
    <row r="3" spans="1:5" ht="22.5" x14ac:dyDescent="0.2">
      <c r="A3" s="60" t="s">
        <v>100</v>
      </c>
      <c r="B3" s="69">
        <v>3103.5</v>
      </c>
      <c r="C3" s="68">
        <v>3041.4</v>
      </c>
      <c r="D3" s="68">
        <v>3036.1</v>
      </c>
      <c r="E3" s="59">
        <v>3027.9</v>
      </c>
    </row>
    <row r="4" spans="1:5" x14ac:dyDescent="0.2">
      <c r="A4" s="67" t="s">
        <v>99</v>
      </c>
      <c r="B4" s="59">
        <v>30.4</v>
      </c>
      <c r="C4" s="59">
        <v>30.1</v>
      </c>
      <c r="D4" s="59">
        <v>30.1</v>
      </c>
      <c r="E4" s="59">
        <v>30</v>
      </c>
    </row>
    <row r="5" spans="1:5" x14ac:dyDescent="0.2">
      <c r="A5" s="50" t="s">
        <v>98</v>
      </c>
      <c r="B5" s="59">
        <v>1228.5</v>
      </c>
      <c r="C5" s="59">
        <v>2052.6999999999998</v>
      </c>
      <c r="D5" s="59">
        <v>2294.5</v>
      </c>
      <c r="E5" s="59">
        <v>2510.3000000000002</v>
      </c>
    </row>
    <row r="6" spans="1:5" x14ac:dyDescent="0.2">
      <c r="A6" s="67" t="s">
        <v>97</v>
      </c>
      <c r="B6" s="59">
        <v>9.3000000000000007</v>
      </c>
      <c r="C6" s="59">
        <v>9.9</v>
      </c>
      <c r="D6" s="59">
        <v>10.4</v>
      </c>
      <c r="E6" s="66">
        <v>10.6</v>
      </c>
    </row>
    <row r="7" spans="1:5" s="64" customFormat="1" ht="22.5" x14ac:dyDescent="0.2">
      <c r="A7" s="60" t="s">
        <v>96</v>
      </c>
      <c r="B7" s="59">
        <v>32986</v>
      </c>
      <c r="C7" s="65">
        <v>56244</v>
      </c>
      <c r="D7" s="59">
        <v>62978</v>
      </c>
      <c r="E7" s="59">
        <v>69088</v>
      </c>
    </row>
    <row r="8" spans="1:5" ht="22.5" x14ac:dyDescent="0.2">
      <c r="A8" s="60" t="s">
        <v>95</v>
      </c>
      <c r="B8" s="59">
        <v>59.1</v>
      </c>
      <c r="C8" s="59">
        <v>60</v>
      </c>
      <c r="D8" s="59">
        <v>61.1</v>
      </c>
      <c r="E8" s="59">
        <v>62.3</v>
      </c>
    </row>
    <row r="9" spans="1:5" s="62" customFormat="1" x14ac:dyDescent="0.25">
      <c r="A9" s="226" t="s">
        <v>94</v>
      </c>
      <c r="B9" s="226"/>
      <c r="C9" s="226"/>
      <c r="D9" s="226"/>
      <c r="E9" s="226"/>
    </row>
    <row r="10" spans="1:5" ht="22.5" x14ac:dyDescent="0.2">
      <c r="A10" s="60" t="s">
        <v>92</v>
      </c>
      <c r="B10" s="55">
        <v>100</v>
      </c>
      <c r="C10" s="63">
        <v>170.5</v>
      </c>
      <c r="D10" s="63">
        <v>190.92342205784271</v>
      </c>
      <c r="E10" s="59">
        <v>209.44643181955982</v>
      </c>
    </row>
    <row r="11" spans="1:5" x14ac:dyDescent="0.2">
      <c r="A11" s="50" t="s">
        <v>91</v>
      </c>
      <c r="B11" s="55" t="s">
        <v>90</v>
      </c>
      <c r="C11" s="63">
        <v>129.1</v>
      </c>
      <c r="D11" s="63">
        <v>134.1</v>
      </c>
      <c r="E11" s="59">
        <v>140.80000000000001</v>
      </c>
    </row>
    <row r="12" spans="1:5" ht="22.5" x14ac:dyDescent="0.2">
      <c r="A12" s="60" t="s">
        <v>89</v>
      </c>
      <c r="B12" s="55">
        <v>100</v>
      </c>
      <c r="C12" s="63">
        <v>132.06816421378778</v>
      </c>
      <c r="D12" s="63">
        <v>142.37391652337266</v>
      </c>
      <c r="E12" s="59">
        <v>148.75456805366463</v>
      </c>
    </row>
    <row r="13" spans="1:5" s="62" customFormat="1" x14ac:dyDescent="0.25">
      <c r="A13" s="226" t="s">
        <v>93</v>
      </c>
      <c r="B13" s="226"/>
      <c r="C13" s="226"/>
      <c r="D13" s="226"/>
      <c r="E13" s="226"/>
    </row>
    <row r="14" spans="1:5" ht="22.5" x14ac:dyDescent="0.2">
      <c r="A14" s="60" t="s">
        <v>92</v>
      </c>
      <c r="B14" s="55">
        <v>111.3</v>
      </c>
      <c r="C14" s="59">
        <v>111.5</v>
      </c>
      <c r="D14" s="59">
        <v>112</v>
      </c>
      <c r="E14" s="59">
        <v>109.70180062879101</v>
      </c>
    </row>
    <row r="15" spans="1:5" x14ac:dyDescent="0.2">
      <c r="A15" s="50" t="s">
        <v>91</v>
      </c>
      <c r="B15" s="55" t="s">
        <v>90</v>
      </c>
      <c r="C15" s="59">
        <v>107.3</v>
      </c>
      <c r="D15" s="59">
        <v>103.9</v>
      </c>
      <c r="E15" s="59">
        <v>105</v>
      </c>
    </row>
    <row r="16" spans="1:5" ht="22.5" x14ac:dyDescent="0.2">
      <c r="A16" s="60" t="s">
        <v>89</v>
      </c>
      <c r="B16" s="61">
        <v>101.4</v>
      </c>
      <c r="C16" s="59">
        <v>103.91425908667289</v>
      </c>
      <c r="D16" s="59">
        <v>107.79595765158807</v>
      </c>
      <c r="E16" s="59">
        <v>104.47790536075334</v>
      </c>
    </row>
    <row r="17" spans="1:5" x14ac:dyDescent="0.2">
      <c r="A17" s="60" t="s">
        <v>88</v>
      </c>
      <c r="B17" s="55"/>
      <c r="C17" s="59"/>
      <c r="D17" s="59"/>
      <c r="E17" s="59"/>
    </row>
    <row r="18" spans="1:5" ht="22.5" x14ac:dyDescent="0.2">
      <c r="A18" s="58" t="s">
        <v>87</v>
      </c>
      <c r="B18" s="55">
        <v>110.8</v>
      </c>
      <c r="C18" s="56">
        <v>110.8</v>
      </c>
      <c r="D18" s="56">
        <v>110.4</v>
      </c>
      <c r="E18" s="55">
        <v>108.2</v>
      </c>
    </row>
    <row r="19" spans="1:5" x14ac:dyDescent="0.2">
      <c r="A19" s="57" t="s">
        <v>86</v>
      </c>
      <c r="B19" s="55">
        <v>100.9</v>
      </c>
      <c r="C19" s="56">
        <v>103.3</v>
      </c>
      <c r="D19" s="56">
        <v>106.3</v>
      </c>
      <c r="E19" s="55">
        <v>103</v>
      </c>
    </row>
  </sheetData>
  <mergeCells count="2">
    <mergeCell ref="A9:E9"/>
    <mergeCell ref="A13:E1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2A743-D5A7-44B8-885F-C48852F50803}">
  <sheetPr codeName="Munka5"/>
  <dimension ref="A1:E16"/>
  <sheetViews>
    <sheetView zoomScaleNormal="100" workbookViewId="0"/>
  </sheetViews>
  <sheetFormatPr defaultRowHeight="11.25" x14ac:dyDescent="0.2"/>
  <cols>
    <col min="1" max="1" width="12.7109375" style="23" customWidth="1"/>
    <col min="2" max="2" width="17.5703125" style="23" customWidth="1"/>
    <col min="3" max="3" width="19.140625" style="23" customWidth="1"/>
    <col min="4" max="4" width="19.85546875" style="23" customWidth="1"/>
    <col min="5" max="5" width="18.85546875" style="23" customWidth="1"/>
    <col min="6" max="16384" width="9.140625" style="23"/>
  </cols>
  <sheetData>
    <row r="1" spans="1:5" s="36" customFormat="1" ht="12" thickBot="1" x14ac:dyDescent="0.3">
      <c r="A1" s="54" t="s">
        <v>108</v>
      </c>
      <c r="B1" s="80"/>
      <c r="C1" s="80"/>
      <c r="D1" s="80"/>
      <c r="E1" s="79"/>
    </row>
    <row r="2" spans="1:5" s="76" customFormat="1" ht="22.5" x14ac:dyDescent="0.2">
      <c r="A2" s="227" t="s">
        <v>107</v>
      </c>
      <c r="B2" s="78" t="s">
        <v>106</v>
      </c>
      <c r="C2" s="77" t="s">
        <v>105</v>
      </c>
      <c r="D2" s="233" t="s">
        <v>104</v>
      </c>
      <c r="E2" s="229" t="s">
        <v>103</v>
      </c>
    </row>
    <row r="3" spans="1:5" s="76" customFormat="1" x14ac:dyDescent="0.2">
      <c r="A3" s="228"/>
      <c r="B3" s="231" t="s">
        <v>102</v>
      </c>
      <c r="C3" s="232"/>
      <c r="D3" s="234"/>
      <c r="E3" s="230"/>
    </row>
    <row r="4" spans="1:5" s="43" customFormat="1" x14ac:dyDescent="0.2">
      <c r="A4" s="75">
        <v>1990</v>
      </c>
      <c r="B4" s="40">
        <v>84038</v>
      </c>
      <c r="C4" s="40">
        <v>61326</v>
      </c>
      <c r="D4" s="74">
        <v>27008</v>
      </c>
      <c r="E4" s="74">
        <v>172372</v>
      </c>
    </row>
    <row r="5" spans="1:5" x14ac:dyDescent="0.2">
      <c r="A5" s="35">
        <v>1995</v>
      </c>
      <c r="B5" s="40">
        <v>47292</v>
      </c>
      <c r="C5" s="40">
        <v>61009</v>
      </c>
      <c r="D5" s="40">
        <v>34404</v>
      </c>
      <c r="E5" s="40">
        <v>142705</v>
      </c>
    </row>
    <row r="6" spans="1:5" x14ac:dyDescent="0.2">
      <c r="A6" s="35">
        <v>1996</v>
      </c>
      <c r="B6" s="40">
        <v>43550</v>
      </c>
      <c r="C6" s="40">
        <v>61957</v>
      </c>
      <c r="D6" s="40">
        <v>44320</v>
      </c>
      <c r="E6" s="40">
        <v>149827</v>
      </c>
    </row>
    <row r="7" spans="1:5" x14ac:dyDescent="0.2">
      <c r="A7" s="35">
        <v>1997</v>
      </c>
      <c r="B7" s="40">
        <v>41570</v>
      </c>
      <c r="C7" s="40">
        <v>55400</v>
      </c>
      <c r="D7" s="40">
        <v>42735</v>
      </c>
      <c r="E7" s="40">
        <v>139705</v>
      </c>
    </row>
    <row r="8" spans="1:5" x14ac:dyDescent="0.2">
      <c r="A8" s="35">
        <v>1998</v>
      </c>
      <c r="B8" s="40">
        <v>33203</v>
      </c>
      <c r="C8" s="40">
        <v>49280</v>
      </c>
      <c r="D8" s="44">
        <v>16990</v>
      </c>
      <c r="E8" s="40">
        <v>99473</v>
      </c>
    </row>
    <row r="9" spans="1:5" x14ac:dyDescent="0.2">
      <c r="A9" s="35">
        <v>1999</v>
      </c>
      <c r="B9" s="40">
        <v>38067</v>
      </c>
      <c r="C9" s="40">
        <v>48022</v>
      </c>
      <c r="D9" s="40">
        <v>3673</v>
      </c>
      <c r="E9" s="40">
        <v>89762</v>
      </c>
    </row>
    <row r="10" spans="1:5" x14ac:dyDescent="0.2">
      <c r="A10" s="35">
        <v>2000</v>
      </c>
      <c r="B10" s="40">
        <v>41577</v>
      </c>
      <c r="C10" s="40">
        <v>54196</v>
      </c>
      <c r="D10" s="40">
        <v>3574</v>
      </c>
      <c r="E10" s="40">
        <v>99347</v>
      </c>
    </row>
    <row r="11" spans="1:5" x14ac:dyDescent="0.2">
      <c r="A11" s="35">
        <v>2001</v>
      </c>
      <c r="B11" s="40">
        <v>43165</v>
      </c>
      <c r="C11" s="40">
        <v>58765</v>
      </c>
      <c r="D11" s="40">
        <v>3997</v>
      </c>
      <c r="E11" s="40">
        <v>105927</v>
      </c>
    </row>
    <row r="12" spans="1:5" x14ac:dyDescent="0.2">
      <c r="A12" s="35">
        <v>2002</v>
      </c>
      <c r="B12" s="40">
        <v>51427</v>
      </c>
      <c r="C12" s="40">
        <v>53214</v>
      </c>
      <c r="D12" s="40">
        <v>3477</v>
      </c>
      <c r="E12" s="40">
        <v>108118</v>
      </c>
    </row>
    <row r="13" spans="1:5" x14ac:dyDescent="0.2">
      <c r="A13" s="35">
        <v>2003</v>
      </c>
      <c r="B13" s="40">
        <v>47239</v>
      </c>
      <c r="C13" s="40">
        <v>52062</v>
      </c>
      <c r="D13" s="40">
        <v>4366</v>
      </c>
      <c r="E13" s="40">
        <v>103667</v>
      </c>
    </row>
    <row r="14" spans="1:5" x14ac:dyDescent="0.2">
      <c r="A14" s="73">
        <v>2004</v>
      </c>
      <c r="B14" s="40">
        <v>65886</v>
      </c>
      <c r="C14" s="40">
        <v>45966</v>
      </c>
      <c r="D14" s="40">
        <v>4120</v>
      </c>
      <c r="E14" s="40">
        <v>115972</v>
      </c>
    </row>
    <row r="15" spans="1:5" x14ac:dyDescent="0.2">
      <c r="A15" s="73">
        <v>2005</v>
      </c>
      <c r="B15" s="40">
        <v>77425</v>
      </c>
      <c r="C15" s="40">
        <v>42877</v>
      </c>
      <c r="D15" s="40">
        <v>3830</v>
      </c>
      <c r="E15" s="40">
        <f>D15+B15+C15</f>
        <v>124132</v>
      </c>
    </row>
    <row r="16" spans="1:5" s="36" customFormat="1" x14ac:dyDescent="0.2">
      <c r="A16" s="73">
        <v>2006</v>
      </c>
      <c r="B16" s="40">
        <v>78923</v>
      </c>
      <c r="C16" s="40">
        <v>39211</v>
      </c>
      <c r="D16" s="40">
        <v>3300</v>
      </c>
      <c r="E16" s="40">
        <v>121434</v>
      </c>
    </row>
  </sheetData>
  <mergeCells count="4">
    <mergeCell ref="A2:A3"/>
    <mergeCell ref="E2:E3"/>
    <mergeCell ref="B3:C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EB606-0E1D-4CAB-B595-3DF810B48A03}">
  <sheetPr codeName="Munka6"/>
  <dimension ref="A1:D18"/>
  <sheetViews>
    <sheetView zoomScaleNormal="100" workbookViewId="0"/>
  </sheetViews>
  <sheetFormatPr defaultRowHeight="11.25" x14ac:dyDescent="0.2"/>
  <cols>
    <col min="1" max="1" width="39.5703125" style="23" customWidth="1"/>
    <col min="2" max="4" width="16.140625" style="23" customWidth="1"/>
    <col min="5" max="16384" width="9.140625" style="23"/>
  </cols>
  <sheetData>
    <row r="1" spans="1:4" s="89" customFormat="1" ht="12" thickBot="1" x14ac:dyDescent="0.3">
      <c r="A1" s="91" t="s">
        <v>128</v>
      </c>
      <c r="B1" s="90"/>
      <c r="C1" s="90"/>
      <c r="D1" s="90"/>
    </row>
    <row r="2" spans="1:4" s="76" customFormat="1" x14ac:dyDescent="0.2">
      <c r="A2" s="227" t="s">
        <v>127</v>
      </c>
      <c r="B2" s="227" t="s">
        <v>109</v>
      </c>
      <c r="C2" s="235" t="s">
        <v>126</v>
      </c>
      <c r="D2" s="236"/>
    </row>
    <row r="3" spans="1:4" x14ac:dyDescent="0.2">
      <c r="A3" s="228"/>
      <c r="B3" s="228"/>
      <c r="C3" s="88" t="s">
        <v>125</v>
      </c>
      <c r="D3" s="87" t="s">
        <v>124</v>
      </c>
    </row>
    <row r="4" spans="1:4" s="43" customFormat="1" x14ac:dyDescent="0.2">
      <c r="A4" s="86" t="s">
        <v>123</v>
      </c>
      <c r="B4" s="40">
        <v>1676477</v>
      </c>
      <c r="C4" s="85">
        <v>629612</v>
      </c>
      <c r="D4" s="85">
        <v>1046865</v>
      </c>
    </row>
    <row r="5" spans="1:4" x14ac:dyDescent="0.2">
      <c r="A5" s="83" t="s">
        <v>122</v>
      </c>
      <c r="B5" s="44">
        <f>B6+B7</f>
        <v>802506</v>
      </c>
      <c r="C5" s="44">
        <f>C6+C7</f>
        <v>408790</v>
      </c>
      <c r="D5" s="44">
        <f>D6+D7</f>
        <v>393716</v>
      </c>
    </row>
    <row r="6" spans="1:4" x14ac:dyDescent="0.2">
      <c r="A6" s="42" t="s">
        <v>121</v>
      </c>
      <c r="B6" s="40">
        <v>350553</v>
      </c>
      <c r="C6" s="85">
        <v>176539</v>
      </c>
      <c r="D6" s="85">
        <v>174014</v>
      </c>
    </row>
    <row r="7" spans="1:4" x14ac:dyDescent="0.2">
      <c r="A7" s="42" t="s">
        <v>120</v>
      </c>
      <c r="B7" s="40">
        <v>451953</v>
      </c>
      <c r="C7" s="85">
        <v>232251</v>
      </c>
      <c r="D7" s="85">
        <v>219702</v>
      </c>
    </row>
    <row r="8" spans="1:4" x14ac:dyDescent="0.2">
      <c r="A8" s="84" t="s">
        <v>119</v>
      </c>
      <c r="B8" s="44">
        <v>9541</v>
      </c>
      <c r="C8" s="44">
        <v>9535</v>
      </c>
      <c r="D8" s="44">
        <v>6</v>
      </c>
    </row>
    <row r="9" spans="1:4" x14ac:dyDescent="0.2">
      <c r="A9" s="83" t="s">
        <v>118</v>
      </c>
      <c r="B9" s="44">
        <v>157105</v>
      </c>
      <c r="C9" s="44">
        <v>5946</v>
      </c>
      <c r="D9" s="44">
        <v>151159</v>
      </c>
    </row>
    <row r="10" spans="1:4" x14ac:dyDescent="0.2">
      <c r="A10" s="83" t="s">
        <v>117</v>
      </c>
      <c r="B10" s="44">
        <v>143</v>
      </c>
      <c r="C10" s="44">
        <v>4</v>
      </c>
      <c r="D10" s="44">
        <v>139</v>
      </c>
    </row>
    <row r="11" spans="1:4" x14ac:dyDescent="0.2">
      <c r="A11" s="83" t="s">
        <v>116</v>
      </c>
      <c r="B11" s="44">
        <v>106918</v>
      </c>
      <c r="C11" s="44">
        <v>52517</v>
      </c>
      <c r="D11" s="44">
        <v>54401</v>
      </c>
    </row>
    <row r="12" spans="1:4" x14ac:dyDescent="0.2">
      <c r="A12" s="83" t="s">
        <v>115</v>
      </c>
      <c r="B12" s="44">
        <v>7388</v>
      </c>
      <c r="C12" s="44">
        <v>963</v>
      </c>
      <c r="D12" s="44">
        <v>6425</v>
      </c>
    </row>
    <row r="13" spans="1:4" x14ac:dyDescent="0.2">
      <c r="A13" s="83" t="s">
        <v>114</v>
      </c>
      <c r="B13" s="44">
        <v>13899</v>
      </c>
      <c r="C13" s="44">
        <v>11481</v>
      </c>
      <c r="D13" s="44">
        <v>2418</v>
      </c>
    </row>
    <row r="14" spans="1:4" ht="22.5" x14ac:dyDescent="0.2">
      <c r="A14" s="83" t="s">
        <v>113</v>
      </c>
      <c r="B14" s="44">
        <v>206696</v>
      </c>
      <c r="C14" s="44">
        <v>79720</v>
      </c>
      <c r="D14" s="44">
        <v>126976</v>
      </c>
    </row>
    <row r="15" spans="1:4" x14ac:dyDescent="0.2">
      <c r="A15" s="83" t="s">
        <v>112</v>
      </c>
      <c r="B15" s="44">
        <v>30039</v>
      </c>
      <c r="C15" s="44">
        <v>16223</v>
      </c>
      <c r="D15" s="44">
        <v>13816</v>
      </c>
    </row>
    <row r="16" spans="1:4" x14ac:dyDescent="0.2">
      <c r="A16" s="83" t="s">
        <v>111</v>
      </c>
      <c r="B16" s="44">
        <v>30888</v>
      </c>
      <c r="C16" s="44">
        <v>153</v>
      </c>
      <c r="D16" s="44">
        <v>30735</v>
      </c>
    </row>
    <row r="17" spans="1:4" x14ac:dyDescent="0.2">
      <c r="A17" s="83" t="s">
        <v>110</v>
      </c>
      <c r="B17" s="44">
        <v>3597</v>
      </c>
      <c r="C17" s="44">
        <v>1331</v>
      </c>
      <c r="D17" s="44">
        <v>2266</v>
      </c>
    </row>
    <row r="18" spans="1:4" s="45" customFormat="1" x14ac:dyDescent="0.2">
      <c r="A18" s="82" t="s">
        <v>109</v>
      </c>
      <c r="B18" s="81">
        <f>B17+B16+B15+B14+B13+B12+B11+B10+B9+B8+B5+B4</f>
        <v>3045197</v>
      </c>
      <c r="C18" s="81">
        <f>C17+C16+C15+C14+C13+C12+C11+C10+C9+C8+C5+C4</f>
        <v>1216275</v>
      </c>
      <c r="D18" s="81">
        <f>D17+D16+D15+D14+D13+D12+D11+D10+D9+D8+D5+D4</f>
        <v>1828922</v>
      </c>
    </row>
  </sheetData>
  <mergeCells count="3">
    <mergeCell ref="C2:D2"/>
    <mergeCell ref="B2:B3"/>
    <mergeCell ref="A2:A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1F885-F527-416F-88E2-288F051BC9CE}">
  <sheetPr codeName="Munka7"/>
  <dimension ref="A1:F48"/>
  <sheetViews>
    <sheetView zoomScaleNormal="100" workbookViewId="0"/>
  </sheetViews>
  <sheetFormatPr defaultRowHeight="11.25" x14ac:dyDescent="0.2"/>
  <cols>
    <col min="1" max="1" width="15.140625" style="23" customWidth="1"/>
    <col min="2" max="6" width="14.140625" style="23" customWidth="1"/>
    <col min="7" max="16384" width="9.140625" style="23"/>
  </cols>
  <sheetData>
    <row r="1" spans="1:6" s="36" customFormat="1" ht="12" thickBot="1" x14ac:dyDescent="0.3">
      <c r="A1" s="105" t="s">
        <v>152</v>
      </c>
      <c r="B1" s="104"/>
      <c r="C1" s="104"/>
      <c r="D1" s="104"/>
      <c r="E1" s="104"/>
      <c r="F1" s="104"/>
    </row>
    <row r="2" spans="1:6" x14ac:dyDescent="0.2">
      <c r="A2" s="227" t="s">
        <v>151</v>
      </c>
      <c r="B2" s="233" t="s">
        <v>150</v>
      </c>
      <c r="C2" s="238" t="s">
        <v>149</v>
      </c>
      <c r="D2" s="239"/>
      <c r="E2" s="233" t="s">
        <v>148</v>
      </c>
      <c r="F2" s="229" t="s">
        <v>147</v>
      </c>
    </row>
    <row r="3" spans="1:6" ht="22.5" x14ac:dyDescent="0.2">
      <c r="A3" s="240"/>
      <c r="B3" s="234"/>
      <c r="C3" s="103" t="s">
        <v>146</v>
      </c>
      <c r="D3" s="102" t="s">
        <v>145</v>
      </c>
      <c r="E3" s="234"/>
      <c r="F3" s="230"/>
    </row>
    <row r="4" spans="1:6" s="32" customFormat="1" x14ac:dyDescent="0.25">
      <c r="A4" s="237" t="s">
        <v>144</v>
      </c>
      <c r="B4" s="237"/>
      <c r="C4" s="237"/>
      <c r="D4" s="237"/>
      <c r="E4" s="237"/>
      <c r="F4" s="237"/>
    </row>
    <row r="5" spans="1:6" x14ac:dyDescent="0.2">
      <c r="A5" s="97" t="s">
        <v>142</v>
      </c>
      <c r="B5" s="100">
        <v>2731</v>
      </c>
      <c r="C5" s="100">
        <v>163</v>
      </c>
      <c r="D5" s="100">
        <v>459</v>
      </c>
      <c r="E5" s="95" t="s">
        <v>140</v>
      </c>
      <c r="F5" s="100">
        <v>3353</v>
      </c>
    </row>
    <row r="6" spans="1:6" x14ac:dyDescent="0.2">
      <c r="A6" s="23" t="s">
        <v>141</v>
      </c>
      <c r="B6" s="100">
        <v>3393</v>
      </c>
      <c r="C6" s="100">
        <v>475</v>
      </c>
      <c r="D6" s="100">
        <v>6504</v>
      </c>
      <c r="E6" s="95" t="s">
        <v>140</v>
      </c>
      <c r="F6" s="100">
        <v>10372</v>
      </c>
    </row>
    <row r="7" spans="1:6" x14ac:dyDescent="0.2">
      <c r="A7" s="23" t="s">
        <v>139</v>
      </c>
      <c r="B7" s="100">
        <v>13803</v>
      </c>
      <c r="C7" s="100">
        <v>3719</v>
      </c>
      <c r="D7" s="100">
        <v>27758</v>
      </c>
      <c r="E7" s="101">
        <v>10</v>
      </c>
      <c r="F7" s="100">
        <v>45290</v>
      </c>
    </row>
    <row r="8" spans="1:6" x14ac:dyDescent="0.2">
      <c r="A8" s="23" t="s">
        <v>138</v>
      </c>
      <c r="B8" s="100">
        <v>35004</v>
      </c>
      <c r="C8" s="100">
        <v>14891</v>
      </c>
      <c r="D8" s="100">
        <v>49085</v>
      </c>
      <c r="E8" s="101">
        <v>42</v>
      </c>
      <c r="F8" s="100">
        <v>99022</v>
      </c>
    </row>
    <row r="9" spans="1:6" x14ac:dyDescent="0.2">
      <c r="A9" s="23" t="s">
        <v>137</v>
      </c>
      <c r="B9" s="100">
        <v>74953</v>
      </c>
      <c r="C9" s="100">
        <v>38456</v>
      </c>
      <c r="D9" s="100">
        <v>53047</v>
      </c>
      <c r="E9" s="101">
        <v>72</v>
      </c>
      <c r="F9" s="100">
        <v>166528</v>
      </c>
    </row>
    <row r="10" spans="1:6" x14ac:dyDescent="0.2">
      <c r="A10" s="23" t="s">
        <v>136</v>
      </c>
      <c r="B10" s="100">
        <v>93072</v>
      </c>
      <c r="C10" s="100">
        <v>39482</v>
      </c>
      <c r="D10" s="100">
        <v>34791</v>
      </c>
      <c r="E10" s="101">
        <v>194</v>
      </c>
      <c r="F10" s="100">
        <v>167539</v>
      </c>
    </row>
    <row r="11" spans="1:6" x14ac:dyDescent="0.2">
      <c r="A11" s="23" t="s">
        <v>135</v>
      </c>
      <c r="B11" s="100">
        <v>83826</v>
      </c>
      <c r="C11" s="100">
        <v>26293</v>
      </c>
      <c r="D11" s="100">
        <v>20915</v>
      </c>
      <c r="E11" s="101">
        <v>473</v>
      </c>
      <c r="F11" s="100">
        <v>131507</v>
      </c>
    </row>
    <row r="12" spans="1:6" x14ac:dyDescent="0.2">
      <c r="A12" s="23" t="s">
        <v>134</v>
      </c>
      <c r="B12" s="100">
        <v>70381</v>
      </c>
      <c r="C12" s="100">
        <v>17032</v>
      </c>
      <c r="D12" s="100">
        <v>13852</v>
      </c>
      <c r="E12" s="101">
        <v>805</v>
      </c>
      <c r="F12" s="100">
        <v>102070</v>
      </c>
    </row>
    <row r="13" spans="1:6" x14ac:dyDescent="0.2">
      <c r="A13" s="23" t="s">
        <v>133</v>
      </c>
      <c r="B13" s="100">
        <v>59518</v>
      </c>
      <c r="C13" s="100">
        <v>11608</v>
      </c>
      <c r="D13" s="100">
        <v>9255</v>
      </c>
      <c r="E13" s="101">
        <v>1062</v>
      </c>
      <c r="F13" s="100">
        <v>81443</v>
      </c>
    </row>
    <row r="14" spans="1:6" x14ac:dyDescent="0.2">
      <c r="A14" s="23" t="s">
        <v>132</v>
      </c>
      <c r="B14" s="100">
        <v>49108</v>
      </c>
      <c r="C14" s="100">
        <v>8130</v>
      </c>
      <c r="D14" s="100">
        <v>6282</v>
      </c>
      <c r="E14" s="100">
        <v>1305</v>
      </c>
      <c r="F14" s="100">
        <v>64825</v>
      </c>
    </row>
    <row r="15" spans="1:6" x14ac:dyDescent="0.2">
      <c r="A15" s="23" t="s">
        <v>131</v>
      </c>
      <c r="B15" s="100">
        <v>41659</v>
      </c>
      <c r="C15" s="100">
        <v>5962</v>
      </c>
      <c r="D15" s="100">
        <v>4020</v>
      </c>
      <c r="E15" s="100">
        <v>1280</v>
      </c>
      <c r="F15" s="100">
        <v>52921</v>
      </c>
    </row>
    <row r="16" spans="1:6" x14ac:dyDescent="0.2">
      <c r="A16" s="23" t="s">
        <v>130</v>
      </c>
      <c r="B16" s="100">
        <v>72798</v>
      </c>
      <c r="C16" s="100">
        <v>8406</v>
      </c>
      <c r="D16" s="100">
        <v>4839</v>
      </c>
      <c r="E16" s="100">
        <v>2615</v>
      </c>
      <c r="F16" s="100">
        <v>88658</v>
      </c>
    </row>
    <row r="17" spans="1:6" s="36" customFormat="1" x14ac:dyDescent="0.2">
      <c r="A17" s="23" t="s">
        <v>129</v>
      </c>
      <c r="B17" s="100">
        <v>29366</v>
      </c>
      <c r="C17" s="100">
        <v>1922</v>
      </c>
      <c r="D17" s="100">
        <v>1444</v>
      </c>
      <c r="E17" s="100">
        <v>1677</v>
      </c>
      <c r="F17" s="100">
        <v>34409</v>
      </c>
    </row>
    <row r="18" spans="1:6" s="36" customFormat="1" x14ac:dyDescent="0.25">
      <c r="A18" s="89" t="s">
        <v>109</v>
      </c>
      <c r="B18" s="99">
        <v>629612</v>
      </c>
      <c r="C18" s="99">
        <v>176539</v>
      </c>
      <c r="D18" s="99">
        <v>232251</v>
      </c>
      <c r="E18" s="99">
        <v>9535</v>
      </c>
      <c r="F18" s="99">
        <v>1047937</v>
      </c>
    </row>
    <row r="19" spans="1:6" x14ac:dyDescent="0.2">
      <c r="A19" s="226" t="s">
        <v>143</v>
      </c>
      <c r="B19" s="226"/>
      <c r="C19" s="226"/>
      <c r="D19" s="226"/>
      <c r="E19" s="226"/>
      <c r="F19" s="226"/>
    </row>
    <row r="20" spans="1:6" x14ac:dyDescent="0.2">
      <c r="A20" s="97" t="s">
        <v>142</v>
      </c>
      <c r="B20" s="95">
        <v>3404</v>
      </c>
      <c r="C20" s="95">
        <v>176</v>
      </c>
      <c r="D20" s="95">
        <v>614</v>
      </c>
      <c r="E20" s="95" t="s">
        <v>140</v>
      </c>
      <c r="F20" s="95">
        <v>4194</v>
      </c>
    </row>
    <row r="21" spans="1:6" x14ac:dyDescent="0.2">
      <c r="A21" s="23" t="s">
        <v>141</v>
      </c>
      <c r="B21" s="95">
        <v>8334</v>
      </c>
      <c r="C21" s="95">
        <v>613</v>
      </c>
      <c r="D21" s="95">
        <v>10943</v>
      </c>
      <c r="E21" s="95" t="s">
        <v>140</v>
      </c>
      <c r="F21" s="95">
        <v>19890</v>
      </c>
    </row>
    <row r="22" spans="1:6" x14ac:dyDescent="0.2">
      <c r="A22" s="23" t="s">
        <v>139</v>
      </c>
      <c r="B22" s="95">
        <v>34949</v>
      </c>
      <c r="C22" s="95">
        <v>3829</v>
      </c>
      <c r="D22" s="95">
        <v>41009</v>
      </c>
      <c r="E22" s="95" t="s">
        <v>140</v>
      </c>
      <c r="F22" s="95">
        <v>79787</v>
      </c>
    </row>
    <row r="23" spans="1:6" s="45" customFormat="1" x14ac:dyDescent="0.2">
      <c r="A23" s="23" t="s">
        <v>138</v>
      </c>
      <c r="B23" s="95">
        <v>111443</v>
      </c>
      <c r="C23" s="95">
        <v>22314</v>
      </c>
      <c r="D23" s="95">
        <v>57255</v>
      </c>
      <c r="E23" s="95">
        <v>1</v>
      </c>
      <c r="F23" s="95">
        <v>191013</v>
      </c>
    </row>
    <row r="24" spans="1:6" s="32" customFormat="1" x14ac:dyDescent="0.2">
      <c r="A24" s="23" t="s">
        <v>137</v>
      </c>
      <c r="B24" s="95">
        <v>158119</v>
      </c>
      <c r="C24" s="95">
        <v>41195</v>
      </c>
      <c r="D24" s="95">
        <v>44564</v>
      </c>
      <c r="E24" s="95">
        <v>1</v>
      </c>
      <c r="F24" s="95">
        <v>243879</v>
      </c>
    </row>
    <row r="25" spans="1:6" x14ac:dyDescent="0.2">
      <c r="A25" s="23" t="s">
        <v>136</v>
      </c>
      <c r="B25" s="95">
        <v>196436</v>
      </c>
      <c r="C25" s="95">
        <v>37707</v>
      </c>
      <c r="D25" s="95">
        <v>31450</v>
      </c>
      <c r="E25" s="95">
        <v>1</v>
      </c>
      <c r="F25" s="95">
        <v>265594</v>
      </c>
    </row>
    <row r="26" spans="1:6" x14ac:dyDescent="0.2">
      <c r="A26" s="23" t="s">
        <v>135</v>
      </c>
      <c r="B26" s="95">
        <v>216034</v>
      </c>
      <c r="C26" s="95">
        <v>35732</v>
      </c>
      <c r="D26" s="95">
        <v>14413</v>
      </c>
      <c r="E26" s="95" t="s">
        <v>140</v>
      </c>
      <c r="F26" s="95">
        <v>266179</v>
      </c>
    </row>
    <row r="27" spans="1:6" x14ac:dyDescent="0.2">
      <c r="A27" s="23" t="s">
        <v>134</v>
      </c>
      <c r="B27" s="95">
        <v>113337</v>
      </c>
      <c r="C27" s="95">
        <v>16186</v>
      </c>
      <c r="D27" s="95">
        <v>8147</v>
      </c>
      <c r="E27" s="95" t="s">
        <v>140</v>
      </c>
      <c r="F27" s="95">
        <v>137670</v>
      </c>
    </row>
    <row r="28" spans="1:6" x14ac:dyDescent="0.2">
      <c r="A28" s="23" t="s">
        <v>133</v>
      </c>
      <c r="B28" s="95">
        <v>75517</v>
      </c>
      <c r="C28" s="95">
        <v>8314</v>
      </c>
      <c r="D28" s="95">
        <v>4725</v>
      </c>
      <c r="E28" s="95">
        <v>1</v>
      </c>
      <c r="F28" s="95">
        <v>88557</v>
      </c>
    </row>
    <row r="29" spans="1:6" x14ac:dyDescent="0.2">
      <c r="A29" s="23" t="s">
        <v>132</v>
      </c>
      <c r="B29" s="95">
        <v>46500</v>
      </c>
      <c r="C29" s="95">
        <v>3620</v>
      </c>
      <c r="D29" s="95">
        <v>2890</v>
      </c>
      <c r="E29" s="95">
        <v>1</v>
      </c>
      <c r="F29" s="95">
        <v>53011</v>
      </c>
    </row>
    <row r="30" spans="1:6" x14ac:dyDescent="0.2">
      <c r="A30" s="23" t="s">
        <v>131</v>
      </c>
      <c r="B30" s="95">
        <v>29884</v>
      </c>
      <c r="C30" s="95">
        <v>1839</v>
      </c>
      <c r="D30" s="95">
        <v>1544</v>
      </c>
      <c r="E30" s="95" t="s">
        <v>140</v>
      </c>
      <c r="F30" s="95">
        <v>33267</v>
      </c>
    </row>
    <row r="31" spans="1:6" x14ac:dyDescent="0.2">
      <c r="A31" s="23" t="s">
        <v>130</v>
      </c>
      <c r="B31" s="95">
        <v>40433</v>
      </c>
      <c r="C31" s="95">
        <v>2145</v>
      </c>
      <c r="D31" s="95">
        <v>1778</v>
      </c>
      <c r="E31" s="95" t="s">
        <v>140</v>
      </c>
      <c r="F31" s="95">
        <v>44356</v>
      </c>
    </row>
    <row r="32" spans="1:6" x14ac:dyDescent="0.2">
      <c r="A32" s="23" t="s">
        <v>129</v>
      </c>
      <c r="B32" s="95">
        <v>12475</v>
      </c>
      <c r="C32" s="95">
        <v>344</v>
      </c>
      <c r="D32" s="95">
        <v>370</v>
      </c>
      <c r="E32" s="95">
        <v>1</v>
      </c>
      <c r="F32" s="95">
        <v>13190</v>
      </c>
    </row>
    <row r="33" spans="1:6" x14ac:dyDescent="0.2">
      <c r="A33" s="94" t="s">
        <v>109</v>
      </c>
      <c r="B33" s="92">
        <v>1046865</v>
      </c>
      <c r="C33" s="92">
        <v>174014</v>
      </c>
      <c r="D33" s="98">
        <v>219702</v>
      </c>
      <c r="E33" s="92">
        <v>6</v>
      </c>
      <c r="F33" s="98">
        <v>1440587</v>
      </c>
    </row>
    <row r="34" spans="1:6" x14ac:dyDescent="0.2">
      <c r="A34" s="226" t="s">
        <v>109</v>
      </c>
      <c r="B34" s="226"/>
      <c r="C34" s="226"/>
      <c r="D34" s="226"/>
      <c r="E34" s="226"/>
      <c r="F34" s="226"/>
    </row>
    <row r="35" spans="1:6" x14ac:dyDescent="0.2">
      <c r="A35" s="97" t="s">
        <v>142</v>
      </c>
      <c r="B35" s="95">
        <v>6135</v>
      </c>
      <c r="C35" s="95">
        <v>339</v>
      </c>
      <c r="D35" s="95">
        <v>1073</v>
      </c>
      <c r="E35" s="95" t="s">
        <v>140</v>
      </c>
      <c r="F35" s="95">
        <v>7547</v>
      </c>
    </row>
    <row r="36" spans="1:6" x14ac:dyDescent="0.2">
      <c r="A36" s="23" t="s">
        <v>141</v>
      </c>
      <c r="B36" s="95">
        <v>11727</v>
      </c>
      <c r="C36" s="95">
        <v>1088</v>
      </c>
      <c r="D36" s="95">
        <v>17447</v>
      </c>
      <c r="E36" s="95" t="s">
        <v>140</v>
      </c>
      <c r="F36" s="95">
        <v>30262</v>
      </c>
    </row>
    <row r="37" spans="1:6" x14ac:dyDescent="0.2">
      <c r="A37" s="23" t="s">
        <v>139</v>
      </c>
      <c r="B37" s="95">
        <v>48752</v>
      </c>
      <c r="C37" s="95">
        <v>7548</v>
      </c>
      <c r="D37" s="95">
        <v>68767</v>
      </c>
      <c r="E37" s="96">
        <v>10</v>
      </c>
      <c r="F37" s="95">
        <v>125077</v>
      </c>
    </row>
    <row r="38" spans="1:6" s="45" customFormat="1" x14ac:dyDescent="0.2">
      <c r="A38" s="23" t="s">
        <v>138</v>
      </c>
      <c r="B38" s="95">
        <v>146447</v>
      </c>
      <c r="C38" s="95">
        <v>37205</v>
      </c>
      <c r="D38" s="95">
        <v>106340</v>
      </c>
      <c r="E38" s="96">
        <v>43</v>
      </c>
      <c r="F38" s="95">
        <v>290035</v>
      </c>
    </row>
    <row r="39" spans="1:6" s="32" customFormat="1" x14ac:dyDescent="0.2">
      <c r="A39" s="23" t="s">
        <v>137</v>
      </c>
      <c r="B39" s="95">
        <v>233072</v>
      </c>
      <c r="C39" s="95">
        <v>79651</v>
      </c>
      <c r="D39" s="95">
        <v>97611</v>
      </c>
      <c r="E39" s="96">
        <v>73</v>
      </c>
      <c r="F39" s="95">
        <v>410407</v>
      </c>
    </row>
    <row r="40" spans="1:6" x14ac:dyDescent="0.2">
      <c r="A40" s="23" t="s">
        <v>136</v>
      </c>
      <c r="B40" s="95">
        <v>289508</v>
      </c>
      <c r="C40" s="95">
        <v>77189</v>
      </c>
      <c r="D40" s="95">
        <v>66241</v>
      </c>
      <c r="E40" s="96">
        <v>195</v>
      </c>
      <c r="F40" s="95">
        <v>433133</v>
      </c>
    </row>
    <row r="41" spans="1:6" x14ac:dyDescent="0.2">
      <c r="A41" s="23" t="s">
        <v>135</v>
      </c>
      <c r="B41" s="95">
        <v>299860</v>
      </c>
      <c r="C41" s="95">
        <v>62025</v>
      </c>
      <c r="D41" s="95">
        <v>35328</v>
      </c>
      <c r="E41" s="96">
        <v>473</v>
      </c>
      <c r="F41" s="95">
        <v>397686</v>
      </c>
    </row>
    <row r="42" spans="1:6" x14ac:dyDescent="0.2">
      <c r="A42" s="23" t="s">
        <v>134</v>
      </c>
      <c r="B42" s="95">
        <v>183718</v>
      </c>
      <c r="C42" s="95">
        <v>33218</v>
      </c>
      <c r="D42" s="95">
        <v>21999</v>
      </c>
      <c r="E42" s="96">
        <v>805</v>
      </c>
      <c r="F42" s="95">
        <v>239740</v>
      </c>
    </row>
    <row r="43" spans="1:6" x14ac:dyDescent="0.2">
      <c r="A43" s="23" t="s">
        <v>133</v>
      </c>
      <c r="B43" s="95">
        <v>135035</v>
      </c>
      <c r="C43" s="95">
        <v>19922</v>
      </c>
      <c r="D43" s="95">
        <v>13980</v>
      </c>
      <c r="E43" s="96">
        <v>1063</v>
      </c>
      <c r="F43" s="95">
        <v>170000</v>
      </c>
    </row>
    <row r="44" spans="1:6" x14ac:dyDescent="0.2">
      <c r="A44" s="23" t="s">
        <v>132</v>
      </c>
      <c r="B44" s="95">
        <v>95608</v>
      </c>
      <c r="C44" s="95">
        <v>11750</v>
      </c>
      <c r="D44" s="95">
        <v>9172</v>
      </c>
      <c r="E44" s="96">
        <v>1306</v>
      </c>
      <c r="F44" s="95">
        <v>117836</v>
      </c>
    </row>
    <row r="45" spans="1:6" x14ac:dyDescent="0.2">
      <c r="A45" s="23" t="s">
        <v>131</v>
      </c>
      <c r="B45" s="95">
        <v>71543</v>
      </c>
      <c r="C45" s="95">
        <v>7801</v>
      </c>
      <c r="D45" s="95">
        <v>5564</v>
      </c>
      <c r="E45" s="96">
        <v>1280</v>
      </c>
      <c r="F45" s="95">
        <v>86188</v>
      </c>
    </row>
    <row r="46" spans="1:6" x14ac:dyDescent="0.2">
      <c r="A46" s="23" t="s">
        <v>130</v>
      </c>
      <c r="B46" s="95">
        <v>113231</v>
      </c>
      <c r="C46" s="95">
        <v>10551</v>
      </c>
      <c r="D46" s="95">
        <v>6617</v>
      </c>
      <c r="E46" s="96">
        <v>2615</v>
      </c>
      <c r="F46" s="95">
        <v>133014</v>
      </c>
    </row>
    <row r="47" spans="1:6" x14ac:dyDescent="0.2">
      <c r="A47" s="23" t="s">
        <v>129</v>
      </c>
      <c r="B47" s="95">
        <v>41841</v>
      </c>
      <c r="C47" s="95">
        <v>2266</v>
      </c>
      <c r="D47" s="95">
        <v>1814</v>
      </c>
      <c r="E47" s="96">
        <v>1678</v>
      </c>
      <c r="F47" s="95">
        <v>47599</v>
      </c>
    </row>
    <row r="48" spans="1:6" x14ac:dyDescent="0.2">
      <c r="A48" s="94" t="s">
        <v>109</v>
      </c>
      <c r="B48" s="92">
        <v>1676477</v>
      </c>
      <c r="C48" s="92">
        <v>350553</v>
      </c>
      <c r="D48" s="92">
        <v>451953</v>
      </c>
      <c r="E48" s="93">
        <v>9541</v>
      </c>
      <c r="F48" s="92">
        <v>2488524</v>
      </c>
    </row>
  </sheetData>
  <mergeCells count="8">
    <mergeCell ref="A4:F4"/>
    <mergeCell ref="A19:F19"/>
    <mergeCell ref="A34:F34"/>
    <mergeCell ref="C2:D2"/>
    <mergeCell ref="B2:B3"/>
    <mergeCell ref="E2:E3"/>
    <mergeCell ref="A2:A3"/>
    <mergeCell ref="F2:F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6C6A1-EC68-46B0-91C9-73AA9F951D69}">
  <sheetPr codeName="Munka8"/>
  <dimension ref="A1:E16"/>
  <sheetViews>
    <sheetView zoomScaleNormal="100" workbookViewId="0"/>
  </sheetViews>
  <sheetFormatPr defaultRowHeight="11.25" x14ac:dyDescent="0.2"/>
  <cols>
    <col min="1" max="1" width="27" style="23" customWidth="1"/>
    <col min="2" max="5" width="8.5703125" style="23" customWidth="1"/>
    <col min="6" max="16384" width="9.140625" style="23"/>
  </cols>
  <sheetData>
    <row r="1" spans="1:5" s="36" customFormat="1" ht="12" thickBot="1" x14ac:dyDescent="0.3">
      <c r="A1" s="111" t="s">
        <v>166</v>
      </c>
    </row>
    <row r="2" spans="1:5" x14ac:dyDescent="0.2">
      <c r="A2" s="53" t="s">
        <v>84</v>
      </c>
      <c r="B2" s="52">
        <v>2000</v>
      </c>
      <c r="C2" s="52">
        <v>2004</v>
      </c>
      <c r="D2" s="52">
        <v>2005</v>
      </c>
      <c r="E2" s="51">
        <v>2006</v>
      </c>
    </row>
    <row r="3" spans="1:5" s="43" customFormat="1" ht="22.5" x14ac:dyDescent="0.2">
      <c r="A3" s="86" t="s">
        <v>165</v>
      </c>
      <c r="B3" s="40">
        <v>3465</v>
      </c>
      <c r="C3" s="40">
        <v>3485</v>
      </c>
      <c r="D3" s="107">
        <v>3486</v>
      </c>
      <c r="E3" s="107">
        <v>3541</v>
      </c>
    </row>
    <row r="4" spans="1:5" s="43" customFormat="1" ht="22.5" x14ac:dyDescent="0.2">
      <c r="A4" s="86" t="s">
        <v>164</v>
      </c>
      <c r="B4" s="40">
        <v>112</v>
      </c>
      <c r="C4" s="40">
        <v>107</v>
      </c>
      <c r="D4" s="107">
        <v>102</v>
      </c>
      <c r="E4" s="107">
        <v>99.593000000000004</v>
      </c>
    </row>
    <row r="5" spans="1:5" s="43" customFormat="1" x14ac:dyDescent="0.2">
      <c r="A5" s="86" t="s">
        <v>157</v>
      </c>
      <c r="B5" s="40"/>
      <c r="C5" s="40"/>
      <c r="D5" s="107"/>
      <c r="E5" s="107"/>
    </row>
    <row r="6" spans="1:5" x14ac:dyDescent="0.2">
      <c r="A6" s="42" t="s">
        <v>163</v>
      </c>
      <c r="B6" s="44">
        <v>98</v>
      </c>
      <c r="C6" s="44">
        <v>93</v>
      </c>
      <c r="D6" s="85">
        <v>88</v>
      </c>
      <c r="E6" s="85">
        <v>84.867999999999995</v>
      </c>
    </row>
    <row r="7" spans="1:5" x14ac:dyDescent="0.2">
      <c r="A7" s="42" t="s">
        <v>162</v>
      </c>
      <c r="B7" s="44">
        <v>14</v>
      </c>
      <c r="C7" s="44">
        <v>14</v>
      </c>
      <c r="D7" s="85">
        <v>14</v>
      </c>
      <c r="E7" s="85">
        <v>14.721</v>
      </c>
    </row>
    <row r="8" spans="1:5" s="43" customFormat="1" x14ac:dyDescent="0.2">
      <c r="A8" s="86" t="s">
        <v>161</v>
      </c>
      <c r="B8" s="110">
        <v>3.2</v>
      </c>
      <c r="C8" s="110">
        <v>3.1</v>
      </c>
      <c r="D8" s="109">
        <v>2.9</v>
      </c>
      <c r="E8" s="109">
        <v>3.5</v>
      </c>
    </row>
    <row r="9" spans="1:5" s="43" customFormat="1" x14ac:dyDescent="0.2">
      <c r="A9" s="86" t="s">
        <v>160</v>
      </c>
      <c r="B9" s="110">
        <v>41.2</v>
      </c>
      <c r="C9" s="110">
        <v>39.200000000000003</v>
      </c>
      <c r="D9" s="109">
        <v>37.4</v>
      </c>
      <c r="E9" s="109">
        <v>36.299999999999997</v>
      </c>
    </row>
    <row r="10" spans="1:5" x14ac:dyDescent="0.2">
      <c r="A10" s="83" t="s">
        <v>159</v>
      </c>
      <c r="B10" s="108">
        <v>11.9</v>
      </c>
      <c r="C10" s="108">
        <v>11.2</v>
      </c>
      <c r="D10" s="31">
        <v>10.7</v>
      </c>
      <c r="E10" s="31">
        <v>10.3</v>
      </c>
    </row>
    <row r="11" spans="1:5" s="43" customFormat="1" x14ac:dyDescent="0.2">
      <c r="A11" s="86" t="s">
        <v>158</v>
      </c>
      <c r="B11" s="110">
        <v>29</v>
      </c>
      <c r="C11" s="110">
        <v>32</v>
      </c>
      <c r="D11" s="109">
        <v>30</v>
      </c>
      <c r="E11" s="109">
        <v>30.4</v>
      </c>
    </row>
    <row r="12" spans="1:5" s="43" customFormat="1" x14ac:dyDescent="0.2">
      <c r="A12" s="86" t="s">
        <v>157</v>
      </c>
      <c r="B12" s="110"/>
      <c r="C12" s="110"/>
      <c r="D12" s="109"/>
      <c r="E12" s="109"/>
    </row>
    <row r="13" spans="1:5" x14ac:dyDescent="0.2">
      <c r="A13" s="42" t="s">
        <v>156</v>
      </c>
      <c r="B13" s="108">
        <v>27</v>
      </c>
      <c r="C13" s="108">
        <v>30</v>
      </c>
      <c r="D13" s="31">
        <v>28</v>
      </c>
      <c r="E13" s="31">
        <v>28.7</v>
      </c>
    </row>
    <row r="14" spans="1:5" x14ac:dyDescent="0.2">
      <c r="A14" s="42" t="s">
        <v>155</v>
      </c>
      <c r="B14" s="108">
        <v>51</v>
      </c>
      <c r="C14" s="108">
        <v>48</v>
      </c>
      <c r="D14" s="31">
        <v>45</v>
      </c>
      <c r="E14" s="31">
        <v>45.3</v>
      </c>
    </row>
    <row r="15" spans="1:5" s="43" customFormat="1" x14ac:dyDescent="0.2">
      <c r="A15" s="86" t="s">
        <v>154</v>
      </c>
      <c r="B15" s="40">
        <v>56140</v>
      </c>
      <c r="C15" s="40">
        <v>96240</v>
      </c>
      <c r="D15" s="107">
        <v>97023</v>
      </c>
      <c r="E15" s="107">
        <v>99954</v>
      </c>
    </row>
    <row r="16" spans="1:5" s="36" customFormat="1" x14ac:dyDescent="0.2">
      <c r="A16" s="86" t="s">
        <v>153</v>
      </c>
      <c r="B16" s="44">
        <v>1364</v>
      </c>
      <c r="C16" s="44">
        <v>2457</v>
      </c>
      <c r="D16" s="106">
        <v>2595</v>
      </c>
      <c r="E16" s="106">
        <v>2752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29</vt:i4>
      </vt:variant>
    </vt:vector>
  </HeadingPairs>
  <TitlesOfParts>
    <vt:vector size="29" baseType="lpstr">
      <vt:lpstr>Tartalom</vt:lpstr>
      <vt:lpstr>3.4.1.</vt:lpstr>
      <vt:lpstr>3.4.2.</vt:lpstr>
      <vt:lpstr>3.4.3.</vt:lpstr>
      <vt:lpstr>3.4.4.</vt:lpstr>
      <vt:lpstr>3.4.5.</vt:lpstr>
      <vt:lpstr>3.4.6.</vt:lpstr>
      <vt:lpstr>3.4.7.</vt:lpstr>
      <vt:lpstr>3.4.8.</vt:lpstr>
      <vt:lpstr>3.4.9.</vt:lpstr>
      <vt:lpstr>3.4.10.</vt:lpstr>
      <vt:lpstr>3.4.11.</vt:lpstr>
      <vt:lpstr>3.4.12.</vt:lpstr>
      <vt:lpstr>3.4.13.</vt:lpstr>
      <vt:lpstr>3.4.14.</vt:lpstr>
      <vt:lpstr>3.4.15.</vt:lpstr>
      <vt:lpstr>3.4.16.</vt:lpstr>
      <vt:lpstr>3.4.17.</vt:lpstr>
      <vt:lpstr>3.4.18.</vt:lpstr>
      <vt:lpstr>3.4.19.</vt:lpstr>
      <vt:lpstr>3.4.20.</vt:lpstr>
      <vt:lpstr>3.4.21.</vt:lpstr>
      <vt:lpstr>3.4.22.</vt:lpstr>
      <vt:lpstr>3.4.23.</vt:lpstr>
      <vt:lpstr>3.4.24.</vt:lpstr>
      <vt:lpstr>3.4.25.</vt:lpstr>
      <vt:lpstr>3.4.26.</vt:lpstr>
      <vt:lpstr>3.4.27.</vt:lpstr>
      <vt:lpstr>3.4.28.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2025-03-20T15:49:04Z</dcterms:created>
  <dcterms:modified xsi:type="dcterms:W3CDTF">2025-03-20T15:49:04Z</dcterms:modified>
</cp:coreProperties>
</file>