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D5016564-BCA9-4A3F-A8A7-236BC8459CC1}" xr6:coauthVersionLast="36" xr6:coauthVersionMax="36" xr10:uidLastSave="{00000000-0000-0000-0000-000000000000}"/>
  <bookViews>
    <workbookView xWindow="0" yWindow="0" windowWidth="28800" windowHeight="11625" xr2:uid="{03E88BEC-7AFA-417F-8D85-7DB48380E48C}"/>
  </bookViews>
  <sheets>
    <sheet name="Table of Contents" sheetId="6" r:id="rId1"/>
    <sheet name="5.4.1." sheetId="2" r:id="rId2"/>
    <sheet name="5.4.2." sheetId="3" r:id="rId3"/>
    <sheet name="5.4.3." sheetId="4" r:id="rId4"/>
    <sheet name="5.4.4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5" l="1"/>
  <c r="C4" i="5"/>
  <c r="B7" i="5"/>
  <c r="B16" i="5" s="1"/>
  <c r="C7" i="5"/>
  <c r="C16" i="5" s="1"/>
  <c r="B19" i="5"/>
  <c r="C19" i="5"/>
  <c r="D19" i="5"/>
  <c r="E19" i="5"/>
  <c r="C6" i="4"/>
  <c r="C7" i="4" s="1"/>
  <c r="C8" i="4" s="1"/>
  <c r="C9" i="4" s="1"/>
  <c r="C10" i="4" s="1"/>
  <c r="C11" i="4" s="1"/>
  <c r="C12" i="4" s="1"/>
  <c r="C15" i="4"/>
  <c r="C16" i="4" s="1"/>
  <c r="C17" i="4" s="1"/>
  <c r="C18" i="4" s="1"/>
  <c r="C19" i="4" s="1"/>
  <c r="C20" i="4" s="1"/>
  <c r="C21" i="4" s="1"/>
  <c r="B4" i="2"/>
  <c r="C4" i="2"/>
  <c r="D4" i="2"/>
  <c r="E4" i="2"/>
  <c r="E14" i="2" s="1"/>
  <c r="E18" i="2" s="1"/>
  <c r="F4" i="2"/>
  <c r="G4" i="2"/>
  <c r="G14" i="2" s="1"/>
  <c r="G18" i="2" s="1"/>
  <c r="B7" i="2"/>
  <c r="B14" i="2" s="1"/>
  <c r="B18" i="2" s="1"/>
  <c r="C7" i="2"/>
  <c r="D7" i="2"/>
  <c r="E7" i="2"/>
  <c r="F7" i="2"/>
  <c r="F14" i="2" s="1"/>
  <c r="F18" i="2" s="1"/>
  <c r="G7" i="2"/>
  <c r="B17" i="2"/>
  <c r="C17" i="2"/>
  <c r="D17" i="2"/>
  <c r="E17" i="2"/>
  <c r="F17" i="2"/>
  <c r="G17" i="2"/>
  <c r="D14" i="2" l="1"/>
  <c r="D18" i="2" s="1"/>
  <c r="C14" i="2"/>
  <c r="C1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F699261B-8725-4813-92D5-E3101C5FB4C5}">
      <text>
        <r>
          <rPr>
            <sz val="8"/>
            <color indexed="81"/>
            <rFont val="Tahoma"/>
            <family val="2"/>
            <charset val="238"/>
          </rPr>
          <t>Excluding motor vehicles and automotive fuel.</t>
        </r>
      </text>
    </comment>
  </commentList>
</comments>
</file>

<file path=xl/sharedStrings.xml><?xml version="1.0" encoding="utf-8"?>
<sst xmlns="http://schemas.openxmlformats.org/spreadsheetml/2006/main" count="61" uniqueCount="55">
  <si>
    <t>Grand total</t>
  </si>
  <si>
    <t>Total motor trade shops</t>
  </si>
  <si>
    <t>Filling stations</t>
  </si>
  <si>
    <t>Motor vehicles, motor vehicle parts, motorcycle and parts shops</t>
  </si>
  <si>
    <t>Total</t>
  </si>
  <si>
    <t>Second-hand shops</t>
  </si>
  <si>
    <t>Cosmetic and medical goods shops, pharmacies for pets</t>
  </si>
  <si>
    <t>Book, newspaper, stationery and other articles shops</t>
  </si>
  <si>
    <t>Furniture, electrical household appliances and hardware shops</t>
  </si>
  <si>
    <t>Textile, clothes, footwear and leather goods shops</t>
  </si>
  <si>
    <t>Non-specialised stores with manufactured goods dominance</t>
  </si>
  <si>
    <t>Total retail shops and stores for non-food products</t>
  </si>
  <si>
    <t>Specialised stores for food, beverages and tobacco</t>
  </si>
  <si>
    <t>Non-specialised shops and stores with food dominance</t>
  </si>
  <si>
    <t>Total retail shops and stores with food dominance</t>
  </si>
  <si>
    <t>Of which: retail  shops operated by sole proprietors</t>
  </si>
  <si>
    <t>Number of retail shops</t>
  </si>
  <si>
    <t>Type of shops</t>
  </si>
  <si>
    <t>5.4.1. Number of retail shops</t>
  </si>
  <si>
    <t>Motor trade shops</t>
  </si>
  <si>
    <t>Shops and stores with non-food dominance</t>
  </si>
  <si>
    <t>Shops and stores with food dominance</t>
  </si>
  <si>
    <t>Average sale space, m²</t>
  </si>
  <si>
    <t>Sale space, 1000 m²</t>
  </si>
  <si>
    <t>Main activity</t>
  </si>
  <si>
    <t>5.4.2. Sale space of retail shops</t>
  </si>
  <si>
    <t>Motor vehicles and automotive fuel</t>
  </si>
  <si>
    <t>Retail trade</t>
  </si>
  <si>
    <t>previous year = 100.0</t>
  </si>
  <si>
    <t>2000 = 100,0</t>
  </si>
  <si>
    <t>Volume indices</t>
  </si>
  <si>
    <t>Value of sales at current price, billion HUF</t>
  </si>
  <si>
    <t>Year</t>
  </si>
  <si>
    <t>5.4.3. Sales of retail trade</t>
  </si>
  <si>
    <t>Total retail sale of motor vehicles and automotive fuel</t>
  </si>
  <si>
    <t>Retail sale of automotive fuel</t>
  </si>
  <si>
    <t>Retail sale of motor vehicles, motor vehicle parts and accessories</t>
  </si>
  <si>
    <t>Retail trade total</t>
  </si>
  <si>
    <t>Retail sale via mail order houses</t>
  </si>
  <si>
    <t>Retail sale of second-hand goods in stores</t>
  </si>
  <si>
    <t>Retail sale of pharmaceutical and medical goods, cosmetics and toilet articles</t>
  </si>
  <si>
    <t>Retail sale of books, newspapers and other sales in specialized stores</t>
  </si>
  <si>
    <t>Retail sale of furniture, lighting equipment, household articles, electrical household appliances, radio and television goods, hardware paints and glass</t>
  </si>
  <si>
    <t>Retail sale of textiles, clothing, footwear and leather goods</t>
  </si>
  <si>
    <t>Retail sale of manufactured goods in non- specialized stores</t>
  </si>
  <si>
    <t>Of which</t>
  </si>
  <si>
    <t>Non-food retail sales</t>
  </si>
  <si>
    <t>Retail sale in specialized stores</t>
  </si>
  <si>
    <t>Retail sale in non-specialized stores</t>
  </si>
  <si>
    <t>Retail sale of food, beverages and tobacco</t>
  </si>
  <si>
    <t>Volume indices, previous year = 100.0</t>
  </si>
  <si>
    <t>Million HUF</t>
  </si>
  <si>
    <t>Activity groups</t>
  </si>
  <si>
    <t>5.4.4. Sales of retail trade by activity groups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</si>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</sst>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 wrapText="1"/>
    </xf>
    <xf numFmtId="0" fontId="3" fillId="0" borderId="0" xfId="0" applyFont="1" applyBorder="1" applyAlignment="1">
      <alignment horizontal="left" wrapText="1"/>
    </xf>
    <xf numFmtId="3" fontId="1" fillId="0" borderId="0" xfId="0" applyNumberFormat="1" applyFont="1" applyFill="1" applyAlignment="1">
      <alignment vertical="top"/>
    </xf>
    <xf numFmtId="0" fontId="4" fillId="0" borderId="0" xfId="0" applyFont="1" applyBorder="1" applyAlignment="1">
      <alignment horizontal="left" wrapText="1" indent="1"/>
    </xf>
    <xf numFmtId="0" fontId="1" fillId="0" borderId="0" xfId="0" applyFont="1" applyAlignment="1"/>
    <xf numFmtId="0" fontId="4" fillId="0" borderId="0" xfId="0" applyFont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left"/>
    </xf>
    <xf numFmtId="164" fontId="1" fillId="0" borderId="0" xfId="0" applyNumberFormat="1" applyFont="1"/>
    <xf numFmtId="164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 indent="1"/>
    </xf>
    <xf numFmtId="3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49" fontId="1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A3E8F-E1B7-4628-84E8-356DBDF60632}">
  <sheetPr codeName="Munka1"/>
  <dimension ref="A1:A5"/>
  <sheetViews>
    <sheetView tabSelected="1" zoomScaleNormal="100" workbookViewId="0"/>
  </sheetViews>
  <sheetFormatPr defaultRowHeight="12.75" x14ac:dyDescent="0.2"/>
  <cols>
    <col min="1" max="1" width="38.28515625" style="50" bestFit="1" customWidth="1"/>
    <col min="2" max="16384" width="9.140625" style="50"/>
  </cols>
  <sheetData>
    <row r="1" spans="1:1" x14ac:dyDescent="0.2">
      <c r="A1" s="49" t="s">
        <v>54</v>
      </c>
    </row>
    <row r="2" spans="1:1" x14ac:dyDescent="0.2">
      <c r="A2" s="51" t="s">
        <v>18</v>
      </c>
    </row>
    <row r="3" spans="1:1" x14ac:dyDescent="0.2">
      <c r="A3" s="51" t="s">
        <v>25</v>
      </c>
    </row>
    <row r="4" spans="1:1" x14ac:dyDescent="0.2">
      <c r="A4" s="51" t="s">
        <v>33</v>
      </c>
    </row>
    <row r="5" spans="1:1" x14ac:dyDescent="0.2">
      <c r="A5" s="51" t="s">
        <v>53</v>
      </c>
    </row>
  </sheetData>
  <hyperlinks>
    <hyperlink ref="A2" location="5.4.1.!A1" display="5.4.1. Number of retail shops" xr:uid="{6F007617-39DF-4079-8E29-974713EDAE15}"/>
    <hyperlink ref="A3" location="5.4.2.!A1" display="5.4.2. Sale space of retail shops" xr:uid="{CF7D8E57-EECB-4459-B1D8-2C89FD828E08}"/>
    <hyperlink ref="A4" location="5.4.3.!A1" display="5.4.3. Sales of retail trade" xr:uid="{DE9B7892-627E-402E-A7F1-13E99319D3E3}"/>
    <hyperlink ref="A5" location="5.4.4.!A1" display="5.4.4. Sales of retail trade by activity groups" xr:uid="{70AC86D1-AE58-465C-9DDD-12AAE31FEF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A20AD-8CA7-447B-AC94-EC2C3B40B5F3}">
  <sheetPr codeName="Munka2"/>
  <dimension ref="A1:G18"/>
  <sheetViews>
    <sheetView zoomScaleNormal="100" workbookViewId="0"/>
  </sheetViews>
  <sheetFormatPr defaultRowHeight="11.25" x14ac:dyDescent="0.2"/>
  <cols>
    <col min="1" max="1" width="32.140625" style="1" customWidth="1"/>
    <col min="2" max="7" width="8.85546875" style="1" customWidth="1"/>
    <col min="8" max="16384" width="9.140625" style="1"/>
  </cols>
  <sheetData>
    <row r="1" spans="1:7" s="15" customFormat="1" ht="12" thickBot="1" x14ac:dyDescent="0.3">
      <c r="A1" s="17" t="s">
        <v>18</v>
      </c>
      <c r="B1" s="16"/>
      <c r="C1" s="16"/>
      <c r="D1" s="16"/>
      <c r="E1" s="16"/>
      <c r="F1" s="16"/>
      <c r="G1" s="16"/>
    </row>
    <row r="2" spans="1:7" s="2" customFormat="1" ht="22.5" customHeight="1" x14ac:dyDescent="0.25">
      <c r="A2" s="52" t="s">
        <v>17</v>
      </c>
      <c r="B2" s="54" t="s">
        <v>16</v>
      </c>
      <c r="C2" s="55"/>
      <c r="D2" s="52"/>
      <c r="E2" s="54" t="s">
        <v>15</v>
      </c>
      <c r="F2" s="55"/>
      <c r="G2" s="55"/>
    </row>
    <row r="3" spans="1:7" s="2" customFormat="1" x14ac:dyDescent="0.25">
      <c r="A3" s="53"/>
      <c r="B3" s="13">
        <v>2000</v>
      </c>
      <c r="C3" s="14">
        <v>2006</v>
      </c>
      <c r="D3" s="14">
        <v>2007</v>
      </c>
      <c r="E3" s="13">
        <v>2000</v>
      </c>
      <c r="F3" s="13">
        <v>2006</v>
      </c>
      <c r="G3" s="12">
        <v>2007</v>
      </c>
    </row>
    <row r="4" spans="1:7" s="8" customFormat="1" ht="22.5" x14ac:dyDescent="0.2">
      <c r="A4" s="11" t="s">
        <v>14</v>
      </c>
      <c r="B4" s="10">
        <f t="shared" ref="B4:G4" si="0">B5+B6</f>
        <v>51725</v>
      </c>
      <c r="C4" s="10">
        <f t="shared" si="0"/>
        <v>47281</v>
      </c>
      <c r="D4" s="10">
        <f t="shared" si="0"/>
        <v>45599</v>
      </c>
      <c r="E4" s="10">
        <f t="shared" si="0"/>
        <v>28681</v>
      </c>
      <c r="F4" s="10">
        <f t="shared" si="0"/>
        <v>22266</v>
      </c>
      <c r="G4" s="10">
        <f t="shared" si="0"/>
        <v>21061</v>
      </c>
    </row>
    <row r="5" spans="1:7" s="2" customFormat="1" ht="22.5" x14ac:dyDescent="0.25">
      <c r="A5" s="9" t="s">
        <v>13</v>
      </c>
      <c r="B5" s="6">
        <v>37154</v>
      </c>
      <c r="C5" s="6">
        <v>32787</v>
      </c>
      <c r="D5" s="6">
        <v>29047</v>
      </c>
      <c r="E5" s="6">
        <v>21065</v>
      </c>
      <c r="F5" s="6">
        <v>16041</v>
      </c>
      <c r="G5" s="6">
        <v>14129</v>
      </c>
    </row>
    <row r="6" spans="1:7" s="2" customFormat="1" ht="22.5" x14ac:dyDescent="0.25">
      <c r="A6" s="9" t="s">
        <v>12</v>
      </c>
      <c r="B6" s="6">
        <v>14571</v>
      </c>
      <c r="C6" s="6">
        <v>14494</v>
      </c>
      <c r="D6" s="6">
        <v>16552</v>
      </c>
      <c r="E6" s="6">
        <v>7616</v>
      </c>
      <c r="F6" s="6">
        <v>6225</v>
      </c>
      <c r="G6" s="6">
        <v>6932</v>
      </c>
    </row>
    <row r="7" spans="1:7" s="8" customFormat="1" ht="22.5" x14ac:dyDescent="0.2">
      <c r="A7" s="5" t="s">
        <v>11</v>
      </c>
      <c r="B7" s="3">
        <f t="shared" ref="B7:G7" si="1">B8+B9+B10+B11+B12+B13</f>
        <v>95671</v>
      </c>
      <c r="C7" s="3">
        <f t="shared" si="1"/>
        <v>106777</v>
      </c>
      <c r="D7" s="3">
        <f t="shared" si="1"/>
        <v>105537</v>
      </c>
      <c r="E7" s="3">
        <f t="shared" si="1"/>
        <v>44789</v>
      </c>
      <c r="F7" s="3">
        <f t="shared" si="1"/>
        <v>40899</v>
      </c>
      <c r="G7" s="3">
        <f t="shared" si="1"/>
        <v>39356</v>
      </c>
    </row>
    <row r="8" spans="1:7" s="2" customFormat="1" ht="22.5" x14ac:dyDescent="0.2">
      <c r="A8" s="7" t="s">
        <v>10</v>
      </c>
      <c r="B8" s="6">
        <v>3093</v>
      </c>
      <c r="C8" s="6">
        <v>6161</v>
      </c>
      <c r="D8" s="6">
        <v>5103</v>
      </c>
      <c r="E8" s="6">
        <v>921</v>
      </c>
      <c r="F8" s="6">
        <v>1682</v>
      </c>
      <c r="G8" s="6">
        <v>1539</v>
      </c>
    </row>
    <row r="9" spans="1:7" s="2" customFormat="1" ht="22.5" x14ac:dyDescent="0.2">
      <c r="A9" s="7" t="s">
        <v>9</v>
      </c>
      <c r="B9" s="6">
        <v>28015</v>
      </c>
      <c r="C9" s="6">
        <v>28941</v>
      </c>
      <c r="D9" s="6">
        <v>27778</v>
      </c>
      <c r="E9" s="6">
        <v>13733</v>
      </c>
      <c r="F9" s="6">
        <v>11211</v>
      </c>
      <c r="G9" s="6">
        <v>10373</v>
      </c>
    </row>
    <row r="10" spans="1:7" s="2" customFormat="1" ht="22.5" x14ac:dyDescent="0.2">
      <c r="A10" s="7" t="s">
        <v>8</v>
      </c>
      <c r="B10" s="6">
        <v>18890</v>
      </c>
      <c r="C10" s="6">
        <v>20723</v>
      </c>
      <c r="D10" s="6">
        <v>19866</v>
      </c>
      <c r="E10" s="6">
        <v>6467</v>
      </c>
      <c r="F10" s="6">
        <v>5828</v>
      </c>
      <c r="G10" s="6">
        <v>5317</v>
      </c>
    </row>
    <row r="11" spans="1:7" s="2" customFormat="1" ht="22.5" x14ac:dyDescent="0.2">
      <c r="A11" s="7" t="s">
        <v>7</v>
      </c>
      <c r="B11" s="6">
        <v>38442</v>
      </c>
      <c r="C11" s="6">
        <v>42154</v>
      </c>
      <c r="D11" s="6">
        <v>42810</v>
      </c>
      <c r="E11" s="6">
        <v>19313</v>
      </c>
      <c r="F11" s="6">
        <v>17931</v>
      </c>
      <c r="G11" s="6">
        <v>17726</v>
      </c>
    </row>
    <row r="12" spans="1:7" s="2" customFormat="1" ht="22.5" x14ac:dyDescent="0.2">
      <c r="A12" s="7" t="s">
        <v>6</v>
      </c>
      <c r="B12" s="6">
        <v>2053</v>
      </c>
      <c r="C12" s="6">
        <v>2828</v>
      </c>
      <c r="D12" s="6">
        <v>3413</v>
      </c>
      <c r="E12" s="6">
        <v>984</v>
      </c>
      <c r="F12" s="6">
        <v>1009</v>
      </c>
      <c r="G12" s="6">
        <v>1055</v>
      </c>
    </row>
    <row r="13" spans="1:7" s="2" customFormat="1" x14ac:dyDescent="0.2">
      <c r="A13" s="7" t="s">
        <v>5</v>
      </c>
      <c r="B13" s="6">
        <v>5178</v>
      </c>
      <c r="C13" s="6">
        <v>5970</v>
      </c>
      <c r="D13" s="6">
        <v>6567</v>
      </c>
      <c r="E13" s="6">
        <v>3371</v>
      </c>
      <c r="F13" s="6">
        <v>3238</v>
      </c>
      <c r="G13" s="6">
        <v>3346</v>
      </c>
    </row>
    <row r="14" spans="1:7" s="2" customFormat="1" x14ac:dyDescent="0.2">
      <c r="A14" s="5" t="s">
        <v>4</v>
      </c>
      <c r="B14" s="4">
        <f t="shared" ref="B14:G14" si="2">B4+B7</f>
        <v>147396</v>
      </c>
      <c r="C14" s="4">
        <f t="shared" si="2"/>
        <v>154058</v>
      </c>
      <c r="D14" s="4">
        <f t="shared" si="2"/>
        <v>151136</v>
      </c>
      <c r="E14" s="4">
        <f t="shared" si="2"/>
        <v>73470</v>
      </c>
      <c r="F14" s="4">
        <f t="shared" si="2"/>
        <v>63165</v>
      </c>
      <c r="G14" s="4">
        <f t="shared" si="2"/>
        <v>60417</v>
      </c>
    </row>
    <row r="15" spans="1:7" s="2" customFormat="1" ht="22.5" x14ac:dyDescent="0.2">
      <c r="A15" s="7" t="s">
        <v>3</v>
      </c>
      <c r="B15" s="6">
        <v>7353</v>
      </c>
      <c r="C15" s="6">
        <v>9378</v>
      </c>
      <c r="D15" s="6">
        <v>9202</v>
      </c>
      <c r="E15" s="6">
        <v>2478</v>
      </c>
      <c r="F15" s="6">
        <v>2368</v>
      </c>
      <c r="G15" s="6">
        <v>2236</v>
      </c>
    </row>
    <row r="16" spans="1:7" s="2" customFormat="1" x14ac:dyDescent="0.2">
      <c r="A16" s="7" t="s">
        <v>2</v>
      </c>
      <c r="B16" s="6">
        <v>2077</v>
      </c>
      <c r="C16" s="6">
        <v>2210</v>
      </c>
      <c r="D16" s="6">
        <v>2135</v>
      </c>
      <c r="E16" s="6">
        <v>221</v>
      </c>
      <c r="F16" s="6">
        <v>157</v>
      </c>
      <c r="G16" s="6">
        <v>141</v>
      </c>
    </row>
    <row r="17" spans="1:7" s="2" customFormat="1" x14ac:dyDescent="0.2">
      <c r="A17" s="5" t="s">
        <v>1</v>
      </c>
      <c r="B17" s="4">
        <f t="shared" ref="B17:G17" si="3">B15+B16</f>
        <v>9430</v>
      </c>
      <c r="C17" s="4">
        <f t="shared" si="3"/>
        <v>11588</v>
      </c>
      <c r="D17" s="4">
        <f t="shared" si="3"/>
        <v>11337</v>
      </c>
      <c r="E17" s="4">
        <f t="shared" si="3"/>
        <v>2699</v>
      </c>
      <c r="F17" s="4">
        <f t="shared" si="3"/>
        <v>2525</v>
      </c>
      <c r="G17" s="4">
        <f t="shared" si="3"/>
        <v>2377</v>
      </c>
    </row>
    <row r="18" spans="1:7" s="2" customFormat="1" x14ac:dyDescent="0.2">
      <c r="A18" s="5" t="s">
        <v>0</v>
      </c>
      <c r="B18" s="3">
        <f t="shared" ref="B18:G18" si="4">B14+B17</f>
        <v>156826</v>
      </c>
      <c r="C18" s="3">
        <f t="shared" si="4"/>
        <v>165646</v>
      </c>
      <c r="D18" s="4">
        <f t="shared" si="4"/>
        <v>162473</v>
      </c>
      <c r="E18" s="3">
        <f t="shared" si="4"/>
        <v>76169</v>
      </c>
      <c r="F18" s="3">
        <f t="shared" si="4"/>
        <v>65690</v>
      </c>
      <c r="G18" s="3">
        <f t="shared" si="4"/>
        <v>62794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9C39C-8D5F-4F19-8F6D-FB85373F61B8}">
  <sheetPr codeName="Munka3"/>
  <dimension ref="A1:G8"/>
  <sheetViews>
    <sheetView zoomScaleNormal="100" workbookViewId="0"/>
  </sheetViews>
  <sheetFormatPr defaultRowHeight="11.25" x14ac:dyDescent="0.2"/>
  <cols>
    <col min="1" max="1" width="37.7109375" style="1" customWidth="1"/>
    <col min="2" max="7" width="8.140625" style="1" customWidth="1"/>
    <col min="8" max="16384" width="9.140625" style="1"/>
  </cols>
  <sheetData>
    <row r="1" spans="1:7" s="27" customFormat="1" ht="12" thickBot="1" x14ac:dyDescent="0.25">
      <c r="A1" s="29" t="s">
        <v>25</v>
      </c>
      <c r="B1" s="29"/>
      <c r="C1" s="29"/>
      <c r="D1" s="29"/>
      <c r="E1" s="29"/>
      <c r="F1" s="28"/>
      <c r="G1" s="28"/>
    </row>
    <row r="2" spans="1:7" s="27" customFormat="1" x14ac:dyDescent="0.2">
      <c r="A2" s="56" t="s">
        <v>24</v>
      </c>
      <c r="B2" s="58" t="s">
        <v>23</v>
      </c>
      <c r="C2" s="59"/>
      <c r="D2" s="60"/>
      <c r="E2" s="61" t="s">
        <v>22</v>
      </c>
      <c r="F2" s="62"/>
      <c r="G2" s="63"/>
    </row>
    <row r="3" spans="1:7" s="26" customFormat="1" x14ac:dyDescent="0.2">
      <c r="A3" s="57"/>
      <c r="B3" s="14">
        <v>2005</v>
      </c>
      <c r="C3" s="14">
        <v>2006</v>
      </c>
      <c r="D3" s="14">
        <v>2007</v>
      </c>
      <c r="E3" s="14">
        <v>2005</v>
      </c>
      <c r="F3" s="14">
        <v>2006</v>
      </c>
      <c r="G3" s="14">
        <v>2007</v>
      </c>
    </row>
    <row r="4" spans="1:7" x14ac:dyDescent="0.2">
      <c r="A4" s="25" t="s">
        <v>21</v>
      </c>
      <c r="B4" s="20">
        <v>4519</v>
      </c>
      <c r="C4" s="20">
        <v>4544</v>
      </c>
      <c r="D4" s="20">
        <v>4625</v>
      </c>
      <c r="E4" s="20">
        <v>93</v>
      </c>
      <c r="F4" s="20">
        <v>96</v>
      </c>
      <c r="G4" s="20">
        <v>101.42698304787386</v>
      </c>
    </row>
    <row r="5" spans="1:7" x14ac:dyDescent="0.2">
      <c r="A5" s="24" t="s">
        <v>20</v>
      </c>
      <c r="B5" s="20">
        <v>9827</v>
      </c>
      <c r="C5" s="20">
        <v>10166</v>
      </c>
      <c r="D5" s="20">
        <v>10378</v>
      </c>
      <c r="E5" s="20">
        <v>92</v>
      </c>
      <c r="F5" s="20">
        <v>95</v>
      </c>
      <c r="G5" s="20">
        <v>98</v>
      </c>
    </row>
    <row r="6" spans="1:7" s="22" customFormat="1" x14ac:dyDescent="0.25">
      <c r="A6" s="19" t="s">
        <v>4</v>
      </c>
      <c r="B6" s="23">
        <v>14346</v>
      </c>
      <c r="C6" s="23">
        <v>14710</v>
      </c>
      <c r="D6" s="23">
        <v>15003</v>
      </c>
      <c r="E6" s="23">
        <v>92</v>
      </c>
      <c r="F6" s="23">
        <v>95</v>
      </c>
      <c r="G6" s="23">
        <v>99</v>
      </c>
    </row>
    <row r="7" spans="1:7" x14ac:dyDescent="0.2">
      <c r="A7" s="21" t="s">
        <v>19</v>
      </c>
      <c r="B7" s="20">
        <v>2927</v>
      </c>
      <c r="C7" s="20">
        <v>3035</v>
      </c>
      <c r="D7" s="20">
        <v>3105</v>
      </c>
      <c r="E7" s="20">
        <v>259</v>
      </c>
      <c r="F7" s="20">
        <v>262</v>
      </c>
      <c r="G7" s="20">
        <v>273.84696127723385</v>
      </c>
    </row>
    <row r="8" spans="1:7" s="18" customFormat="1" x14ac:dyDescent="0.2">
      <c r="A8" s="19" t="s">
        <v>0</v>
      </c>
      <c r="B8" s="3">
        <v>17273</v>
      </c>
      <c r="C8" s="3">
        <v>17745</v>
      </c>
      <c r="D8" s="3">
        <v>18108</v>
      </c>
      <c r="E8" s="3">
        <v>104</v>
      </c>
      <c r="F8" s="3">
        <v>107</v>
      </c>
      <c r="G8" s="3">
        <v>111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E09E-D926-4852-A62D-165B2EAD5CEB}">
  <sheetPr codeName="Munka4"/>
  <dimension ref="A1:D21"/>
  <sheetViews>
    <sheetView zoomScaleNormal="100" workbookViewId="0"/>
  </sheetViews>
  <sheetFormatPr defaultRowHeight="11.25" x14ac:dyDescent="0.2"/>
  <cols>
    <col min="1" max="1" width="19.7109375" style="1" customWidth="1"/>
    <col min="2" max="4" width="22.28515625" style="1" customWidth="1"/>
    <col min="5" max="16384" width="9.140625" style="1"/>
  </cols>
  <sheetData>
    <row r="1" spans="1:4" s="37" customFormat="1" ht="12" thickBot="1" x14ac:dyDescent="0.3">
      <c r="A1" s="17" t="s">
        <v>33</v>
      </c>
      <c r="B1" s="16"/>
      <c r="C1" s="16"/>
      <c r="D1" s="16"/>
    </row>
    <row r="2" spans="1:4" s="33" customFormat="1" x14ac:dyDescent="0.25">
      <c r="A2" s="65" t="s">
        <v>32</v>
      </c>
      <c r="B2" s="66" t="s">
        <v>31</v>
      </c>
      <c r="C2" s="68" t="s">
        <v>30</v>
      </c>
      <c r="D2" s="57"/>
    </row>
    <row r="3" spans="1:4" s="33" customFormat="1" x14ac:dyDescent="0.25">
      <c r="A3" s="53"/>
      <c r="B3" s="67"/>
      <c r="C3" s="13" t="s">
        <v>29</v>
      </c>
      <c r="D3" s="36" t="s">
        <v>28</v>
      </c>
    </row>
    <row r="4" spans="1:4" s="2" customFormat="1" x14ac:dyDescent="0.25">
      <c r="A4" s="69" t="s">
        <v>27</v>
      </c>
      <c r="B4" s="69"/>
      <c r="C4" s="69"/>
      <c r="D4" s="69"/>
    </row>
    <row r="5" spans="1:4" s="2" customFormat="1" x14ac:dyDescent="0.25">
      <c r="A5" s="33">
        <v>2000</v>
      </c>
      <c r="B5" s="35">
        <v>3421.7</v>
      </c>
      <c r="C5" s="31">
        <v>100</v>
      </c>
      <c r="D5" s="31">
        <v>100.8</v>
      </c>
    </row>
    <row r="6" spans="1:4" s="2" customFormat="1" x14ac:dyDescent="0.25">
      <c r="A6" s="33">
        <v>2001</v>
      </c>
      <c r="B6" s="35">
        <v>3874.2</v>
      </c>
      <c r="C6" s="31">
        <f t="shared" ref="C6:C12" si="0">+C5*D6/100</f>
        <v>104.148211733626</v>
      </c>
      <c r="D6" s="31">
        <v>104.148211733626</v>
      </c>
    </row>
    <row r="7" spans="1:4" s="2" customFormat="1" x14ac:dyDescent="0.2">
      <c r="A7" s="33">
        <v>2002</v>
      </c>
      <c r="B7" s="32">
        <v>4373.8999999999996</v>
      </c>
      <c r="C7" s="31">
        <f t="shared" si="0"/>
        <v>113.27375874182309</v>
      </c>
      <c r="D7" s="31">
        <v>108.76207748198019</v>
      </c>
    </row>
    <row r="8" spans="1:4" s="2" customFormat="1" x14ac:dyDescent="0.25">
      <c r="A8" s="33">
        <v>2003</v>
      </c>
      <c r="B8" s="35">
        <v>4847.5</v>
      </c>
      <c r="C8" s="31">
        <f t="shared" si="0"/>
        <v>123.46839702858716</v>
      </c>
      <c r="D8" s="31">
        <v>109</v>
      </c>
    </row>
    <row r="9" spans="1:4" s="2" customFormat="1" x14ac:dyDescent="0.25">
      <c r="A9" s="33">
        <v>2004</v>
      </c>
      <c r="B9" s="35">
        <v>5311.7</v>
      </c>
      <c r="C9" s="31">
        <f t="shared" si="0"/>
        <v>130.57674665518797</v>
      </c>
      <c r="D9" s="31">
        <v>105.75722192696402</v>
      </c>
    </row>
    <row r="10" spans="1:4" s="2" customFormat="1" x14ac:dyDescent="0.25">
      <c r="A10" s="33">
        <v>2005</v>
      </c>
      <c r="B10" s="35">
        <v>5641.9</v>
      </c>
      <c r="C10" s="31">
        <f t="shared" si="0"/>
        <v>137.71463516503761</v>
      </c>
      <c r="D10" s="31">
        <v>105.46643157582916</v>
      </c>
    </row>
    <row r="11" spans="1:4" s="2" customFormat="1" x14ac:dyDescent="0.25">
      <c r="A11" s="33">
        <v>2006</v>
      </c>
      <c r="B11" s="35">
        <v>6000.4</v>
      </c>
      <c r="C11" s="31">
        <f t="shared" si="0"/>
        <v>143.29888666873131</v>
      </c>
      <c r="D11" s="31">
        <v>104.054944121953</v>
      </c>
    </row>
    <row r="12" spans="1:4" s="2" customFormat="1" x14ac:dyDescent="0.25">
      <c r="A12" s="33">
        <v>2007</v>
      </c>
      <c r="B12" s="35">
        <v>6171.9</v>
      </c>
      <c r="C12" s="31">
        <f t="shared" si="0"/>
        <v>139.02370030935248</v>
      </c>
      <c r="D12" s="31">
        <v>97.016594853760509</v>
      </c>
    </row>
    <row r="13" spans="1:4" s="2" customFormat="1" x14ac:dyDescent="0.25">
      <c r="A13" s="64" t="s">
        <v>26</v>
      </c>
      <c r="B13" s="64"/>
      <c r="C13" s="64"/>
      <c r="D13" s="64"/>
    </row>
    <row r="14" spans="1:4" s="2" customFormat="1" x14ac:dyDescent="0.2">
      <c r="A14" s="33">
        <v>2000</v>
      </c>
      <c r="B14" s="32">
        <v>1400.3</v>
      </c>
      <c r="C14" s="31">
        <v>100</v>
      </c>
      <c r="D14" s="31">
        <v>105</v>
      </c>
    </row>
    <row r="15" spans="1:4" s="2" customFormat="1" x14ac:dyDescent="0.2">
      <c r="A15" s="33">
        <v>2001</v>
      </c>
      <c r="B15" s="32">
        <v>1521.8</v>
      </c>
      <c r="C15" s="31">
        <f t="shared" ref="C15:C21" si="1">+C14*D15/100</f>
        <v>109.3</v>
      </c>
      <c r="D15" s="34">
        <v>109.3</v>
      </c>
    </row>
    <row r="16" spans="1:4" s="2" customFormat="1" x14ac:dyDescent="0.2">
      <c r="A16" s="33">
        <v>2002</v>
      </c>
      <c r="B16" s="32">
        <v>1734.6148157335001</v>
      </c>
      <c r="C16" s="31">
        <f t="shared" si="1"/>
        <v>126.56939999999999</v>
      </c>
      <c r="D16" s="31">
        <v>115.8</v>
      </c>
    </row>
    <row r="17" spans="1:4" s="2" customFormat="1" x14ac:dyDescent="0.2">
      <c r="A17" s="33">
        <v>2003</v>
      </c>
      <c r="B17" s="32">
        <v>1889.027</v>
      </c>
      <c r="C17" s="31">
        <f t="shared" si="1"/>
        <v>134.90846948378555</v>
      </c>
      <c r="D17" s="31">
        <v>106.58853520976284</v>
      </c>
    </row>
    <row r="18" spans="1:4" s="2" customFormat="1" x14ac:dyDescent="0.2">
      <c r="A18" s="33">
        <v>2004</v>
      </c>
      <c r="B18" s="32">
        <v>2067.346</v>
      </c>
      <c r="C18" s="31">
        <f t="shared" si="1"/>
        <v>142.11214001991138</v>
      </c>
      <c r="D18" s="31">
        <v>105.33967256740068</v>
      </c>
    </row>
    <row r="19" spans="1:4" s="2" customFormat="1" x14ac:dyDescent="0.2">
      <c r="A19" s="33">
        <v>2005</v>
      </c>
      <c r="B19" s="32">
        <v>2188.4029999999998</v>
      </c>
      <c r="C19" s="31">
        <f t="shared" si="1"/>
        <v>144.94530263645026</v>
      </c>
      <c r="D19" s="31">
        <v>101.99361055019081</v>
      </c>
    </row>
    <row r="20" spans="1:4" x14ac:dyDescent="0.2">
      <c r="A20" s="33">
        <v>2006</v>
      </c>
      <c r="B20" s="32">
        <v>2315.2840000000001</v>
      </c>
      <c r="C20" s="31">
        <f t="shared" si="1"/>
        <v>150.31962760958618</v>
      </c>
      <c r="D20" s="31">
        <v>103.70782969532701</v>
      </c>
    </row>
    <row r="21" spans="1:4" x14ac:dyDescent="0.2">
      <c r="A21" s="26">
        <v>2007</v>
      </c>
      <c r="B21" s="32">
        <v>2294.375</v>
      </c>
      <c r="C21" s="31">
        <f t="shared" si="1"/>
        <v>148.18546416387994</v>
      </c>
      <c r="D21" s="30">
        <v>98.580249645609058</v>
      </c>
    </row>
  </sheetData>
  <mergeCells count="5">
    <mergeCell ref="A13:D13"/>
    <mergeCell ref="A2:A3"/>
    <mergeCell ref="B2:B3"/>
    <mergeCell ref="C2:D2"/>
    <mergeCell ref="A4:D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AAFDF-FB0C-447F-B2F5-EDE945F90EA5}">
  <sheetPr codeName="Munka5"/>
  <dimension ref="A1:F19"/>
  <sheetViews>
    <sheetView zoomScaleNormal="100" workbookViewId="0"/>
  </sheetViews>
  <sheetFormatPr defaultRowHeight="11.25" x14ac:dyDescent="0.2"/>
  <cols>
    <col min="1" max="1" width="35.85546875" style="1" customWidth="1"/>
    <col min="2" max="6" width="10" style="1" customWidth="1"/>
    <col min="7" max="16384" width="9.140625" style="1"/>
  </cols>
  <sheetData>
    <row r="1" spans="1:6" s="15" customFormat="1" ht="12" thickBot="1" x14ac:dyDescent="0.3">
      <c r="A1" s="17" t="s">
        <v>53</v>
      </c>
      <c r="B1" s="16"/>
      <c r="C1" s="16"/>
      <c r="D1" s="16"/>
      <c r="E1" s="16"/>
      <c r="F1" s="16"/>
    </row>
    <row r="2" spans="1:6" s="33" customFormat="1" ht="45" x14ac:dyDescent="0.25">
      <c r="A2" s="52" t="s">
        <v>52</v>
      </c>
      <c r="B2" s="54" t="s">
        <v>51</v>
      </c>
      <c r="C2" s="55"/>
      <c r="D2" s="55"/>
      <c r="E2" s="52"/>
      <c r="F2" s="48" t="s">
        <v>50</v>
      </c>
    </row>
    <row r="3" spans="1:6" s="33" customFormat="1" x14ac:dyDescent="0.25">
      <c r="A3" s="53"/>
      <c r="B3" s="13">
        <v>2000</v>
      </c>
      <c r="C3" s="14">
        <v>2005</v>
      </c>
      <c r="D3" s="14">
        <v>2006</v>
      </c>
      <c r="E3" s="70">
        <v>2007</v>
      </c>
      <c r="F3" s="71"/>
    </row>
    <row r="4" spans="1:6" s="8" customFormat="1" x14ac:dyDescent="0.2">
      <c r="A4" s="47" t="s">
        <v>49</v>
      </c>
      <c r="B4" s="46">
        <f>SUM(B5:B6)</f>
        <v>1515366.2716845227</v>
      </c>
      <c r="C4" s="46">
        <f>SUM(C5:C6)</f>
        <v>2603508</v>
      </c>
      <c r="D4" s="46">
        <v>2863606</v>
      </c>
      <c r="E4" s="46">
        <v>3071545</v>
      </c>
      <c r="F4" s="38">
        <v>98.662293881166704</v>
      </c>
    </row>
    <row r="5" spans="1:6" x14ac:dyDescent="0.2">
      <c r="A5" s="45" t="s">
        <v>48</v>
      </c>
      <c r="B5" s="20">
        <v>1322741.1728044385</v>
      </c>
      <c r="C5" s="20">
        <v>2374287</v>
      </c>
      <c r="D5" s="20">
        <v>2613203</v>
      </c>
      <c r="E5" s="20">
        <v>2812433</v>
      </c>
      <c r="F5" s="40">
        <v>99.003776285892087</v>
      </c>
    </row>
    <row r="6" spans="1:6" x14ac:dyDescent="0.2">
      <c r="A6" s="45" t="s">
        <v>47</v>
      </c>
      <c r="B6" s="20">
        <v>192625.09888008435</v>
      </c>
      <c r="C6" s="20">
        <v>229221</v>
      </c>
      <c r="D6" s="20">
        <v>250403</v>
      </c>
      <c r="E6" s="20">
        <v>259112</v>
      </c>
      <c r="F6" s="40">
        <v>95.098587198436775</v>
      </c>
    </row>
    <row r="7" spans="1:6" s="8" customFormat="1" x14ac:dyDescent="0.2">
      <c r="A7" s="39" t="s">
        <v>46</v>
      </c>
      <c r="B7" s="23">
        <f>SUM(B9:B15)</f>
        <v>1906293</v>
      </c>
      <c r="C7" s="23">
        <f>SUM(C9:C15)</f>
        <v>3038389</v>
      </c>
      <c r="D7" s="23">
        <v>3136841</v>
      </c>
      <c r="E7" s="23">
        <v>3100372</v>
      </c>
      <c r="F7" s="38">
        <v>95.514244683932148</v>
      </c>
    </row>
    <row r="8" spans="1:6" x14ac:dyDescent="0.2">
      <c r="A8" s="44" t="s">
        <v>45</v>
      </c>
      <c r="B8" s="20"/>
      <c r="C8" s="15"/>
      <c r="D8" s="15"/>
      <c r="E8" s="15"/>
      <c r="F8" s="40"/>
    </row>
    <row r="9" spans="1:6" ht="22.5" x14ac:dyDescent="0.2">
      <c r="A9" s="41" t="s">
        <v>44</v>
      </c>
      <c r="B9" s="20">
        <v>185726</v>
      </c>
      <c r="C9" s="20">
        <v>291130</v>
      </c>
      <c r="D9" s="20">
        <v>305927</v>
      </c>
      <c r="E9" s="20">
        <v>290341</v>
      </c>
      <c r="F9" s="40">
        <v>91.06433179272868</v>
      </c>
    </row>
    <row r="10" spans="1:6" ht="22.5" x14ac:dyDescent="0.2">
      <c r="A10" s="41" t="s">
        <v>43</v>
      </c>
      <c r="B10" s="20">
        <v>226427</v>
      </c>
      <c r="C10" s="20">
        <v>367856</v>
      </c>
      <c r="D10" s="20">
        <v>395164</v>
      </c>
      <c r="E10" s="20">
        <v>398408</v>
      </c>
      <c r="F10" s="40">
        <v>99.061842293254358</v>
      </c>
    </row>
    <row r="11" spans="1:6" ht="45" x14ac:dyDescent="0.2">
      <c r="A11" s="41" t="s">
        <v>42</v>
      </c>
      <c r="B11" s="20">
        <v>887444</v>
      </c>
      <c r="C11" s="20">
        <v>1301123</v>
      </c>
      <c r="D11" s="20">
        <v>1315859</v>
      </c>
      <c r="E11" s="20">
        <v>1266933</v>
      </c>
      <c r="F11" s="40">
        <v>94.12813535163599</v>
      </c>
    </row>
    <row r="12" spans="1:6" ht="22.5" x14ac:dyDescent="0.2">
      <c r="A12" s="41" t="s">
        <v>41</v>
      </c>
      <c r="B12" s="43">
        <v>434156</v>
      </c>
      <c r="C12" s="20">
        <v>732843</v>
      </c>
      <c r="D12" s="20">
        <v>722570</v>
      </c>
      <c r="E12" s="20">
        <v>683665</v>
      </c>
      <c r="F12" s="40">
        <v>92.770657624034229</v>
      </c>
    </row>
    <row r="13" spans="1:6" ht="22.5" x14ac:dyDescent="0.2">
      <c r="A13" s="41" t="s">
        <v>40</v>
      </c>
      <c r="B13" s="43">
        <v>149737</v>
      </c>
      <c r="C13" s="20">
        <v>291092</v>
      </c>
      <c r="D13" s="20">
        <v>334765</v>
      </c>
      <c r="E13" s="20">
        <v>392532</v>
      </c>
      <c r="F13" s="40">
        <v>103.71455478808693</v>
      </c>
    </row>
    <row r="14" spans="1:6" x14ac:dyDescent="0.2">
      <c r="A14" s="41" t="s">
        <v>39</v>
      </c>
      <c r="B14" s="20">
        <v>12460</v>
      </c>
      <c r="C14" s="20">
        <v>28144</v>
      </c>
      <c r="D14" s="20">
        <v>32893</v>
      </c>
      <c r="E14" s="20">
        <v>32795</v>
      </c>
      <c r="F14" s="40">
        <v>105.39990881402332</v>
      </c>
    </row>
    <row r="15" spans="1:6" x14ac:dyDescent="0.2">
      <c r="A15" s="42" t="s">
        <v>38</v>
      </c>
      <c r="B15" s="20">
        <v>10343</v>
      </c>
      <c r="C15" s="20">
        <v>26201</v>
      </c>
      <c r="D15" s="20">
        <v>29663</v>
      </c>
      <c r="E15" s="20">
        <v>35698</v>
      </c>
      <c r="F15" s="40">
        <v>118.96021504717307</v>
      </c>
    </row>
    <row r="16" spans="1:6" x14ac:dyDescent="0.2">
      <c r="A16" s="39" t="s">
        <v>37</v>
      </c>
      <c r="B16" s="23">
        <f>+B4+B7</f>
        <v>3421659.2716845227</v>
      </c>
      <c r="C16" s="23">
        <f>+C4+C7</f>
        <v>5641897</v>
      </c>
      <c r="D16" s="23">
        <v>6000447</v>
      </c>
      <c r="E16" s="23">
        <v>6171917</v>
      </c>
      <c r="F16" s="38">
        <v>97.016594853760509</v>
      </c>
    </row>
    <row r="17" spans="1:6" ht="22.5" x14ac:dyDescent="0.2">
      <c r="A17" s="41" t="s">
        <v>36</v>
      </c>
      <c r="B17" s="20">
        <v>702570</v>
      </c>
      <c r="C17" s="20">
        <v>1258461</v>
      </c>
      <c r="D17" s="20">
        <v>1239002</v>
      </c>
      <c r="E17" s="20">
        <v>1194713</v>
      </c>
      <c r="F17" s="40">
        <v>94.32914344665619</v>
      </c>
    </row>
    <row r="18" spans="1:6" x14ac:dyDescent="0.2">
      <c r="A18" s="41" t="s">
        <v>35</v>
      </c>
      <c r="B18" s="20">
        <v>697738</v>
      </c>
      <c r="C18" s="20">
        <v>929942</v>
      </c>
      <c r="D18" s="20">
        <v>1076282</v>
      </c>
      <c r="E18" s="20">
        <v>1099662</v>
      </c>
      <c r="F18" s="40">
        <v>103.47406844283411</v>
      </c>
    </row>
    <row r="19" spans="1:6" s="8" customFormat="1" ht="22.5" x14ac:dyDescent="0.2">
      <c r="A19" s="39" t="s">
        <v>34</v>
      </c>
      <c r="B19" s="23">
        <f>SUM(B17:B18)</f>
        <v>1400308</v>
      </c>
      <c r="C19" s="23">
        <f>SUM(C17:C18)</f>
        <v>2188403</v>
      </c>
      <c r="D19" s="23">
        <f>SUM(D17:D18)</f>
        <v>2315284</v>
      </c>
      <c r="E19" s="23">
        <f>SUM(E17:E18)</f>
        <v>2294375</v>
      </c>
      <c r="F19" s="38">
        <v>98.580249645609058</v>
      </c>
    </row>
  </sheetData>
  <mergeCells count="3">
    <mergeCell ref="A2:A3"/>
    <mergeCell ref="B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Table of Contents</vt:lpstr>
      <vt:lpstr>5.4.1.</vt:lpstr>
      <vt:lpstr>5.4.2.</vt:lpstr>
      <vt:lpstr>5.4.3.</vt:lpstr>
      <vt:lpstr>5.4.4.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2025-03-13T17:13:00Z</dcterms:created>
  <dcterms:modified xsi:type="dcterms:W3CDTF">2025-03-13T17:13:00Z</dcterms:modified>
</cp:coreProperties>
</file>