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27328B17-3A22-4AC4-9126-3E98E7A8B7D5}" xr6:coauthVersionLast="36" xr6:coauthVersionMax="36" xr10:uidLastSave="{00000000-0000-0000-0000-000000000000}"/>
  <bookViews>
    <workbookView xWindow="0" yWindow="0" windowWidth="28800" windowHeight="11625" xr2:uid="{C2C000E9-8B3F-44AF-84CC-9D259CAC22EC}"/>
  </bookViews>
  <sheets>
    <sheet name="Table of Contents" sheetId="29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  <sheet name="3.1.11." sheetId="12" r:id="rId12"/>
    <sheet name="3.1.12." sheetId="13" r:id="rId13"/>
    <sheet name="3.1.13." sheetId="14" r:id="rId14"/>
    <sheet name="3.1.14." sheetId="15" r:id="rId15"/>
    <sheet name="3.1.15." sheetId="16" r:id="rId16"/>
    <sheet name="3.1.16." sheetId="17" r:id="rId17"/>
    <sheet name="3.1.17." sheetId="18" r:id="rId18"/>
    <sheet name="3.1.18." sheetId="19" r:id="rId19"/>
    <sheet name="3.1.19." sheetId="20" r:id="rId20"/>
    <sheet name="3.1.20." sheetId="21" r:id="rId21"/>
    <sheet name="3.1.21." sheetId="22" r:id="rId22"/>
    <sheet name="3.1.22." sheetId="23" r:id="rId23"/>
    <sheet name="3.1.23." sheetId="24" r:id="rId24"/>
    <sheet name="3.1.24." sheetId="25" r:id="rId25"/>
    <sheet name="3.1.25." sheetId="26" r:id="rId26"/>
    <sheet name="3.1.26." sheetId="27" r:id="rId27"/>
    <sheet name="3.1.27." sheetId="28" r:id="rId2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8" l="1"/>
  <c r="H4" i="28"/>
  <c r="G5" i="28"/>
  <c r="H5" i="28"/>
  <c r="G6" i="28"/>
  <c r="H6" i="28"/>
  <c r="G7" i="28"/>
  <c r="H7" i="28"/>
  <c r="G8" i="28"/>
  <c r="H8" i="28"/>
  <c r="G9" i="28"/>
  <c r="H9" i="28"/>
  <c r="G10" i="28"/>
  <c r="H10" i="28"/>
  <c r="G11" i="28"/>
  <c r="H11" i="28"/>
  <c r="G12" i="28"/>
  <c r="H12" i="28"/>
  <c r="G13" i="28"/>
  <c r="H13" i="28"/>
  <c r="G14" i="28"/>
  <c r="H14" i="28"/>
  <c r="G15" i="28"/>
  <c r="H15" i="28"/>
  <c r="G16" i="28"/>
  <c r="H16" i="28"/>
  <c r="G17" i="28"/>
  <c r="H17" i="28"/>
  <c r="G18" i="28"/>
  <c r="H18" i="28"/>
  <c r="G19" i="28"/>
  <c r="H19" i="28"/>
  <c r="G20" i="28"/>
  <c r="H20" i="28"/>
  <c r="G21" i="28"/>
  <c r="H21" i="28"/>
  <c r="G22" i="28"/>
  <c r="H22" i="28"/>
  <c r="G23" i="28"/>
  <c r="H23" i="28"/>
  <c r="G24" i="28"/>
  <c r="H24" i="28"/>
  <c r="G25" i="28"/>
  <c r="H25" i="28"/>
  <c r="G26" i="28"/>
  <c r="H26" i="28"/>
  <c r="G27" i="28"/>
  <c r="H27" i="28"/>
  <c r="G28" i="28"/>
  <c r="H28" i="28"/>
  <c r="G29" i="28"/>
  <c r="H29" i="28"/>
  <c r="G30" i="28"/>
  <c r="H30" i="28"/>
  <c r="G31" i="28"/>
  <c r="H31" i="28"/>
  <c r="G32" i="28"/>
  <c r="H32" i="28"/>
  <c r="G33" i="28"/>
  <c r="H33" i="28"/>
  <c r="G34" i="28"/>
  <c r="H34" i="28"/>
  <c r="G4" i="27"/>
  <c r="H4" i="27"/>
  <c r="G5" i="27"/>
  <c r="H5" i="27"/>
  <c r="G6" i="27"/>
  <c r="H6" i="27"/>
  <c r="G7" i="27"/>
  <c r="H7" i="27"/>
  <c r="G8" i="27"/>
  <c r="H8" i="27"/>
  <c r="G9" i="27"/>
  <c r="H9" i="27"/>
  <c r="G10" i="27"/>
  <c r="H10" i="27"/>
  <c r="G11" i="27"/>
  <c r="H11" i="27"/>
  <c r="G12" i="27"/>
  <c r="H12" i="27"/>
  <c r="G13" i="27"/>
  <c r="H13" i="27"/>
  <c r="G14" i="27"/>
  <c r="H14" i="27"/>
  <c r="G15" i="27"/>
  <c r="H15" i="27"/>
  <c r="G16" i="27"/>
  <c r="H16" i="27"/>
  <c r="G17" i="27"/>
  <c r="H17" i="27"/>
  <c r="G18" i="27"/>
  <c r="H18" i="27"/>
  <c r="G19" i="27"/>
  <c r="H19" i="27"/>
  <c r="G20" i="27"/>
  <c r="H20" i="27"/>
  <c r="G21" i="27"/>
  <c r="H21" i="27"/>
  <c r="G22" i="27"/>
  <c r="H22" i="27"/>
  <c r="G23" i="27"/>
  <c r="H23" i="27"/>
  <c r="G24" i="27"/>
  <c r="H24" i="27"/>
  <c r="G25" i="27"/>
  <c r="H25" i="27"/>
  <c r="G26" i="27"/>
  <c r="H26" i="27"/>
  <c r="G27" i="27"/>
  <c r="H27" i="27"/>
  <c r="G28" i="27"/>
  <c r="H28" i="27"/>
  <c r="G29" i="27"/>
  <c r="H29" i="27"/>
  <c r="G30" i="27"/>
  <c r="H30" i="27"/>
  <c r="G31" i="27"/>
  <c r="H31" i="27"/>
  <c r="G32" i="27"/>
  <c r="H32" i="27"/>
  <c r="G33" i="27"/>
  <c r="H33" i="27"/>
  <c r="G34" i="27"/>
  <c r="H34" i="27"/>
  <c r="G4" i="26"/>
  <c r="H4" i="26"/>
  <c r="G5" i="26"/>
  <c r="H5" i="26"/>
  <c r="G6" i="26"/>
  <c r="H6" i="26"/>
  <c r="G7" i="26"/>
  <c r="H7" i="26"/>
  <c r="G8" i="26"/>
  <c r="H8" i="26"/>
  <c r="G9" i="26"/>
  <c r="H9" i="26"/>
  <c r="G10" i="26"/>
  <c r="H10" i="26"/>
  <c r="G11" i="26"/>
  <c r="H11" i="26"/>
  <c r="G12" i="26"/>
  <c r="H12" i="26"/>
  <c r="G13" i="26"/>
  <c r="H13" i="26"/>
  <c r="G14" i="26"/>
  <c r="H14" i="26"/>
  <c r="G15" i="26"/>
  <c r="H15" i="26"/>
  <c r="G16" i="26"/>
  <c r="H16" i="26"/>
  <c r="G17" i="26"/>
  <c r="H17" i="26"/>
  <c r="G18" i="26"/>
  <c r="H18" i="26"/>
  <c r="G19" i="26"/>
  <c r="H19" i="26"/>
  <c r="G20" i="26"/>
  <c r="H20" i="26"/>
  <c r="G21" i="26"/>
  <c r="H21" i="26"/>
  <c r="G22" i="26"/>
  <c r="H22" i="26"/>
  <c r="G23" i="26"/>
  <c r="H23" i="26"/>
  <c r="G24" i="26"/>
  <c r="H24" i="26"/>
  <c r="G25" i="26"/>
  <c r="H25" i="26"/>
  <c r="G26" i="26"/>
  <c r="H26" i="26"/>
  <c r="G27" i="26"/>
  <c r="H27" i="26"/>
  <c r="G28" i="26"/>
  <c r="H28" i="26"/>
  <c r="G29" i="26"/>
  <c r="H29" i="26"/>
  <c r="G30" i="26"/>
  <c r="H30" i="26"/>
  <c r="G31" i="26"/>
  <c r="H31" i="26"/>
  <c r="G32" i="26"/>
  <c r="H32" i="26"/>
  <c r="G33" i="26"/>
  <c r="H33" i="26"/>
  <c r="G34" i="26"/>
  <c r="H34" i="26"/>
  <c r="J17" i="21"/>
  <c r="C18" i="21"/>
  <c r="D18" i="21"/>
  <c r="E18" i="21"/>
  <c r="F18" i="21"/>
  <c r="G18" i="21"/>
  <c r="H18" i="21"/>
  <c r="I18" i="21"/>
  <c r="J18" i="21"/>
  <c r="C19" i="21"/>
  <c r="D19" i="21"/>
  <c r="E19" i="21"/>
  <c r="F19" i="21"/>
  <c r="G19" i="21"/>
  <c r="H19" i="21"/>
  <c r="I19" i="21"/>
  <c r="J19" i="21"/>
  <c r="J17" i="20"/>
  <c r="C18" i="20"/>
  <c r="D18" i="20"/>
  <c r="E18" i="20"/>
  <c r="F18" i="20"/>
  <c r="G18" i="20"/>
  <c r="H18" i="20"/>
  <c r="I18" i="20"/>
  <c r="J18" i="20"/>
  <c r="C19" i="20"/>
  <c r="D19" i="20"/>
  <c r="E19" i="20"/>
  <c r="F19" i="20"/>
  <c r="G19" i="20"/>
  <c r="H19" i="20"/>
  <c r="I19" i="20"/>
  <c r="J19" i="20"/>
  <c r="B4" i="19"/>
  <c r="B11" i="19" s="1"/>
  <c r="C4" i="19"/>
  <c r="D4" i="19"/>
  <c r="D10" i="19" s="1"/>
  <c r="E4" i="19"/>
  <c r="E12" i="19" s="1"/>
  <c r="G4" i="19"/>
  <c r="G12" i="19" s="1"/>
  <c r="H4" i="19"/>
  <c r="I4" i="19"/>
  <c r="I11" i="19" s="1"/>
  <c r="H10" i="19"/>
  <c r="H11" i="19"/>
  <c r="C12" i="19"/>
  <c r="F12" i="19"/>
  <c r="H12" i="19"/>
  <c r="B14" i="19"/>
  <c r="B20" i="19" s="1"/>
  <c r="C14" i="19"/>
  <c r="C22" i="19" s="1"/>
  <c r="D14" i="19"/>
  <c r="D22" i="19" s="1"/>
  <c r="E14" i="19"/>
  <c r="G14" i="19"/>
  <c r="G22" i="19" s="1"/>
  <c r="H14" i="19"/>
  <c r="H21" i="19" s="1"/>
  <c r="I14" i="19"/>
  <c r="I20" i="19" s="1"/>
  <c r="E20" i="19"/>
  <c r="E21" i="19"/>
  <c r="E22" i="19"/>
  <c r="F22" i="19"/>
  <c r="F24" i="19"/>
  <c r="B26" i="19"/>
  <c r="C26" i="19"/>
  <c r="D26" i="19"/>
  <c r="E26" i="19"/>
  <c r="F26" i="19"/>
  <c r="G26" i="19"/>
  <c r="H26" i="19"/>
  <c r="I26" i="19"/>
  <c r="B27" i="19"/>
  <c r="C27" i="19"/>
  <c r="D27" i="19"/>
  <c r="E27" i="19"/>
  <c r="F27" i="19"/>
  <c r="F31" i="19" s="1"/>
  <c r="G27" i="19"/>
  <c r="H27" i="19"/>
  <c r="I27" i="19"/>
  <c r="B28" i="19"/>
  <c r="C28" i="19"/>
  <c r="D28" i="19"/>
  <c r="E28" i="19"/>
  <c r="F28" i="19"/>
  <c r="F32" i="19" s="1"/>
  <c r="G28" i="19"/>
  <c r="H28" i="19"/>
  <c r="I28" i="19"/>
  <c r="B24" i="10"/>
  <c r="C24" i="10"/>
  <c r="D24" i="10"/>
  <c r="E13" i="9"/>
  <c r="I9" i="9" s="1"/>
  <c r="E15" i="9"/>
  <c r="I24" i="9"/>
  <c r="E25" i="9"/>
  <c r="I17" i="9" s="1"/>
  <c r="E27" i="9"/>
  <c r="I27" i="9" s="1"/>
  <c r="E29" i="9"/>
  <c r="E30" i="9"/>
  <c r="E37" i="9" s="1"/>
  <c r="I32" i="9" s="1"/>
  <c r="E31" i="9"/>
  <c r="E32" i="9"/>
  <c r="E33" i="9"/>
  <c r="E34" i="9"/>
  <c r="E35" i="9"/>
  <c r="E36" i="9"/>
  <c r="E11" i="8"/>
  <c r="F7" i="8" s="1"/>
  <c r="E13" i="8"/>
  <c r="E14" i="8"/>
  <c r="E15" i="8"/>
  <c r="E16" i="8"/>
  <c r="E17" i="8"/>
  <c r="E18" i="8"/>
  <c r="E27" i="8"/>
  <c r="F21" i="8" s="1"/>
  <c r="E11" i="7"/>
  <c r="F5" i="7" s="1"/>
  <c r="E13" i="7"/>
  <c r="E14" i="7"/>
  <c r="E15" i="7"/>
  <c r="E16" i="7"/>
  <c r="E17" i="7"/>
  <c r="E18" i="7"/>
  <c r="F26" i="7"/>
  <c r="E27" i="7"/>
  <c r="F21" i="7" s="1"/>
  <c r="F18" i="5"/>
  <c r="G7" i="5" s="1"/>
  <c r="D5" i="4"/>
  <c r="F5" i="4" s="1"/>
  <c r="G5" i="4"/>
  <c r="D6" i="4"/>
  <c r="F6" i="4" s="1"/>
  <c r="H6" i="4"/>
  <c r="B7" i="4"/>
  <c r="B39" i="4" s="1"/>
  <c r="C7" i="4"/>
  <c r="E7" i="4"/>
  <c r="D9" i="4"/>
  <c r="F9" i="4" s="1"/>
  <c r="D10" i="4"/>
  <c r="G10" i="4" s="1"/>
  <c r="F10" i="4"/>
  <c r="B11" i="4"/>
  <c r="C11" i="4"/>
  <c r="D11" i="4" s="1"/>
  <c r="E11" i="4"/>
  <c r="D13" i="4"/>
  <c r="G13" i="4" s="1"/>
  <c r="D14" i="4"/>
  <c r="G14" i="4" s="1"/>
  <c r="B15" i="4"/>
  <c r="C15" i="4"/>
  <c r="E15" i="4"/>
  <c r="D17" i="4"/>
  <c r="H17" i="4" s="1"/>
  <c r="F17" i="4"/>
  <c r="D18" i="4"/>
  <c r="H18" i="4" s="1"/>
  <c r="B19" i="4"/>
  <c r="C19" i="4"/>
  <c r="E19" i="4"/>
  <c r="D21" i="4"/>
  <c r="F21" i="4" s="1"/>
  <c r="D22" i="4"/>
  <c r="F22" i="4" s="1"/>
  <c r="B23" i="4"/>
  <c r="D23" i="4" s="1"/>
  <c r="F23" i="4" s="1"/>
  <c r="C23" i="4"/>
  <c r="E23" i="4"/>
  <c r="D25" i="4"/>
  <c r="F25" i="4" s="1"/>
  <c r="D26" i="4"/>
  <c r="F26" i="4" s="1"/>
  <c r="B27" i="4"/>
  <c r="C27" i="4"/>
  <c r="E27" i="4"/>
  <c r="D29" i="4"/>
  <c r="G29" i="4" s="1"/>
  <c r="D30" i="4"/>
  <c r="G30" i="4" s="1"/>
  <c r="B31" i="4"/>
  <c r="C31" i="4"/>
  <c r="E31" i="4"/>
  <c r="B33" i="4"/>
  <c r="C33" i="4"/>
  <c r="E33" i="4"/>
  <c r="B34" i="4"/>
  <c r="C34" i="4"/>
  <c r="E34" i="4"/>
  <c r="B37" i="4"/>
  <c r="C37" i="4"/>
  <c r="E37" i="4"/>
  <c r="B38" i="4"/>
  <c r="C38" i="4"/>
  <c r="E38" i="4"/>
  <c r="C39" i="4"/>
  <c r="D41" i="4"/>
  <c r="F41" i="4" s="1"/>
  <c r="D42" i="4"/>
  <c r="F42" i="4" s="1"/>
  <c r="B43" i="4"/>
  <c r="C43" i="4"/>
  <c r="E43" i="4"/>
  <c r="D45" i="4"/>
  <c r="G45" i="4" s="1"/>
  <c r="D46" i="4"/>
  <c r="G46" i="4" s="1"/>
  <c r="B47" i="4"/>
  <c r="C47" i="4"/>
  <c r="E47" i="4"/>
  <c r="E4" i="3"/>
  <c r="E11" i="3" s="1"/>
  <c r="B12" i="3"/>
  <c r="C12" i="3"/>
  <c r="D12" i="3"/>
  <c r="E14" i="3"/>
  <c r="E20" i="3" s="1"/>
  <c r="B22" i="3"/>
  <c r="C22" i="3"/>
  <c r="D22" i="3"/>
  <c r="E22" i="3"/>
  <c r="E24" i="3"/>
  <c r="E30" i="3" s="1"/>
  <c r="E26" i="3"/>
  <c r="E32" i="3" s="1"/>
  <c r="E27" i="3"/>
  <c r="B28" i="3"/>
  <c r="B32" i="3" s="1"/>
  <c r="C28" i="3"/>
  <c r="C32" i="3" s="1"/>
  <c r="D28" i="3"/>
  <c r="D32" i="3" s="1"/>
  <c r="E28" i="3"/>
  <c r="E31" i="3"/>
  <c r="B4" i="2"/>
  <c r="B12" i="2" s="1"/>
  <c r="D4" i="2"/>
  <c r="E4" i="2"/>
  <c r="E11" i="2" s="1"/>
  <c r="C12" i="2"/>
  <c r="D12" i="2"/>
  <c r="E14" i="2"/>
  <c r="E21" i="2" s="1"/>
  <c r="B22" i="2"/>
  <c r="C22" i="2"/>
  <c r="D22" i="2"/>
  <c r="E26" i="2"/>
  <c r="E27" i="2"/>
  <c r="E28" i="2"/>
  <c r="B32" i="2"/>
  <c r="C32" i="2"/>
  <c r="D32" i="2"/>
  <c r="G24" i="19" l="1"/>
  <c r="G32" i="19" s="1"/>
  <c r="B21" i="19"/>
  <c r="B12" i="19"/>
  <c r="B10" i="19"/>
  <c r="B24" i="19"/>
  <c r="B22" i="19"/>
  <c r="B31" i="19"/>
  <c r="F30" i="19"/>
  <c r="D21" i="19"/>
  <c r="E11" i="19"/>
  <c r="E24" i="19"/>
  <c r="I33" i="9"/>
  <c r="I29" i="9"/>
  <c r="I8" i="9"/>
  <c r="I19" i="9"/>
  <c r="I12" i="9"/>
  <c r="I7" i="9"/>
  <c r="I35" i="9"/>
  <c r="E39" i="9"/>
  <c r="I39" i="9" s="1"/>
  <c r="I11" i="9"/>
  <c r="I5" i="9"/>
  <c r="I13" i="9"/>
  <c r="I10" i="9"/>
  <c r="F11" i="8"/>
  <c r="F9" i="8"/>
  <c r="F8" i="8"/>
  <c r="E19" i="8"/>
  <c r="F14" i="8" s="1"/>
  <c r="F6" i="8"/>
  <c r="F10" i="8"/>
  <c r="F5" i="8"/>
  <c r="E19" i="7"/>
  <c r="F14" i="7" s="1"/>
  <c r="H41" i="4"/>
  <c r="D27" i="4"/>
  <c r="H27" i="4" s="1"/>
  <c r="F18" i="4"/>
  <c r="H10" i="4"/>
  <c r="H9" i="4"/>
  <c r="D7" i="4"/>
  <c r="D35" i="4" s="1"/>
  <c r="G6" i="4"/>
  <c r="E35" i="4"/>
  <c r="D38" i="4"/>
  <c r="F38" i="4" s="1"/>
  <c r="H26" i="4"/>
  <c r="C35" i="4"/>
  <c r="G9" i="4"/>
  <c r="H23" i="4"/>
  <c r="H21" i="4"/>
  <c r="F7" i="4"/>
  <c r="H42" i="4"/>
  <c r="E39" i="4"/>
  <c r="G38" i="4"/>
  <c r="D34" i="4"/>
  <c r="G34" i="4" s="1"/>
  <c r="D31" i="4"/>
  <c r="F31" i="4" s="1"/>
  <c r="H25" i="4"/>
  <c r="G22" i="4"/>
  <c r="G21" i="4"/>
  <c r="D19" i="4"/>
  <c r="H19" i="4" s="1"/>
  <c r="D15" i="4"/>
  <c r="F15" i="4" s="1"/>
  <c r="H22" i="4"/>
  <c r="D43" i="4"/>
  <c r="G43" i="4" s="1"/>
  <c r="D37" i="4"/>
  <c r="E21" i="3"/>
  <c r="E12" i="3"/>
  <c r="E10" i="3"/>
  <c r="E22" i="2"/>
  <c r="E20" i="2"/>
  <c r="H47" i="4"/>
  <c r="F19" i="4"/>
  <c r="G19" i="4"/>
  <c r="G11" i="4"/>
  <c r="H11" i="4"/>
  <c r="F11" i="4"/>
  <c r="G27" i="4"/>
  <c r="F13" i="7"/>
  <c r="F19" i="7"/>
  <c r="E10" i="2"/>
  <c r="F46" i="4"/>
  <c r="F45" i="4"/>
  <c r="B35" i="4"/>
  <c r="D33" i="4"/>
  <c r="F30" i="4"/>
  <c r="F29" i="4"/>
  <c r="G18" i="4"/>
  <c r="G17" i="4"/>
  <c r="F14" i="4"/>
  <c r="F13" i="4"/>
  <c r="H5" i="4"/>
  <c r="G18" i="5"/>
  <c r="G14" i="5"/>
  <c r="G10" i="5"/>
  <c r="G6" i="5"/>
  <c r="F22" i="7"/>
  <c r="F11" i="7"/>
  <c r="F8" i="7"/>
  <c r="F27" i="8"/>
  <c r="F24" i="8"/>
  <c r="I37" i="9"/>
  <c r="I20" i="9"/>
  <c r="I15" i="9"/>
  <c r="C24" i="19"/>
  <c r="C32" i="19" s="1"/>
  <c r="H20" i="19"/>
  <c r="D12" i="19"/>
  <c r="I10" i="19"/>
  <c r="G13" i="5"/>
  <c r="G9" i="5"/>
  <c r="G5" i="5"/>
  <c r="F7" i="7"/>
  <c r="F23" i="8"/>
  <c r="I30" i="9"/>
  <c r="H46" i="4"/>
  <c r="H45" i="4"/>
  <c r="G42" i="4"/>
  <c r="G41" i="4"/>
  <c r="H30" i="4"/>
  <c r="H29" i="4"/>
  <c r="G26" i="4"/>
  <c r="G25" i="4"/>
  <c r="G23" i="4"/>
  <c r="H14" i="4"/>
  <c r="H13" i="4"/>
  <c r="G17" i="5"/>
  <c r="G12" i="5"/>
  <c r="G8" i="5"/>
  <c r="G4" i="5"/>
  <c r="F25" i="7"/>
  <c r="F10" i="7"/>
  <c r="F6" i="7"/>
  <c r="F26" i="8"/>
  <c r="F22" i="8"/>
  <c r="F16" i="8"/>
  <c r="I36" i="9"/>
  <c r="I34" i="9"/>
  <c r="I23" i="9"/>
  <c r="I18" i="9"/>
  <c r="I24" i="19"/>
  <c r="I22" i="19"/>
  <c r="I21" i="19"/>
  <c r="D20" i="19"/>
  <c r="D11" i="19"/>
  <c r="E10" i="19"/>
  <c r="E24" i="2"/>
  <c r="E12" i="2"/>
  <c r="D47" i="4"/>
  <c r="H31" i="4"/>
  <c r="H15" i="4"/>
  <c r="G16" i="5"/>
  <c r="G11" i="5"/>
  <c r="F27" i="7"/>
  <c r="F24" i="7"/>
  <c r="F9" i="7"/>
  <c r="F25" i="8"/>
  <c r="I25" i="9"/>
  <c r="I22" i="9"/>
  <c r="H24" i="19"/>
  <c r="D24" i="19"/>
  <c r="H22" i="19"/>
  <c r="I12" i="19"/>
  <c r="B30" i="19" l="1"/>
  <c r="B32" i="19"/>
  <c r="E30" i="19"/>
  <c r="E32" i="19"/>
  <c r="E31" i="19"/>
  <c r="F19" i="8"/>
  <c r="F15" i="8"/>
  <c r="F18" i="8"/>
  <c r="F13" i="8"/>
  <c r="F17" i="8"/>
  <c r="F18" i="7"/>
  <c r="F17" i="7"/>
  <c r="F16" i="7"/>
  <c r="F15" i="7"/>
  <c r="D39" i="4"/>
  <c r="H38" i="4"/>
  <c r="G7" i="4"/>
  <c r="F27" i="4"/>
  <c r="H7" i="4"/>
  <c r="G15" i="4"/>
  <c r="F37" i="4"/>
  <c r="G37" i="4"/>
  <c r="H37" i="4"/>
  <c r="G31" i="4"/>
  <c r="F34" i="4"/>
  <c r="H34" i="4"/>
  <c r="H43" i="4"/>
  <c r="F43" i="4"/>
  <c r="G35" i="4"/>
  <c r="F35" i="4"/>
  <c r="F33" i="4"/>
  <c r="G33" i="4"/>
  <c r="H33" i="4"/>
  <c r="E30" i="2"/>
  <c r="E32" i="2"/>
  <c r="D32" i="19"/>
  <c r="D31" i="19"/>
  <c r="D30" i="19"/>
  <c r="F47" i="4"/>
  <c r="G47" i="4"/>
  <c r="I31" i="19"/>
  <c r="I32" i="19"/>
  <c r="I30" i="19"/>
  <c r="H35" i="4"/>
  <c r="H31" i="19"/>
  <c r="H32" i="19"/>
  <c r="H30" i="19"/>
  <c r="F39" i="4"/>
  <c r="G39" i="4"/>
  <c r="H39" i="4"/>
  <c r="E3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8C3D1A-5FE7-4FFE-B7FC-67DE3C9F4BF2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084CDC-A416-411A-8F4E-84B9234743F7}">
      <text>
        <r>
          <rPr>
            <sz val="8"/>
            <color indexed="81"/>
            <rFont val="Arial"/>
            <family val="2"/>
            <charset val="238"/>
          </rPr>
          <t>Source: National Employment and Social Office.</t>
        </r>
      </text>
    </comment>
    <comment ref="A5" authorId="0" shapeId="0" xr:uid="{0F2BF732-3060-4731-BA7E-F6D5610BC904}">
      <text>
        <r>
          <rPr>
            <sz val="8"/>
            <color indexed="81"/>
            <rFont val="Tahoma"/>
            <family val="2"/>
            <charset val="238"/>
          </rPr>
          <t>Wage type subsidies, total.</t>
        </r>
      </text>
    </comment>
    <comment ref="A6" authorId="0" shapeId="0" xr:uid="{115035D1-0282-431C-A404-5C03B30459AE}">
      <text>
        <r>
          <rPr>
            <sz val="8"/>
            <color indexed="81"/>
            <rFont val="Tahoma"/>
            <family val="2"/>
            <charset val="238"/>
          </rPr>
          <t>Number of persons employed in jobs created as a result of policy measures.</t>
        </r>
      </text>
    </comment>
    <comment ref="A7" authorId="0" shapeId="0" xr:uid="{6287EFE4-B567-45A1-A79B-56A43A010EBC}">
      <text>
        <r>
          <rPr>
            <sz val="8"/>
            <color indexed="81"/>
            <rFont val="Tahoma"/>
            <family val="2"/>
            <charset val="238"/>
          </rPr>
          <t>New and old support together.</t>
        </r>
      </text>
    </comment>
    <comment ref="A8" authorId="0" shapeId="0" xr:uid="{B9C0E978-AD8A-41B7-B66C-7BDCAD1D4C12}">
      <text>
        <r>
          <rPr>
            <sz val="8"/>
            <color indexed="81"/>
            <rFont val="Tahoma"/>
            <family val="2"/>
            <charset val="238"/>
          </rPr>
          <t>Facilities ceased from 1 January 2007 and replaced by the new form of wage subsidies.</t>
        </r>
      </text>
    </comment>
    <comment ref="A9" authorId="0" shapeId="0" xr:uid="{5AE44BCB-D6B9-451B-B972-40684C12C053}">
      <text>
        <r>
          <rPr>
            <sz val="8"/>
            <color indexed="81"/>
            <rFont val="Tahoma"/>
            <family val="2"/>
            <charset val="238"/>
          </rPr>
          <t>Facilities ceased from 1 January 2007 and replaced by the new form of wage subsidies.</t>
        </r>
      </text>
    </comment>
    <comment ref="A10" authorId="0" shapeId="0" xr:uid="{3D8DEDA3-C8CF-476D-9353-411D03D18ECA}">
      <text>
        <r>
          <rPr>
            <sz val="8"/>
            <color indexed="81"/>
            <rFont val="Tahoma"/>
            <family val="2"/>
            <charset val="238"/>
          </rPr>
          <t>Reimbursement of travel expenses, support to keep the original staff number, financing of employment-related contributions, support of self-employment, rehabilitation wage subsidy, distance work.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429E8EE-7815-424E-B8B1-6B4FAE8BAFB3}">
      <text>
        <r>
          <rPr>
            <sz val="8"/>
            <color indexed="81"/>
            <rFont val="Arial"/>
            <family val="2"/>
            <charset val="238"/>
          </rPr>
          <t>Source: Interim institutional labour statistical surveys.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6A45670F-95FC-490A-9D0C-5D38C97A8919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CE9016A-30CE-4697-A1AA-F8D2195E1936}">
      <text>
        <r>
          <rPr>
            <sz val="8"/>
            <color indexed="81"/>
            <rFont val="Arial"/>
            <family val="2"/>
            <charset val="238"/>
          </rPr>
          <t>Data relating to full-time employees. Source: Interim institutional labour statistical surveys.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9A3942C2-A861-4D57-8A91-DDC273FE4013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344F491-E5BB-404A-974F-8717AF7D3CBF}">
      <text>
        <r>
          <rPr>
            <sz val="8"/>
            <color indexed="81"/>
            <rFont val="Arial"/>
            <family val="2"/>
            <charset val="238"/>
          </rPr>
          <t>Data relating to full-time employees. Source: Interim institutional labour statistical surveys.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27A78922-057A-4865-B4DE-893FF78AEC93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5F478E-8638-48E7-A584-B60B10D98AD3}">
      <text>
        <r>
          <rPr>
            <sz val="8"/>
            <color indexed="81"/>
            <rFont val="Arial"/>
            <family val="2"/>
            <charset val="238"/>
          </rPr>
          <t>Data relating to full-time employees. Source: Interim institutional labour statistical surveys.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42744BB2-544B-421D-9DB2-C7B6581E0CEC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A73D6CF-17AC-4521-AD62-61D0190A7EDB}">
      <text>
        <r>
          <rPr>
            <sz val="8"/>
            <color indexed="81"/>
            <rFont val="Arial"/>
            <family val="2"/>
            <charset val="238"/>
          </rPr>
          <t xml:space="preserve">Enterprises employing 5 and more employees, all public and social security institutions. 
</t>
        </r>
        <r>
          <rPr>
            <sz val="8"/>
            <color indexed="8"/>
            <rFont val="Arial"/>
            <family val="2"/>
            <charset val="238"/>
          </rPr>
          <t xml:space="preserve">Source: </t>
        </r>
        <r>
          <rPr>
            <sz val="8"/>
            <color indexed="81"/>
            <rFont val="Arial"/>
            <family val="2"/>
            <charset val="238"/>
          </rPr>
          <t>Annual labour cost survey.</t>
        </r>
      </text>
    </comment>
    <comment ref="A2" authorId="0" shapeId="0" xr:uid="{82A16C6C-0724-432B-B713-F994D54010A5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E25A8F-D916-4379-9DA1-241150BC05E0}">
      <text>
        <r>
          <rPr>
            <sz val="8"/>
            <color indexed="81"/>
            <rFont val="Arial"/>
            <family val="2"/>
            <charset val="238"/>
          </rPr>
          <t>Enterprises employing 5 and more employees, all public and social security institutions. 
Source: Annual labour cost survey.</t>
        </r>
      </text>
    </comment>
    <comment ref="A2" authorId="0" shapeId="0" xr:uid="{9E66393F-A6D9-4389-95ED-7E35EC8F7AAF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5E5E3F-AFF8-416B-840F-E17026EB32D0}">
      <text>
        <r>
          <rPr>
            <sz val="8"/>
            <color indexed="81"/>
            <rFont val="Arial"/>
            <family val="2"/>
            <charset val="238"/>
          </rPr>
          <t xml:space="preserve">Enterprises employing 5 and more employees, all public and social security institutions. 
</t>
        </r>
        <r>
          <rPr>
            <sz val="8"/>
            <color indexed="8"/>
            <rFont val="Arial"/>
            <family val="2"/>
            <charset val="238"/>
          </rPr>
          <t>Source: Annual labour cost survey.</t>
        </r>
      </text>
    </comment>
    <comment ref="A2" authorId="0" shapeId="0" xr:uid="{BCFE9E74-4D49-4D6A-969E-344BA368E8A6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7AE285-EBCA-4E79-BA86-33995A643243}">
      <text>
        <r>
          <rPr>
            <sz val="8"/>
            <color indexed="81"/>
            <rFont val="Tahoma"/>
            <family val="2"/>
            <charset val="238"/>
          </rPr>
          <t xml:space="preserve">Source: Labour Force Survey.
</t>
        </r>
      </text>
    </comment>
    <comment ref="B2" authorId="0" shapeId="0" xr:uid="{166B0CA4-A450-4C1E-BC66-D7E704C5B098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775C10EE-32AC-4C1B-9F71-AE7F1176459C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AB500208-B0FD-43B4-A968-F63AD8D1D5BD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2FA4E7DE-3F5A-4C7C-9E5B-F3643211F8D4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15–58.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C0C9E1A9-E315-4CE6-8594-3E49F664EE61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15–59.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6F244756-8E0F-40A8-8FCF-CA27E8125310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15–59.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2" authorId="0" shapeId="0" xr:uid="{C05B1FDE-1EDE-4120-A24A-E69F9F2FEDC9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15–60.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2" authorId="0" shapeId="0" xr:uid="{2D6D4EFD-7439-4D90-A397-492076F59D55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15–60.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A302886-1D58-4156-8B0E-3A88CDC579DA}">
      <text>
        <r>
          <rPr>
            <sz val="8"/>
            <color indexed="81"/>
            <rFont val="Tahoma"/>
            <family val="2"/>
            <charset val="238"/>
          </rPr>
          <t>Source: Labour Force Survey.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169BD729-6D61-42B5-A98A-1F9EAEBA3001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CDE2D82-6223-4C26-B81A-389B47BEE79C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847354-94CE-49B4-B299-A819083C8016}">
      <text>
        <r>
          <rPr>
            <sz val="8"/>
            <color indexed="81"/>
            <rFont val="Tahoma"/>
            <family val="2"/>
            <charset val="238"/>
          </rPr>
          <t>Source: Labour Force Survey.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E4308383-78A7-40C4-B3E0-D7FF256082BA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238AF1E-BAC3-4D20-9C66-CB77F3E8464D}">
      <text>
        <r>
          <rPr>
            <sz val="8"/>
            <color indexed="81"/>
            <rFont val="Tahoma"/>
            <family val="2"/>
            <charset val="238"/>
          </rPr>
          <t>Data relating to full-time employees. Source: Interim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ED97737C-C0C3-45D3-816A-3F48E117DFD9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78E2CE-DCA1-4329-929C-CB0A2BD2D05F}">
      <text>
        <r>
          <rPr>
            <sz val="8"/>
            <color indexed="81"/>
            <rFont val="Tahoma"/>
            <family val="2"/>
            <charset val="238"/>
          </rPr>
          <t>Data relating to full-time employees. Source: Interim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20BC673C-60E2-461E-BF1D-FAC7159E05B8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61AEBF-4CFE-4F92-89D2-5F83A0948F94}">
      <text>
        <r>
          <rPr>
            <sz val="8"/>
            <color indexed="81"/>
            <rFont val="Tahoma"/>
            <family val="2"/>
            <charset val="238"/>
          </rPr>
          <t>Data relating to full-time employees. Source: Interim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A8D34AEB-DDE1-4B5E-B9ED-FE2331A35003}">
      <text>
        <r>
          <rPr>
            <sz val="8"/>
            <color indexed="81"/>
            <rFont val="Tahoma"/>
            <family val="2"/>
            <charset val="238"/>
          </rPr>
          <t xml:space="preserve">Hungarian Standard Industrial Classification of All Economic Activities '03 (TEAOR '03).
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5971558-C8B0-4BCC-997C-F801D079B09A}">
      <text>
        <r>
          <rPr>
            <sz val="8"/>
            <color indexed="81"/>
            <rFont val="Tahoma"/>
            <family val="2"/>
            <charset val="238"/>
          </rPr>
          <t>Data of enterprises with more than 4 employees. 
Source: National Employment and Social Office,</t>
        </r>
        <r>
          <rPr>
            <sz val="8"/>
            <color indexed="8"/>
            <rFont val="Tahoma"/>
            <family val="2"/>
            <charset val="238"/>
          </rPr>
          <t xml:space="preserve"> "Data collection about individual wages and salaries".</t>
        </r>
        <r>
          <rPr>
            <sz val="8"/>
            <color indexed="81"/>
            <rFont val="Tahoma"/>
            <family val="2"/>
            <charset val="238"/>
          </rPr>
          <t xml:space="preserve"> 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B48F07-4C12-40E6-A701-F5333321F755}">
      <text>
        <r>
          <rPr>
            <sz val="8"/>
            <color indexed="81"/>
            <rFont val="Tahoma"/>
            <family val="2"/>
            <charset val="238"/>
          </rPr>
          <t xml:space="preserve">Enterprises employing 5 and more employees, all public and social security institutions.  Source: Annual labour cost survey.
</t>
        </r>
      </text>
    </comment>
    <comment ref="A2" authorId="0" shapeId="0" xr:uid="{454B8227-27D3-48F8-926E-6A697A1B0858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A217607-2BCE-4B13-BCC6-A63B69FF0DFD}">
      <text>
        <r>
          <rPr>
            <sz val="8"/>
            <color indexed="81"/>
            <rFont val="Tahoma"/>
            <family val="2"/>
            <charset val="238"/>
          </rPr>
          <t>Enterprises employing 5 and more employees, all public and social security institutions.  Source: Annual labour cost survey.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CE825EC9-C744-446E-8FBA-4A134344CE4E}">
      <text>
        <r>
          <rPr>
            <sz val="8"/>
            <color indexed="81"/>
            <rFont val="Tahoma"/>
            <family val="2"/>
            <charset val="238"/>
          </rPr>
          <t>Hungarian Standard Industria Classification of All Economic Activities '03 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D45D590-8E12-427B-B7A4-1AFDE4F6A119}">
      <text>
        <r>
          <rPr>
            <sz val="8"/>
            <color indexed="81"/>
            <rFont val="Tahoma"/>
            <family val="2"/>
            <charset val="238"/>
          </rPr>
          <t>Enterprises employing 5 and more employees, all public and social security institutions.  Source: Annual labour cost survey.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3D05EC6E-7711-4C2E-A20A-551D6086F0B9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E79E464-5B88-4CEA-ADD3-94B1867F3A0D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F2542A7-8CB9-4AEB-A950-9A3C7F26AFD4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D8EFC35C-2902-493F-BFE6-F14D593A3AF7}">
      <text>
        <r>
          <rPr>
            <sz val="8"/>
            <color indexed="81"/>
            <rFont val="Tahoma"/>
            <family val="2"/>
            <charset val="238"/>
          </rPr>
          <t>Hungarian Standard Industrial Classification of All Economic Activities '03 (TEAOR '03).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B4D913-9D7D-43F7-9D58-8B58BEBF568C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4E1ACBD-3176-4DC0-8AE1-D4CED101890C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9" authorId="0" shapeId="0" xr:uid="{03DF86DB-9214-4264-B71D-3D31F5E6B279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10" authorId="0" shapeId="0" xr:uid="{29C7EA1C-0A80-49FE-AD79-00CDB6C9940E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  <comment ref="A17" authorId="0" shapeId="0" xr:uid="{E42C7B4E-C6FA-439B-B55F-623CD81C81B4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18" authorId="0" shapeId="0" xr:uid="{02CD44E0-1C91-4846-87CD-DB408EA978FC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  <comment ref="A25" authorId="0" shapeId="0" xr:uid="{10AD0F84-CB2E-4F24-8586-306F5E66A262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26" authorId="0" shapeId="0" xr:uid="{7D712446-5BA2-4224-A3CC-904B803762EE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A39AB15-5B75-4772-B204-CEDDC03ECC22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9" authorId="0" shapeId="0" xr:uid="{216B4181-45AB-495C-B69E-70B07387F538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10" authorId="0" shapeId="0" xr:uid="{75D156F1-A4EC-499F-9FC0-6E6ADBB004EE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  <comment ref="A17" authorId="0" shapeId="0" xr:uid="{E9F0AC88-D0B7-4620-8B85-96CE12BB6CB1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18" authorId="0" shapeId="0" xr:uid="{64741E12-A046-49D5-ACD4-D463867338A0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  <comment ref="A25" authorId="0" shapeId="0" xr:uid="{A972705E-93DA-480C-81C3-81624C2100DB}">
      <text>
        <r>
          <rPr>
            <sz val="8"/>
            <color indexed="81"/>
            <rFont val="Tahoma"/>
            <family val="2"/>
            <charset val="238"/>
          </rPr>
          <t>College including accredited post-secondary vocational qualification.</t>
        </r>
      </text>
    </comment>
    <comment ref="A26" authorId="0" shapeId="0" xr:uid="{CFF660CF-2056-4CB2-9292-414425610DD7}">
      <text>
        <r>
          <rPr>
            <sz val="8"/>
            <color indexed="81"/>
            <rFont val="Tahoma"/>
            <family val="2"/>
            <charset val="238"/>
          </rPr>
          <t>University including Phd., DLA qualifications.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F01D213-5CE0-471B-9AFE-A559461B0039}">
      <text>
        <r>
          <rPr>
            <sz val="8"/>
            <color indexed="81"/>
            <rFont val="Arial"/>
            <family val="2"/>
            <charset val="238"/>
          </rPr>
          <t>Excluding persons, who will begin to work in a new job within 90 days.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Arial"/>
            <family val="2"/>
            <charset val="238"/>
          </rPr>
          <t>Source: Labour Force Survey.</t>
        </r>
      </text>
    </comment>
    <comment ref="A15" authorId="0" shapeId="0" xr:uid="{0FBE5C0F-40FE-4D0A-954E-9A158E7D13B3}">
      <text>
        <r>
          <rPr>
            <sz val="8"/>
            <color indexed="81"/>
            <rFont val="Tahoma"/>
            <family val="2"/>
            <charset val="238"/>
          </rPr>
          <t>Long-term unemployed.</t>
        </r>
      </text>
    </comment>
    <comment ref="A27" authorId="0" shapeId="0" xr:uid="{2420B18B-79D0-48A3-B89B-84F88DE0C013}">
      <text>
        <r>
          <rPr>
            <sz val="8"/>
            <color indexed="81"/>
            <rFont val="Tahoma"/>
            <family val="2"/>
            <charset val="238"/>
          </rPr>
          <t>Long-term unemployed.</t>
        </r>
      </text>
    </comment>
    <comment ref="A39" authorId="0" shapeId="0" xr:uid="{FBFF313E-A585-4955-A8C9-E99FB20C292B}">
      <text>
        <r>
          <rPr>
            <sz val="8"/>
            <color indexed="81"/>
            <rFont val="Tahoma"/>
            <family val="2"/>
            <charset val="238"/>
          </rPr>
          <t>Long-term unemployed.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199EB08-D7D5-4C58-BFE3-3A9DE6F9953A}">
      <text>
        <r>
          <rPr>
            <sz val="8"/>
            <color indexed="81"/>
            <rFont val="Arial"/>
            <family val="2"/>
            <charset val="238"/>
          </rPr>
          <t xml:space="preserve">In accordance with change of Act IV of 1991 on Job Assistance and Unemployment Benefits.
Source: National Employment and Social Office. </t>
        </r>
      </text>
    </comment>
    <comment ref="D10" authorId="0" shapeId="0" xr:uid="{939673E6-4E48-47AC-9AAB-A6F5A73A49D5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D11" authorId="0" shapeId="0" xr:uid="{C0D20613-B3AC-4505-AD86-5C4237589398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D19" authorId="0" shapeId="0" xr:uid="{6D218A41-378A-4BAF-808D-83E396F43A19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D20" authorId="0" shapeId="0" xr:uid="{E4E5313F-75BB-40B6-90EC-194426F9F814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D28" authorId="0" shapeId="0" xr:uid="{4A562A24-8D51-472F-AD09-1D2FEBEB93B5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D29" authorId="0" shapeId="0" xr:uid="{A3F7C2CD-E5CE-44D7-A658-A0085B536EAC}">
      <text>
        <r>
          <rPr>
            <sz val="8"/>
            <color indexed="81"/>
            <rFont val="Tahoma"/>
            <family val="2"/>
            <charset val="238"/>
          </rPr>
          <t>Not comparable with the previous years, see Methodology.</t>
        </r>
      </text>
    </comment>
    <comment ref="B30" authorId="0" shapeId="0" xr:uid="{E69C581A-695D-416A-93BA-AE68F6EADCA2}">
      <text>
        <r>
          <rPr>
            <sz val="8"/>
            <color indexed="81"/>
            <rFont val="Tahoma"/>
            <family val="2"/>
            <charset val="238"/>
          </rPr>
          <t>Including persons provided with income supplement.</t>
        </r>
      </text>
    </comment>
  </commentList>
</comments>
</file>

<file path=xl/sharedStrings.xml><?xml version="1.0" encoding="utf-8"?>
<sst xmlns="http://schemas.openxmlformats.org/spreadsheetml/2006/main" count="1255" uniqueCount="254">
  <si>
    <t>Employment rate</t>
  </si>
  <si>
    <t>Unemployment rate</t>
  </si>
  <si>
    <t>Participation rate</t>
  </si>
  <si>
    <t>Percentage</t>
  </si>
  <si>
    <t>Economically inactive population aged 15–74</t>
  </si>
  <si>
    <t>unemployed</t>
  </si>
  <si>
    <t>employed</t>
  </si>
  <si>
    <t>Of which</t>
  </si>
  <si>
    <t>Economically active population aged 15–74</t>
  </si>
  <si>
    <t>Total, thousands</t>
  </si>
  <si>
    <t>Female, thousands</t>
  </si>
  <si>
    <t>Male, thousands</t>
  </si>
  <si>
    <t>Economic activity</t>
  </si>
  <si>
    <t>3.1.1. Economic activity of population aged 15–74 by sex</t>
  </si>
  <si>
    <t>Economically inactive population aged 15–64</t>
  </si>
  <si>
    <t>Economically active population aged 15–64</t>
  </si>
  <si>
    <t>3.1.2. Economic activity of population aged 15–64 by sex</t>
  </si>
  <si>
    <t>together</t>
  </si>
  <si>
    <t>female</t>
  </si>
  <si>
    <t>male</t>
  </si>
  <si>
    <t>15–64</t>
  </si>
  <si>
    <t>female (15–60)</t>
  </si>
  <si>
    <t>male (15–61)</t>
  </si>
  <si>
    <t>Population in working age</t>
  </si>
  <si>
    <t>15–24</t>
  </si>
  <si>
    <t>Total</t>
  </si>
  <si>
    <t>60–74</t>
  </si>
  <si>
    <t>55–59</t>
  </si>
  <si>
    <t>40–54</t>
  </si>
  <si>
    <t>30–39</t>
  </si>
  <si>
    <t>25–29</t>
  </si>
  <si>
    <t>20–24</t>
  </si>
  <si>
    <t>15–19</t>
  </si>
  <si>
    <t>persons, thousands</t>
  </si>
  <si>
    <t>Employment rate, %</t>
  </si>
  <si>
    <t>Unemployment rate,%</t>
  </si>
  <si>
    <t>Participation rate, %</t>
  </si>
  <si>
    <t>Economically inactive</t>
  </si>
  <si>
    <t>Economically active</t>
  </si>
  <si>
    <t>Unemployed</t>
  </si>
  <si>
    <t>Employed</t>
  </si>
  <si>
    <t>Age-group, sex</t>
  </si>
  <si>
    <t>3.1.3. Economic activity of population  by age and sex, 2007</t>
  </si>
  <si>
    <t>Industries, total</t>
  </si>
  <si>
    <t>A–Q</t>
  </si>
  <si>
    <t>Other community, social and personal service activities; other activities</t>
  </si>
  <si>
    <t>O–Q</t>
  </si>
  <si>
    <t>Health and social work</t>
  </si>
  <si>
    <t>N</t>
  </si>
  <si>
    <t>Education</t>
  </si>
  <si>
    <t>M</t>
  </si>
  <si>
    <t>Public administration and defence; compulsory social security</t>
  </si>
  <si>
    <t>L</t>
  </si>
  <si>
    <t>Real estate, renting and business activities</t>
  </si>
  <si>
    <t>K</t>
  </si>
  <si>
    <t>Financial intermediation</t>
  </si>
  <si>
    <t>J</t>
  </si>
  <si>
    <t>Transport, storage and communications</t>
  </si>
  <si>
    <t>I</t>
  </si>
  <si>
    <t>Hotels and restaurants</t>
  </si>
  <si>
    <t>H</t>
  </si>
  <si>
    <t>Wholesale and retail trade, repair of motor vehicles and household goods</t>
  </si>
  <si>
    <t>G</t>
  </si>
  <si>
    <t>Construction</t>
  </si>
  <si>
    <t>F</t>
  </si>
  <si>
    <t>Electricity, gas and water supply</t>
  </si>
  <si>
    <t>E</t>
  </si>
  <si>
    <t>Manufacturing</t>
  </si>
  <si>
    <t>D</t>
  </si>
  <si>
    <t>Mining and quarrying</t>
  </si>
  <si>
    <t>C</t>
  </si>
  <si>
    <t>Agriculture, hunting and forestry, fishing</t>
  </si>
  <si>
    <t>A+B</t>
  </si>
  <si>
    <t>Percentage distribution</t>
  </si>
  <si>
    <t>Number of employed persons, thousands</t>
  </si>
  <si>
    <t>Industries</t>
  </si>
  <si>
    <t>ISIC code</t>
  </si>
  <si>
    <t>3.1.4. Number of employed persons by industries</t>
  </si>
  <si>
    <t>Unpaid family worker</t>
  </si>
  <si>
    <t>Self-employed</t>
  </si>
  <si>
    <t>Member of partnership</t>
  </si>
  <si>
    <t>Member of co-operatives</t>
  </si>
  <si>
    <t>Employee</t>
  </si>
  <si>
    <t>Employed persons together</t>
  </si>
  <si>
    <t>–</t>
  </si>
  <si>
    <t>Unknown</t>
  </si>
  <si>
    <t>Armed forces</t>
  </si>
  <si>
    <t>Manual workers</t>
  </si>
  <si>
    <t>Elementary occupations</t>
  </si>
  <si>
    <t>Plant and machine operators and assemblers, vehicle drivers</t>
  </si>
  <si>
    <t>Craft and related workers</t>
  </si>
  <si>
    <t>Skilled agricultural and forestry workers</t>
  </si>
  <si>
    <t>Service workers and shop and market sales workers</t>
  </si>
  <si>
    <t>Non-manual workers together</t>
  </si>
  <si>
    <t>Clerks</t>
  </si>
  <si>
    <t>Technicians and associate professionals</t>
  </si>
  <si>
    <t>Professionals</t>
  </si>
  <si>
    <t>Legislators, senior officials and managers</t>
  </si>
  <si>
    <t>By major occupational groups</t>
  </si>
  <si>
    <t>Of which: male</t>
  </si>
  <si>
    <t>Emploeyees</t>
  </si>
  <si>
    <t>Denomination</t>
  </si>
  <si>
    <t>3.1.5. Employed men by major occupational groups and status in employment [thousand persons]</t>
  </si>
  <si>
    <t>University</t>
  </si>
  <si>
    <t>College</t>
  </si>
  <si>
    <t>Secondary school</t>
  </si>
  <si>
    <t>Apprentice school and specialized secondary school</t>
  </si>
  <si>
    <t>Primary school</t>
  </si>
  <si>
    <t>Less than 8 grades of primary school</t>
  </si>
  <si>
    <t>Female</t>
  </si>
  <si>
    <t>Male</t>
  </si>
  <si>
    <t>Highest educational qualification</t>
  </si>
  <si>
    <t>3.1.6. Number of employed persons  by highest educational qualification and sex</t>
  </si>
  <si>
    <t>Number of unemployed persons, thousands</t>
  </si>
  <si>
    <t>3.1.7. Number of unemployed persons by highest educational qualification and sex</t>
  </si>
  <si>
    <t>12 months and more</t>
  </si>
  <si>
    <t>25–</t>
  </si>
  <si>
    <t>19–24</t>
  </si>
  <si>
    <t>13–18</t>
  </si>
  <si>
    <t xml:space="preserve">  7–11</t>
  </si>
  <si>
    <t xml:space="preserve">  4–  6</t>
  </si>
  <si>
    <t xml:space="preserve">  1–  3</t>
  </si>
  <si>
    <t xml:space="preserve">    –  1</t>
  </si>
  <si>
    <t>Unemployed persons rate, %</t>
  </si>
  <si>
    <t>Unemployed persons, thousands</t>
  </si>
  <si>
    <t>Duration of job search (month)</t>
  </si>
  <si>
    <t>3.1.8. Number and distribution of unemployed persons by job search duration</t>
  </si>
  <si>
    <t>Non-recipients</t>
  </si>
  <si>
    <t>Persons obtaining regular social support</t>
  </si>
  <si>
    <t>jobseeker's assistance recipients</t>
  </si>
  <si>
    <t>jobseeker's allowance recipients</t>
  </si>
  <si>
    <t>within it</t>
  </si>
  <si>
    <t>jobseeker's provision recipients</t>
  </si>
  <si>
    <t>with university/college degree</t>
  </si>
  <si>
    <t>carreer starters</t>
  </si>
  <si>
    <t>Number of registered jobseekers, total</t>
  </si>
  <si>
    <t>3.1.9. Number of registered jobseekers and beneficiaries of provisions (December) [at the end of the year, persons]</t>
  </si>
  <si>
    <t>Other instruments</t>
  </si>
  <si>
    <t>Measures for career starters</t>
  </si>
  <si>
    <t>Part-time employment</t>
  </si>
  <si>
    <t>Support to become a sole proprietor</t>
  </si>
  <si>
    <t>Job creating investment</t>
  </si>
  <si>
    <t>Wage subsidy</t>
  </si>
  <si>
    <t>Employment for public benefit</t>
  </si>
  <si>
    <t>Training of jobseekers and employed</t>
  </si>
  <si>
    <t>3.1.10. Number of beneficiaries of active employment policy [annual number of concerned persons]</t>
  </si>
  <si>
    <t>Other community, social and personal service activities</t>
  </si>
  <si>
    <t>O</t>
  </si>
  <si>
    <t>Social work activities</t>
  </si>
  <si>
    <t>Human health activities</t>
  </si>
  <si>
    <t>Post and telecommunications</t>
  </si>
  <si>
    <t>Mining, manufacturing, electricity</t>
  </si>
  <si>
    <t>C, D, E</t>
  </si>
  <si>
    <t>Agriculture</t>
  </si>
  <si>
    <t>01</t>
  </si>
  <si>
    <t>A, B</t>
  </si>
  <si>
    <t>previous year = 100.0</t>
  </si>
  <si>
    <t>non-manual</t>
  </si>
  <si>
    <t>manual</t>
  </si>
  <si>
    <t>thousand</t>
  </si>
  <si>
    <t>Of which: Number of full-time employees</t>
  </si>
  <si>
    <t>Number of employees</t>
  </si>
  <si>
    <t>Industries, branches</t>
  </si>
  <si>
    <t>3.1.11. Number of employees by industries</t>
  </si>
  <si>
    <t>Wholesale and retail trade; repair of motor vehicles and household goods</t>
  </si>
  <si>
    <t>HUF</t>
  </si>
  <si>
    <t>Together</t>
  </si>
  <si>
    <t>Non-manual workers</t>
  </si>
  <si>
    <t>3.1.12. Average monthly gross earnings of employees by industries</t>
  </si>
  <si>
    <t>3.1.13. Average monthly net earnings of employees by industries</t>
  </si>
  <si>
    <t>3.1.14. Average monthly income of employees by industries</t>
  </si>
  <si>
    <t>National economy, total</t>
  </si>
  <si>
    <t>A–O</t>
  </si>
  <si>
    <t>C–K</t>
  </si>
  <si>
    <t>C–E</t>
  </si>
  <si>
    <t>2000–2007</t>
  </si>
  <si>
    <t>Annual growth rate (%)</t>
  </si>
  <si>
    <t>Previous year = 100.0</t>
  </si>
  <si>
    <t>Hourly income, HUF/hour</t>
  </si>
  <si>
    <t>3.1.15. Hourly income by industries</t>
  </si>
  <si>
    <t>Hourly social contributions, HUF/hour</t>
  </si>
  <si>
    <t>3.1.16. Hourly social contributions by industries</t>
  </si>
  <si>
    <t>Hourly labour cost, HUF/hour</t>
  </si>
  <si>
    <t>3.1.17. Hourly labour cost by industries</t>
  </si>
  <si>
    <t>Economically inactive working age population</t>
  </si>
  <si>
    <t xml:space="preserve"> employed</t>
  </si>
  <si>
    <t>Economically active working age population</t>
  </si>
  <si>
    <t>3.1.18. Economic activity of working age population by sex</t>
  </si>
  <si>
    <t>Services (G–Q)</t>
  </si>
  <si>
    <t>Industry  (C–F)</t>
  </si>
  <si>
    <t xml:space="preserve">Health and social work </t>
  </si>
  <si>
    <t>3.1.19. Number of employed men by industries [thousands]</t>
  </si>
  <si>
    <t>3.1.20. Number of employed women by industries [thousands]</t>
  </si>
  <si>
    <t xml:space="preserve">O
</t>
  </si>
  <si>
    <t xml:space="preserve">L
</t>
  </si>
  <si>
    <t xml:space="preserve">G
</t>
  </si>
  <si>
    <t>Manufacturing n.e.c.</t>
  </si>
  <si>
    <t>DN</t>
  </si>
  <si>
    <t>Manufacture of transport equipment</t>
  </si>
  <si>
    <t>DM</t>
  </si>
  <si>
    <t>Manufacture of electrical and optical equipment</t>
  </si>
  <si>
    <t>DL</t>
  </si>
  <si>
    <t>Manufacture of machinery and equipment n.e.c.</t>
  </si>
  <si>
    <t>DK</t>
  </si>
  <si>
    <t>Manufacture of basic metals and fabricated metal products</t>
  </si>
  <si>
    <t xml:space="preserve">DJ
</t>
  </si>
  <si>
    <t>Manufacture of other non-metallic mineral products</t>
  </si>
  <si>
    <t>DI</t>
  </si>
  <si>
    <t>Manufacture of rubber and plastic products</t>
  </si>
  <si>
    <t>DH</t>
  </si>
  <si>
    <t>Manufacture of chemicals, chemical products and man-made fibres</t>
  </si>
  <si>
    <t xml:space="preserve">DG
</t>
  </si>
  <si>
    <t>Manufacture of coke, refined petroleum products and nuclear fuel</t>
  </si>
  <si>
    <t xml:space="preserve">DF
</t>
  </si>
  <si>
    <t>Manufacture of pulp, paper and paper products; publishing and printing</t>
  </si>
  <si>
    <t xml:space="preserve">DE
</t>
  </si>
  <si>
    <t>Manufacture of wood and wood products</t>
  </si>
  <si>
    <t>DD</t>
  </si>
  <si>
    <t xml:space="preserve">Manufacture of leather and leather products </t>
  </si>
  <si>
    <t>DC</t>
  </si>
  <si>
    <t>Manufacture of textiles and textile products</t>
  </si>
  <si>
    <t>DB</t>
  </si>
  <si>
    <t>Manufacture of food products; beverages and tobacco</t>
  </si>
  <si>
    <t xml:space="preserve">DA
</t>
  </si>
  <si>
    <t>Within it</t>
  </si>
  <si>
    <t>3.1.21. Average monthly gross earnings of employees by industries and manufacturing branches</t>
  </si>
  <si>
    <t xml:space="preserve">DI
</t>
  </si>
  <si>
    <t>Manufacture of pulp, paper and paper 
   products; publishing and printing</t>
  </si>
  <si>
    <t xml:space="preserve">Manufacture of food products; beverages and tobacco </t>
  </si>
  <si>
    <t>Full-time employees, thousands</t>
  </si>
  <si>
    <t>3.1.22. Average monthly net earnings of employees and their number by industries and manufacturing branches</t>
  </si>
  <si>
    <t xml:space="preserve">Manufacture of leather and leather produts </t>
  </si>
  <si>
    <t>3.1.23. Average monthly income of employees by industries and manufacturing branches</t>
  </si>
  <si>
    <t>fworkers</t>
  </si>
  <si>
    <t>workers</t>
  </si>
  <si>
    <t>Net earnings</t>
  </si>
  <si>
    <t>Gross earnings</t>
  </si>
  <si>
    <t xml:space="preserve">Year              </t>
  </si>
  <si>
    <t>3.1.24. Average monthly gross and net earnings of employees by sex, 2003–2007 [HUF]</t>
  </si>
  <si>
    <t>..</t>
  </si>
  <si>
    <t>2005–2007</t>
  </si>
  <si>
    <t>Annual growth rate, %</t>
  </si>
  <si>
    <t>Hourly income, HUF/capita</t>
  </si>
  <si>
    <t>3.1.25. Hourly income by industries and manufacturing branches</t>
  </si>
  <si>
    <t>DJ</t>
  </si>
  <si>
    <t>Hourly social contributions, HUF/capita</t>
  </si>
  <si>
    <t>3.1.26. Hourly social contributions by industries and manufacturing branches</t>
  </si>
  <si>
    <t>Manufacture of coke, refined petroleum  products and nuclear fuel</t>
  </si>
  <si>
    <t>Previous  year = 100.0</t>
  </si>
  <si>
    <t>Hourly labour cost, HUF/capita</t>
  </si>
  <si>
    <t>3.1.27. Hourly labour cost by industries and manufacturing branches</t>
  </si>
  <si>
    <t>3.1.3. Economic activity of population by age and sex, 2007</t>
  </si>
  <si>
    <t>3.1.6. Number of employed persons by highest educational qualification and sex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</si>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</sst>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#,##0.0;\-##,##0.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13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color indexed="8"/>
      <name val="Tahoma"/>
      <family val="2"/>
      <charset val="238"/>
    </font>
    <font>
      <sz val="10"/>
      <color indexed="12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37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5" xfId="0" applyNumberFormat="1" applyFont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indent="1"/>
    </xf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/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/>
    </xf>
    <xf numFmtId="165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2" fillId="0" borderId="5" xfId="0" applyFont="1" applyBorder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165" fontId="2" fillId="0" borderId="0" xfId="0" applyNumberFormat="1" applyFont="1" applyAlignment="1"/>
    <xf numFmtId="1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165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2" fillId="0" borderId="0" xfId="0" applyNumberFormat="1" applyFont="1" applyFill="1" applyAlignment="1">
      <alignment horizontal="right" vertical="top"/>
    </xf>
    <xf numFmtId="3" fontId="10" fillId="0" borderId="0" xfId="0" applyNumberFormat="1" applyFont="1" applyFill="1" applyAlignment="1">
      <alignment horizontal="right" vertical="top"/>
    </xf>
    <xf numFmtId="3" fontId="10" fillId="0" borderId="16" xfId="0" applyNumberFormat="1" applyFont="1" applyFill="1" applyBorder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indent="2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left" vertical="top" indent="1"/>
    </xf>
    <xf numFmtId="3" fontId="2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top" wrapText="1" inden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Alignment="1"/>
    <xf numFmtId="0" fontId="2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166" fontId="3" fillId="0" borderId="0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quotePrefix="1" applyFont="1" applyFill="1" applyAlignment="1">
      <alignment horizontal="left"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top"/>
    </xf>
    <xf numFmtId="164" fontId="4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0" xfId="0"/>
    <xf numFmtId="0" fontId="3" fillId="0" borderId="0" xfId="0" applyFont="1"/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top"/>
    </xf>
    <xf numFmtId="164" fontId="15" fillId="0" borderId="0" xfId="0" applyNumberFormat="1" applyFont="1" applyAlignment="1">
      <alignment vertical="top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165" fontId="2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165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7" fillId="0" borderId="0" xfId="0" applyFont="1"/>
    <xf numFmtId="0" fontId="2" fillId="0" borderId="0" xfId="0" applyFont="1" applyFill="1" applyAlignment="1">
      <alignment horizontal="center" wrapText="1"/>
    </xf>
    <xf numFmtId="0" fontId="2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3" fontId="10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18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164" fontId="4" fillId="0" borderId="0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left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quotePrefix="1" applyFont="1" applyFill="1" applyAlignment="1">
      <alignment horizontal="center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164" fontId="10" fillId="0" borderId="0" xfId="0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18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13" fillId="0" borderId="0" xfId="0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5" xfId="0" applyFill="1" applyBorder="1" applyAlignment="1">
      <alignment vertical="center" wrapText="1"/>
    </xf>
    <xf numFmtId="49" fontId="13" fillId="0" borderId="5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1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09617-EDC6-45B4-8FFD-79983B11C536}">
  <sheetPr codeName="Munka1"/>
  <dimension ref="A1:A28"/>
  <sheetViews>
    <sheetView tabSelected="1" zoomScaleNormal="100" workbookViewId="0"/>
  </sheetViews>
  <sheetFormatPr defaultRowHeight="12.75" x14ac:dyDescent="0.2"/>
  <cols>
    <col min="1" max="1" width="98.28515625" style="272" bestFit="1" customWidth="1"/>
    <col min="2" max="16384" width="9.140625" style="272"/>
  </cols>
  <sheetData>
    <row r="1" spans="1:1" x14ac:dyDescent="0.2">
      <c r="A1" s="271" t="s">
        <v>253</v>
      </c>
    </row>
    <row r="2" spans="1:1" x14ac:dyDescent="0.2">
      <c r="A2" s="273" t="s">
        <v>13</v>
      </c>
    </row>
    <row r="3" spans="1:1" x14ac:dyDescent="0.2">
      <c r="A3" s="273" t="s">
        <v>16</v>
      </c>
    </row>
    <row r="4" spans="1:1" x14ac:dyDescent="0.2">
      <c r="A4" s="273" t="s">
        <v>251</v>
      </c>
    </row>
    <row r="5" spans="1:1" x14ac:dyDescent="0.2">
      <c r="A5" s="273" t="s">
        <v>77</v>
      </c>
    </row>
    <row r="6" spans="1:1" x14ac:dyDescent="0.2">
      <c r="A6" s="273" t="s">
        <v>102</v>
      </c>
    </row>
    <row r="7" spans="1:1" x14ac:dyDescent="0.2">
      <c r="A7" s="273" t="s">
        <v>252</v>
      </c>
    </row>
    <row r="8" spans="1:1" x14ac:dyDescent="0.2">
      <c r="A8" s="273" t="s">
        <v>114</v>
      </c>
    </row>
    <row r="9" spans="1:1" x14ac:dyDescent="0.2">
      <c r="A9" s="273" t="s">
        <v>126</v>
      </c>
    </row>
    <row r="10" spans="1:1" x14ac:dyDescent="0.2">
      <c r="A10" s="273" t="s">
        <v>136</v>
      </c>
    </row>
    <row r="11" spans="1:1" x14ac:dyDescent="0.2">
      <c r="A11" s="273" t="s">
        <v>145</v>
      </c>
    </row>
    <row r="12" spans="1:1" x14ac:dyDescent="0.2">
      <c r="A12" s="273" t="s">
        <v>163</v>
      </c>
    </row>
    <row r="13" spans="1:1" x14ac:dyDescent="0.2">
      <c r="A13" s="273" t="s">
        <v>168</v>
      </c>
    </row>
    <row r="14" spans="1:1" x14ac:dyDescent="0.2">
      <c r="A14" s="273" t="s">
        <v>169</v>
      </c>
    </row>
    <row r="15" spans="1:1" x14ac:dyDescent="0.2">
      <c r="A15" s="273" t="s">
        <v>170</v>
      </c>
    </row>
    <row r="16" spans="1:1" x14ac:dyDescent="0.2">
      <c r="A16" s="273" t="s">
        <v>179</v>
      </c>
    </row>
    <row r="17" spans="1:1" x14ac:dyDescent="0.2">
      <c r="A17" s="273" t="s">
        <v>181</v>
      </c>
    </row>
    <row r="18" spans="1:1" x14ac:dyDescent="0.2">
      <c r="A18" s="273" t="s">
        <v>183</v>
      </c>
    </row>
    <row r="19" spans="1:1" x14ac:dyDescent="0.2">
      <c r="A19" s="273" t="s">
        <v>187</v>
      </c>
    </row>
    <row r="20" spans="1:1" x14ac:dyDescent="0.2">
      <c r="A20" s="273" t="s">
        <v>191</v>
      </c>
    </row>
    <row r="21" spans="1:1" x14ac:dyDescent="0.2">
      <c r="A21" s="273" t="s">
        <v>192</v>
      </c>
    </row>
    <row r="22" spans="1:1" x14ac:dyDescent="0.2">
      <c r="A22" s="273" t="s">
        <v>225</v>
      </c>
    </row>
    <row r="23" spans="1:1" x14ac:dyDescent="0.2">
      <c r="A23" s="273" t="s">
        <v>230</v>
      </c>
    </row>
    <row r="24" spans="1:1" x14ac:dyDescent="0.2">
      <c r="A24" s="273" t="s">
        <v>232</v>
      </c>
    </row>
    <row r="25" spans="1:1" x14ac:dyDescent="0.2">
      <c r="A25" s="273" t="s">
        <v>238</v>
      </c>
    </row>
    <row r="26" spans="1:1" x14ac:dyDescent="0.2">
      <c r="A26" s="273" t="s">
        <v>243</v>
      </c>
    </row>
    <row r="27" spans="1:1" x14ac:dyDescent="0.2">
      <c r="A27" s="273" t="s">
        <v>246</v>
      </c>
    </row>
    <row r="28" spans="1:1" x14ac:dyDescent="0.2">
      <c r="A28" s="273" t="s">
        <v>250</v>
      </c>
    </row>
  </sheetData>
  <hyperlinks>
    <hyperlink ref="A2" location="3.1.1.!A1" display="3.1.1. Economic activity of population aged 15–74 by sex" xr:uid="{229651B3-562D-4D1F-8A0B-743C3C0781E4}"/>
    <hyperlink ref="A3" location="3.1.2.!A1" display="3.1.2. Economic activity of population aged 15–64 by sex" xr:uid="{86B80156-4714-479D-9AD7-BD7543055CD6}"/>
    <hyperlink ref="A4" location="3.1.3.!A1" display="3.1.3. Economic activity of population by age and sex, 2007" xr:uid="{041CDB94-45E2-49D3-98B5-4501D095A8E1}"/>
    <hyperlink ref="A5" location="3.1.4.!A1" display="3.1.4. Number of employed persons by industries" xr:uid="{24255CB5-08B9-4FE6-A782-67DD3BA02342}"/>
    <hyperlink ref="A6" location="3.1.5.!A1" display="3.1.5. Employed men by major occupational groups and status in employment [thousand persons]" xr:uid="{D00DCCA3-3770-4EC5-8DF8-1CB25D4C0EAE}"/>
    <hyperlink ref="A7" location="3.1.6.!A1" display="3.1.6. Number of employed persons by highest educational qualification and sex" xr:uid="{417C2DEA-190A-4755-9E4D-A6B6B3B23632}"/>
    <hyperlink ref="A8" location="3.1.7.!A1" display="3.1.7. Number of unemployed persons by highest educational qualification and sex" xr:uid="{8BB97E5C-A55E-484B-8D7F-1FF5148B7A8C}"/>
    <hyperlink ref="A9" location="3.1.8.!A1" display="3.1.8. Number and distribution of unemployed persons by job search duration" xr:uid="{A66F56F8-3B87-4BDA-B438-FE67282D204C}"/>
    <hyperlink ref="A10" location="3.1.9.!A1" display="3.1.9. Number of registered jobseekers and beneficiaries of provisions (December) [at the end of the year, persons]" xr:uid="{692FEB2C-784A-456A-9E36-A7B087EC9AD9}"/>
    <hyperlink ref="A11" location="3.1.10.!A1" display="3.1.10. Number of beneficiaries of active employment policy [annual number of concerned persons]" xr:uid="{129B51D7-B40A-440B-A7CF-0CC0B090173D}"/>
    <hyperlink ref="A12" location="3.1.11.!A1" display="3.1.11. Number of employees by industries" xr:uid="{7398DB8B-D4DE-489D-B74F-5CF224A1068A}"/>
    <hyperlink ref="A13" location="3.1.12.!A1" display="3.1.12. Average monthly gross earnings of employees by industries" xr:uid="{CF653373-27DB-4BF2-B34B-6B1348D25774}"/>
    <hyperlink ref="A14" location="3.1.13.!A1" display="3.1.13. Average monthly net earnings of employees by industries" xr:uid="{CEC8A779-EA3D-427B-9826-75B2881B7A92}"/>
    <hyperlink ref="A15" location="3.1.14.!A1" display="3.1.14. Average monthly income of employees by industries" xr:uid="{184C0F01-BF07-4E24-8579-10AA6DF52D21}"/>
    <hyperlink ref="A16" location="3.1.15.!A1" display="3.1.15. Hourly income by industries" xr:uid="{28D0FC48-271C-4EC6-9DA8-31E2E204FBF7}"/>
    <hyperlink ref="A17" location="3.1.16.!A1" display="3.1.16. Hourly social contributions by industries" xr:uid="{93E61C8C-F3B2-4296-929A-49D75E484314}"/>
    <hyperlink ref="A18" location="3.1.17.!A1" display="3.1.17. Hourly labour cost by industries" xr:uid="{B2C3E65A-FC80-4EDA-B0CE-3E0B79A495D0}"/>
    <hyperlink ref="A19" location="3.1.18.!A1" display="3.1.18. Economic activity of working age population by sex" xr:uid="{A4EF39AB-9AF3-4319-8D8E-0B4378DD59D5}"/>
    <hyperlink ref="A20" location="3.1.19.!A1" display="3.1.19. Number of employed men by industries [thousands]" xr:uid="{FA9404E4-7C78-4DAC-943E-A77DB18788BD}"/>
    <hyperlink ref="A21" location="3.1.20.!A1" display="3.1.20. Number of employed women by industries [thousands]" xr:uid="{BF78A5D1-0A94-4900-B889-7FECEC47C2BF}"/>
    <hyperlink ref="A22" location="3.1.21.!A1" display="3.1.21. Average monthly gross earnings of employees by industries and manufacturing branches" xr:uid="{BEF5C5B9-E577-459A-BA24-4EBBD0D73447}"/>
    <hyperlink ref="A23" location="3.1.22.!A1" display="3.1.22. Average monthly net earnings of employees and their number by industries and manufacturing branches" xr:uid="{7A120B2E-79E8-465E-AFC5-7F625E7FBE2D}"/>
    <hyperlink ref="A24" location="3.1.23.!A1" display="3.1.23. Average monthly income of employees by industries and manufacturing branches" xr:uid="{64E3340A-B413-4B1C-AB6F-E17DF5649D41}"/>
    <hyperlink ref="A25" location="3.1.24.!A1" display="3.1.24. Average monthly gross and net earnings of employees by sex, 2003–2007 [HUF]" xr:uid="{03123151-607F-40E2-A437-A31128E64BC0}"/>
    <hyperlink ref="A26" location="3.1.25.!A1" display="3.1.25. Hourly income by industries and manufacturing branches" xr:uid="{E407C68D-AAF6-4199-8F79-FFBCBB54E41F}"/>
    <hyperlink ref="A27" location="3.1.26.!A1" display="3.1.26. Hourly social contributions by industries and manufacturing branches" xr:uid="{BD484F3B-783D-4712-8126-F294116AB311}"/>
    <hyperlink ref="A28" location="3.1.27.!A1" display="3.1.27. Hourly labour cost by industries and manufacturing branches" xr:uid="{477ED4D4-9E9C-420E-93B0-EFAD22F9C07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9EC0A-A62F-40DD-A5B9-195E1665638A}">
  <sheetPr codeName="Munka10"/>
  <dimension ref="A1:E31"/>
  <sheetViews>
    <sheetView zoomScaleNormal="100" workbookViewId="0"/>
  </sheetViews>
  <sheetFormatPr defaultRowHeight="11.25" x14ac:dyDescent="0.25"/>
  <cols>
    <col min="1" max="1" width="38.7109375" style="16" customWidth="1"/>
    <col min="2" max="5" width="12.28515625" style="16" customWidth="1"/>
    <col min="6" max="16384" width="9.140625" style="16"/>
  </cols>
  <sheetData>
    <row r="1" spans="1:5" s="22" customFormat="1" ht="12" thickBot="1" x14ac:dyDescent="0.3">
      <c r="A1" s="78" t="s">
        <v>136</v>
      </c>
      <c r="B1" s="77"/>
      <c r="C1" s="77"/>
      <c r="D1" s="77"/>
      <c r="E1" s="77"/>
    </row>
    <row r="2" spans="1:5" x14ac:dyDescent="0.25">
      <c r="A2" s="25" t="s">
        <v>101</v>
      </c>
      <c r="B2" s="23">
        <v>2000</v>
      </c>
      <c r="C2" s="24">
        <v>2005</v>
      </c>
      <c r="D2" s="24">
        <v>2006</v>
      </c>
      <c r="E2" s="23">
        <v>2007</v>
      </c>
    </row>
    <row r="3" spans="1:5" x14ac:dyDescent="0.25">
      <c r="A3" s="296" t="s">
        <v>110</v>
      </c>
      <c r="B3" s="296"/>
      <c r="C3" s="296"/>
      <c r="D3" s="296"/>
      <c r="E3" s="296"/>
    </row>
    <row r="4" spans="1:5" x14ac:dyDescent="0.25">
      <c r="A4" s="20" t="s">
        <v>135</v>
      </c>
      <c r="B4" s="91">
        <v>202227</v>
      </c>
      <c r="C4" s="91">
        <v>213650</v>
      </c>
      <c r="D4" s="91">
        <v>210089</v>
      </c>
      <c r="E4" s="91">
        <v>232733</v>
      </c>
    </row>
    <row r="5" spans="1:5" x14ac:dyDescent="0.25">
      <c r="A5" s="20" t="s">
        <v>7</v>
      </c>
      <c r="B5" s="91"/>
      <c r="C5" s="91"/>
      <c r="D5" s="91"/>
      <c r="E5" s="98"/>
    </row>
    <row r="6" spans="1:5" x14ac:dyDescent="0.25">
      <c r="A6" s="101" t="s">
        <v>134</v>
      </c>
      <c r="B6" s="91">
        <v>12584</v>
      </c>
      <c r="C6" s="91">
        <v>20158</v>
      </c>
      <c r="D6" s="91">
        <v>18720</v>
      </c>
      <c r="E6" s="91">
        <v>19933</v>
      </c>
    </row>
    <row r="7" spans="1:5" x14ac:dyDescent="0.25">
      <c r="A7" s="101" t="s">
        <v>133</v>
      </c>
      <c r="B7" s="91">
        <v>4714</v>
      </c>
      <c r="C7" s="91">
        <v>6961</v>
      </c>
      <c r="D7" s="91">
        <v>7232</v>
      </c>
      <c r="E7" s="100">
        <v>7642</v>
      </c>
    </row>
    <row r="8" spans="1:5" x14ac:dyDescent="0.25">
      <c r="A8" s="101" t="s">
        <v>132</v>
      </c>
      <c r="B8" s="105">
        <v>68356</v>
      </c>
      <c r="C8" s="105">
        <v>73035</v>
      </c>
      <c r="D8" s="91">
        <v>74740</v>
      </c>
      <c r="E8" s="100">
        <v>76679</v>
      </c>
    </row>
    <row r="9" spans="1:5" x14ac:dyDescent="0.25">
      <c r="A9" s="99" t="s">
        <v>131</v>
      </c>
      <c r="B9" s="105"/>
      <c r="C9" s="106"/>
      <c r="D9" s="105"/>
      <c r="E9" s="98"/>
    </row>
    <row r="10" spans="1:5" x14ac:dyDescent="0.25">
      <c r="A10" s="97" t="s">
        <v>130</v>
      </c>
      <c r="B10" s="105">
        <v>68356</v>
      </c>
      <c r="C10" s="108">
        <v>61014</v>
      </c>
      <c r="D10" s="93">
        <v>49201</v>
      </c>
      <c r="E10" s="105">
        <v>49397</v>
      </c>
    </row>
    <row r="11" spans="1:5" x14ac:dyDescent="0.25">
      <c r="A11" s="95" t="s">
        <v>129</v>
      </c>
      <c r="B11" s="94" t="s">
        <v>84</v>
      </c>
      <c r="C11" s="94" t="s">
        <v>84</v>
      </c>
      <c r="D11" s="93">
        <v>25539</v>
      </c>
      <c r="E11" s="105">
        <v>27282</v>
      </c>
    </row>
    <row r="12" spans="1:5" x14ac:dyDescent="0.25">
      <c r="A12" s="274" t="s">
        <v>109</v>
      </c>
      <c r="B12" s="274"/>
      <c r="C12" s="274"/>
      <c r="D12" s="274"/>
      <c r="E12" s="274"/>
    </row>
    <row r="13" spans="1:5" x14ac:dyDescent="0.25">
      <c r="A13" s="20" t="s">
        <v>135</v>
      </c>
      <c r="B13" s="91">
        <v>170182</v>
      </c>
      <c r="C13" s="91">
        <v>196999</v>
      </c>
      <c r="D13" s="91">
        <v>193350</v>
      </c>
      <c r="E13" s="91">
        <v>212278</v>
      </c>
    </row>
    <row r="14" spans="1:5" x14ac:dyDescent="0.25">
      <c r="A14" s="107" t="s">
        <v>7</v>
      </c>
      <c r="B14" s="91"/>
      <c r="C14" s="102"/>
      <c r="D14" s="91"/>
      <c r="E14" s="98"/>
    </row>
    <row r="15" spans="1:5" x14ac:dyDescent="0.25">
      <c r="A15" s="101" t="s">
        <v>134</v>
      </c>
      <c r="B15" s="91">
        <v>11129</v>
      </c>
      <c r="C15" s="91">
        <v>18568</v>
      </c>
      <c r="D15" s="91">
        <v>18175</v>
      </c>
      <c r="E15" s="91">
        <v>20247</v>
      </c>
    </row>
    <row r="16" spans="1:5" x14ac:dyDescent="0.25">
      <c r="A16" s="101" t="s">
        <v>133</v>
      </c>
      <c r="B16" s="91">
        <v>5560</v>
      </c>
      <c r="C16" s="91">
        <v>10234</v>
      </c>
      <c r="D16" s="91">
        <v>10807</v>
      </c>
      <c r="E16" s="91">
        <v>12306</v>
      </c>
    </row>
    <row r="17" spans="1:5" x14ac:dyDescent="0.25">
      <c r="A17" s="101" t="s">
        <v>132</v>
      </c>
      <c r="B17" s="105">
        <v>54102</v>
      </c>
      <c r="C17" s="105">
        <v>67068</v>
      </c>
      <c r="D17" s="91">
        <v>62578</v>
      </c>
      <c r="E17" s="91">
        <v>64556</v>
      </c>
    </row>
    <row r="18" spans="1:5" x14ac:dyDescent="0.25">
      <c r="A18" s="99" t="s">
        <v>131</v>
      </c>
      <c r="B18" s="105"/>
      <c r="C18" s="106"/>
      <c r="D18" s="105"/>
      <c r="E18" s="98"/>
    </row>
    <row r="19" spans="1:5" x14ac:dyDescent="0.25">
      <c r="A19" s="97" t="s">
        <v>130</v>
      </c>
      <c r="B19" s="91">
        <v>54088</v>
      </c>
      <c r="C19" s="96">
        <v>54319</v>
      </c>
      <c r="D19" s="93">
        <v>45868</v>
      </c>
      <c r="E19" s="105">
        <v>46310</v>
      </c>
    </row>
    <row r="20" spans="1:5" x14ac:dyDescent="0.25">
      <c r="A20" s="95" t="s">
        <v>129</v>
      </c>
      <c r="B20" s="94" t="s">
        <v>84</v>
      </c>
      <c r="C20" s="94" t="s">
        <v>84</v>
      </c>
      <c r="D20" s="93">
        <v>16710</v>
      </c>
      <c r="E20" s="105">
        <v>18246</v>
      </c>
    </row>
    <row r="21" spans="1:5" x14ac:dyDescent="0.25">
      <c r="A21" s="274" t="s">
        <v>25</v>
      </c>
      <c r="B21" s="274"/>
      <c r="C21" s="274"/>
      <c r="D21" s="274"/>
      <c r="E21" s="274"/>
    </row>
    <row r="22" spans="1:5" x14ac:dyDescent="0.25">
      <c r="A22" s="104" t="s">
        <v>135</v>
      </c>
      <c r="B22" s="91">
        <v>372409</v>
      </c>
      <c r="C22" s="91">
        <v>410649</v>
      </c>
      <c r="D22" s="91">
        <v>403439</v>
      </c>
      <c r="E22" s="91">
        <v>445011</v>
      </c>
    </row>
    <row r="23" spans="1:5" x14ac:dyDescent="0.25">
      <c r="A23" s="103" t="s">
        <v>7</v>
      </c>
      <c r="B23" s="91"/>
      <c r="C23" s="102"/>
      <c r="D23" s="91"/>
      <c r="E23" s="98"/>
    </row>
    <row r="24" spans="1:5" x14ac:dyDescent="0.25">
      <c r="A24" s="101" t="s">
        <v>134</v>
      </c>
      <c r="B24" s="91">
        <f>SUM(B6+B15)</f>
        <v>23713</v>
      </c>
      <c r="C24" s="91">
        <f>SUM(C6+C15)</f>
        <v>38726</v>
      </c>
      <c r="D24" s="91">
        <f>SUM(D6+D15)</f>
        <v>36895</v>
      </c>
      <c r="E24" s="91">
        <v>40180</v>
      </c>
    </row>
    <row r="25" spans="1:5" x14ac:dyDescent="0.25">
      <c r="A25" s="101" t="s">
        <v>133</v>
      </c>
      <c r="B25" s="91">
        <v>10274</v>
      </c>
      <c r="C25" s="91">
        <v>17195</v>
      </c>
      <c r="D25" s="91">
        <v>18039</v>
      </c>
      <c r="E25" s="91">
        <v>19948</v>
      </c>
    </row>
    <row r="26" spans="1:5" x14ac:dyDescent="0.25">
      <c r="A26" s="101" t="s">
        <v>132</v>
      </c>
      <c r="B26" s="91">
        <v>122458</v>
      </c>
      <c r="C26" s="91">
        <v>140103</v>
      </c>
      <c r="D26" s="91">
        <v>137318</v>
      </c>
      <c r="E26" s="100">
        <v>141235</v>
      </c>
    </row>
    <row r="27" spans="1:5" x14ac:dyDescent="0.25">
      <c r="A27" s="99" t="s">
        <v>131</v>
      </c>
      <c r="B27" s="91"/>
      <c r="C27" s="91"/>
      <c r="D27" s="91"/>
      <c r="E27" s="98"/>
    </row>
    <row r="28" spans="1:5" x14ac:dyDescent="0.25">
      <c r="A28" s="97" t="s">
        <v>130</v>
      </c>
      <c r="B28" s="91">
        <v>122444</v>
      </c>
      <c r="C28" s="96">
        <v>115333</v>
      </c>
      <c r="D28" s="93">
        <v>95069</v>
      </c>
      <c r="E28" s="91">
        <v>95707</v>
      </c>
    </row>
    <row r="29" spans="1:5" x14ac:dyDescent="0.25">
      <c r="A29" s="95" t="s">
        <v>129</v>
      </c>
      <c r="B29" s="94" t="s">
        <v>84</v>
      </c>
      <c r="C29" s="94" t="s">
        <v>84</v>
      </c>
      <c r="D29" s="93">
        <v>42249</v>
      </c>
      <c r="E29" s="91">
        <v>45528</v>
      </c>
    </row>
    <row r="30" spans="1:5" x14ac:dyDescent="0.25">
      <c r="A30" s="21" t="s">
        <v>128</v>
      </c>
      <c r="B30" s="92">
        <v>137282</v>
      </c>
      <c r="C30" s="91">
        <v>133193</v>
      </c>
      <c r="D30" s="91">
        <v>119936</v>
      </c>
      <c r="E30" s="91">
        <v>140186</v>
      </c>
    </row>
    <row r="31" spans="1:5" x14ac:dyDescent="0.25">
      <c r="A31" s="21" t="s">
        <v>127</v>
      </c>
      <c r="B31" s="91">
        <v>112669</v>
      </c>
      <c r="C31" s="91">
        <v>137353</v>
      </c>
      <c r="D31" s="91">
        <v>146185</v>
      </c>
      <c r="E31" s="91">
        <v>157235</v>
      </c>
    </row>
  </sheetData>
  <mergeCells count="3">
    <mergeCell ref="A3:E3"/>
    <mergeCell ref="A12:E12"/>
    <mergeCell ref="A21:E21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8E301-9F45-49A4-8ABE-F3B544D8A983}">
  <sheetPr codeName="Munka11"/>
  <dimension ref="A1:E10"/>
  <sheetViews>
    <sheetView zoomScaleNormal="100" workbookViewId="0"/>
  </sheetViews>
  <sheetFormatPr defaultRowHeight="11.25" x14ac:dyDescent="0.2"/>
  <cols>
    <col min="1" max="1" width="34.42578125" style="55" customWidth="1"/>
    <col min="2" max="5" width="12.7109375" style="55" customWidth="1"/>
    <col min="6" max="16384" width="9.140625" style="55"/>
  </cols>
  <sheetData>
    <row r="1" spans="1:5" ht="12" thickBot="1" x14ac:dyDescent="0.25">
      <c r="A1" s="111" t="s">
        <v>145</v>
      </c>
      <c r="B1" s="110"/>
      <c r="C1" s="110"/>
      <c r="D1" s="110"/>
      <c r="E1" s="110"/>
    </row>
    <row r="2" spans="1:5" x14ac:dyDescent="0.2">
      <c r="A2" s="25" t="s">
        <v>101</v>
      </c>
      <c r="B2" s="24">
        <v>2000</v>
      </c>
      <c r="C2" s="24">
        <v>2005</v>
      </c>
      <c r="D2" s="24">
        <v>2006</v>
      </c>
      <c r="E2" s="23">
        <v>2007</v>
      </c>
    </row>
    <row r="3" spans="1:5" s="109" customFormat="1" x14ac:dyDescent="0.2">
      <c r="A3" s="66" t="s">
        <v>144</v>
      </c>
      <c r="B3" s="91">
        <v>88173</v>
      </c>
      <c r="C3" s="91">
        <v>43725</v>
      </c>
      <c r="D3" s="91">
        <v>47141</v>
      </c>
      <c r="E3" s="91">
        <v>41816</v>
      </c>
    </row>
    <row r="4" spans="1:5" x14ac:dyDescent="0.2">
      <c r="A4" s="66" t="s">
        <v>143</v>
      </c>
      <c r="B4" s="91">
        <v>93441</v>
      </c>
      <c r="C4" s="91">
        <v>79429</v>
      </c>
      <c r="D4" s="91">
        <v>66403</v>
      </c>
      <c r="E4" s="91">
        <v>63098</v>
      </c>
    </row>
    <row r="5" spans="1:5" x14ac:dyDescent="0.2">
      <c r="A5" s="66" t="s">
        <v>142</v>
      </c>
      <c r="B5" s="91">
        <v>50971</v>
      </c>
      <c r="C5" s="91">
        <v>37415</v>
      </c>
      <c r="D5" s="91">
        <v>32927</v>
      </c>
      <c r="E5" s="91">
        <v>34383</v>
      </c>
    </row>
    <row r="6" spans="1:5" x14ac:dyDescent="0.2">
      <c r="A6" s="66" t="s">
        <v>141</v>
      </c>
      <c r="B6" s="91">
        <v>12420</v>
      </c>
      <c r="C6" s="91">
        <v>3816</v>
      </c>
      <c r="D6" s="91">
        <v>3325</v>
      </c>
      <c r="E6" s="96">
        <v>1875</v>
      </c>
    </row>
    <row r="7" spans="1:5" x14ac:dyDescent="0.2">
      <c r="A7" s="66" t="s">
        <v>140</v>
      </c>
      <c r="B7" s="91">
        <v>4979</v>
      </c>
      <c r="C7" s="91">
        <v>3394</v>
      </c>
      <c r="D7" s="91">
        <v>2736</v>
      </c>
      <c r="E7" s="91">
        <v>2794</v>
      </c>
    </row>
    <row r="8" spans="1:5" x14ac:dyDescent="0.2">
      <c r="A8" s="66" t="s">
        <v>139</v>
      </c>
      <c r="B8" s="91" t="s">
        <v>84</v>
      </c>
      <c r="C8" s="91">
        <v>1285</v>
      </c>
      <c r="D8" s="91">
        <v>1253</v>
      </c>
      <c r="E8" s="91">
        <v>499</v>
      </c>
    </row>
    <row r="9" spans="1:5" x14ac:dyDescent="0.2">
      <c r="A9" s="66" t="s">
        <v>138</v>
      </c>
      <c r="B9" s="91">
        <v>18288</v>
      </c>
      <c r="C9" s="91">
        <v>18206</v>
      </c>
      <c r="D9" s="91">
        <v>17976</v>
      </c>
      <c r="E9" s="91">
        <v>7010</v>
      </c>
    </row>
    <row r="10" spans="1:5" x14ac:dyDescent="0.2">
      <c r="A10" s="20" t="s">
        <v>137</v>
      </c>
      <c r="B10" s="91">
        <v>26585</v>
      </c>
      <c r="C10" s="91">
        <v>33914</v>
      </c>
      <c r="D10" s="91">
        <v>21016</v>
      </c>
      <c r="E10" s="91">
        <v>9980</v>
      </c>
    </row>
  </sheetData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2AD00-55E7-48AB-B597-4F6CFAEDE280}">
  <sheetPr codeName="Munka12"/>
  <dimension ref="A1:H31"/>
  <sheetViews>
    <sheetView zoomScaleNormal="100" workbookViewId="0"/>
  </sheetViews>
  <sheetFormatPr defaultRowHeight="11.25" x14ac:dyDescent="0.2"/>
  <cols>
    <col min="1" max="1" width="5.140625" style="55" customWidth="1"/>
    <col min="2" max="2" width="31.7109375" style="55" customWidth="1"/>
    <col min="3" max="3" width="8.42578125" style="55" customWidth="1"/>
    <col min="4" max="4" width="8.7109375" style="55" customWidth="1"/>
    <col min="5" max="5" width="8.42578125" style="55" customWidth="1"/>
    <col min="6" max="6" width="8.7109375" style="55" customWidth="1"/>
    <col min="7" max="7" width="8.42578125" style="55" customWidth="1"/>
    <col min="8" max="8" width="8.5703125" style="55" customWidth="1"/>
    <col min="9" max="16384" width="9.140625" style="55"/>
  </cols>
  <sheetData>
    <row r="1" spans="1:8" ht="12" thickBot="1" x14ac:dyDescent="0.25">
      <c r="A1" s="111" t="s">
        <v>163</v>
      </c>
      <c r="B1" s="111"/>
      <c r="C1" s="111"/>
      <c r="D1" s="111"/>
      <c r="E1" s="111"/>
      <c r="F1" s="111"/>
      <c r="G1" s="111"/>
      <c r="H1" s="111"/>
    </row>
    <row r="2" spans="1:8" x14ac:dyDescent="0.2">
      <c r="A2" s="300" t="s">
        <v>76</v>
      </c>
      <c r="B2" s="301" t="s">
        <v>162</v>
      </c>
      <c r="C2" s="304" t="s">
        <v>161</v>
      </c>
      <c r="D2" s="305"/>
      <c r="E2" s="302" t="s">
        <v>160</v>
      </c>
      <c r="F2" s="303"/>
      <c r="G2" s="303"/>
      <c r="H2" s="303"/>
    </row>
    <row r="3" spans="1:8" ht="33.75" x14ac:dyDescent="0.2">
      <c r="A3" s="277"/>
      <c r="B3" s="279"/>
      <c r="C3" s="120" t="s">
        <v>159</v>
      </c>
      <c r="D3" s="120" t="s">
        <v>156</v>
      </c>
      <c r="E3" s="120" t="s">
        <v>158</v>
      </c>
      <c r="F3" s="119" t="s">
        <v>156</v>
      </c>
      <c r="G3" s="120" t="s">
        <v>157</v>
      </c>
      <c r="H3" s="119" t="s">
        <v>156</v>
      </c>
    </row>
    <row r="4" spans="1:8" x14ac:dyDescent="0.2">
      <c r="A4" s="114"/>
      <c r="B4" s="114">
        <v>2000</v>
      </c>
      <c r="C4" s="118">
        <v>2718.1</v>
      </c>
      <c r="D4" s="38">
        <v>101</v>
      </c>
      <c r="E4" s="118">
        <v>1472.9</v>
      </c>
      <c r="F4" s="38">
        <v>100.2</v>
      </c>
      <c r="G4" s="118">
        <v>1109.5999999999999</v>
      </c>
      <c r="H4" s="38">
        <v>102.3</v>
      </c>
    </row>
    <row r="5" spans="1:8" x14ac:dyDescent="0.2">
      <c r="A5" s="115"/>
      <c r="B5" s="115">
        <v>2001</v>
      </c>
      <c r="C5" s="118">
        <v>2722</v>
      </c>
      <c r="D5" s="38">
        <v>100.1</v>
      </c>
      <c r="E5" s="118">
        <v>1447.1</v>
      </c>
      <c r="F5" s="38">
        <v>98.3</v>
      </c>
      <c r="G5" s="118">
        <v>1113.3</v>
      </c>
      <c r="H5" s="116">
        <v>100.3</v>
      </c>
    </row>
    <row r="6" spans="1:8" x14ac:dyDescent="0.2">
      <c r="A6" s="115"/>
      <c r="B6" s="115">
        <v>2002</v>
      </c>
      <c r="C6" s="118">
        <v>2726.3</v>
      </c>
      <c r="D6" s="38">
        <v>100.2</v>
      </c>
      <c r="E6" s="118">
        <v>1418.4</v>
      </c>
      <c r="F6" s="38">
        <v>98</v>
      </c>
      <c r="G6" s="118">
        <v>1130.5</v>
      </c>
      <c r="H6" s="116">
        <v>101.5</v>
      </c>
    </row>
    <row r="7" spans="1:8" x14ac:dyDescent="0.2">
      <c r="A7" s="115"/>
      <c r="B7" s="115">
        <v>2003</v>
      </c>
      <c r="C7" s="118">
        <v>2753</v>
      </c>
      <c r="D7" s="38">
        <v>101</v>
      </c>
      <c r="E7" s="118">
        <v>1410.9</v>
      </c>
      <c r="F7" s="38">
        <v>99.5</v>
      </c>
      <c r="G7" s="118">
        <v>1152.2</v>
      </c>
      <c r="H7" s="116">
        <v>101.9</v>
      </c>
    </row>
    <row r="8" spans="1:8" x14ac:dyDescent="0.2">
      <c r="A8" s="115"/>
      <c r="B8" s="115">
        <v>2004</v>
      </c>
      <c r="C8" s="118">
        <v>2789.6</v>
      </c>
      <c r="D8" s="38">
        <v>100.8</v>
      </c>
      <c r="E8" s="118">
        <v>1390.4</v>
      </c>
      <c r="F8" s="38">
        <v>100.6</v>
      </c>
      <c r="G8" s="117">
        <v>1190.9000000000001</v>
      </c>
      <c r="H8" s="116">
        <v>101.1</v>
      </c>
    </row>
    <row r="9" spans="1:8" x14ac:dyDescent="0.2">
      <c r="A9" s="115"/>
      <c r="B9" s="115">
        <v>2005</v>
      </c>
      <c r="C9" s="118">
        <v>2786.6</v>
      </c>
      <c r="D9" s="38">
        <v>99.9</v>
      </c>
      <c r="E9" s="118">
        <v>1378.9</v>
      </c>
      <c r="F9" s="38">
        <v>99.2</v>
      </c>
      <c r="G9" s="117">
        <v>1190.4000000000001</v>
      </c>
      <c r="H9" s="116">
        <v>100</v>
      </c>
    </row>
    <row r="10" spans="1:8" x14ac:dyDescent="0.2">
      <c r="A10" s="115"/>
      <c r="B10" s="115">
        <v>2006</v>
      </c>
      <c r="C10" s="36">
        <v>2790.1626666666666</v>
      </c>
      <c r="D10" s="87">
        <v>100.1</v>
      </c>
      <c r="E10" s="36">
        <v>1368.8</v>
      </c>
      <c r="F10" s="87">
        <v>99.3</v>
      </c>
      <c r="G10" s="117">
        <v>1192.9000000000001</v>
      </c>
      <c r="H10" s="116">
        <v>100.2</v>
      </c>
    </row>
    <row r="11" spans="1:8" x14ac:dyDescent="0.2">
      <c r="A11" s="115"/>
      <c r="B11" s="115">
        <v>2007</v>
      </c>
      <c r="C11" s="36">
        <v>2760.6719166666671</v>
      </c>
      <c r="D11" s="87">
        <v>98.9</v>
      </c>
      <c r="E11" s="36">
        <v>1343.30675</v>
      </c>
      <c r="F11" s="87">
        <v>98.1</v>
      </c>
      <c r="G11" s="36">
        <v>1187.0642499999999</v>
      </c>
      <c r="H11" s="87">
        <v>99.5</v>
      </c>
    </row>
    <row r="12" spans="1:8" x14ac:dyDescent="0.2">
      <c r="A12" s="115"/>
      <c r="B12" s="114" t="s">
        <v>7</v>
      </c>
      <c r="C12" s="36"/>
      <c r="D12" s="112"/>
      <c r="E12" s="36"/>
      <c r="F12" s="112"/>
      <c r="G12" s="36"/>
      <c r="H12" s="112"/>
    </row>
    <row r="13" spans="1:8" x14ac:dyDescent="0.2">
      <c r="A13" s="103" t="s">
        <v>155</v>
      </c>
      <c r="B13" s="47" t="s">
        <v>71</v>
      </c>
      <c r="C13" s="2">
        <v>89.887</v>
      </c>
      <c r="D13" s="7">
        <v>95.7</v>
      </c>
      <c r="E13" s="2">
        <v>63.570250000000001</v>
      </c>
      <c r="F13" s="7">
        <v>95.9</v>
      </c>
      <c r="G13" s="2">
        <v>18.557083333333331</v>
      </c>
      <c r="H13" s="7">
        <v>96.9</v>
      </c>
    </row>
    <row r="14" spans="1:8" x14ac:dyDescent="0.2">
      <c r="A14" s="113" t="s">
        <v>154</v>
      </c>
      <c r="B14" s="21" t="s">
        <v>153</v>
      </c>
      <c r="C14" s="2">
        <v>79.539333333333317</v>
      </c>
      <c r="D14" s="7">
        <v>94.8</v>
      </c>
      <c r="E14" s="2">
        <v>57.182916666666664</v>
      </c>
      <c r="F14" s="7">
        <v>94.2</v>
      </c>
      <c r="G14" s="2">
        <v>15.03275</v>
      </c>
      <c r="H14" s="7">
        <v>96.6</v>
      </c>
    </row>
    <row r="15" spans="1:8" x14ac:dyDescent="0.2">
      <c r="A15" s="103" t="s">
        <v>70</v>
      </c>
      <c r="B15" s="6" t="s">
        <v>69</v>
      </c>
      <c r="C15" s="2">
        <v>4.6564166666666669</v>
      </c>
      <c r="D15" s="7">
        <v>94.8</v>
      </c>
      <c r="E15" s="2">
        <v>3.5395833333333333</v>
      </c>
      <c r="F15" s="7">
        <v>95.7</v>
      </c>
      <c r="G15" s="2">
        <v>0.96475</v>
      </c>
      <c r="H15" s="7">
        <v>93.6</v>
      </c>
    </row>
    <row r="16" spans="1:8" x14ac:dyDescent="0.2">
      <c r="A16" s="103" t="s">
        <v>68</v>
      </c>
      <c r="B16" s="6" t="s">
        <v>67</v>
      </c>
      <c r="C16" s="2">
        <v>692.44691666666677</v>
      </c>
      <c r="D16" s="7">
        <v>100</v>
      </c>
      <c r="E16" s="2">
        <v>495.0074166666667</v>
      </c>
      <c r="F16" s="7">
        <v>99.7</v>
      </c>
      <c r="G16" s="2">
        <v>151.86425</v>
      </c>
      <c r="H16" s="7">
        <v>101.5</v>
      </c>
    </row>
    <row r="17" spans="1:8" x14ac:dyDescent="0.2">
      <c r="A17" s="103" t="s">
        <v>66</v>
      </c>
      <c r="B17" s="21" t="s">
        <v>65</v>
      </c>
      <c r="C17" s="2">
        <v>48.486666666666657</v>
      </c>
      <c r="D17" s="7">
        <v>88.5</v>
      </c>
      <c r="E17" s="2">
        <v>29.112083333333331</v>
      </c>
      <c r="F17" s="7">
        <v>90</v>
      </c>
      <c r="G17" s="2">
        <v>18.420999999999999</v>
      </c>
      <c r="H17" s="7">
        <v>86</v>
      </c>
    </row>
    <row r="18" spans="1:8" x14ac:dyDescent="0.2">
      <c r="A18" s="103" t="s">
        <v>152</v>
      </c>
      <c r="B18" s="21" t="s">
        <v>151</v>
      </c>
      <c r="C18" s="2">
        <v>745.59</v>
      </c>
      <c r="D18" s="7">
        <v>99.1</v>
      </c>
      <c r="E18" s="2">
        <v>527.65908333333334</v>
      </c>
      <c r="F18" s="7">
        <v>99.1</v>
      </c>
      <c r="G18" s="2">
        <v>171.25</v>
      </c>
      <c r="H18" s="7">
        <v>99.5</v>
      </c>
    </row>
    <row r="19" spans="1:8" x14ac:dyDescent="0.2">
      <c r="A19" s="103" t="s">
        <v>64</v>
      </c>
      <c r="B19" s="21" t="s">
        <v>63</v>
      </c>
      <c r="C19" s="2">
        <v>129.55616666666666</v>
      </c>
      <c r="D19" s="7">
        <v>91.6</v>
      </c>
      <c r="E19" s="2">
        <v>90.99133333333333</v>
      </c>
      <c r="F19" s="7">
        <v>88.9</v>
      </c>
      <c r="G19" s="2">
        <v>30.58175</v>
      </c>
      <c r="H19" s="7">
        <v>97.4</v>
      </c>
    </row>
    <row r="20" spans="1:8" ht="22.5" x14ac:dyDescent="0.2">
      <c r="A20" s="103" t="s">
        <v>62</v>
      </c>
      <c r="B20" s="6" t="s">
        <v>61</v>
      </c>
      <c r="C20" s="2">
        <v>355.01841666666667</v>
      </c>
      <c r="D20" s="7">
        <v>101.2</v>
      </c>
      <c r="E20" s="2">
        <v>188.42583333333334</v>
      </c>
      <c r="F20" s="7">
        <v>100.6</v>
      </c>
      <c r="G20" s="2">
        <v>130.23658333333333</v>
      </c>
      <c r="H20" s="7">
        <v>102.5</v>
      </c>
    </row>
    <row r="21" spans="1:8" x14ac:dyDescent="0.2">
      <c r="A21" s="103" t="s">
        <v>60</v>
      </c>
      <c r="B21" s="21" t="s">
        <v>59</v>
      </c>
      <c r="C21" s="2">
        <v>86.296583333333345</v>
      </c>
      <c r="D21" s="7">
        <v>105.8</v>
      </c>
      <c r="E21" s="2">
        <v>56.131333333333338</v>
      </c>
      <c r="F21" s="7">
        <v>102</v>
      </c>
      <c r="G21" s="2">
        <v>17.06175</v>
      </c>
      <c r="H21" s="7">
        <v>112.8</v>
      </c>
    </row>
    <row r="22" spans="1:8" x14ac:dyDescent="0.2">
      <c r="A22" s="103" t="s">
        <v>58</v>
      </c>
      <c r="B22" s="47" t="s">
        <v>57</v>
      </c>
      <c r="C22" s="2">
        <v>214.63050000000001</v>
      </c>
      <c r="D22" s="7">
        <v>97.5</v>
      </c>
      <c r="E22" s="2">
        <v>121.75425</v>
      </c>
      <c r="F22" s="7">
        <v>98.9</v>
      </c>
      <c r="G22" s="2">
        <v>81.053916666666666</v>
      </c>
      <c r="H22" s="7">
        <v>97.7</v>
      </c>
    </row>
    <row r="23" spans="1:8" x14ac:dyDescent="0.2">
      <c r="A23" s="106">
        <v>64</v>
      </c>
      <c r="B23" s="21" t="s">
        <v>150</v>
      </c>
      <c r="C23" s="2">
        <v>55.339583333333337</v>
      </c>
      <c r="D23" s="7">
        <v>96.1</v>
      </c>
      <c r="E23" s="2">
        <v>16.537416666666669</v>
      </c>
      <c r="F23" s="7">
        <v>98.6</v>
      </c>
      <c r="G23" s="2">
        <v>32.049166666666665</v>
      </c>
      <c r="H23" s="7">
        <v>97.9</v>
      </c>
    </row>
    <row r="24" spans="1:8" x14ac:dyDescent="0.2">
      <c r="A24" s="103" t="s">
        <v>56</v>
      </c>
      <c r="B24" s="21" t="s">
        <v>55</v>
      </c>
      <c r="C24" s="2">
        <v>67.011750000000006</v>
      </c>
      <c r="D24" s="7">
        <v>110.8</v>
      </c>
      <c r="E24" s="2">
        <v>0.94374999999999998</v>
      </c>
      <c r="F24" s="7">
        <v>102.4</v>
      </c>
      <c r="G24" s="2">
        <v>58.828583333333334</v>
      </c>
      <c r="H24" s="7">
        <v>107.9</v>
      </c>
    </row>
    <row r="25" spans="1:8" x14ac:dyDescent="0.2">
      <c r="A25" s="103" t="s">
        <v>54</v>
      </c>
      <c r="B25" s="21" t="s">
        <v>53</v>
      </c>
      <c r="C25" s="2">
        <v>234.79933333333332</v>
      </c>
      <c r="D25" s="7">
        <v>106.8</v>
      </c>
      <c r="E25" s="2">
        <v>97.794666666666672</v>
      </c>
      <c r="F25" s="7">
        <v>101.3</v>
      </c>
      <c r="G25" s="2">
        <v>109.05108333333332</v>
      </c>
      <c r="H25" s="7">
        <v>109.3</v>
      </c>
    </row>
    <row r="26" spans="1:8" ht="22.5" x14ac:dyDescent="0.2">
      <c r="A26" s="20" t="s">
        <v>52</v>
      </c>
      <c r="B26" s="21" t="s">
        <v>51</v>
      </c>
      <c r="C26" s="2">
        <v>267.71533333333332</v>
      </c>
      <c r="D26" s="7">
        <v>85.7</v>
      </c>
      <c r="E26" s="2">
        <v>64.311666666666667</v>
      </c>
      <c r="F26" s="7">
        <v>77.2</v>
      </c>
      <c r="G26" s="2">
        <v>187.39241666666666</v>
      </c>
      <c r="H26" s="7">
        <v>91.2</v>
      </c>
    </row>
    <row r="27" spans="1:8" x14ac:dyDescent="0.2">
      <c r="A27" s="103" t="s">
        <v>50</v>
      </c>
      <c r="B27" s="21" t="s">
        <v>49</v>
      </c>
      <c r="C27" s="2">
        <v>273.42424999999997</v>
      </c>
      <c r="D27" s="7">
        <v>107.8</v>
      </c>
      <c r="E27" s="2">
        <v>44.671999999999997</v>
      </c>
      <c r="F27" s="7">
        <v>146.19999999999999</v>
      </c>
      <c r="G27" s="2">
        <v>204.26833333333335</v>
      </c>
      <c r="H27" s="7">
        <v>100.5</v>
      </c>
    </row>
    <row r="28" spans="1:8" x14ac:dyDescent="0.2">
      <c r="A28" s="103" t="s">
        <v>48</v>
      </c>
      <c r="B28" s="21" t="s">
        <v>47</v>
      </c>
      <c r="C28" s="2">
        <v>210.01158333333333</v>
      </c>
      <c r="D28" s="7">
        <v>96.8</v>
      </c>
      <c r="E28" s="2">
        <v>48.170333333333339</v>
      </c>
      <c r="F28" s="7">
        <v>93.4</v>
      </c>
      <c r="G28" s="2">
        <v>141.31591666666665</v>
      </c>
      <c r="H28" s="7">
        <v>96.7</v>
      </c>
    </row>
    <row r="29" spans="1:8" x14ac:dyDescent="0.2">
      <c r="A29" s="106">
        <v>851</v>
      </c>
      <c r="B29" s="21" t="s">
        <v>149</v>
      </c>
      <c r="C29" s="2">
        <v>128.90924999999999</v>
      </c>
      <c r="D29" s="7">
        <v>93.6</v>
      </c>
      <c r="E29" s="2">
        <v>26.523083333333332</v>
      </c>
      <c r="F29" s="7">
        <v>89.5</v>
      </c>
      <c r="G29" s="2">
        <v>91.540499999999994</v>
      </c>
      <c r="H29" s="7">
        <v>94.3</v>
      </c>
    </row>
    <row r="30" spans="1:8" x14ac:dyDescent="0.2">
      <c r="A30" s="106">
        <v>853</v>
      </c>
      <c r="B30" s="21" t="s">
        <v>148</v>
      </c>
      <c r="C30" s="2">
        <v>80.816083333333339</v>
      </c>
      <c r="D30" s="7">
        <v>103</v>
      </c>
      <c r="E30" s="2">
        <v>21.576000000000001</v>
      </c>
      <c r="F30" s="7">
        <v>98.9</v>
      </c>
      <c r="G30" s="2">
        <v>49.625583333333338</v>
      </c>
      <c r="H30" s="7">
        <v>102.3</v>
      </c>
    </row>
    <row r="31" spans="1:8" ht="22.5" x14ac:dyDescent="0.2">
      <c r="A31" s="103" t="s">
        <v>147</v>
      </c>
      <c r="B31" s="21" t="s">
        <v>146</v>
      </c>
      <c r="C31" s="2">
        <v>86.730999999999995</v>
      </c>
      <c r="D31" s="7">
        <v>99.9</v>
      </c>
      <c r="E31" s="2">
        <v>38.882249999999999</v>
      </c>
      <c r="F31" s="7">
        <v>98.6</v>
      </c>
      <c r="G31" s="2">
        <v>37.466833333333334</v>
      </c>
      <c r="H31" s="7">
        <v>104.8</v>
      </c>
    </row>
  </sheetData>
  <mergeCells count="4">
    <mergeCell ref="A2:A3"/>
    <mergeCell ref="B2:B3"/>
    <mergeCell ref="E2:H2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149D0-F6C9-4C79-99D9-38BEEF52085F}">
  <sheetPr codeName="Munka13"/>
  <dimension ref="A1:H31"/>
  <sheetViews>
    <sheetView zoomScaleNormal="100" workbookViewId="0"/>
  </sheetViews>
  <sheetFormatPr defaultRowHeight="11.25" x14ac:dyDescent="0.25"/>
  <cols>
    <col min="1" max="1" width="6.85546875" style="115" customWidth="1"/>
    <col min="2" max="2" width="31.85546875" style="16" customWidth="1"/>
    <col min="3" max="6" width="7.85546875" style="16" customWidth="1"/>
    <col min="7" max="8" width="7.7109375" style="16" customWidth="1"/>
    <col min="9" max="16384" width="9.140625" style="16"/>
  </cols>
  <sheetData>
    <row r="1" spans="1:8" s="22" customFormat="1" ht="12" thickBot="1" x14ac:dyDescent="0.3">
      <c r="A1" s="111" t="s">
        <v>168</v>
      </c>
      <c r="B1" s="53"/>
      <c r="C1" s="53"/>
      <c r="D1" s="53"/>
      <c r="E1" s="53"/>
      <c r="F1" s="53"/>
      <c r="G1" s="53"/>
      <c r="H1" s="53"/>
    </row>
    <row r="2" spans="1:8" s="74" customFormat="1" x14ac:dyDescent="0.25">
      <c r="A2" s="276" t="s">
        <v>76</v>
      </c>
      <c r="B2" s="278" t="s">
        <v>162</v>
      </c>
      <c r="C2" s="278" t="s">
        <v>87</v>
      </c>
      <c r="D2" s="307"/>
      <c r="E2" s="280" t="s">
        <v>167</v>
      </c>
      <c r="F2" s="276"/>
      <c r="G2" s="278" t="s">
        <v>166</v>
      </c>
      <c r="H2" s="306"/>
    </row>
    <row r="3" spans="1:8" s="74" customFormat="1" ht="33.75" x14ac:dyDescent="0.25">
      <c r="A3" s="277"/>
      <c r="B3" s="279"/>
      <c r="C3" s="120" t="s">
        <v>165</v>
      </c>
      <c r="D3" s="120" t="s">
        <v>156</v>
      </c>
      <c r="E3" s="120" t="s">
        <v>165</v>
      </c>
      <c r="F3" s="120" t="s">
        <v>156</v>
      </c>
      <c r="G3" s="120" t="s">
        <v>165</v>
      </c>
      <c r="H3" s="119" t="s">
        <v>156</v>
      </c>
    </row>
    <row r="4" spans="1:8" s="109" customFormat="1" x14ac:dyDescent="0.2">
      <c r="A4" s="114"/>
      <c r="B4" s="114">
        <v>2000</v>
      </c>
      <c r="C4" s="122">
        <v>61930</v>
      </c>
      <c r="D4" s="38">
        <v>112.6</v>
      </c>
      <c r="E4" s="122">
        <v>121779</v>
      </c>
      <c r="F4" s="38">
        <v>114</v>
      </c>
      <c r="G4" s="122">
        <v>87645</v>
      </c>
      <c r="H4" s="38">
        <v>113.5</v>
      </c>
    </row>
    <row r="5" spans="1:8" x14ac:dyDescent="0.25">
      <c r="A5" s="103"/>
      <c r="B5" s="103">
        <v>2001</v>
      </c>
      <c r="C5" s="105">
        <v>72626</v>
      </c>
      <c r="D5" s="121">
        <v>117.2</v>
      </c>
      <c r="E5" s="105">
        <v>143753</v>
      </c>
      <c r="F5" s="121">
        <v>117.9</v>
      </c>
      <c r="G5" s="105">
        <v>103553</v>
      </c>
      <c r="H5" s="121">
        <v>118</v>
      </c>
    </row>
    <row r="6" spans="1:8" x14ac:dyDescent="0.25">
      <c r="A6" s="103"/>
      <c r="B6" s="103">
        <v>2002</v>
      </c>
      <c r="C6" s="105">
        <v>84751</v>
      </c>
      <c r="D6" s="121">
        <v>116.7</v>
      </c>
      <c r="E6" s="105">
        <v>169826</v>
      </c>
      <c r="F6" s="121">
        <v>118.1</v>
      </c>
      <c r="G6" s="105">
        <v>122482</v>
      </c>
      <c r="H6" s="121">
        <v>118.3</v>
      </c>
    </row>
    <row r="7" spans="1:8" x14ac:dyDescent="0.25">
      <c r="A7" s="103"/>
      <c r="B7" s="103">
        <v>2003</v>
      </c>
      <c r="C7" s="105">
        <v>91397</v>
      </c>
      <c r="D7" s="121">
        <v>107.8</v>
      </c>
      <c r="E7" s="105">
        <v>193275</v>
      </c>
      <c r="F7" s="121">
        <v>113.8</v>
      </c>
      <c r="G7" s="105">
        <v>137193</v>
      </c>
      <c r="H7" s="121">
        <v>112</v>
      </c>
    </row>
    <row r="8" spans="1:8" x14ac:dyDescent="0.25">
      <c r="A8" s="103"/>
      <c r="B8" s="103">
        <v>2004</v>
      </c>
      <c r="C8" s="105">
        <v>96052.839548617296</v>
      </c>
      <c r="D8" s="121">
        <v>106.7</v>
      </c>
      <c r="E8" s="105">
        <v>203271.32388730484</v>
      </c>
      <c r="F8" s="121">
        <v>105.5</v>
      </c>
      <c r="G8" s="92">
        <v>145520</v>
      </c>
      <c r="H8" s="121">
        <v>106</v>
      </c>
    </row>
    <row r="9" spans="1:8" x14ac:dyDescent="0.25">
      <c r="A9" s="103"/>
      <c r="B9" s="103">
        <v>2005</v>
      </c>
      <c r="C9" s="105">
        <v>102675.6598090179</v>
      </c>
      <c r="D9" s="121">
        <v>106.9</v>
      </c>
      <c r="E9" s="105">
        <v>222826.0778921404</v>
      </c>
      <c r="F9" s="121">
        <v>109.6</v>
      </c>
      <c r="G9" s="105">
        <v>158342.52233946687</v>
      </c>
      <c r="H9" s="121">
        <v>108.8</v>
      </c>
    </row>
    <row r="10" spans="1:8" x14ac:dyDescent="0.25">
      <c r="A10" s="103"/>
      <c r="B10" s="103">
        <v>2006</v>
      </c>
      <c r="C10" s="105">
        <v>111881.97124658621</v>
      </c>
      <c r="D10" s="121">
        <v>109</v>
      </c>
      <c r="E10" s="105">
        <v>239588.18588474253</v>
      </c>
      <c r="F10" s="121">
        <v>107.5</v>
      </c>
      <c r="G10" s="105">
        <v>171350.84878667965</v>
      </c>
      <c r="H10" s="121">
        <v>108.2</v>
      </c>
    </row>
    <row r="11" spans="1:8" x14ac:dyDescent="0.25">
      <c r="A11" s="103"/>
      <c r="B11" s="103">
        <v>2007</v>
      </c>
      <c r="C11" s="105">
        <v>122642.60521036366</v>
      </c>
      <c r="D11" s="121">
        <v>109.6</v>
      </c>
      <c r="E11" s="105">
        <v>255600.96697939196</v>
      </c>
      <c r="F11" s="121">
        <v>106.7</v>
      </c>
      <c r="G11" s="105">
        <v>185016.90447105715</v>
      </c>
      <c r="H11" s="121">
        <v>108</v>
      </c>
    </row>
    <row r="12" spans="1:8" x14ac:dyDescent="0.25">
      <c r="A12" s="103"/>
      <c r="B12" s="103" t="s">
        <v>7</v>
      </c>
      <c r="C12" s="105"/>
      <c r="D12" s="121"/>
      <c r="E12" s="105"/>
      <c r="F12" s="121"/>
      <c r="G12" s="105"/>
      <c r="H12" s="121"/>
    </row>
    <row r="13" spans="1:8" s="109" customFormat="1" x14ac:dyDescent="0.2">
      <c r="A13" s="103" t="s">
        <v>155</v>
      </c>
      <c r="B13" s="47" t="s">
        <v>71</v>
      </c>
      <c r="C13" s="105">
        <v>102805.21548995009</v>
      </c>
      <c r="D13" s="121">
        <v>109.4</v>
      </c>
      <c r="E13" s="105">
        <v>188148.37550800457</v>
      </c>
      <c r="F13" s="121">
        <v>108</v>
      </c>
      <c r="G13" s="105">
        <v>122088.9310095705</v>
      </c>
      <c r="H13" s="121">
        <v>109</v>
      </c>
    </row>
    <row r="14" spans="1:8" x14ac:dyDescent="0.25">
      <c r="A14" s="113" t="s">
        <v>154</v>
      </c>
      <c r="B14" s="21" t="s">
        <v>153</v>
      </c>
      <c r="C14" s="105">
        <v>104339.91795335145</v>
      </c>
      <c r="D14" s="121">
        <v>109.3</v>
      </c>
      <c r="E14" s="105">
        <v>182224.21047379888</v>
      </c>
      <c r="F14" s="121">
        <v>111.2</v>
      </c>
      <c r="G14" s="105">
        <v>120552.67555054998</v>
      </c>
      <c r="H14" s="121">
        <v>110.2</v>
      </c>
    </row>
    <row r="15" spans="1:8" x14ac:dyDescent="0.25">
      <c r="A15" s="103" t="s">
        <v>70</v>
      </c>
      <c r="B15" s="6" t="s">
        <v>69</v>
      </c>
      <c r="C15" s="105">
        <v>169861.54208357856</v>
      </c>
      <c r="D15" s="121">
        <v>104.1</v>
      </c>
      <c r="E15" s="105">
        <v>314874.06063747086</v>
      </c>
      <c r="F15" s="121">
        <v>102</v>
      </c>
      <c r="G15" s="105">
        <v>200920.7059868275</v>
      </c>
      <c r="H15" s="121">
        <v>103.1</v>
      </c>
    </row>
    <row r="16" spans="1:8" x14ac:dyDescent="0.25">
      <c r="A16" s="103" t="s">
        <v>68</v>
      </c>
      <c r="B16" s="6" t="s">
        <v>67</v>
      </c>
      <c r="C16" s="105">
        <v>133124.44325329133</v>
      </c>
      <c r="D16" s="121">
        <v>109.7</v>
      </c>
      <c r="E16" s="105">
        <v>303255.84856212046</v>
      </c>
      <c r="F16" s="121">
        <v>106.9</v>
      </c>
      <c r="G16" s="105">
        <v>173065.7169247893</v>
      </c>
      <c r="H16" s="121">
        <v>108.9</v>
      </c>
    </row>
    <row r="17" spans="1:8" x14ac:dyDescent="0.25">
      <c r="A17" s="103" t="s">
        <v>66</v>
      </c>
      <c r="B17" s="6" t="s">
        <v>65</v>
      </c>
      <c r="C17" s="105">
        <v>185991.11480055531</v>
      </c>
      <c r="D17" s="121">
        <v>107.9</v>
      </c>
      <c r="E17" s="105">
        <v>339468.08895644464</v>
      </c>
      <c r="F17" s="121">
        <v>109.8</v>
      </c>
      <c r="G17" s="105">
        <v>245469.67463012604</v>
      </c>
      <c r="H17" s="121">
        <v>108.2</v>
      </c>
    </row>
    <row r="18" spans="1:8" x14ac:dyDescent="0.25">
      <c r="A18" s="103" t="s">
        <v>152</v>
      </c>
      <c r="B18" s="21" t="s">
        <v>151</v>
      </c>
      <c r="C18" s="105">
        <v>136287.64658493985</v>
      </c>
      <c r="D18" s="121">
        <v>109.3</v>
      </c>
      <c r="E18" s="105">
        <v>307216.57469586376</v>
      </c>
      <c r="F18" s="121">
        <v>107</v>
      </c>
      <c r="G18" s="105">
        <v>178169.45873622809</v>
      </c>
      <c r="H18" s="121">
        <v>108.4</v>
      </c>
    </row>
    <row r="19" spans="1:8" x14ac:dyDescent="0.25">
      <c r="A19" s="103" t="s">
        <v>64</v>
      </c>
      <c r="B19" s="21" t="s">
        <v>63</v>
      </c>
      <c r="C19" s="105">
        <v>107144.16666056108</v>
      </c>
      <c r="D19" s="121">
        <v>114.2</v>
      </c>
      <c r="E19" s="105">
        <v>221794.3326766236</v>
      </c>
      <c r="F19" s="121">
        <v>113.5</v>
      </c>
      <c r="G19" s="105">
        <v>135984.45448108373</v>
      </c>
      <c r="H19" s="121">
        <v>115.6</v>
      </c>
    </row>
    <row r="20" spans="1:8" ht="22.5" x14ac:dyDescent="0.25">
      <c r="A20" s="103" t="s">
        <v>62</v>
      </c>
      <c r="B20" s="6" t="s">
        <v>164</v>
      </c>
      <c r="C20" s="105">
        <v>104887.00638182132</v>
      </c>
      <c r="D20" s="121">
        <v>112.3</v>
      </c>
      <c r="E20" s="105">
        <v>235069.68536106407</v>
      </c>
      <c r="F20" s="121">
        <v>106</v>
      </c>
      <c r="G20" s="105">
        <v>158092.36237198769</v>
      </c>
      <c r="H20" s="121">
        <v>108.8</v>
      </c>
    </row>
    <row r="21" spans="1:8" x14ac:dyDescent="0.25">
      <c r="A21" s="103" t="s">
        <v>60</v>
      </c>
      <c r="B21" s="6" t="s">
        <v>59</v>
      </c>
      <c r="C21" s="105">
        <v>90243.258370250725</v>
      </c>
      <c r="D21" s="121">
        <v>108.4</v>
      </c>
      <c r="E21" s="105">
        <v>183718.66895248141</v>
      </c>
      <c r="F21" s="121">
        <v>105.3</v>
      </c>
      <c r="G21" s="105">
        <v>112032.94140953665</v>
      </c>
      <c r="H21" s="121">
        <v>108.9</v>
      </c>
    </row>
    <row r="22" spans="1:8" x14ac:dyDescent="0.25">
      <c r="A22" s="103" t="s">
        <v>58</v>
      </c>
      <c r="B22" s="47" t="s">
        <v>57</v>
      </c>
      <c r="C22" s="105">
        <v>143710.17507260185</v>
      </c>
      <c r="D22" s="121">
        <v>108.3</v>
      </c>
      <c r="E22" s="105">
        <v>271568.72637246607</v>
      </c>
      <c r="F22" s="121">
        <v>104.4</v>
      </c>
      <c r="G22" s="105">
        <v>194809.87452017464</v>
      </c>
      <c r="H22" s="121">
        <v>105.9</v>
      </c>
    </row>
    <row r="23" spans="1:8" x14ac:dyDescent="0.25">
      <c r="A23" s="106">
        <v>64</v>
      </c>
      <c r="B23" s="21" t="s">
        <v>150</v>
      </c>
      <c r="C23" s="105">
        <v>138019.26439538621</v>
      </c>
      <c r="D23" s="121">
        <v>104.8</v>
      </c>
      <c r="E23" s="105">
        <v>308967.6980680725</v>
      </c>
      <c r="F23" s="121">
        <v>102.9</v>
      </c>
      <c r="G23" s="105">
        <v>250781.97513373892</v>
      </c>
      <c r="H23" s="121">
        <v>103.1</v>
      </c>
    </row>
    <row r="24" spans="1:8" x14ac:dyDescent="0.25">
      <c r="A24" s="103" t="s">
        <v>56</v>
      </c>
      <c r="B24" s="21" t="s">
        <v>55</v>
      </c>
      <c r="C24" s="105">
        <v>141687.77041942606</v>
      </c>
      <c r="D24" s="121">
        <v>106.1</v>
      </c>
      <c r="E24" s="105">
        <v>394499.76556180883</v>
      </c>
      <c r="F24" s="121">
        <v>96.6</v>
      </c>
      <c r="G24" s="105">
        <v>390508.09739176987</v>
      </c>
      <c r="H24" s="121">
        <v>96.7</v>
      </c>
    </row>
    <row r="25" spans="1:8" x14ac:dyDescent="0.25">
      <c r="A25" s="103" t="s">
        <v>54</v>
      </c>
      <c r="B25" s="6" t="s">
        <v>53</v>
      </c>
      <c r="C25" s="105">
        <v>104476.16604859161</v>
      </c>
      <c r="D25" s="121">
        <v>109.3</v>
      </c>
      <c r="E25" s="105">
        <v>270121.3085916157</v>
      </c>
      <c r="F25" s="121">
        <v>109.7</v>
      </c>
      <c r="G25" s="105">
        <v>191805.88997679026</v>
      </c>
      <c r="H25" s="121">
        <v>111.4</v>
      </c>
    </row>
    <row r="26" spans="1:8" ht="22.5" x14ac:dyDescent="0.25">
      <c r="A26" s="20" t="s">
        <v>52</v>
      </c>
      <c r="B26" s="6" t="s">
        <v>51</v>
      </c>
      <c r="C26" s="105">
        <v>144001.25171689948</v>
      </c>
      <c r="D26" s="121">
        <v>114.9</v>
      </c>
      <c r="E26" s="105">
        <v>290808.22640901955</v>
      </c>
      <c r="F26" s="121">
        <v>110.8</v>
      </c>
      <c r="G26" s="105">
        <v>253298.30167634017</v>
      </c>
      <c r="H26" s="121">
        <v>113.6</v>
      </c>
    </row>
    <row r="27" spans="1:8" x14ac:dyDescent="0.25">
      <c r="A27" s="103" t="s">
        <v>50</v>
      </c>
      <c r="B27" s="21" t="s">
        <v>49</v>
      </c>
      <c r="C27" s="105">
        <v>101991.12232867717</v>
      </c>
      <c r="D27" s="121">
        <v>100.2</v>
      </c>
      <c r="E27" s="105">
        <v>213156.73827726601</v>
      </c>
      <c r="F27" s="121">
        <v>104.2</v>
      </c>
      <c r="G27" s="105">
        <v>193208.2215818784</v>
      </c>
      <c r="H27" s="121">
        <v>101.1</v>
      </c>
    </row>
    <row r="28" spans="1:8" x14ac:dyDescent="0.25">
      <c r="A28" s="103" t="s">
        <v>48</v>
      </c>
      <c r="B28" s="6" t="s">
        <v>47</v>
      </c>
      <c r="C28" s="105">
        <v>109308.57339579686</v>
      </c>
      <c r="D28" s="121">
        <v>105.2</v>
      </c>
      <c r="E28" s="105">
        <v>177073.44478181569</v>
      </c>
      <c r="F28" s="121">
        <v>104.9</v>
      </c>
      <c r="G28" s="105">
        <v>159846.56714317441</v>
      </c>
      <c r="H28" s="121">
        <v>105.3</v>
      </c>
    </row>
    <row r="29" spans="1:8" x14ac:dyDescent="0.25">
      <c r="A29" s="106">
        <v>851</v>
      </c>
      <c r="B29" s="21" t="s">
        <v>149</v>
      </c>
      <c r="C29" s="105">
        <v>115223.04784825796</v>
      </c>
      <c r="D29" s="121">
        <v>105.3</v>
      </c>
      <c r="E29" s="105">
        <v>191951.87194010665</v>
      </c>
      <c r="F29" s="121">
        <v>105.8</v>
      </c>
      <c r="G29" s="105">
        <v>174714.67704901949</v>
      </c>
      <c r="H29" s="121">
        <v>106.2</v>
      </c>
    </row>
    <row r="30" spans="1:8" x14ac:dyDescent="0.25">
      <c r="A30" s="106">
        <v>853</v>
      </c>
      <c r="B30" s="21" t="s">
        <v>148</v>
      </c>
      <c r="C30" s="105">
        <v>102061.05935607465</v>
      </c>
      <c r="D30" s="121">
        <v>105.9</v>
      </c>
      <c r="E30" s="105">
        <v>149657.30713492873</v>
      </c>
      <c r="F30" s="121">
        <v>104.7</v>
      </c>
      <c r="G30" s="105">
        <v>135234.36042503736</v>
      </c>
      <c r="H30" s="121">
        <v>105.2</v>
      </c>
    </row>
    <row r="31" spans="1:8" ht="22.5" x14ac:dyDescent="0.25">
      <c r="A31" s="103" t="s">
        <v>147</v>
      </c>
      <c r="B31" s="6" t="s">
        <v>146</v>
      </c>
      <c r="C31" s="105">
        <v>123166.54343134293</v>
      </c>
      <c r="D31" s="121">
        <v>114.6</v>
      </c>
      <c r="E31" s="105">
        <v>241387.79854182142</v>
      </c>
      <c r="F31" s="121">
        <v>115</v>
      </c>
      <c r="G31" s="105">
        <v>181181.33376410327</v>
      </c>
      <c r="H31" s="121">
        <v>116</v>
      </c>
    </row>
  </sheetData>
  <mergeCells count="5">
    <mergeCell ref="G2:H2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1016D-B417-459F-8B8D-D99CC239E099}">
  <sheetPr codeName="Munka14"/>
  <dimension ref="A1:H31"/>
  <sheetViews>
    <sheetView zoomScaleNormal="100" workbookViewId="0"/>
  </sheetViews>
  <sheetFormatPr defaultRowHeight="11.25" x14ac:dyDescent="0.25"/>
  <cols>
    <col min="1" max="1" width="6.28515625" style="115" customWidth="1"/>
    <col min="2" max="2" width="31.5703125" style="16" customWidth="1"/>
    <col min="3" max="8" width="8.140625" style="16" customWidth="1"/>
    <col min="9" max="16384" width="9.140625" style="16"/>
  </cols>
  <sheetData>
    <row r="1" spans="1:8" s="22" customFormat="1" ht="12" thickBot="1" x14ac:dyDescent="0.3">
      <c r="A1" s="111" t="s">
        <v>169</v>
      </c>
      <c r="B1" s="110"/>
      <c r="C1" s="110"/>
      <c r="D1" s="110"/>
      <c r="E1" s="110"/>
      <c r="F1" s="110"/>
      <c r="G1" s="110"/>
      <c r="H1" s="110"/>
    </row>
    <row r="2" spans="1:8" s="74" customFormat="1" x14ac:dyDescent="0.25">
      <c r="A2" s="276" t="s">
        <v>76</v>
      </c>
      <c r="B2" s="278" t="s">
        <v>162</v>
      </c>
      <c r="C2" s="278" t="s">
        <v>87</v>
      </c>
      <c r="D2" s="307"/>
      <c r="E2" s="278" t="s">
        <v>167</v>
      </c>
      <c r="F2" s="307"/>
      <c r="G2" s="278" t="s">
        <v>166</v>
      </c>
      <c r="H2" s="306"/>
    </row>
    <row r="3" spans="1:8" s="74" customFormat="1" ht="33.75" x14ac:dyDescent="0.25">
      <c r="A3" s="277"/>
      <c r="B3" s="279"/>
      <c r="C3" s="120" t="s">
        <v>165</v>
      </c>
      <c r="D3" s="120" t="s">
        <v>156</v>
      </c>
      <c r="E3" s="120" t="s">
        <v>165</v>
      </c>
      <c r="F3" s="120" t="s">
        <v>156</v>
      </c>
      <c r="G3" s="120" t="s">
        <v>165</v>
      </c>
      <c r="H3" s="119" t="s">
        <v>156</v>
      </c>
    </row>
    <row r="4" spans="1:8" s="109" customFormat="1" x14ac:dyDescent="0.2">
      <c r="A4" s="103"/>
      <c r="B4" s="114">
        <v>2000</v>
      </c>
      <c r="C4" s="122">
        <v>42006</v>
      </c>
      <c r="D4" s="38">
        <v>110.3</v>
      </c>
      <c r="E4" s="122">
        <v>74076</v>
      </c>
      <c r="F4" s="38">
        <v>112.1</v>
      </c>
      <c r="G4" s="122">
        <v>55785</v>
      </c>
      <c r="H4" s="38">
        <v>111.4</v>
      </c>
    </row>
    <row r="5" spans="1:8" x14ac:dyDescent="0.25">
      <c r="A5" s="103"/>
      <c r="B5" s="103">
        <v>2001</v>
      </c>
      <c r="C5" s="105">
        <v>48793</v>
      </c>
      <c r="D5" s="121">
        <v>116.1</v>
      </c>
      <c r="E5" s="105">
        <v>85866</v>
      </c>
      <c r="F5" s="121">
        <v>115.7</v>
      </c>
      <c r="G5" s="105">
        <v>64913</v>
      </c>
      <c r="H5" s="121">
        <v>116.2</v>
      </c>
    </row>
    <row r="6" spans="1:8" x14ac:dyDescent="0.25">
      <c r="A6" s="103"/>
      <c r="B6" s="103">
        <v>2002</v>
      </c>
      <c r="C6" s="105">
        <v>58481</v>
      </c>
      <c r="D6" s="121">
        <v>119.9</v>
      </c>
      <c r="E6" s="105">
        <v>101639</v>
      </c>
      <c r="F6" s="121">
        <v>118.4</v>
      </c>
      <c r="G6" s="105">
        <v>77622</v>
      </c>
      <c r="H6" s="121">
        <v>119.6</v>
      </c>
    </row>
    <row r="7" spans="1:8" x14ac:dyDescent="0.25">
      <c r="A7" s="103"/>
      <c r="B7" s="103">
        <v>2003</v>
      </c>
      <c r="C7" s="105">
        <v>66716</v>
      </c>
      <c r="D7" s="121">
        <v>114.1</v>
      </c>
      <c r="E7" s="105">
        <v>115739</v>
      </c>
      <c r="F7" s="121">
        <v>113.9</v>
      </c>
      <c r="G7" s="105">
        <v>88753</v>
      </c>
      <c r="H7" s="121">
        <v>114.3</v>
      </c>
    </row>
    <row r="8" spans="1:8" x14ac:dyDescent="0.25">
      <c r="A8" s="103"/>
      <c r="B8" s="103">
        <v>2004</v>
      </c>
      <c r="C8" s="105">
        <v>70176.302809744811</v>
      </c>
      <c r="D8" s="121">
        <v>106.2</v>
      </c>
      <c r="E8" s="105">
        <v>121196.351015971</v>
      </c>
      <c r="F8" s="121">
        <v>105.1</v>
      </c>
      <c r="G8" s="105">
        <v>93715.580807385399</v>
      </c>
      <c r="H8" s="121">
        <v>105.6</v>
      </c>
    </row>
    <row r="9" spans="1:8" x14ac:dyDescent="0.25">
      <c r="A9" s="103"/>
      <c r="B9" s="103">
        <v>2005</v>
      </c>
      <c r="C9" s="105">
        <v>76019.783966356525</v>
      </c>
      <c r="D9" s="121">
        <v>108.3</v>
      </c>
      <c r="E9" s="105">
        <v>134574.49921735702</v>
      </c>
      <c r="F9" s="121">
        <v>111</v>
      </c>
      <c r="G9" s="105">
        <v>103148.75560365869</v>
      </c>
      <c r="H9" s="121">
        <v>110.1</v>
      </c>
    </row>
    <row r="10" spans="1:8" x14ac:dyDescent="0.25">
      <c r="A10" s="103"/>
      <c r="B10" s="103">
        <v>2006</v>
      </c>
      <c r="C10" s="105">
        <v>81855.263290069139</v>
      </c>
      <c r="D10" s="121">
        <v>107.7</v>
      </c>
      <c r="E10" s="105">
        <v>144337.03586551093</v>
      </c>
      <c r="F10" s="121">
        <v>107.3</v>
      </c>
      <c r="G10" s="105">
        <v>110951.11342003396</v>
      </c>
      <c r="H10" s="121">
        <v>107.6</v>
      </c>
    </row>
    <row r="11" spans="1:8" x14ac:dyDescent="0.25">
      <c r="B11" s="103">
        <v>2007</v>
      </c>
      <c r="C11" s="105">
        <v>85454.925503798746</v>
      </c>
      <c r="D11" s="121">
        <v>104.4</v>
      </c>
      <c r="E11" s="105">
        <v>146902.39232347085</v>
      </c>
      <c r="F11" s="121">
        <v>101.8</v>
      </c>
      <c r="G11" s="105">
        <v>114281.56440959316</v>
      </c>
      <c r="H11" s="121">
        <v>103</v>
      </c>
    </row>
    <row r="12" spans="1:8" x14ac:dyDescent="0.25">
      <c r="A12" s="103"/>
      <c r="B12" s="103" t="s">
        <v>7</v>
      </c>
      <c r="C12" s="105"/>
      <c r="D12" s="121"/>
      <c r="E12" s="105"/>
      <c r="F12" s="121"/>
      <c r="G12" s="105"/>
      <c r="H12" s="121"/>
    </row>
    <row r="13" spans="1:8" s="109" customFormat="1" x14ac:dyDescent="0.2">
      <c r="A13" s="103" t="s">
        <v>155</v>
      </c>
      <c r="B13" s="47" t="s">
        <v>71</v>
      </c>
      <c r="C13" s="105">
        <v>76537.206214122692</v>
      </c>
      <c r="D13" s="121">
        <v>104.4</v>
      </c>
      <c r="E13" s="105">
        <v>116349.79904349193</v>
      </c>
      <c r="F13" s="121">
        <v>103.3</v>
      </c>
      <c r="G13" s="105">
        <v>85533.061465529143</v>
      </c>
      <c r="H13" s="121">
        <v>104.2</v>
      </c>
    </row>
    <row r="14" spans="1:8" x14ac:dyDescent="0.25">
      <c r="A14" s="113" t="s">
        <v>154</v>
      </c>
      <c r="B14" s="20" t="s">
        <v>153</v>
      </c>
      <c r="C14" s="105">
        <v>77459.416055202964</v>
      </c>
      <c r="D14" s="121">
        <v>104.4</v>
      </c>
      <c r="E14" s="105">
        <v>113758.59928045988</v>
      </c>
      <c r="F14" s="121">
        <v>105.7</v>
      </c>
      <c r="G14" s="105">
        <v>85015.623341195591</v>
      </c>
      <c r="H14" s="121">
        <v>104.9</v>
      </c>
    </row>
    <row r="15" spans="1:8" x14ac:dyDescent="0.25">
      <c r="A15" s="103" t="s">
        <v>70</v>
      </c>
      <c r="B15" s="19" t="s">
        <v>69</v>
      </c>
      <c r="C15" s="105">
        <v>107563.03708063567</v>
      </c>
      <c r="D15" s="121">
        <v>101.1</v>
      </c>
      <c r="E15" s="105">
        <v>176161.26803144166</v>
      </c>
      <c r="F15" s="121">
        <v>97.3</v>
      </c>
      <c r="G15" s="105">
        <v>122255.58721231407</v>
      </c>
      <c r="H15" s="121">
        <v>99.6</v>
      </c>
    </row>
    <row r="16" spans="1:8" x14ac:dyDescent="0.25">
      <c r="A16" s="103" t="s">
        <v>68</v>
      </c>
      <c r="B16" s="19" t="s">
        <v>67</v>
      </c>
      <c r="C16" s="105">
        <v>90548.897162988636</v>
      </c>
      <c r="D16" s="121">
        <v>104.2</v>
      </c>
      <c r="E16" s="105">
        <v>169403.99347882511</v>
      </c>
      <c r="F16" s="121">
        <v>101.9</v>
      </c>
      <c r="G16" s="105">
        <v>109061.48733777694</v>
      </c>
      <c r="H16" s="121">
        <v>103.6</v>
      </c>
    </row>
    <row r="17" spans="1:8" x14ac:dyDescent="0.25">
      <c r="A17" s="103" t="s">
        <v>66</v>
      </c>
      <c r="B17" s="19" t="s">
        <v>65</v>
      </c>
      <c r="C17" s="105">
        <v>115372.06200174612</v>
      </c>
      <c r="D17" s="121">
        <v>102.7</v>
      </c>
      <c r="E17" s="105">
        <v>185953.01558004451</v>
      </c>
      <c r="F17" s="121">
        <v>104.5</v>
      </c>
      <c r="G17" s="105">
        <v>142725.04764225619</v>
      </c>
      <c r="H17" s="121">
        <v>103.1</v>
      </c>
    </row>
    <row r="18" spans="1:8" x14ac:dyDescent="0.25">
      <c r="A18" s="103" t="s">
        <v>152</v>
      </c>
      <c r="B18" s="20" t="s">
        <v>151</v>
      </c>
      <c r="C18" s="105">
        <v>92032.576747391664</v>
      </c>
      <c r="D18" s="121">
        <v>103.9</v>
      </c>
      <c r="E18" s="105">
        <v>171222.20437956206</v>
      </c>
      <c r="F18" s="121">
        <v>102.1</v>
      </c>
      <c r="G18" s="105">
        <v>111435.99280736204</v>
      </c>
      <c r="H18" s="121">
        <v>103.2</v>
      </c>
    </row>
    <row r="19" spans="1:8" x14ac:dyDescent="0.25">
      <c r="A19" s="103" t="s">
        <v>64</v>
      </c>
      <c r="B19" s="20" t="s">
        <v>63</v>
      </c>
      <c r="C19" s="105">
        <v>77730.642845106122</v>
      </c>
      <c r="D19" s="121">
        <v>108.8</v>
      </c>
      <c r="E19" s="105">
        <v>132438.40689299992</v>
      </c>
      <c r="F19" s="121">
        <v>107.6</v>
      </c>
      <c r="G19" s="105">
        <v>91492.399290687288</v>
      </c>
      <c r="H19" s="121">
        <v>109.5</v>
      </c>
    </row>
    <row r="20" spans="1:8" ht="22.5" x14ac:dyDescent="0.25">
      <c r="A20" s="103" t="s">
        <v>62</v>
      </c>
      <c r="B20" s="19" t="s">
        <v>164</v>
      </c>
      <c r="C20" s="105">
        <v>77337.890682010169</v>
      </c>
      <c r="D20" s="121">
        <v>107.3</v>
      </c>
      <c r="E20" s="105">
        <v>138094.28546382577</v>
      </c>
      <c r="F20" s="121">
        <v>101</v>
      </c>
      <c r="G20" s="105">
        <v>102168.88692814679</v>
      </c>
      <c r="H20" s="121">
        <v>104.1</v>
      </c>
    </row>
    <row r="21" spans="1:8" x14ac:dyDescent="0.25">
      <c r="A21" s="103" t="s">
        <v>60</v>
      </c>
      <c r="B21" s="19" t="s">
        <v>59</v>
      </c>
      <c r="C21" s="105">
        <v>69000.948668004799</v>
      </c>
      <c r="D21" s="121">
        <v>103.8</v>
      </c>
      <c r="E21" s="105">
        <v>113963.25601613746</v>
      </c>
      <c r="F21" s="121">
        <v>101.4</v>
      </c>
      <c r="G21" s="105">
        <v>79481.93419915589</v>
      </c>
      <c r="H21" s="121">
        <v>104.1</v>
      </c>
    </row>
    <row r="22" spans="1:8" x14ac:dyDescent="0.25">
      <c r="A22" s="103" t="s">
        <v>58</v>
      </c>
      <c r="B22" s="47" t="s">
        <v>57</v>
      </c>
      <c r="C22" s="105">
        <v>95430.458621909842</v>
      </c>
      <c r="D22" s="121">
        <v>103</v>
      </c>
      <c r="E22" s="105">
        <v>154275.16252042109</v>
      </c>
      <c r="F22" s="121">
        <v>99.8</v>
      </c>
      <c r="G22" s="105">
        <v>118948.21830810561</v>
      </c>
      <c r="H22" s="121">
        <v>101.2</v>
      </c>
    </row>
    <row r="23" spans="1:8" x14ac:dyDescent="0.25">
      <c r="A23" s="106">
        <v>64</v>
      </c>
      <c r="B23" s="20" t="s">
        <v>150</v>
      </c>
      <c r="C23" s="105">
        <v>93535.916028803375</v>
      </c>
      <c r="D23" s="121">
        <v>100.9</v>
      </c>
      <c r="E23" s="105">
        <v>172411.87498374892</v>
      </c>
      <c r="F23" s="121">
        <v>97.8</v>
      </c>
      <c r="G23" s="105">
        <v>145564.86272787926</v>
      </c>
      <c r="H23" s="121">
        <v>98.4</v>
      </c>
    </row>
    <row r="24" spans="1:8" x14ac:dyDescent="0.25">
      <c r="A24" s="103" t="s">
        <v>56</v>
      </c>
      <c r="B24" s="20" t="s">
        <v>55</v>
      </c>
      <c r="C24" s="105">
        <v>92858.454746136864</v>
      </c>
      <c r="D24" s="121">
        <v>102</v>
      </c>
      <c r="E24" s="105">
        <v>212222.37206120041</v>
      </c>
      <c r="F24" s="121">
        <v>92</v>
      </c>
      <c r="G24" s="105">
        <v>210337.72592671079</v>
      </c>
      <c r="H24" s="121">
        <v>92.1</v>
      </c>
    </row>
    <row r="25" spans="1:8" x14ac:dyDescent="0.25">
      <c r="A25" s="103" t="s">
        <v>54</v>
      </c>
      <c r="B25" s="19" t="s">
        <v>53</v>
      </c>
      <c r="C25" s="105">
        <v>76852.263586289642</v>
      </c>
      <c r="D25" s="121">
        <v>105</v>
      </c>
      <c r="E25" s="105">
        <v>153847.38727186725</v>
      </c>
      <c r="F25" s="121">
        <v>103.6</v>
      </c>
      <c r="G25" s="105">
        <v>117444.83872644229</v>
      </c>
      <c r="H25" s="121">
        <v>105.4</v>
      </c>
    </row>
    <row r="26" spans="1:8" ht="22.5" x14ac:dyDescent="0.25">
      <c r="A26" s="20" t="s">
        <v>52</v>
      </c>
      <c r="B26" s="19" t="s">
        <v>51</v>
      </c>
      <c r="C26" s="105">
        <v>94145.450540337421</v>
      </c>
      <c r="D26" s="121">
        <v>106.6</v>
      </c>
      <c r="E26" s="105">
        <v>162626.95751206583</v>
      </c>
      <c r="F26" s="121">
        <v>105.2</v>
      </c>
      <c r="G26" s="105">
        <v>145129.58603174562</v>
      </c>
      <c r="H26" s="121">
        <v>107.1</v>
      </c>
    </row>
    <row r="27" spans="1:8" x14ac:dyDescent="0.25">
      <c r="A27" s="103" t="s">
        <v>50</v>
      </c>
      <c r="B27" s="20" t="s">
        <v>49</v>
      </c>
      <c r="C27" s="105">
        <v>75793.69814052053</v>
      </c>
      <c r="D27" s="121">
        <v>97.4</v>
      </c>
      <c r="E27" s="105">
        <v>126111.45959970953</v>
      </c>
      <c r="F27" s="121">
        <v>100.6</v>
      </c>
      <c r="G27" s="105">
        <v>117082.00659863609</v>
      </c>
      <c r="H27" s="121">
        <v>98.2</v>
      </c>
    </row>
    <row r="28" spans="1:8" x14ac:dyDescent="0.25">
      <c r="A28" s="103" t="s">
        <v>48</v>
      </c>
      <c r="B28" s="19" t="s">
        <v>47</v>
      </c>
      <c r="C28" s="105">
        <v>79732.509981939089</v>
      </c>
      <c r="D28" s="121">
        <v>100.5</v>
      </c>
      <c r="E28" s="105">
        <v>110883.11000589105</v>
      </c>
      <c r="F28" s="121">
        <v>100.7</v>
      </c>
      <c r="G28" s="105">
        <v>102964.14603522244</v>
      </c>
      <c r="H28" s="121">
        <v>100.9</v>
      </c>
    </row>
    <row r="29" spans="1:8" x14ac:dyDescent="0.25">
      <c r="A29" s="106">
        <v>851</v>
      </c>
      <c r="B29" s="20" t="s">
        <v>149</v>
      </c>
      <c r="C29" s="105">
        <v>82968.693936413882</v>
      </c>
      <c r="D29" s="121">
        <v>100.6</v>
      </c>
      <c r="E29" s="105">
        <v>116729.40028366316</v>
      </c>
      <c r="F29" s="121">
        <v>101.4</v>
      </c>
      <c r="G29" s="105">
        <v>109145.02919683815</v>
      </c>
      <c r="H29" s="121">
        <v>101.6</v>
      </c>
    </row>
    <row r="30" spans="1:8" x14ac:dyDescent="0.25">
      <c r="A30" s="106">
        <v>853</v>
      </c>
      <c r="B30" s="20" t="s">
        <v>148</v>
      </c>
      <c r="C30" s="105">
        <v>75768.886725991848</v>
      </c>
      <c r="D30" s="121">
        <v>101</v>
      </c>
      <c r="E30" s="105">
        <v>100110.43530974447</v>
      </c>
      <c r="F30" s="121">
        <v>100.2</v>
      </c>
      <c r="G30" s="105">
        <v>92734.289616686889</v>
      </c>
      <c r="H30" s="121">
        <v>100.6</v>
      </c>
    </row>
    <row r="31" spans="1:8" ht="22.5" x14ac:dyDescent="0.25">
      <c r="A31" s="103" t="s">
        <v>147</v>
      </c>
      <c r="B31" s="19" t="s">
        <v>146</v>
      </c>
      <c r="C31" s="105">
        <v>85972.086663366106</v>
      </c>
      <c r="D31" s="121">
        <v>107.2</v>
      </c>
      <c r="E31" s="105">
        <v>140133.74050827176</v>
      </c>
      <c r="F31" s="121">
        <v>108.3</v>
      </c>
      <c r="G31" s="105">
        <v>112550.86887094256</v>
      </c>
      <c r="H31" s="121">
        <v>108.7</v>
      </c>
    </row>
  </sheetData>
  <mergeCells count="5">
    <mergeCell ref="G2:H2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FD6EA-C7ED-4423-9485-AC5F30A4A89B}">
  <sheetPr codeName="Munka15"/>
  <dimension ref="A1:H31"/>
  <sheetViews>
    <sheetView zoomScaleNormal="100" workbookViewId="0"/>
  </sheetViews>
  <sheetFormatPr defaultRowHeight="11.25" x14ac:dyDescent="0.25"/>
  <cols>
    <col min="1" max="1" width="6.85546875" style="115" customWidth="1"/>
    <col min="2" max="2" width="33.5703125" style="16" customWidth="1"/>
    <col min="3" max="8" width="7.85546875" style="16" customWidth="1"/>
    <col min="9" max="16384" width="9.140625" style="16"/>
  </cols>
  <sheetData>
    <row r="1" spans="1:8" s="22" customFormat="1" ht="12" thickBot="1" x14ac:dyDescent="0.3">
      <c r="A1" s="111" t="s">
        <v>170</v>
      </c>
      <c r="B1" s="53"/>
      <c r="C1" s="53"/>
      <c r="D1" s="53"/>
      <c r="E1" s="53"/>
      <c r="F1" s="53"/>
      <c r="G1" s="53"/>
      <c r="H1" s="53"/>
    </row>
    <row r="2" spans="1:8" s="74" customFormat="1" x14ac:dyDescent="0.25">
      <c r="A2" s="276" t="s">
        <v>76</v>
      </c>
      <c r="B2" s="278" t="s">
        <v>162</v>
      </c>
      <c r="C2" s="278" t="s">
        <v>87</v>
      </c>
      <c r="D2" s="307"/>
      <c r="E2" s="280" t="s">
        <v>167</v>
      </c>
      <c r="F2" s="276"/>
      <c r="G2" s="278" t="s">
        <v>166</v>
      </c>
      <c r="H2" s="306"/>
    </row>
    <row r="3" spans="1:8" s="74" customFormat="1" ht="33.75" x14ac:dyDescent="0.25">
      <c r="A3" s="277"/>
      <c r="B3" s="279"/>
      <c r="C3" s="120" t="s">
        <v>165</v>
      </c>
      <c r="D3" s="120" t="s">
        <v>156</v>
      </c>
      <c r="E3" s="120" t="s">
        <v>165</v>
      </c>
      <c r="F3" s="120" t="s">
        <v>156</v>
      </c>
      <c r="G3" s="120" t="s">
        <v>165</v>
      </c>
      <c r="H3" s="119" t="s">
        <v>156</v>
      </c>
    </row>
    <row r="4" spans="1:8" s="109" customFormat="1" x14ac:dyDescent="0.2">
      <c r="A4" s="103"/>
      <c r="B4" s="114">
        <v>2000</v>
      </c>
      <c r="C4" s="122">
        <v>65176</v>
      </c>
      <c r="D4" s="38">
        <v>112.2</v>
      </c>
      <c r="E4" s="122">
        <v>126897</v>
      </c>
      <c r="F4" s="38">
        <v>113.8</v>
      </c>
      <c r="G4" s="122">
        <v>91695</v>
      </c>
      <c r="H4" s="38">
        <v>113.2</v>
      </c>
    </row>
    <row r="5" spans="1:8" x14ac:dyDescent="0.25">
      <c r="A5" s="103"/>
      <c r="B5" s="103">
        <v>2001</v>
      </c>
      <c r="C5" s="105">
        <v>76197.900599152592</v>
      </c>
      <c r="D5" s="121">
        <v>116.8</v>
      </c>
      <c r="E5" s="105">
        <v>150268.43742627095</v>
      </c>
      <c r="F5" s="121">
        <v>118.2</v>
      </c>
      <c r="G5" s="105">
        <v>108404.70431912459</v>
      </c>
      <c r="H5" s="121">
        <v>118.1</v>
      </c>
    </row>
    <row r="6" spans="1:8" x14ac:dyDescent="0.25">
      <c r="A6" s="103"/>
      <c r="B6" s="103">
        <v>2002</v>
      </c>
      <c r="C6" s="105">
        <v>88175.349419772741</v>
      </c>
      <c r="D6" s="121">
        <v>115.7</v>
      </c>
      <c r="E6" s="105">
        <v>176438.51693901021</v>
      </c>
      <c r="F6" s="121">
        <v>117.4</v>
      </c>
      <c r="G6" s="105">
        <v>127321.02209066342</v>
      </c>
      <c r="H6" s="121">
        <v>117.4</v>
      </c>
    </row>
    <row r="7" spans="1:8" x14ac:dyDescent="0.25">
      <c r="A7" s="103"/>
      <c r="B7" s="103">
        <v>2003</v>
      </c>
      <c r="C7" s="105">
        <v>95254.263548951043</v>
      </c>
      <c r="D7" s="121">
        <v>108</v>
      </c>
      <c r="E7" s="105">
        <v>201226.82770423676</v>
      </c>
      <c r="F7" s="121">
        <v>114</v>
      </c>
      <c r="G7" s="105">
        <v>142890.83173212819</v>
      </c>
      <c r="H7" s="121">
        <v>112.2</v>
      </c>
    </row>
    <row r="8" spans="1:8" x14ac:dyDescent="0.25">
      <c r="A8" s="103"/>
      <c r="B8" s="103">
        <v>2004</v>
      </c>
      <c r="C8" s="105">
        <v>101029.58712878534</v>
      </c>
      <c r="D8" s="121">
        <v>107.6</v>
      </c>
      <c r="E8" s="105">
        <v>213336.05636940777</v>
      </c>
      <c r="F8" s="121">
        <v>106.4</v>
      </c>
      <c r="G8" s="105">
        <v>152844.77142070985</v>
      </c>
      <c r="H8" s="121">
        <v>106.9</v>
      </c>
    </row>
    <row r="9" spans="1:8" x14ac:dyDescent="0.25">
      <c r="A9" s="103"/>
      <c r="B9" s="103">
        <v>2005</v>
      </c>
      <c r="C9" s="105">
        <v>108370.98845557072</v>
      </c>
      <c r="D9" s="121">
        <v>107.3</v>
      </c>
      <c r="E9" s="105">
        <v>234174.53340876353</v>
      </c>
      <c r="F9" s="121">
        <v>109.8</v>
      </c>
      <c r="G9" s="105">
        <v>166656.99989422975</v>
      </c>
      <c r="H9" s="121">
        <v>109</v>
      </c>
    </row>
    <row r="10" spans="1:8" x14ac:dyDescent="0.25">
      <c r="A10" s="103"/>
      <c r="B10" s="103">
        <v>2006</v>
      </c>
      <c r="C10" s="105">
        <v>118177.353589355</v>
      </c>
      <c r="D10" s="121">
        <v>109</v>
      </c>
      <c r="E10" s="105">
        <v>252055.79379863525</v>
      </c>
      <c r="F10" s="121">
        <v>107.6</v>
      </c>
      <c r="G10" s="105">
        <v>180520.44776549094</v>
      </c>
      <c r="H10" s="121">
        <v>108.3</v>
      </c>
    </row>
    <row r="11" spans="1:8" x14ac:dyDescent="0.25">
      <c r="A11" s="103"/>
      <c r="B11" s="103">
        <v>2007</v>
      </c>
      <c r="C11" s="105">
        <v>129969.19926641228</v>
      </c>
      <c r="D11" s="121">
        <v>110</v>
      </c>
      <c r="E11" s="105">
        <v>269090.05065788701</v>
      </c>
      <c r="F11" s="121">
        <v>106.8</v>
      </c>
      <c r="G11" s="105">
        <v>195234.48610236734</v>
      </c>
      <c r="H11" s="121">
        <v>108.2</v>
      </c>
    </row>
    <row r="12" spans="1:8" x14ac:dyDescent="0.25">
      <c r="A12" s="103"/>
      <c r="B12" s="103" t="s">
        <v>7</v>
      </c>
      <c r="C12" s="105"/>
      <c r="D12" s="121"/>
      <c r="E12" s="105"/>
      <c r="F12" s="121"/>
      <c r="G12" s="105"/>
      <c r="H12" s="121"/>
    </row>
    <row r="13" spans="1:8" s="109" customFormat="1" x14ac:dyDescent="0.2">
      <c r="A13" s="103" t="s">
        <v>155</v>
      </c>
      <c r="B13" s="47" t="s">
        <v>71</v>
      </c>
      <c r="C13" s="105">
        <v>107821.10997937976</v>
      </c>
      <c r="D13" s="121">
        <v>109.7</v>
      </c>
      <c r="E13" s="105">
        <v>196886.23840851427</v>
      </c>
      <c r="F13" s="121">
        <v>108.1</v>
      </c>
      <c r="G13" s="105">
        <v>127945.82294972848</v>
      </c>
      <c r="H13" s="121">
        <v>109.3</v>
      </c>
    </row>
    <row r="14" spans="1:8" x14ac:dyDescent="0.25">
      <c r="A14" s="113" t="s">
        <v>154</v>
      </c>
      <c r="B14" s="20" t="s">
        <v>153</v>
      </c>
      <c r="C14" s="105">
        <v>109026.75624275899</v>
      </c>
      <c r="D14" s="121">
        <v>109.4</v>
      </c>
      <c r="E14" s="105">
        <v>188574.40144573236</v>
      </c>
      <c r="F14" s="121">
        <v>111.1</v>
      </c>
      <c r="G14" s="105">
        <v>125585.76509252378</v>
      </c>
      <c r="H14" s="121">
        <v>110.2</v>
      </c>
    </row>
    <row r="15" spans="1:8" x14ac:dyDescent="0.25">
      <c r="A15" s="103" t="s">
        <v>70</v>
      </c>
      <c r="B15" s="19" t="s">
        <v>69</v>
      </c>
      <c r="C15" s="105">
        <v>176765.90935844614</v>
      </c>
      <c r="D15" s="121">
        <v>104.4</v>
      </c>
      <c r="E15" s="105">
        <v>326771.18424462294</v>
      </c>
      <c r="F15" s="121">
        <v>102.1</v>
      </c>
      <c r="G15" s="105">
        <v>208894.43498852957</v>
      </c>
      <c r="H15" s="121">
        <v>103.3</v>
      </c>
    </row>
    <row r="16" spans="1:8" x14ac:dyDescent="0.25">
      <c r="A16" s="103" t="s">
        <v>68</v>
      </c>
      <c r="B16" s="19" t="s">
        <v>67</v>
      </c>
      <c r="C16" s="105">
        <v>141595.73955878438</v>
      </c>
      <c r="D16" s="121">
        <v>110.2</v>
      </c>
      <c r="E16" s="105">
        <v>318840.6241100193</v>
      </c>
      <c r="F16" s="121">
        <v>107.4</v>
      </c>
      <c r="G16" s="105">
        <v>183207.02483491058</v>
      </c>
      <c r="H16" s="121">
        <v>109.4</v>
      </c>
    </row>
    <row r="17" spans="1:8" x14ac:dyDescent="0.25">
      <c r="A17" s="103" t="s">
        <v>66</v>
      </c>
      <c r="B17" s="19" t="s">
        <v>65</v>
      </c>
      <c r="C17" s="105">
        <v>201405.09811218138</v>
      </c>
      <c r="D17" s="121">
        <v>108.9</v>
      </c>
      <c r="E17" s="105">
        <v>363470.08396214468</v>
      </c>
      <c r="F17" s="121">
        <v>110.8</v>
      </c>
      <c r="G17" s="105">
        <v>264211.8612124538</v>
      </c>
      <c r="H17" s="121">
        <v>109.2</v>
      </c>
    </row>
    <row r="18" spans="1:8" x14ac:dyDescent="0.25">
      <c r="A18" s="103" t="s">
        <v>152</v>
      </c>
      <c r="B18" s="20" t="s">
        <v>151</v>
      </c>
      <c r="C18" s="105">
        <v>145131.47472586861</v>
      </c>
      <c r="D18" s="121">
        <v>109.8</v>
      </c>
      <c r="E18" s="105">
        <v>323685.99805352796</v>
      </c>
      <c r="F18" s="121">
        <v>107.6</v>
      </c>
      <c r="G18" s="105">
        <v>188881.74618324821</v>
      </c>
      <c r="H18" s="121">
        <v>108.9</v>
      </c>
    </row>
    <row r="19" spans="1:8" x14ac:dyDescent="0.25">
      <c r="A19" s="103" t="s">
        <v>64</v>
      </c>
      <c r="B19" s="20" t="s">
        <v>63</v>
      </c>
      <c r="C19" s="105">
        <v>114546.29470205953</v>
      </c>
      <c r="D19" s="121">
        <v>115</v>
      </c>
      <c r="E19" s="105">
        <v>229066.67647643882</v>
      </c>
      <c r="F19" s="121">
        <v>112.9</v>
      </c>
      <c r="G19" s="105">
        <v>143353.93525293769</v>
      </c>
      <c r="H19" s="121">
        <v>115.8</v>
      </c>
    </row>
    <row r="20" spans="1:8" ht="22.5" x14ac:dyDescent="0.25">
      <c r="A20" s="103" t="s">
        <v>62</v>
      </c>
      <c r="B20" s="19" t="s">
        <v>164</v>
      </c>
      <c r="C20" s="105">
        <v>108850.95461963372</v>
      </c>
      <c r="D20" s="121">
        <v>112.9</v>
      </c>
      <c r="E20" s="105">
        <v>242967.66589520738</v>
      </c>
      <c r="F20" s="121">
        <v>106.3</v>
      </c>
      <c r="G20" s="105">
        <v>163664.14039517788</v>
      </c>
      <c r="H20" s="121">
        <v>109.2</v>
      </c>
    </row>
    <row r="21" spans="1:8" x14ac:dyDescent="0.25">
      <c r="A21" s="103" t="s">
        <v>60</v>
      </c>
      <c r="B21" s="19" t="s">
        <v>59</v>
      </c>
      <c r="C21" s="105">
        <v>93706.591386866508</v>
      </c>
      <c r="D21" s="121">
        <v>108.7</v>
      </c>
      <c r="E21" s="105">
        <v>190518.83110857132</v>
      </c>
      <c r="F21" s="121">
        <v>105.1</v>
      </c>
      <c r="G21" s="105">
        <v>116274.10946161808</v>
      </c>
      <c r="H21" s="121">
        <v>109</v>
      </c>
    </row>
    <row r="22" spans="1:8" x14ac:dyDescent="0.25">
      <c r="A22" s="103" t="s">
        <v>58</v>
      </c>
      <c r="B22" s="47" t="s">
        <v>57</v>
      </c>
      <c r="C22" s="105">
        <v>154102.76027325535</v>
      </c>
      <c r="D22" s="121">
        <v>107.8</v>
      </c>
      <c r="E22" s="105">
        <v>290309.96240157017</v>
      </c>
      <c r="F22" s="121">
        <v>104.2</v>
      </c>
      <c r="G22" s="105">
        <v>208539.0652414556</v>
      </c>
      <c r="H22" s="121">
        <v>105.6</v>
      </c>
    </row>
    <row r="23" spans="1:8" x14ac:dyDescent="0.25">
      <c r="A23" s="106">
        <v>64</v>
      </c>
      <c r="B23" s="20" t="s">
        <v>150</v>
      </c>
      <c r="C23" s="105">
        <v>151226.88448921384</v>
      </c>
      <c r="D23" s="121">
        <v>104.8</v>
      </c>
      <c r="E23" s="105">
        <v>327803.78064952284</v>
      </c>
      <c r="F23" s="121">
        <v>103.2</v>
      </c>
      <c r="G23" s="105">
        <v>267702.29778796958</v>
      </c>
      <c r="H23" s="121">
        <v>103.4</v>
      </c>
    </row>
    <row r="24" spans="1:8" x14ac:dyDescent="0.25">
      <c r="A24" s="103" t="s">
        <v>56</v>
      </c>
      <c r="B24" s="20" t="s">
        <v>55</v>
      </c>
      <c r="C24" s="105">
        <v>154195.49668874172</v>
      </c>
      <c r="D24" s="121">
        <v>106.3</v>
      </c>
      <c r="E24" s="105">
        <v>414170.25453896419</v>
      </c>
      <c r="F24" s="121">
        <v>97</v>
      </c>
      <c r="G24" s="105">
        <v>410065.49295381922</v>
      </c>
      <c r="H24" s="121">
        <v>97.1</v>
      </c>
    </row>
    <row r="25" spans="1:8" x14ac:dyDescent="0.25">
      <c r="A25" s="103" t="s">
        <v>54</v>
      </c>
      <c r="B25" s="19" t="s">
        <v>53</v>
      </c>
      <c r="C25" s="105">
        <v>108683.06298230306</v>
      </c>
      <c r="D25" s="121">
        <v>109.8</v>
      </c>
      <c r="E25" s="105">
        <v>280305.37676150247</v>
      </c>
      <c r="F25" s="121">
        <v>110.5</v>
      </c>
      <c r="G25" s="105">
        <v>199164.00949338658</v>
      </c>
      <c r="H25" s="121">
        <v>112.2</v>
      </c>
    </row>
    <row r="26" spans="1:8" ht="22.5" x14ac:dyDescent="0.25">
      <c r="A26" s="20" t="s">
        <v>52</v>
      </c>
      <c r="B26" s="19" t="s">
        <v>51</v>
      </c>
      <c r="C26" s="105">
        <v>156424.12340943841</v>
      </c>
      <c r="D26" s="121">
        <v>115.4</v>
      </c>
      <c r="E26" s="105">
        <v>315368.45852442447</v>
      </c>
      <c r="F26" s="121">
        <v>110.6</v>
      </c>
      <c r="G26" s="105">
        <v>274757.37680060149</v>
      </c>
      <c r="H26" s="121">
        <v>113.5</v>
      </c>
    </row>
    <row r="27" spans="1:8" x14ac:dyDescent="0.25">
      <c r="A27" s="103" t="s">
        <v>50</v>
      </c>
      <c r="B27" s="20" t="s">
        <v>49</v>
      </c>
      <c r="C27" s="105">
        <v>107953.56338049188</v>
      </c>
      <c r="D27" s="121">
        <v>100.7</v>
      </c>
      <c r="E27" s="105">
        <v>222841.74941457724</v>
      </c>
      <c r="F27" s="121">
        <v>104.2</v>
      </c>
      <c r="G27" s="105">
        <v>202225.22264371248</v>
      </c>
      <c r="H27" s="121">
        <v>101.2</v>
      </c>
    </row>
    <row r="28" spans="1:8" x14ac:dyDescent="0.25">
      <c r="A28" s="103" t="s">
        <v>48</v>
      </c>
      <c r="B28" s="19" t="s">
        <v>47</v>
      </c>
      <c r="C28" s="105">
        <v>114071.89072112157</v>
      </c>
      <c r="D28" s="121">
        <v>105.4</v>
      </c>
      <c r="E28" s="105">
        <v>183783.97691696679</v>
      </c>
      <c r="F28" s="121">
        <v>104.9</v>
      </c>
      <c r="G28" s="105">
        <v>166062.0871787091</v>
      </c>
      <c r="H28" s="121">
        <v>105.3</v>
      </c>
    </row>
    <row r="29" spans="1:8" x14ac:dyDescent="0.25">
      <c r="A29" s="106">
        <v>851</v>
      </c>
      <c r="B29" s="20" t="s">
        <v>149</v>
      </c>
      <c r="C29" s="105">
        <v>119686.63145624723</v>
      </c>
      <c r="D29" s="121">
        <v>105.6</v>
      </c>
      <c r="E29" s="105">
        <v>198529.58344485046</v>
      </c>
      <c r="F29" s="121">
        <v>105.8</v>
      </c>
      <c r="G29" s="105">
        <v>180817.44794295164</v>
      </c>
      <c r="H29" s="121">
        <v>106.2</v>
      </c>
    </row>
    <row r="30" spans="1:8" x14ac:dyDescent="0.25">
      <c r="A30" s="106">
        <v>853</v>
      </c>
      <c r="B30" s="20" t="s">
        <v>148</v>
      </c>
      <c r="C30" s="105">
        <v>107189.85987516995</v>
      </c>
      <c r="D30" s="121">
        <v>106</v>
      </c>
      <c r="E30" s="105">
        <v>156619.54603388373</v>
      </c>
      <c r="F30" s="121">
        <v>104.6</v>
      </c>
      <c r="G30" s="105">
        <v>141641.01804852186</v>
      </c>
      <c r="H30" s="121">
        <v>105.2</v>
      </c>
    </row>
    <row r="31" spans="1:8" ht="22.5" x14ac:dyDescent="0.25">
      <c r="A31" s="103" t="s">
        <v>147</v>
      </c>
      <c r="B31" s="19" t="s">
        <v>146</v>
      </c>
      <c r="C31" s="105">
        <v>129810.60552480031</v>
      </c>
      <c r="D31" s="121">
        <v>115.1</v>
      </c>
      <c r="E31" s="105">
        <v>250648.59586923546</v>
      </c>
      <c r="F31" s="121">
        <v>114.6</v>
      </c>
      <c r="G31" s="105">
        <v>189109.50797269997</v>
      </c>
      <c r="H31" s="121">
        <v>115.9</v>
      </c>
    </row>
  </sheetData>
  <mergeCells count="5">
    <mergeCell ref="G2:H2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E7504-840B-409D-851D-94F3EF84494B}">
  <sheetPr codeName="Munka16"/>
  <dimension ref="A1:G20"/>
  <sheetViews>
    <sheetView zoomScaleNormal="100" workbookViewId="0"/>
  </sheetViews>
  <sheetFormatPr defaultRowHeight="11.25" x14ac:dyDescent="0.25"/>
  <cols>
    <col min="1" max="1" width="7.140625" style="123" customWidth="1"/>
    <col min="2" max="2" width="33.5703125" style="98" customWidth="1"/>
    <col min="3" max="5" width="8.28515625" style="98" customWidth="1"/>
    <col min="6" max="7" width="10.7109375" style="98" customWidth="1"/>
    <col min="8" max="16384" width="9.140625" style="98"/>
  </cols>
  <sheetData>
    <row r="1" spans="1:7" s="124" customFormat="1" ht="12" thickBot="1" x14ac:dyDescent="0.3">
      <c r="A1" s="139" t="s">
        <v>179</v>
      </c>
      <c r="B1" s="53"/>
      <c r="C1" s="53"/>
      <c r="D1" s="53"/>
      <c r="E1" s="53"/>
      <c r="F1" s="53"/>
      <c r="G1" s="53"/>
    </row>
    <row r="2" spans="1:7" s="133" customFormat="1" ht="33.75" x14ac:dyDescent="0.25">
      <c r="A2" s="308" t="s">
        <v>76</v>
      </c>
      <c r="B2" s="310" t="s">
        <v>162</v>
      </c>
      <c r="C2" s="312" t="s">
        <v>178</v>
      </c>
      <c r="D2" s="313"/>
      <c r="E2" s="314"/>
      <c r="F2" s="138" t="s">
        <v>177</v>
      </c>
      <c r="G2" s="137" t="s">
        <v>176</v>
      </c>
    </row>
    <row r="3" spans="1:7" s="133" customFormat="1" x14ac:dyDescent="0.25">
      <c r="A3" s="309"/>
      <c r="B3" s="311"/>
      <c r="C3" s="136">
        <v>2000</v>
      </c>
      <c r="D3" s="135">
        <v>2006</v>
      </c>
      <c r="E3" s="315">
        <v>2007</v>
      </c>
      <c r="F3" s="316"/>
      <c r="G3" s="134" t="s">
        <v>175</v>
      </c>
    </row>
    <row r="4" spans="1:7" s="132" customFormat="1" x14ac:dyDescent="0.2">
      <c r="A4" s="130" t="s">
        <v>155</v>
      </c>
      <c r="B4" s="47" t="s">
        <v>71</v>
      </c>
      <c r="C4" s="91">
        <v>400.7</v>
      </c>
      <c r="D4" s="91">
        <v>752.11347218948129</v>
      </c>
      <c r="E4" s="91">
        <v>828.94788625150261</v>
      </c>
      <c r="F4" s="129">
        <v>110.21580079377496</v>
      </c>
      <c r="G4" s="129">
        <v>10.94331195165903</v>
      </c>
    </row>
    <row r="5" spans="1:7" x14ac:dyDescent="0.25">
      <c r="A5" s="130" t="s">
        <v>70</v>
      </c>
      <c r="B5" s="104" t="s">
        <v>69</v>
      </c>
      <c r="C5" s="91">
        <v>848.3</v>
      </c>
      <c r="D5" s="91">
        <v>1316.4195459134055</v>
      </c>
      <c r="E5" s="91">
        <v>1381.1750480970118</v>
      </c>
      <c r="F5" s="129">
        <v>104.91906264872992</v>
      </c>
      <c r="G5" s="129">
        <v>7.211840352000598</v>
      </c>
    </row>
    <row r="6" spans="1:7" x14ac:dyDescent="0.25">
      <c r="A6" s="130" t="s">
        <v>68</v>
      </c>
      <c r="B6" s="104" t="s">
        <v>67</v>
      </c>
      <c r="C6" s="91">
        <v>631.79999999999995</v>
      </c>
      <c r="D6" s="91">
        <v>1109.9575411538062</v>
      </c>
      <c r="E6" s="91">
        <v>1204.5093295577074</v>
      </c>
      <c r="F6" s="129">
        <v>108.51850497863316</v>
      </c>
      <c r="G6" s="129">
        <v>9.6561352005347203</v>
      </c>
    </row>
    <row r="7" spans="1:7" x14ac:dyDescent="0.25">
      <c r="A7" s="130" t="s">
        <v>66</v>
      </c>
      <c r="B7" s="19" t="s">
        <v>65</v>
      </c>
      <c r="C7" s="91">
        <v>898.7</v>
      </c>
      <c r="D7" s="91">
        <v>1668.5912466754817</v>
      </c>
      <c r="E7" s="91">
        <v>1840.7982305358821</v>
      </c>
      <c r="F7" s="129">
        <v>110.32050145315742</v>
      </c>
      <c r="G7" s="129">
        <v>10.785900560918616</v>
      </c>
    </row>
    <row r="8" spans="1:7" x14ac:dyDescent="0.25">
      <c r="A8" s="131" t="s">
        <v>174</v>
      </c>
      <c r="B8" s="20" t="s">
        <v>151</v>
      </c>
      <c r="C8" s="91">
        <v>657</v>
      </c>
      <c r="D8" s="91">
        <v>1152.407491737283</v>
      </c>
      <c r="E8" s="91">
        <v>1265.4194966201351</v>
      </c>
      <c r="F8" s="129">
        <v>109.80660102378228</v>
      </c>
      <c r="G8" s="129">
        <v>9.8163542647379707</v>
      </c>
    </row>
    <row r="9" spans="1:7" x14ac:dyDescent="0.25">
      <c r="A9" s="130" t="s">
        <v>64</v>
      </c>
      <c r="B9" s="104" t="s">
        <v>63</v>
      </c>
      <c r="C9" s="91">
        <v>461.9</v>
      </c>
      <c r="D9" s="91">
        <v>829.20264750148181</v>
      </c>
      <c r="E9" s="91">
        <v>954.82876518245337</v>
      </c>
      <c r="F9" s="129">
        <v>115.15023113583909</v>
      </c>
      <c r="G9" s="129">
        <v>10.931256735563654</v>
      </c>
    </row>
    <row r="10" spans="1:7" ht="22.5" x14ac:dyDescent="0.25">
      <c r="A10" s="130" t="s">
        <v>62</v>
      </c>
      <c r="B10" s="19" t="s">
        <v>164</v>
      </c>
      <c r="C10" s="91">
        <v>491.4</v>
      </c>
      <c r="D10" s="91">
        <v>985.20160647240027</v>
      </c>
      <c r="E10" s="91">
        <v>1066.0374647067331</v>
      </c>
      <c r="F10" s="129">
        <v>108.20500674209947</v>
      </c>
      <c r="G10" s="129">
        <v>11.69871782763221</v>
      </c>
    </row>
    <row r="11" spans="1:7" x14ac:dyDescent="0.25">
      <c r="A11" s="130" t="s">
        <v>60</v>
      </c>
      <c r="B11" s="104" t="s">
        <v>59</v>
      </c>
      <c r="C11" s="91">
        <v>367.7</v>
      </c>
      <c r="D11" s="91">
        <v>708.36892513600458</v>
      </c>
      <c r="E11" s="91">
        <v>774.2907553755756</v>
      </c>
      <c r="F11" s="129">
        <v>109.3061437198017</v>
      </c>
      <c r="G11" s="129">
        <v>11.224763770339674</v>
      </c>
    </row>
    <row r="12" spans="1:7" x14ac:dyDescent="0.25">
      <c r="A12" s="130" t="s">
        <v>58</v>
      </c>
      <c r="B12" s="47" t="s">
        <v>57</v>
      </c>
      <c r="C12" s="91">
        <v>726</v>
      </c>
      <c r="D12" s="91">
        <v>1329.4101419219649</v>
      </c>
      <c r="E12" s="91">
        <v>1419.2582955830599</v>
      </c>
      <c r="F12" s="129">
        <v>106.7584976846347</v>
      </c>
      <c r="G12" s="129">
        <v>10.049800626767681</v>
      </c>
    </row>
    <row r="13" spans="1:7" x14ac:dyDescent="0.25">
      <c r="A13" s="130" t="s">
        <v>56</v>
      </c>
      <c r="B13" s="104" t="s">
        <v>55</v>
      </c>
      <c r="C13" s="91">
        <v>1288.7</v>
      </c>
      <c r="D13" s="91">
        <v>2719.9341025277977</v>
      </c>
      <c r="E13" s="91">
        <v>2694.8156245106215</v>
      </c>
      <c r="F13" s="129">
        <v>99.076504169941757</v>
      </c>
      <c r="G13" s="129">
        <v>11.113844798595052</v>
      </c>
    </row>
    <row r="14" spans="1:7" x14ac:dyDescent="0.25">
      <c r="A14" s="130" t="s">
        <v>54</v>
      </c>
      <c r="B14" s="19" t="s">
        <v>53</v>
      </c>
      <c r="C14" s="91">
        <v>671.2</v>
      </c>
      <c r="D14" s="91">
        <v>1135.5794347848673</v>
      </c>
      <c r="E14" s="91">
        <v>1284.406853332325</v>
      </c>
      <c r="F14" s="129">
        <v>113.10585714998022</v>
      </c>
      <c r="G14" s="129">
        <v>9.714589092608005</v>
      </c>
    </row>
    <row r="15" spans="1:7" x14ac:dyDescent="0.25">
      <c r="A15" s="128" t="s">
        <v>173</v>
      </c>
      <c r="B15" s="127" t="s">
        <v>25</v>
      </c>
      <c r="C15" s="91">
        <v>633.79999999999995</v>
      </c>
      <c r="D15" s="91">
        <v>1149.6723437359742</v>
      </c>
      <c r="E15" s="91">
        <v>1275.0056842708364</v>
      </c>
      <c r="F15" s="129">
        <v>110.90165743463733</v>
      </c>
      <c r="G15" s="129">
        <v>10.500870171815912</v>
      </c>
    </row>
    <row r="16" spans="1:7" ht="22.5" x14ac:dyDescent="0.25">
      <c r="A16" s="104" t="s">
        <v>52</v>
      </c>
      <c r="B16" s="19" t="s">
        <v>51</v>
      </c>
      <c r="C16" s="91">
        <v>705.2</v>
      </c>
      <c r="D16" s="91">
        <v>1539.759634703988</v>
      </c>
      <c r="E16" s="91">
        <v>1737.8204564109465</v>
      </c>
      <c r="F16" s="129">
        <v>112.86310000879031</v>
      </c>
      <c r="G16" s="129">
        <v>13.751225944838886</v>
      </c>
    </row>
    <row r="17" spans="1:7" x14ac:dyDescent="0.25">
      <c r="A17" s="130" t="s">
        <v>50</v>
      </c>
      <c r="B17" s="104" t="s">
        <v>49</v>
      </c>
      <c r="C17" s="91">
        <v>546.79999999999995</v>
      </c>
      <c r="D17" s="91">
        <v>1340.94485127147</v>
      </c>
      <c r="E17" s="91">
        <v>1351.6061262708226</v>
      </c>
      <c r="F17" s="129">
        <v>100.79505693237449</v>
      </c>
      <c r="G17" s="129">
        <v>13.800966209305132</v>
      </c>
    </row>
    <row r="18" spans="1:7" x14ac:dyDescent="0.25">
      <c r="A18" s="130" t="s">
        <v>48</v>
      </c>
      <c r="B18" s="19" t="s">
        <v>47</v>
      </c>
      <c r="C18" s="91">
        <v>460.4</v>
      </c>
      <c r="D18" s="91">
        <v>1030.4473391743909</v>
      </c>
      <c r="E18" s="91">
        <v>1085.1401644284963</v>
      </c>
      <c r="F18" s="129">
        <v>105.30767785745616</v>
      </c>
      <c r="G18" s="129">
        <v>13.029792914480097</v>
      </c>
    </row>
    <row r="19" spans="1:7" ht="22.5" x14ac:dyDescent="0.25">
      <c r="A19" s="130" t="s">
        <v>147</v>
      </c>
      <c r="B19" s="19" t="s">
        <v>146</v>
      </c>
      <c r="C19" s="91">
        <v>523.4</v>
      </c>
      <c r="D19" s="91">
        <v>1057.3093311293685</v>
      </c>
      <c r="E19" s="91">
        <v>1198.4742283721778</v>
      </c>
      <c r="F19" s="129">
        <v>113.35133371915138</v>
      </c>
      <c r="G19" s="129">
        <v>12.563939228100596</v>
      </c>
    </row>
    <row r="20" spans="1:7" s="124" customFormat="1" x14ac:dyDescent="0.25">
      <c r="A20" s="128" t="s">
        <v>172</v>
      </c>
      <c r="B20" s="127" t="s">
        <v>171</v>
      </c>
      <c r="C20" s="126">
        <v>605.4</v>
      </c>
      <c r="D20" s="126">
        <v>1185.0015168653097</v>
      </c>
      <c r="E20" s="126">
        <v>1295.1304229838704</v>
      </c>
      <c r="F20" s="125">
        <v>109.29356667912842</v>
      </c>
      <c r="G20" s="125">
        <v>11.476053181369394</v>
      </c>
    </row>
  </sheetData>
  <mergeCells count="4">
    <mergeCell ref="A2:A3"/>
    <mergeCell ref="B2:B3"/>
    <mergeCell ref="C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7306D-FE60-4EAE-8F41-12BD20D0D9BB}">
  <sheetPr codeName="Munka17"/>
  <dimension ref="A1:G20"/>
  <sheetViews>
    <sheetView zoomScaleNormal="100" workbookViewId="0"/>
  </sheetViews>
  <sheetFormatPr defaultRowHeight="11.25" x14ac:dyDescent="0.25"/>
  <cols>
    <col min="1" max="1" width="7.140625" style="123" customWidth="1"/>
    <col min="2" max="2" width="33.5703125" style="98" customWidth="1"/>
    <col min="3" max="6" width="7.7109375" style="98" customWidth="1"/>
    <col min="7" max="7" width="8.7109375" style="98" customWidth="1"/>
    <col min="8" max="16384" width="9.140625" style="98"/>
  </cols>
  <sheetData>
    <row r="1" spans="1:7" s="124" customFormat="1" ht="12" thickBot="1" x14ac:dyDescent="0.3">
      <c r="A1" s="139" t="s">
        <v>181</v>
      </c>
      <c r="B1" s="53"/>
      <c r="C1" s="53"/>
      <c r="D1" s="53"/>
      <c r="E1" s="53"/>
      <c r="F1" s="53"/>
      <c r="G1" s="53"/>
    </row>
    <row r="2" spans="1:7" s="133" customFormat="1" ht="33.75" x14ac:dyDescent="0.25">
      <c r="A2" s="308" t="s">
        <v>76</v>
      </c>
      <c r="B2" s="310" t="s">
        <v>162</v>
      </c>
      <c r="C2" s="312" t="s">
        <v>180</v>
      </c>
      <c r="D2" s="313"/>
      <c r="E2" s="314"/>
      <c r="F2" s="138" t="s">
        <v>177</v>
      </c>
      <c r="G2" s="137" t="s">
        <v>176</v>
      </c>
    </row>
    <row r="3" spans="1:7" s="133" customFormat="1" x14ac:dyDescent="0.25">
      <c r="A3" s="309"/>
      <c r="B3" s="311"/>
      <c r="C3" s="134">
        <v>2000</v>
      </c>
      <c r="D3" s="135">
        <v>2006</v>
      </c>
      <c r="E3" s="315">
        <v>2007</v>
      </c>
      <c r="F3" s="316"/>
      <c r="G3" s="134" t="s">
        <v>175</v>
      </c>
    </row>
    <row r="4" spans="1:7" s="132" customFormat="1" x14ac:dyDescent="0.2">
      <c r="A4" s="130" t="s">
        <v>155</v>
      </c>
      <c r="B4" s="47" t="s">
        <v>71</v>
      </c>
      <c r="C4" s="91">
        <v>184.2</v>
      </c>
      <c r="D4" s="91">
        <v>282.80086374108231</v>
      </c>
      <c r="E4" s="91">
        <v>300.34636645484375</v>
      </c>
      <c r="F4" s="141">
        <v>106.20418993126739</v>
      </c>
      <c r="G4" s="141">
        <v>7.2341838897095112</v>
      </c>
    </row>
    <row r="5" spans="1:7" x14ac:dyDescent="0.25">
      <c r="A5" s="130" t="s">
        <v>70</v>
      </c>
      <c r="B5" s="104" t="s">
        <v>69</v>
      </c>
      <c r="C5" s="91">
        <v>378.2</v>
      </c>
      <c r="D5" s="91">
        <v>504.58232833804271</v>
      </c>
      <c r="E5" s="91">
        <v>531.05180318359544</v>
      </c>
      <c r="F5" s="141">
        <v>105.24581884045286</v>
      </c>
      <c r="G5" s="141">
        <v>4.9685837337158034</v>
      </c>
    </row>
    <row r="6" spans="1:7" x14ac:dyDescent="0.25">
      <c r="A6" s="130" t="s">
        <v>68</v>
      </c>
      <c r="B6" s="104" t="s">
        <v>67</v>
      </c>
      <c r="C6" s="91">
        <v>280.60000000000002</v>
      </c>
      <c r="D6" s="91">
        <v>413.34289157815846</v>
      </c>
      <c r="E6" s="91">
        <v>441.18271752868839</v>
      </c>
      <c r="F6" s="141">
        <v>106.73528601017823</v>
      </c>
      <c r="G6" s="141">
        <v>6.6782375718229536</v>
      </c>
    </row>
    <row r="7" spans="1:7" x14ac:dyDescent="0.25">
      <c r="A7" s="130" t="s">
        <v>66</v>
      </c>
      <c r="B7" s="19" t="s">
        <v>65</v>
      </c>
      <c r="C7" s="91">
        <v>444.4</v>
      </c>
      <c r="D7" s="91">
        <v>771.39772961793267</v>
      </c>
      <c r="E7" s="91">
        <v>847.57470035390895</v>
      </c>
      <c r="F7" s="141">
        <v>109.87518731403398</v>
      </c>
      <c r="G7" s="141">
        <v>9.6623895440767438</v>
      </c>
    </row>
    <row r="8" spans="1:7" x14ac:dyDescent="0.25">
      <c r="A8" s="131" t="s">
        <v>174</v>
      </c>
      <c r="B8" s="20" t="s">
        <v>151</v>
      </c>
      <c r="C8" s="91">
        <v>295.8</v>
      </c>
      <c r="D8" s="91">
        <v>440.15832247879871</v>
      </c>
      <c r="E8" s="91">
        <v>476.36899840890106</v>
      </c>
      <c r="F8" s="141">
        <v>108.2267388984441</v>
      </c>
      <c r="G8" s="141">
        <v>7.0443174328593816</v>
      </c>
    </row>
    <row r="9" spans="1:7" x14ac:dyDescent="0.25">
      <c r="A9" s="130" t="s">
        <v>64</v>
      </c>
      <c r="B9" s="104" t="s">
        <v>63</v>
      </c>
      <c r="C9" s="91">
        <v>197.2</v>
      </c>
      <c r="D9" s="91">
        <v>295.97142838282463</v>
      </c>
      <c r="E9" s="91">
        <v>320.66350928356638</v>
      </c>
      <c r="F9" s="141">
        <v>108.34272451082802</v>
      </c>
      <c r="G9" s="141">
        <v>7.1922119721450795</v>
      </c>
    </row>
    <row r="10" spans="1:7" ht="22.5" x14ac:dyDescent="0.25">
      <c r="A10" s="130" t="s">
        <v>62</v>
      </c>
      <c r="B10" s="19" t="s">
        <v>164</v>
      </c>
      <c r="C10" s="91">
        <v>214.7</v>
      </c>
      <c r="D10" s="91">
        <v>347.27136953612921</v>
      </c>
      <c r="E10" s="91">
        <v>360.0670599159327</v>
      </c>
      <c r="F10" s="141">
        <v>103.68463729010988</v>
      </c>
      <c r="G10" s="141">
        <v>7.6660459977616391</v>
      </c>
    </row>
    <row r="11" spans="1:7" x14ac:dyDescent="0.25">
      <c r="A11" s="130" t="s">
        <v>60</v>
      </c>
      <c r="B11" s="104" t="s">
        <v>59</v>
      </c>
      <c r="C11" s="91">
        <v>168.4</v>
      </c>
      <c r="D11" s="91">
        <v>266.77948092670727</v>
      </c>
      <c r="E11" s="91">
        <v>280.33160027453397</v>
      </c>
      <c r="F11" s="141">
        <v>105.07989568791083</v>
      </c>
      <c r="G11" s="141">
        <v>7.5520188747515427</v>
      </c>
    </row>
    <row r="12" spans="1:7" x14ac:dyDescent="0.25">
      <c r="A12" s="130" t="s">
        <v>58</v>
      </c>
      <c r="B12" s="47" t="s">
        <v>57</v>
      </c>
      <c r="C12" s="91">
        <v>354.3</v>
      </c>
      <c r="D12" s="91">
        <v>542.37405567941028</v>
      </c>
      <c r="E12" s="91">
        <v>571.25384200376232</v>
      </c>
      <c r="F12" s="141">
        <v>105.32469907473273</v>
      </c>
      <c r="G12" s="141">
        <v>7.0623703817882522</v>
      </c>
    </row>
    <row r="13" spans="1:7" x14ac:dyDescent="0.25">
      <c r="A13" s="130" t="s">
        <v>56</v>
      </c>
      <c r="B13" s="104" t="s">
        <v>55</v>
      </c>
      <c r="C13" s="91">
        <v>567.79999999999995</v>
      </c>
      <c r="D13" s="91">
        <v>1004.914542904333</v>
      </c>
      <c r="E13" s="91">
        <v>994.39849999297326</v>
      </c>
      <c r="F13" s="141">
        <v>98.953538588369213</v>
      </c>
      <c r="G13" s="141">
        <v>8.3344141028145469</v>
      </c>
    </row>
    <row r="14" spans="1:7" x14ac:dyDescent="0.25">
      <c r="A14" s="130" t="s">
        <v>54</v>
      </c>
      <c r="B14" s="19" t="s">
        <v>53</v>
      </c>
      <c r="C14" s="91">
        <v>287.2</v>
      </c>
      <c r="D14" s="91">
        <v>412.29296960481764</v>
      </c>
      <c r="E14" s="91">
        <v>441.03647236819381</v>
      </c>
      <c r="F14" s="141">
        <v>106.97162088185175</v>
      </c>
      <c r="G14" s="141">
        <v>6.3194857119240666</v>
      </c>
    </row>
    <row r="15" spans="1:7" x14ac:dyDescent="0.25">
      <c r="A15" s="128" t="s">
        <v>173</v>
      </c>
      <c r="B15" s="127" t="s">
        <v>25</v>
      </c>
      <c r="C15" s="91">
        <v>285.5</v>
      </c>
      <c r="D15" s="91">
        <v>432.02103039157203</v>
      </c>
      <c r="E15" s="91">
        <v>468.19929452326534</v>
      </c>
      <c r="F15" s="141">
        <v>108.37419051079581</v>
      </c>
      <c r="G15" s="141">
        <v>7.3221179380060786</v>
      </c>
    </row>
    <row r="16" spans="1:7" ht="22.5" x14ac:dyDescent="0.25">
      <c r="A16" s="104" t="s">
        <v>52</v>
      </c>
      <c r="B16" s="19" t="s">
        <v>51</v>
      </c>
      <c r="C16" s="91">
        <v>305.10000000000002</v>
      </c>
      <c r="D16" s="91">
        <v>641.0448956956651</v>
      </c>
      <c r="E16" s="91">
        <v>723.50314173024424</v>
      </c>
      <c r="F16" s="141">
        <v>112.86310000879034</v>
      </c>
      <c r="G16" s="141">
        <v>13.128277190170934</v>
      </c>
    </row>
    <row r="17" spans="1:7" x14ac:dyDescent="0.25">
      <c r="A17" s="130" t="s">
        <v>50</v>
      </c>
      <c r="B17" s="104" t="s">
        <v>49</v>
      </c>
      <c r="C17" s="91">
        <v>240.9</v>
      </c>
      <c r="D17" s="91">
        <v>505.39132386913769</v>
      </c>
      <c r="E17" s="91">
        <v>509.41724323045065</v>
      </c>
      <c r="F17" s="141">
        <v>100.79659447465217</v>
      </c>
      <c r="G17" s="141">
        <v>11.291605059012589</v>
      </c>
    </row>
    <row r="18" spans="1:7" x14ac:dyDescent="0.25">
      <c r="A18" s="130" t="s">
        <v>48</v>
      </c>
      <c r="B18" s="19" t="s">
        <v>47</v>
      </c>
      <c r="C18" s="91">
        <v>203.6</v>
      </c>
      <c r="D18" s="91">
        <v>394.9286282392107</v>
      </c>
      <c r="E18" s="91">
        <v>414.45345238446106</v>
      </c>
      <c r="F18" s="141">
        <v>104.94388675551372</v>
      </c>
      <c r="G18" s="141">
        <v>10.687789028846439</v>
      </c>
    </row>
    <row r="19" spans="1:7" ht="22.5" x14ac:dyDescent="0.25">
      <c r="A19" s="130" t="s">
        <v>147</v>
      </c>
      <c r="B19" s="19" t="s">
        <v>146</v>
      </c>
      <c r="C19" s="91">
        <v>236</v>
      </c>
      <c r="D19" s="91">
        <v>411.83294294778909</v>
      </c>
      <c r="E19" s="91">
        <v>435.66171832754208</v>
      </c>
      <c r="F19" s="141">
        <v>105.78602945388317</v>
      </c>
      <c r="G19" s="141">
        <v>9.1525569891666159</v>
      </c>
    </row>
    <row r="20" spans="1:7" x14ac:dyDescent="0.25">
      <c r="A20" s="128" t="s">
        <v>172</v>
      </c>
      <c r="B20" s="127" t="s">
        <v>171</v>
      </c>
      <c r="C20" s="126">
        <v>270.7</v>
      </c>
      <c r="D20" s="126">
        <v>455.38068593903517</v>
      </c>
      <c r="E20" s="126">
        <v>487.76336459106165</v>
      </c>
      <c r="F20" s="140">
        <v>107.11112255128927</v>
      </c>
      <c r="G20" s="140">
        <v>8.7756182271303551</v>
      </c>
    </row>
  </sheetData>
  <mergeCells count="4">
    <mergeCell ref="A2:A3"/>
    <mergeCell ref="B2:B3"/>
    <mergeCell ref="C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69A32-2A3D-4FEE-9B3F-AB914742A69B}">
  <sheetPr codeName="Munka18"/>
  <dimension ref="A1:G20"/>
  <sheetViews>
    <sheetView zoomScaleNormal="100" workbookViewId="0"/>
  </sheetViews>
  <sheetFormatPr defaultRowHeight="11.25" x14ac:dyDescent="0.25"/>
  <cols>
    <col min="1" max="1" width="7.140625" style="123" customWidth="1"/>
    <col min="2" max="2" width="33.28515625" style="98" customWidth="1"/>
    <col min="3" max="3" width="9.28515625" style="98" customWidth="1"/>
    <col min="4" max="4" width="9.28515625" style="142" customWidth="1"/>
    <col min="5" max="7" width="9.28515625" style="98" customWidth="1"/>
    <col min="8" max="16384" width="9.140625" style="98"/>
  </cols>
  <sheetData>
    <row r="1" spans="1:7" s="124" customFormat="1" ht="12" thickBot="1" x14ac:dyDescent="0.3">
      <c r="A1" s="139" t="s">
        <v>183</v>
      </c>
      <c r="B1" s="53"/>
      <c r="C1" s="53"/>
      <c r="D1" s="53"/>
      <c r="E1" s="53"/>
      <c r="F1" s="53"/>
      <c r="G1" s="53"/>
    </row>
    <row r="2" spans="1:7" s="133" customFormat="1" ht="33.75" x14ac:dyDescent="0.25">
      <c r="A2" s="308" t="s">
        <v>76</v>
      </c>
      <c r="B2" s="310" t="s">
        <v>162</v>
      </c>
      <c r="C2" s="312" t="s">
        <v>182</v>
      </c>
      <c r="D2" s="313"/>
      <c r="E2" s="314"/>
      <c r="F2" s="138" t="s">
        <v>177</v>
      </c>
      <c r="G2" s="137" t="s">
        <v>176</v>
      </c>
    </row>
    <row r="3" spans="1:7" s="133" customFormat="1" x14ac:dyDescent="0.25">
      <c r="A3" s="309"/>
      <c r="B3" s="311"/>
      <c r="C3" s="136">
        <v>2000</v>
      </c>
      <c r="D3" s="143">
        <v>2006</v>
      </c>
      <c r="E3" s="315">
        <v>2007</v>
      </c>
      <c r="F3" s="316"/>
      <c r="G3" s="134" t="s">
        <v>175</v>
      </c>
    </row>
    <row r="4" spans="1:7" s="132" customFormat="1" x14ac:dyDescent="0.2">
      <c r="A4" s="130" t="s">
        <v>155</v>
      </c>
      <c r="B4" s="47" t="s">
        <v>71</v>
      </c>
      <c r="C4" s="91">
        <v>592</v>
      </c>
      <c r="D4" s="91">
        <v>1046.7995689221884</v>
      </c>
      <c r="E4" s="91">
        <v>1142.6444267407371</v>
      </c>
      <c r="F4" s="141">
        <v>109.15598942376647</v>
      </c>
      <c r="G4" s="141">
        <v>9.8496014476514127</v>
      </c>
    </row>
    <row r="5" spans="1:7" x14ac:dyDescent="0.25">
      <c r="A5" s="130" t="s">
        <v>70</v>
      </c>
      <c r="B5" s="104" t="s">
        <v>69</v>
      </c>
      <c r="C5" s="91">
        <v>1264</v>
      </c>
      <c r="D5" s="91">
        <v>1876.1550454228184</v>
      </c>
      <c r="E5" s="91">
        <v>1970.6534846409436</v>
      </c>
      <c r="F5" s="141">
        <v>105.03681395888198</v>
      </c>
      <c r="G5" s="141">
        <v>6.5496149322692654</v>
      </c>
    </row>
    <row r="6" spans="1:7" x14ac:dyDescent="0.25">
      <c r="A6" s="130" t="s">
        <v>68</v>
      </c>
      <c r="B6" s="104" t="s">
        <v>67</v>
      </c>
      <c r="C6" s="91">
        <v>932.5</v>
      </c>
      <c r="D6" s="91">
        <v>1560.8876504928448</v>
      </c>
      <c r="E6" s="91">
        <v>1686.4759653676756</v>
      </c>
      <c r="F6" s="141">
        <v>108.04595480239571</v>
      </c>
      <c r="G6" s="141">
        <v>8.8332545577733956</v>
      </c>
    </row>
    <row r="7" spans="1:7" x14ac:dyDescent="0.25">
      <c r="A7" s="130" t="s">
        <v>66</v>
      </c>
      <c r="B7" s="19" t="s">
        <v>65</v>
      </c>
      <c r="C7" s="91">
        <v>1385.8</v>
      </c>
      <c r="D7" s="91">
        <v>2517.1276304926405</v>
      </c>
      <c r="E7" s="91">
        <v>2773.5886820828323</v>
      </c>
      <c r="F7" s="141">
        <v>110.18863916487216</v>
      </c>
      <c r="G7" s="141">
        <v>10.420265142512907</v>
      </c>
    </row>
    <row r="8" spans="1:7" x14ac:dyDescent="0.25">
      <c r="A8" s="131" t="s">
        <v>174</v>
      </c>
      <c r="B8" s="20" t="s">
        <v>151</v>
      </c>
      <c r="C8" s="91">
        <v>975</v>
      </c>
      <c r="D8" s="91">
        <v>1633.1977592332908</v>
      </c>
      <c r="E8" s="91">
        <v>1786.3939186648352</v>
      </c>
      <c r="F8" s="141">
        <v>109.3801352938093</v>
      </c>
      <c r="G8" s="141">
        <v>9.0353988502224638</v>
      </c>
    </row>
    <row r="9" spans="1:7" x14ac:dyDescent="0.25">
      <c r="A9" s="130" t="s">
        <v>64</v>
      </c>
      <c r="B9" s="104" t="s">
        <v>63</v>
      </c>
      <c r="C9" s="91">
        <v>671.2</v>
      </c>
      <c r="D9" s="91">
        <v>1150.5373216776748</v>
      </c>
      <c r="E9" s="91">
        <v>1304.4182346063908</v>
      </c>
      <c r="F9" s="141">
        <v>113.37469980585524</v>
      </c>
      <c r="G9" s="141">
        <v>9.9571713437767819</v>
      </c>
    </row>
    <row r="10" spans="1:7" ht="22.5" x14ac:dyDescent="0.25">
      <c r="A10" s="130" t="s">
        <v>62</v>
      </c>
      <c r="B10" s="19" t="s">
        <v>164</v>
      </c>
      <c r="C10" s="91">
        <v>727.5</v>
      </c>
      <c r="D10" s="91">
        <v>1371.8078807038562</v>
      </c>
      <c r="E10" s="91">
        <v>1468.3891861870052</v>
      </c>
      <c r="F10" s="141">
        <v>107.04043961561108</v>
      </c>
      <c r="G10" s="141">
        <v>10.553525637717787</v>
      </c>
    </row>
    <row r="11" spans="1:7" x14ac:dyDescent="0.25">
      <c r="A11" s="130" t="s">
        <v>60</v>
      </c>
      <c r="B11" s="104" t="s">
        <v>59</v>
      </c>
      <c r="C11" s="91">
        <v>550.70000000000005</v>
      </c>
      <c r="D11" s="91">
        <v>993.01993155883281</v>
      </c>
      <c r="E11" s="91">
        <v>1074.163012680973</v>
      </c>
      <c r="F11" s="141">
        <v>108.17134465717749</v>
      </c>
      <c r="G11" s="141">
        <v>10.014703104012245</v>
      </c>
    </row>
    <row r="12" spans="1:7" x14ac:dyDescent="0.25">
      <c r="A12" s="130" t="s">
        <v>58</v>
      </c>
      <c r="B12" s="47" t="s">
        <v>57</v>
      </c>
      <c r="C12" s="91">
        <v>1097.2</v>
      </c>
      <c r="D12" s="91">
        <v>1920.0372212375914</v>
      </c>
      <c r="E12" s="91">
        <v>2042.0279866387925</v>
      </c>
      <c r="F12" s="141">
        <v>106.35356252742693</v>
      </c>
      <c r="G12" s="141">
        <v>9.2796795951056268</v>
      </c>
    </row>
    <row r="13" spans="1:7" x14ac:dyDescent="0.25">
      <c r="A13" s="130" t="s">
        <v>56</v>
      </c>
      <c r="B13" s="104" t="s">
        <v>55</v>
      </c>
      <c r="C13" s="91">
        <v>1969.8</v>
      </c>
      <c r="D13" s="91">
        <v>3873.0368942370969</v>
      </c>
      <c r="E13" s="91">
        <v>3835.9202496403436</v>
      </c>
      <c r="F13" s="141">
        <v>99.041665607369211</v>
      </c>
      <c r="G13" s="141">
        <v>9.989096294541433</v>
      </c>
    </row>
    <row r="14" spans="1:7" x14ac:dyDescent="0.25">
      <c r="A14" s="130" t="s">
        <v>54</v>
      </c>
      <c r="B14" s="19" t="s">
        <v>53</v>
      </c>
      <c r="C14" s="91">
        <v>999.3</v>
      </c>
      <c r="D14" s="91">
        <v>1602.0195743076574</v>
      </c>
      <c r="E14" s="91">
        <v>1786.4361295440108</v>
      </c>
      <c r="F14" s="141">
        <v>111.51150449057729</v>
      </c>
      <c r="G14" s="141">
        <v>8.6529839771271035</v>
      </c>
    </row>
    <row r="15" spans="1:7" x14ac:dyDescent="0.25">
      <c r="A15" s="128" t="s">
        <v>173</v>
      </c>
      <c r="B15" s="127" t="s">
        <v>25</v>
      </c>
      <c r="C15" s="91">
        <v>944.2</v>
      </c>
      <c r="D15" s="91">
        <v>1626.9573862916679</v>
      </c>
      <c r="E15" s="91">
        <v>1793.3072836303625</v>
      </c>
      <c r="F15" s="141">
        <v>110.22460076338302</v>
      </c>
      <c r="G15" s="141">
        <v>9.5970018661926346</v>
      </c>
    </row>
    <row r="16" spans="1:7" ht="22.5" x14ac:dyDescent="0.25">
      <c r="A16" s="104" t="s">
        <v>52</v>
      </c>
      <c r="B16" s="19" t="s">
        <v>51</v>
      </c>
      <c r="C16" s="91">
        <v>1041</v>
      </c>
      <c r="D16" s="91">
        <v>2276.0400031272547</v>
      </c>
      <c r="E16" s="91">
        <v>2568.8093049695885</v>
      </c>
      <c r="F16" s="141">
        <v>112.86310000879034</v>
      </c>
      <c r="G16" s="141">
        <v>13.773249520947296</v>
      </c>
    </row>
    <row r="17" spans="1:7" x14ac:dyDescent="0.25">
      <c r="A17" s="130" t="s">
        <v>50</v>
      </c>
      <c r="B17" s="104" t="s">
        <v>49</v>
      </c>
      <c r="C17" s="91">
        <v>835.8</v>
      </c>
      <c r="D17" s="91">
        <v>1923.2107502944411</v>
      </c>
      <c r="E17" s="91">
        <v>1938.4829159709443</v>
      </c>
      <c r="F17" s="141">
        <v>100.79409735382173</v>
      </c>
      <c r="G17" s="141">
        <v>12.770168708087692</v>
      </c>
    </row>
    <row r="18" spans="1:7" x14ac:dyDescent="0.25">
      <c r="A18" s="130" t="s">
        <v>48</v>
      </c>
      <c r="B18" s="19" t="s">
        <v>47</v>
      </c>
      <c r="C18" s="91">
        <v>688.5</v>
      </c>
      <c r="D18" s="91">
        <v>1449.1195304883231</v>
      </c>
      <c r="E18" s="91">
        <v>1524.4757758281701</v>
      </c>
      <c r="F18" s="141">
        <v>105.20014006811802</v>
      </c>
      <c r="G18" s="141">
        <v>12.025439065754506</v>
      </c>
    </row>
    <row r="19" spans="1:7" ht="22.5" x14ac:dyDescent="0.25">
      <c r="A19" s="130" t="s">
        <v>147</v>
      </c>
      <c r="B19" s="19" t="s">
        <v>146</v>
      </c>
      <c r="C19" s="91">
        <v>766.2</v>
      </c>
      <c r="D19" s="91">
        <v>1501.2432258742831</v>
      </c>
      <c r="E19" s="91">
        <v>1669.2087011537942</v>
      </c>
      <c r="F19" s="141">
        <v>111.18842519217316</v>
      </c>
      <c r="G19" s="141">
        <v>11.766019659197724</v>
      </c>
    </row>
    <row r="20" spans="1:7" x14ac:dyDescent="0.25">
      <c r="A20" s="128" t="s">
        <v>172</v>
      </c>
      <c r="B20" s="127" t="s">
        <v>171</v>
      </c>
      <c r="C20" s="126">
        <v>902.4</v>
      </c>
      <c r="D20" s="126">
        <v>1685.7499337815386</v>
      </c>
      <c r="E20" s="126">
        <v>1832.3124499118655</v>
      </c>
      <c r="F20" s="140">
        <v>108.69420269242143</v>
      </c>
      <c r="G20" s="140">
        <v>10.6478350377037</v>
      </c>
    </row>
  </sheetData>
  <mergeCells count="4">
    <mergeCell ref="A2:A3"/>
    <mergeCell ref="B2:B3"/>
    <mergeCell ref="C2:E2"/>
    <mergeCell ref="E3:F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51A3B-DA2A-4DC1-BC5E-B516971E2B76}">
  <sheetPr codeName="Munka19"/>
  <dimension ref="A1:I32"/>
  <sheetViews>
    <sheetView zoomScaleNormal="100" workbookViewId="0"/>
  </sheetViews>
  <sheetFormatPr defaultRowHeight="15" x14ac:dyDescent="0.25"/>
  <cols>
    <col min="1" max="1" width="34.7109375" style="144" customWidth="1"/>
    <col min="2" max="16384" width="9.140625" style="144"/>
  </cols>
  <sheetData>
    <row r="1" spans="1:9" ht="15" customHeight="1" x14ac:dyDescent="0.25">
      <c r="A1" s="154" t="s">
        <v>187</v>
      </c>
      <c r="B1" s="153"/>
      <c r="C1" s="153"/>
      <c r="D1" s="153"/>
      <c r="E1" s="153"/>
      <c r="F1" s="153"/>
      <c r="G1" s="152"/>
    </row>
    <row r="2" spans="1:9" x14ac:dyDescent="0.25">
      <c r="A2" s="151" t="s">
        <v>12</v>
      </c>
      <c r="B2" s="151">
        <v>2000</v>
      </c>
      <c r="C2" s="151">
        <v>2001</v>
      </c>
      <c r="D2" s="151">
        <v>2002</v>
      </c>
      <c r="E2" s="151">
        <v>2003</v>
      </c>
      <c r="F2" s="151">
        <v>2004</v>
      </c>
      <c r="G2" s="151">
        <v>2005</v>
      </c>
      <c r="H2" s="151">
        <v>2006</v>
      </c>
      <c r="I2" s="151">
        <v>2007</v>
      </c>
    </row>
    <row r="3" spans="1:9" ht="11.1" customHeight="1" x14ac:dyDescent="0.25">
      <c r="A3" s="318" t="s">
        <v>11</v>
      </c>
      <c r="B3" s="318"/>
      <c r="C3" s="318"/>
      <c r="D3" s="318"/>
      <c r="E3" s="318"/>
      <c r="F3" s="318"/>
      <c r="G3" s="318"/>
      <c r="H3" s="318"/>
      <c r="I3" s="318"/>
    </row>
    <row r="4" spans="1:9" ht="11.1" customHeight="1" x14ac:dyDescent="0.25">
      <c r="A4" s="148" t="s">
        <v>186</v>
      </c>
      <c r="B4" s="118">
        <f>+B6+B7</f>
        <v>2239.9</v>
      </c>
      <c r="C4" s="118">
        <f>+C6+C7</f>
        <v>2233.7000000000003</v>
      </c>
      <c r="D4" s="118">
        <f>+D6+D7</f>
        <v>2224.1</v>
      </c>
      <c r="E4" s="118">
        <f>+E6+E7</f>
        <v>2233.7999999999997</v>
      </c>
      <c r="F4" s="118">
        <v>2217.3000000000002</v>
      </c>
      <c r="G4" s="118">
        <f>+G6+G7</f>
        <v>2240.5</v>
      </c>
      <c r="H4" s="118">
        <f>+H6+H7</f>
        <v>2263</v>
      </c>
      <c r="I4" s="118">
        <f>+I6+I7</f>
        <v>2270.7000000000003</v>
      </c>
    </row>
    <row r="5" spans="1:9" ht="11.1" customHeight="1" x14ac:dyDescent="0.25">
      <c r="A5" s="148" t="s">
        <v>7</v>
      </c>
      <c r="B5" s="118"/>
      <c r="C5" s="118"/>
      <c r="D5" s="118"/>
      <c r="E5" s="118"/>
      <c r="F5" s="118"/>
      <c r="G5" s="118"/>
      <c r="H5" s="118"/>
    </row>
    <row r="6" spans="1:9" ht="11.1" customHeight="1" x14ac:dyDescent="0.25">
      <c r="A6" s="149" t="s">
        <v>6</v>
      </c>
      <c r="B6" s="118">
        <v>2081.4</v>
      </c>
      <c r="C6" s="118">
        <v>2091.9</v>
      </c>
      <c r="D6" s="118">
        <v>2086.1999999999998</v>
      </c>
      <c r="E6" s="118">
        <v>2095.6</v>
      </c>
      <c r="F6" s="118">
        <v>2080.8000000000002</v>
      </c>
      <c r="G6" s="118">
        <v>2081.8000000000002</v>
      </c>
      <c r="H6" s="118">
        <v>2099.1</v>
      </c>
      <c r="I6" s="118">
        <v>2106.9</v>
      </c>
    </row>
    <row r="7" spans="1:9" ht="11.1" customHeight="1" x14ac:dyDescent="0.25">
      <c r="A7" s="149" t="s">
        <v>5</v>
      </c>
      <c r="B7" s="118">
        <v>158.5</v>
      </c>
      <c r="C7" s="118">
        <v>141.80000000000001</v>
      </c>
      <c r="D7" s="118">
        <v>137.9</v>
      </c>
      <c r="E7" s="118">
        <v>138.19999999999999</v>
      </c>
      <c r="F7" s="118">
        <v>136.5</v>
      </c>
      <c r="G7" s="118">
        <v>158.69999999999999</v>
      </c>
      <c r="H7" s="118">
        <v>163.9</v>
      </c>
      <c r="I7" s="118">
        <v>163.80000000000001</v>
      </c>
    </row>
    <row r="8" spans="1:9" ht="11.1" customHeight="1" x14ac:dyDescent="0.25">
      <c r="A8" s="148" t="s">
        <v>184</v>
      </c>
      <c r="B8" s="118">
        <v>969.4</v>
      </c>
      <c r="C8" s="118">
        <v>977.3</v>
      </c>
      <c r="D8" s="118">
        <v>977.2</v>
      </c>
      <c r="E8" s="118">
        <v>957.4</v>
      </c>
      <c r="F8" s="118">
        <v>971.3</v>
      </c>
      <c r="G8" s="118">
        <v>950.7</v>
      </c>
      <c r="H8" s="118">
        <v>920.2</v>
      </c>
      <c r="I8" s="118">
        <v>911.5</v>
      </c>
    </row>
    <row r="9" spans="1:9" ht="11.1" customHeight="1" x14ac:dyDescent="0.25">
      <c r="A9" s="317" t="s">
        <v>3</v>
      </c>
      <c r="B9" s="317"/>
      <c r="C9" s="317"/>
      <c r="D9" s="317"/>
      <c r="E9" s="317"/>
      <c r="F9" s="317"/>
      <c r="G9" s="317"/>
      <c r="H9" s="317"/>
      <c r="I9" s="317"/>
    </row>
    <row r="10" spans="1:9" ht="11.1" customHeight="1" x14ac:dyDescent="0.25">
      <c r="A10" s="148" t="s">
        <v>2</v>
      </c>
      <c r="B10" s="118">
        <f>+B4/(B4+B8)*100</f>
        <v>69.794036082634832</v>
      </c>
      <c r="C10" s="118">
        <v>69.599999999999994</v>
      </c>
      <c r="D10" s="118">
        <f>+D4/(D4+D8)*100</f>
        <v>69.47490082154124</v>
      </c>
      <c r="E10" s="118">
        <f>+E4/(E4+E8)*100</f>
        <v>69.998746553020808</v>
      </c>
      <c r="F10" s="118">
        <v>69.5</v>
      </c>
      <c r="G10" s="118">
        <v>70.2</v>
      </c>
      <c r="H10" s="36">
        <f>+H4/(H4+H8)*100</f>
        <v>71.091982910278972</v>
      </c>
      <c r="I10" s="36">
        <f>+I4/(I4+I8)*100</f>
        <v>71.356294387530639</v>
      </c>
    </row>
    <row r="11" spans="1:9" ht="11.1" customHeight="1" x14ac:dyDescent="0.25">
      <c r="A11" s="148" t="s">
        <v>1</v>
      </c>
      <c r="B11" s="118">
        <f>+B7/B4*100</f>
        <v>7.0762087593196119</v>
      </c>
      <c r="C11" s="118">
        <v>6.3</v>
      </c>
      <c r="D11" s="118">
        <f>+D7/D4*100</f>
        <v>6.2002607796412033</v>
      </c>
      <c r="E11" s="118">
        <f>+E7/E4*100</f>
        <v>6.1867669442206106</v>
      </c>
      <c r="F11" s="118">
        <v>6.2</v>
      </c>
      <c r="G11" s="118">
        <v>7.1</v>
      </c>
      <c r="H11" s="116">
        <f>+H7/H4*100</f>
        <v>7.2425983208130802</v>
      </c>
      <c r="I11" s="116">
        <f>+I7/I4*100</f>
        <v>7.2136345620293296</v>
      </c>
    </row>
    <row r="12" spans="1:9" ht="11.1" customHeight="1" x14ac:dyDescent="0.25">
      <c r="A12" s="150" t="s">
        <v>0</v>
      </c>
      <c r="B12" s="36">
        <f t="shared" ref="B12:I12" si="0">+B6/(B4+B8)*100</f>
        <v>64.855264387872751</v>
      </c>
      <c r="C12" s="36">
        <f t="shared" si="0"/>
        <v>65.147928994082832</v>
      </c>
      <c r="D12" s="36">
        <f t="shared" si="0"/>
        <v>65.167275794208592</v>
      </c>
      <c r="E12" s="36">
        <f t="shared" si="0"/>
        <v>65.668087239909752</v>
      </c>
      <c r="F12" s="36">
        <f t="shared" si="0"/>
        <v>65.257479771686633</v>
      </c>
      <c r="G12" s="36">
        <f t="shared" si="0"/>
        <v>65.23564803208825</v>
      </c>
      <c r="H12" s="36">
        <f t="shared" si="0"/>
        <v>65.943076149786378</v>
      </c>
      <c r="I12" s="36">
        <f t="shared" si="0"/>
        <v>66.208912073408328</v>
      </c>
    </row>
    <row r="13" spans="1:9" ht="11.1" customHeight="1" x14ac:dyDescent="0.25">
      <c r="A13" s="317" t="s">
        <v>10</v>
      </c>
      <c r="B13" s="317"/>
      <c r="C13" s="317"/>
      <c r="D13" s="317"/>
      <c r="E13" s="317"/>
      <c r="F13" s="317"/>
      <c r="G13" s="317"/>
      <c r="H13" s="317"/>
      <c r="I13" s="317"/>
    </row>
    <row r="14" spans="1:9" ht="11.1" customHeight="1" x14ac:dyDescent="0.25">
      <c r="A14" s="148" t="s">
        <v>186</v>
      </c>
      <c r="B14" s="118">
        <f>+B16+B17</f>
        <v>1817.2</v>
      </c>
      <c r="C14" s="118">
        <f>+C16+C17</f>
        <v>1807.2</v>
      </c>
      <c r="D14" s="118">
        <f>+D16+D17</f>
        <v>1824.5</v>
      </c>
      <c r="E14" s="118">
        <f>+E16+E17</f>
        <v>1856.5</v>
      </c>
      <c r="F14" s="118">
        <v>1859.4</v>
      </c>
      <c r="G14" s="118">
        <f>+G16+G17</f>
        <v>1891.6000000000001</v>
      </c>
      <c r="H14" s="118">
        <f>+H16+H17</f>
        <v>1915.5</v>
      </c>
      <c r="I14" s="118">
        <f>+I16+I17</f>
        <v>1899.4</v>
      </c>
    </row>
    <row r="15" spans="1:9" ht="11.1" customHeight="1" x14ac:dyDescent="0.25">
      <c r="A15" s="148" t="s">
        <v>7</v>
      </c>
      <c r="B15" s="118"/>
      <c r="C15" s="118"/>
      <c r="D15" s="118"/>
      <c r="E15" s="118"/>
      <c r="F15" s="118"/>
      <c r="G15" s="118"/>
      <c r="H15" s="16"/>
    </row>
    <row r="16" spans="1:9" ht="11.1" customHeight="1" x14ac:dyDescent="0.25">
      <c r="A16" s="149" t="s">
        <v>6</v>
      </c>
      <c r="B16" s="118">
        <v>1713</v>
      </c>
      <c r="C16" s="118">
        <v>1716.3</v>
      </c>
      <c r="D16" s="118">
        <v>1724.4</v>
      </c>
      <c r="E16" s="118">
        <v>1751.6</v>
      </c>
      <c r="F16" s="118">
        <v>1744.6</v>
      </c>
      <c r="G16" s="118">
        <v>1748.2</v>
      </c>
      <c r="H16" s="118">
        <v>1764.2</v>
      </c>
      <c r="I16" s="118">
        <v>1751.9</v>
      </c>
    </row>
    <row r="17" spans="1:9" ht="11.1" customHeight="1" x14ac:dyDescent="0.25">
      <c r="A17" s="149" t="s">
        <v>5</v>
      </c>
      <c r="B17" s="118">
        <v>104.2</v>
      </c>
      <c r="C17" s="118">
        <v>90.9</v>
      </c>
      <c r="D17" s="118">
        <v>100.1</v>
      </c>
      <c r="E17" s="118">
        <v>104.9</v>
      </c>
      <c r="F17" s="118">
        <v>114.8</v>
      </c>
      <c r="G17" s="118">
        <v>143.4</v>
      </c>
      <c r="H17" s="118">
        <v>151.30000000000001</v>
      </c>
      <c r="I17" s="118">
        <v>147.5</v>
      </c>
    </row>
    <row r="18" spans="1:9" ht="11.1" customHeight="1" x14ac:dyDescent="0.25">
      <c r="A18" s="148" t="s">
        <v>184</v>
      </c>
      <c r="B18" s="118">
        <v>1275.5999999999999</v>
      </c>
      <c r="C18" s="118">
        <v>1284.2</v>
      </c>
      <c r="D18" s="118">
        <v>1321.1</v>
      </c>
      <c r="E18" s="118">
        <v>1277.5999999999999</v>
      </c>
      <c r="F18" s="118">
        <v>1326.8</v>
      </c>
      <c r="G18" s="118">
        <v>1290.2</v>
      </c>
      <c r="H18" s="16">
        <v>1322.7</v>
      </c>
      <c r="I18" s="118">
        <v>1336.7</v>
      </c>
    </row>
    <row r="19" spans="1:9" ht="11.1" customHeight="1" x14ac:dyDescent="0.25">
      <c r="A19" s="317" t="s">
        <v>3</v>
      </c>
      <c r="B19" s="317"/>
      <c r="C19" s="317"/>
      <c r="D19" s="317"/>
      <c r="E19" s="317"/>
      <c r="F19" s="317"/>
      <c r="G19" s="317"/>
      <c r="H19" s="317"/>
      <c r="I19" s="317"/>
    </row>
    <row r="20" spans="1:9" ht="11.1" customHeight="1" x14ac:dyDescent="0.25">
      <c r="A20" s="148" t="s">
        <v>2</v>
      </c>
      <c r="B20" s="118">
        <f>+B14/(B14+B18)*100</f>
        <v>58.755819968960168</v>
      </c>
      <c r="C20" s="118">
        <v>58.5</v>
      </c>
      <c r="D20" s="118">
        <f>+D14/(D14+D18)*100</f>
        <v>58.001653102746701</v>
      </c>
      <c r="E20" s="118">
        <f>+E14/(E14+E18)*100</f>
        <v>59.235506205928331</v>
      </c>
      <c r="F20" s="118">
        <v>58.4</v>
      </c>
      <c r="G20" s="118">
        <v>59.5</v>
      </c>
      <c r="H20" s="36">
        <f>+H14/(H14+H18)*100</f>
        <v>59.153233277746899</v>
      </c>
      <c r="I20" s="36">
        <f>+I14/(I14+I18)*100</f>
        <v>58.694107104230397</v>
      </c>
    </row>
    <row r="21" spans="1:9" ht="11.1" customHeight="1" x14ac:dyDescent="0.25">
      <c r="A21" s="148" t="s">
        <v>1</v>
      </c>
      <c r="B21" s="118">
        <f>+B17/B14*100</f>
        <v>5.734096412062514</v>
      </c>
      <c r="C21" s="118">
        <v>5</v>
      </c>
      <c r="D21" s="118">
        <f>+D17/D14*100</f>
        <v>5.4864346396272943</v>
      </c>
      <c r="E21" s="118">
        <f>+E17/E14*100</f>
        <v>5.6504174521949908</v>
      </c>
      <c r="F21" s="118">
        <v>6.2</v>
      </c>
      <c r="G21" s="118">
        <v>7.6</v>
      </c>
      <c r="H21" s="116">
        <f>+H17/H14*100</f>
        <v>7.8987209605847042</v>
      </c>
      <c r="I21" s="116">
        <f>+I17/I14*100</f>
        <v>7.7656101926924297</v>
      </c>
    </row>
    <row r="22" spans="1:9" ht="11.1" customHeight="1" x14ac:dyDescent="0.25">
      <c r="A22" s="150" t="s">
        <v>0</v>
      </c>
      <c r="B22" s="36">
        <f t="shared" ref="B22:I22" si="1">+B16/(B14+B18)*100</f>
        <v>55.386704604242112</v>
      </c>
      <c r="C22" s="36">
        <f t="shared" si="1"/>
        <v>55.518535291453709</v>
      </c>
      <c r="D22" s="36">
        <f t="shared" si="1"/>
        <v>54.819430315361139</v>
      </c>
      <c r="E22" s="36">
        <f t="shared" si="1"/>
        <v>55.888452825372511</v>
      </c>
      <c r="F22" s="36">
        <f t="shared" si="1"/>
        <v>54.754880421819095</v>
      </c>
      <c r="G22" s="36">
        <f t="shared" si="1"/>
        <v>54.943742535671639</v>
      </c>
      <c r="H22" s="36">
        <f t="shared" si="1"/>
        <v>54.480884441973942</v>
      </c>
      <c r="I22" s="36">
        <f t="shared" si="1"/>
        <v>54.136151540434476</v>
      </c>
    </row>
    <row r="23" spans="1:9" ht="11.1" customHeight="1" x14ac:dyDescent="0.25">
      <c r="A23" s="317" t="s">
        <v>9</v>
      </c>
      <c r="B23" s="317"/>
      <c r="C23" s="317"/>
      <c r="D23" s="317"/>
      <c r="E23" s="317"/>
      <c r="F23" s="317"/>
      <c r="G23" s="317"/>
      <c r="H23" s="317"/>
      <c r="I23" s="317"/>
    </row>
    <row r="24" spans="1:9" ht="11.1" customHeight="1" x14ac:dyDescent="0.25">
      <c r="A24" s="148" t="s">
        <v>186</v>
      </c>
      <c r="B24" s="118">
        <f t="shared" ref="B24:I24" si="2">+B4+B14</f>
        <v>4057.1000000000004</v>
      </c>
      <c r="C24" s="118">
        <f t="shared" si="2"/>
        <v>4040.9000000000005</v>
      </c>
      <c r="D24" s="118">
        <f t="shared" si="2"/>
        <v>4048.6</v>
      </c>
      <c r="E24" s="118">
        <f t="shared" si="2"/>
        <v>4090.2999999999997</v>
      </c>
      <c r="F24" s="118">
        <f t="shared" si="2"/>
        <v>4076.7000000000003</v>
      </c>
      <c r="G24" s="118">
        <f t="shared" si="2"/>
        <v>4132.1000000000004</v>
      </c>
      <c r="H24" s="118">
        <f t="shared" si="2"/>
        <v>4178.5</v>
      </c>
      <c r="I24" s="118">
        <f t="shared" si="2"/>
        <v>4170.1000000000004</v>
      </c>
    </row>
    <row r="25" spans="1:9" ht="11.1" customHeight="1" x14ac:dyDescent="0.25">
      <c r="A25" s="148" t="s">
        <v>7</v>
      </c>
      <c r="B25" s="118"/>
      <c r="C25" s="118"/>
      <c r="D25" s="118"/>
      <c r="E25" s="118"/>
      <c r="F25" s="118"/>
      <c r="G25" s="118"/>
      <c r="H25" s="118"/>
      <c r="I25" s="118"/>
    </row>
    <row r="26" spans="1:9" ht="11.1" customHeight="1" x14ac:dyDescent="0.25">
      <c r="A26" s="149" t="s">
        <v>185</v>
      </c>
      <c r="B26" s="118">
        <f t="shared" ref="B26:I28" si="3">+B6+B16</f>
        <v>3794.4</v>
      </c>
      <c r="C26" s="118">
        <f t="shared" si="3"/>
        <v>3808.2</v>
      </c>
      <c r="D26" s="118">
        <f t="shared" si="3"/>
        <v>3810.6</v>
      </c>
      <c r="E26" s="118">
        <f t="shared" si="3"/>
        <v>3847.2</v>
      </c>
      <c r="F26" s="118">
        <f t="shared" si="3"/>
        <v>3825.4</v>
      </c>
      <c r="G26" s="118">
        <f t="shared" si="3"/>
        <v>3830</v>
      </c>
      <c r="H26" s="118">
        <f t="shared" si="3"/>
        <v>3863.3</v>
      </c>
      <c r="I26" s="118">
        <f t="shared" si="3"/>
        <v>3858.8</v>
      </c>
    </row>
    <row r="27" spans="1:9" ht="11.1" customHeight="1" x14ac:dyDescent="0.25">
      <c r="A27" s="149" t="s">
        <v>5</v>
      </c>
      <c r="B27" s="118">
        <f t="shared" si="3"/>
        <v>262.7</v>
      </c>
      <c r="C27" s="118">
        <f t="shared" si="3"/>
        <v>232.70000000000002</v>
      </c>
      <c r="D27" s="118">
        <f t="shared" si="3"/>
        <v>238</v>
      </c>
      <c r="E27" s="118">
        <f t="shared" si="3"/>
        <v>243.1</v>
      </c>
      <c r="F27" s="118">
        <f t="shared" si="3"/>
        <v>251.3</v>
      </c>
      <c r="G27" s="118">
        <f t="shared" si="3"/>
        <v>302.10000000000002</v>
      </c>
      <c r="H27" s="118">
        <f t="shared" si="3"/>
        <v>315.20000000000005</v>
      </c>
      <c r="I27" s="118">
        <f t="shared" si="3"/>
        <v>311.3</v>
      </c>
    </row>
    <row r="28" spans="1:9" ht="11.1" customHeight="1" x14ac:dyDescent="0.25">
      <c r="A28" s="148" t="s">
        <v>184</v>
      </c>
      <c r="B28" s="118">
        <f t="shared" si="3"/>
        <v>2245</v>
      </c>
      <c r="C28" s="118">
        <f t="shared" si="3"/>
        <v>2261.5</v>
      </c>
      <c r="D28" s="118">
        <f t="shared" si="3"/>
        <v>2298.3000000000002</v>
      </c>
      <c r="E28" s="118">
        <f t="shared" si="3"/>
        <v>2235</v>
      </c>
      <c r="F28" s="118">
        <f t="shared" si="3"/>
        <v>2298.1</v>
      </c>
      <c r="G28" s="118">
        <f t="shared" si="3"/>
        <v>2240.9</v>
      </c>
      <c r="H28" s="118">
        <f t="shared" si="3"/>
        <v>2242.9</v>
      </c>
      <c r="I28" s="118">
        <f t="shared" si="3"/>
        <v>2248.1999999999998</v>
      </c>
    </row>
    <row r="29" spans="1:9" ht="11.1" customHeight="1" x14ac:dyDescent="0.25">
      <c r="A29" s="317" t="s">
        <v>3</v>
      </c>
      <c r="B29" s="317"/>
      <c r="C29" s="317"/>
      <c r="D29" s="317"/>
      <c r="E29" s="317"/>
      <c r="F29" s="317"/>
      <c r="G29" s="317"/>
      <c r="H29" s="317"/>
      <c r="I29" s="317"/>
    </row>
    <row r="30" spans="1:9" ht="11.1" customHeight="1" x14ac:dyDescent="0.25">
      <c r="A30" s="148" t="s">
        <v>2</v>
      </c>
      <c r="B30" s="147">
        <f>+B24/(B24+B28)*100</f>
        <v>64.376953713841417</v>
      </c>
      <c r="C30" s="147">
        <v>64.099999999999994</v>
      </c>
      <c r="D30" s="147">
        <f>+D24/(D24+D28)*100</f>
        <v>63.788621216656949</v>
      </c>
      <c r="E30" s="147">
        <f>+E24/(E24+E28)*100</f>
        <v>64.665707555372876</v>
      </c>
      <c r="F30" s="147">
        <f>+F24/(F24+F28)*100</f>
        <v>63.950241576206309</v>
      </c>
      <c r="G30" s="147">
        <v>64.8</v>
      </c>
      <c r="H30" s="48">
        <f>+H24/(H24+H28)*100</f>
        <v>65.071479739620656</v>
      </c>
      <c r="I30" s="48">
        <f>+I24/(I24+I28)*100</f>
        <v>64.972033092875066</v>
      </c>
    </row>
    <row r="31" spans="1:9" ht="11.1" customHeight="1" x14ac:dyDescent="0.25">
      <c r="A31" s="148" t="s">
        <v>1</v>
      </c>
      <c r="B31" s="147">
        <f>+B27/B24*100</f>
        <v>6.4750683986098441</v>
      </c>
      <c r="C31" s="147">
        <v>5.8</v>
      </c>
      <c r="D31" s="147">
        <f>+D27/D24*100</f>
        <v>5.8785753099836979</v>
      </c>
      <c r="E31" s="147">
        <f>+E27/E24*100</f>
        <v>5.9433293401462004</v>
      </c>
      <c r="F31" s="147">
        <f>+F27/F24*100</f>
        <v>6.1642995560134421</v>
      </c>
      <c r="G31" s="147">
        <v>7.3</v>
      </c>
      <c r="H31" s="146">
        <f>+H27/H24*100</f>
        <v>7.5433768098599989</v>
      </c>
      <c r="I31" s="146">
        <f>+I27/I24*100</f>
        <v>7.4650487997889732</v>
      </c>
    </row>
    <row r="32" spans="1:9" ht="11.1" customHeight="1" x14ac:dyDescent="0.25">
      <c r="A32" s="145" t="s">
        <v>0</v>
      </c>
      <c r="B32" s="48">
        <f t="shared" ref="B32:I32" si="4">+B26/(B24+B28)*100</f>
        <v>60.208501927928779</v>
      </c>
      <c r="C32" s="48">
        <f t="shared" si="4"/>
        <v>60.424600152322917</v>
      </c>
      <c r="D32" s="48">
        <f t="shared" si="4"/>
        <v>60.03875907923554</v>
      </c>
      <c r="E32" s="48">
        <f t="shared" si="4"/>
        <v>60.822411585221261</v>
      </c>
      <c r="F32" s="48">
        <f t="shared" si="4"/>
        <v>60.008157118654701</v>
      </c>
      <c r="G32" s="48">
        <f t="shared" si="4"/>
        <v>60.097285422877768</v>
      </c>
      <c r="H32" s="48">
        <f t="shared" si="4"/>
        <v>60.16289282710936</v>
      </c>
      <c r="I32" s="48">
        <f t="shared" si="4"/>
        <v>60.121839116276895</v>
      </c>
    </row>
  </sheetData>
  <mergeCells count="6">
    <mergeCell ref="A23:I23"/>
    <mergeCell ref="A29:I29"/>
    <mergeCell ref="A3:I3"/>
    <mergeCell ref="A9:I9"/>
    <mergeCell ref="A13:I13"/>
    <mergeCell ref="A19:I19"/>
  </mergeCells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9C80D-781E-4581-8464-74E09498433A}">
  <sheetPr codeName="Munka2"/>
  <dimension ref="A1:E32"/>
  <sheetViews>
    <sheetView zoomScaleNormal="100" workbookViewId="0"/>
  </sheetViews>
  <sheetFormatPr defaultRowHeight="11.25" x14ac:dyDescent="0.25"/>
  <cols>
    <col min="1" max="1" width="33.28515625" style="1" customWidth="1"/>
    <col min="2" max="5" width="13.140625" style="1" customWidth="1"/>
    <col min="6" max="16384" width="9.140625" style="1"/>
  </cols>
  <sheetData>
    <row r="1" spans="1:5" s="14" customFormat="1" ht="12" thickBot="1" x14ac:dyDescent="0.3">
      <c r="A1" s="15" t="s">
        <v>13</v>
      </c>
      <c r="B1" s="15"/>
      <c r="C1" s="15"/>
      <c r="D1" s="15"/>
      <c r="E1" s="15"/>
    </row>
    <row r="2" spans="1:5" s="10" customFormat="1" x14ac:dyDescent="0.25">
      <c r="A2" s="13" t="s">
        <v>12</v>
      </c>
      <c r="B2" s="12">
        <v>2000</v>
      </c>
      <c r="C2" s="12">
        <v>2005</v>
      </c>
      <c r="D2" s="11">
        <v>2006</v>
      </c>
      <c r="E2" s="11">
        <v>2007</v>
      </c>
    </row>
    <row r="3" spans="1:5" x14ac:dyDescent="0.25">
      <c r="A3" s="275" t="s">
        <v>11</v>
      </c>
      <c r="B3" s="275"/>
      <c r="C3" s="275"/>
      <c r="D3" s="275"/>
      <c r="E3" s="275"/>
    </row>
    <row r="4" spans="1:5" x14ac:dyDescent="0.25">
      <c r="A4" s="6" t="s">
        <v>8</v>
      </c>
      <c r="B4" s="2">
        <f>+B6+B7</f>
        <v>2264.7000000000003</v>
      </c>
      <c r="C4" s="2">
        <v>2275.1999999999998</v>
      </c>
      <c r="D4" s="2">
        <f>+D6+D7</f>
        <v>2302</v>
      </c>
      <c r="E4" s="2">
        <f>+E6+E7</f>
        <v>2307.1999999999998</v>
      </c>
    </row>
    <row r="5" spans="1:5" x14ac:dyDescent="0.25">
      <c r="A5" s="9" t="s">
        <v>7</v>
      </c>
      <c r="B5" s="7"/>
      <c r="C5" s="2"/>
      <c r="D5" s="2"/>
      <c r="E5" s="2"/>
    </row>
    <row r="6" spans="1:5" x14ac:dyDescent="0.25">
      <c r="A6" s="8" t="s">
        <v>6</v>
      </c>
      <c r="B6" s="2">
        <v>2105.8000000000002</v>
      </c>
      <c r="C6" s="2">
        <v>2116.1</v>
      </c>
      <c r="D6" s="2">
        <v>2137.4</v>
      </c>
      <c r="E6" s="2">
        <v>2143</v>
      </c>
    </row>
    <row r="7" spans="1:5" x14ac:dyDescent="0.25">
      <c r="A7" s="8" t="s">
        <v>5</v>
      </c>
      <c r="B7" s="2">
        <v>158.9</v>
      </c>
      <c r="C7" s="2">
        <v>159.1</v>
      </c>
      <c r="D7" s="2">
        <v>164.6</v>
      </c>
      <c r="E7" s="2">
        <v>164.2</v>
      </c>
    </row>
    <row r="8" spans="1:5" x14ac:dyDescent="0.25">
      <c r="A8" s="6" t="s">
        <v>4</v>
      </c>
      <c r="B8" s="2">
        <v>1441</v>
      </c>
      <c r="C8" s="2">
        <v>1409.7</v>
      </c>
      <c r="D8" s="2">
        <v>1385.5</v>
      </c>
      <c r="E8" s="2">
        <v>1386</v>
      </c>
    </row>
    <row r="9" spans="1:5" x14ac:dyDescent="0.25">
      <c r="A9" s="274" t="s">
        <v>3</v>
      </c>
      <c r="B9" s="274"/>
      <c r="C9" s="274"/>
      <c r="D9" s="274"/>
      <c r="E9" s="274"/>
    </row>
    <row r="10" spans="1:5" x14ac:dyDescent="0.25">
      <c r="A10" s="6" t="s">
        <v>2</v>
      </c>
      <c r="B10" s="7">
        <v>61.113959575788655</v>
      </c>
      <c r="C10" s="2">
        <v>61.7</v>
      </c>
      <c r="D10" s="2">
        <v>62.427118644067789</v>
      </c>
      <c r="E10" s="2">
        <f>+E4/(E4+E8)*100</f>
        <v>62.471569370735402</v>
      </c>
    </row>
    <row r="11" spans="1:5" x14ac:dyDescent="0.25">
      <c r="A11" s="6" t="s">
        <v>1</v>
      </c>
      <c r="B11" s="7">
        <v>7.016381860732106</v>
      </c>
      <c r="C11" s="2">
        <v>7</v>
      </c>
      <c r="D11" s="2">
        <v>7.1503040834057341</v>
      </c>
      <c r="E11" s="2">
        <f>+E7/E4*100</f>
        <v>7.1168515950069349</v>
      </c>
    </row>
    <row r="12" spans="1:5" x14ac:dyDescent="0.25">
      <c r="A12" s="3" t="s">
        <v>0</v>
      </c>
      <c r="B12" s="2">
        <f>+B6/(B4+B8)*100</f>
        <v>56.825970801737867</v>
      </c>
      <c r="C12" s="2">
        <f>+C6/(C4+C8)*100</f>
        <v>57.426253086922308</v>
      </c>
      <c r="D12" s="2">
        <f>+D6/(D4+D8)*100</f>
        <v>57.963389830508468</v>
      </c>
      <c r="E12" s="2">
        <f>+E6/(E4+E8)*100</f>
        <v>58.025560489548369</v>
      </c>
    </row>
    <row r="13" spans="1:5" x14ac:dyDescent="0.25">
      <c r="A13" s="274" t="s">
        <v>10</v>
      </c>
      <c r="B13" s="274"/>
      <c r="C13" s="274"/>
      <c r="D13" s="274"/>
      <c r="E13" s="274"/>
    </row>
    <row r="14" spans="1:5" x14ac:dyDescent="0.25">
      <c r="A14" s="6" t="s">
        <v>8</v>
      </c>
      <c r="B14" s="4">
        <v>1855.2</v>
      </c>
      <c r="C14" s="4">
        <v>1930.2</v>
      </c>
      <c r="D14" s="4">
        <v>1944.9</v>
      </c>
      <c r="E14" s="2">
        <f>+E16+E17</f>
        <v>1930.9</v>
      </c>
    </row>
    <row r="15" spans="1:5" x14ac:dyDescent="0.25">
      <c r="A15" s="9" t="s">
        <v>7</v>
      </c>
      <c r="B15" s="5"/>
      <c r="C15" s="4"/>
      <c r="D15" s="4"/>
      <c r="E15" s="4"/>
    </row>
    <row r="16" spans="1:5" x14ac:dyDescent="0.25">
      <c r="A16" s="8" t="s">
        <v>6</v>
      </c>
      <c r="B16" s="4">
        <v>1750.4</v>
      </c>
      <c r="C16" s="4">
        <v>1785.4</v>
      </c>
      <c r="D16" s="4">
        <v>1792.7</v>
      </c>
      <c r="E16" s="4">
        <v>1783.2</v>
      </c>
    </row>
    <row r="17" spans="1:5" x14ac:dyDescent="0.25">
      <c r="A17" s="8" t="s">
        <v>5</v>
      </c>
      <c r="B17" s="5">
        <v>104.8</v>
      </c>
      <c r="C17" s="4">
        <v>144.80000000000001</v>
      </c>
      <c r="D17" s="4">
        <v>152.19999999999999</v>
      </c>
      <c r="E17" s="4">
        <v>147.69999999999999</v>
      </c>
    </row>
    <row r="18" spans="1:5" x14ac:dyDescent="0.25">
      <c r="A18" s="6" t="s">
        <v>4</v>
      </c>
      <c r="B18" s="4">
        <v>2218.6</v>
      </c>
      <c r="C18" s="4">
        <v>2107.4</v>
      </c>
      <c r="D18" s="4">
        <v>2089.4</v>
      </c>
      <c r="E18" s="4">
        <v>2095.3000000000002</v>
      </c>
    </row>
    <row r="19" spans="1:5" x14ac:dyDescent="0.25">
      <c r="A19" s="274" t="s">
        <v>3</v>
      </c>
      <c r="B19" s="274"/>
      <c r="C19" s="274"/>
      <c r="D19" s="274"/>
      <c r="E19" s="274"/>
    </row>
    <row r="20" spans="1:5" x14ac:dyDescent="0.25">
      <c r="A20" s="6" t="s">
        <v>2</v>
      </c>
      <c r="B20" s="7">
        <v>45.539790858657767</v>
      </c>
      <c r="C20" s="2">
        <v>47.8</v>
      </c>
      <c r="D20" s="4">
        <v>48.20910690826166</v>
      </c>
      <c r="E20" s="2">
        <f>+E14/(E14+E18)*100</f>
        <v>47.958372659083004</v>
      </c>
    </row>
    <row r="21" spans="1:5" x14ac:dyDescent="0.25">
      <c r="A21" s="6" t="s">
        <v>1</v>
      </c>
      <c r="B21" s="7">
        <v>5.6489866321690378</v>
      </c>
      <c r="C21" s="2">
        <v>7.5</v>
      </c>
      <c r="D21" s="4">
        <v>7.8255951462800137</v>
      </c>
      <c r="E21" s="2">
        <f>+E17/E14*100</f>
        <v>7.6492827179035672</v>
      </c>
    </row>
    <row r="22" spans="1:5" x14ac:dyDescent="0.25">
      <c r="A22" s="3" t="s">
        <v>0</v>
      </c>
      <c r="B22" s="2">
        <f>+B16/(B14+B18)*100</f>
        <v>42.967254160734448</v>
      </c>
      <c r="C22" s="2">
        <f>+C16/(C14+C18)*100</f>
        <v>44.219338220725177</v>
      </c>
      <c r="D22" s="2">
        <f>+D16/(D14+D18)*100</f>
        <v>44.436457377983793</v>
      </c>
      <c r="E22" s="2">
        <f>+E16/(E14+E18)*100</f>
        <v>44.289901147483981</v>
      </c>
    </row>
    <row r="23" spans="1:5" x14ac:dyDescent="0.25">
      <c r="A23" s="274" t="s">
        <v>9</v>
      </c>
      <c r="B23" s="274"/>
      <c r="C23" s="274"/>
      <c r="D23" s="274"/>
      <c r="E23" s="274"/>
    </row>
    <row r="24" spans="1:5" x14ac:dyDescent="0.25">
      <c r="A24" s="6" t="s">
        <v>8</v>
      </c>
      <c r="B24" s="2">
        <v>4119.8999999999996</v>
      </c>
      <c r="C24" s="2">
        <v>4205.3999999999996</v>
      </c>
      <c r="D24" s="2">
        <v>4246.8999999999996</v>
      </c>
      <c r="E24" s="2">
        <f>+E4+E14</f>
        <v>4238.1000000000004</v>
      </c>
    </row>
    <row r="25" spans="1:5" x14ac:dyDescent="0.25">
      <c r="A25" s="9" t="s">
        <v>7</v>
      </c>
      <c r="B25" s="2"/>
      <c r="C25" s="2"/>
      <c r="D25" s="2"/>
      <c r="E25" s="2"/>
    </row>
    <row r="26" spans="1:5" x14ac:dyDescent="0.25">
      <c r="A26" s="8" t="s">
        <v>6</v>
      </c>
      <c r="B26" s="2">
        <v>3856.2</v>
      </c>
      <c r="C26" s="2">
        <v>3901.5</v>
      </c>
      <c r="D26" s="2">
        <v>3930.1</v>
      </c>
      <c r="E26" s="2">
        <f>+E6+E16</f>
        <v>3926.2</v>
      </c>
    </row>
    <row r="27" spans="1:5" x14ac:dyDescent="0.25">
      <c r="A27" s="8" t="s">
        <v>5</v>
      </c>
      <c r="B27" s="7">
        <v>263.7</v>
      </c>
      <c r="C27" s="2">
        <v>303.89999999999998</v>
      </c>
      <c r="D27" s="2">
        <v>316.8</v>
      </c>
      <c r="E27" s="2">
        <f>+E7+E17</f>
        <v>311.89999999999998</v>
      </c>
    </row>
    <row r="28" spans="1:5" x14ac:dyDescent="0.25">
      <c r="A28" s="6" t="s">
        <v>4</v>
      </c>
      <c r="B28" s="2">
        <v>3659.6</v>
      </c>
      <c r="C28" s="2">
        <v>3517.1</v>
      </c>
      <c r="D28" s="2">
        <v>3474.9</v>
      </c>
      <c r="E28" s="2">
        <f>+E8+E18</f>
        <v>3481.3</v>
      </c>
    </row>
    <row r="29" spans="1:5" x14ac:dyDescent="0.25">
      <c r="A29" s="274" t="s">
        <v>3</v>
      </c>
      <c r="B29" s="274"/>
      <c r="C29" s="274"/>
      <c r="D29" s="274"/>
      <c r="E29" s="274"/>
    </row>
    <row r="30" spans="1:5" x14ac:dyDescent="0.25">
      <c r="A30" s="6" t="s">
        <v>2</v>
      </c>
      <c r="B30" s="5">
        <v>52.958416350665217</v>
      </c>
      <c r="C30" s="4">
        <v>54.5</v>
      </c>
      <c r="D30" s="4">
        <v>54.998834468647203</v>
      </c>
      <c r="E30" s="2">
        <f>+E24/(E24+E28)*100</f>
        <v>54.901935383579037</v>
      </c>
    </row>
    <row r="31" spans="1:5" x14ac:dyDescent="0.25">
      <c r="A31" s="6" t="s">
        <v>1</v>
      </c>
      <c r="B31" s="5">
        <v>6.4006407922522381</v>
      </c>
      <c r="C31" s="4">
        <v>7.2</v>
      </c>
      <c r="D31" s="4">
        <v>7.4595587369610774</v>
      </c>
      <c r="E31" s="2">
        <f>+E27/E24*100</f>
        <v>7.3594299332247921</v>
      </c>
    </row>
    <row r="32" spans="1:5" x14ac:dyDescent="0.25">
      <c r="A32" s="3" t="s">
        <v>0</v>
      </c>
      <c r="B32" s="2">
        <f>+B26/(B24+B28)*100</f>
        <v>49.568738350793751</v>
      </c>
      <c r="C32" s="2">
        <f>+C26/(C24+C28)*100</f>
        <v>50.521204273227582</v>
      </c>
      <c r="D32" s="2">
        <f>+D26/(D24+D28)*100</f>
        <v>50.896164106814481</v>
      </c>
      <c r="E32" s="2">
        <f>+E26/(E24+E28)*100</f>
        <v>50.861465917040185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A2527-ED3B-4ECF-BC37-7371ABD3B011}">
  <sheetPr codeName="Munka20"/>
  <dimension ref="A1:J19"/>
  <sheetViews>
    <sheetView zoomScaleNormal="100" workbookViewId="0"/>
  </sheetViews>
  <sheetFormatPr defaultRowHeight="15" x14ac:dyDescent="0.25"/>
  <cols>
    <col min="1" max="1" width="9.42578125" style="144" customWidth="1"/>
    <col min="2" max="2" width="53.85546875" style="144" customWidth="1"/>
    <col min="3" max="16384" width="9.140625" style="144"/>
  </cols>
  <sheetData>
    <row r="1" spans="1:10" ht="15" customHeight="1" x14ac:dyDescent="0.25">
      <c r="A1" s="164" t="s">
        <v>191</v>
      </c>
      <c r="B1" s="164"/>
      <c r="C1" s="164"/>
      <c r="D1" s="164"/>
      <c r="E1" s="164"/>
      <c r="F1" s="164"/>
      <c r="G1" s="164"/>
      <c r="H1" s="163"/>
    </row>
    <row r="2" spans="1:10" x14ac:dyDescent="0.25">
      <c r="A2" s="162" t="s">
        <v>76</v>
      </c>
      <c r="B2" s="161" t="s">
        <v>75</v>
      </c>
      <c r="C2" s="161">
        <v>2000</v>
      </c>
      <c r="D2" s="161">
        <v>2001</v>
      </c>
      <c r="E2" s="161">
        <v>2002</v>
      </c>
      <c r="F2" s="161">
        <v>2003</v>
      </c>
      <c r="G2" s="161">
        <v>2004</v>
      </c>
      <c r="H2" s="161">
        <v>2005</v>
      </c>
      <c r="I2" s="161">
        <v>2006</v>
      </c>
      <c r="J2" s="161">
        <v>2007</v>
      </c>
    </row>
    <row r="3" spans="1:10" ht="11.1" customHeight="1" x14ac:dyDescent="0.25">
      <c r="A3" s="160" t="s">
        <v>72</v>
      </c>
      <c r="B3" s="160" t="s">
        <v>71</v>
      </c>
      <c r="C3" s="18">
        <v>192.2</v>
      </c>
      <c r="D3" s="18">
        <v>181.2</v>
      </c>
      <c r="E3" s="18">
        <v>176.9</v>
      </c>
      <c r="F3" s="18">
        <v>166.6</v>
      </c>
      <c r="G3" s="18">
        <v>158</v>
      </c>
      <c r="H3" s="18">
        <v>145.4</v>
      </c>
      <c r="I3" s="18">
        <v>142.19999999999999</v>
      </c>
      <c r="J3" s="18">
        <v>140.80000000000001</v>
      </c>
    </row>
    <row r="4" spans="1:10" ht="11.1" customHeight="1" x14ac:dyDescent="0.25">
      <c r="A4" s="160" t="s">
        <v>70</v>
      </c>
      <c r="B4" s="160" t="s">
        <v>69</v>
      </c>
      <c r="C4" s="18">
        <v>15.5</v>
      </c>
      <c r="D4" s="18">
        <v>11.6</v>
      </c>
      <c r="E4" s="18">
        <v>13.4</v>
      </c>
      <c r="F4" s="18">
        <v>11</v>
      </c>
      <c r="G4" s="18">
        <v>11.3</v>
      </c>
      <c r="H4" s="18">
        <v>12.6</v>
      </c>
      <c r="I4" s="18">
        <v>13</v>
      </c>
      <c r="J4" s="18">
        <v>12.7</v>
      </c>
    </row>
    <row r="5" spans="1:10" ht="11.1" customHeight="1" x14ac:dyDescent="0.25">
      <c r="A5" s="160" t="s">
        <v>68</v>
      </c>
      <c r="B5" s="160" t="s">
        <v>67</v>
      </c>
      <c r="C5" s="18">
        <v>542.4</v>
      </c>
      <c r="D5" s="18">
        <v>555.5</v>
      </c>
      <c r="E5" s="18">
        <v>564.29999999999995</v>
      </c>
      <c r="F5" s="18">
        <v>547.29999999999995</v>
      </c>
      <c r="G5" s="18">
        <v>536.1</v>
      </c>
      <c r="H5" s="18">
        <v>530.70000000000005</v>
      </c>
      <c r="I5" s="18">
        <v>530.70000000000005</v>
      </c>
      <c r="J5" s="18">
        <v>533.29999999999995</v>
      </c>
    </row>
    <row r="6" spans="1:10" ht="11.1" customHeight="1" x14ac:dyDescent="0.25">
      <c r="A6" s="160" t="s">
        <v>66</v>
      </c>
      <c r="B6" s="160" t="s">
        <v>65</v>
      </c>
      <c r="C6" s="18">
        <v>60.8</v>
      </c>
      <c r="D6" s="18">
        <v>60.6</v>
      </c>
      <c r="E6" s="18">
        <v>55.6</v>
      </c>
      <c r="F6" s="18">
        <v>50.2</v>
      </c>
      <c r="G6" s="18">
        <v>46.2</v>
      </c>
      <c r="H6" s="18">
        <v>47.9</v>
      </c>
      <c r="I6" s="18">
        <v>48.7</v>
      </c>
      <c r="J6" s="18">
        <v>48</v>
      </c>
    </row>
    <row r="7" spans="1:10" ht="11.1" customHeight="1" x14ac:dyDescent="0.25">
      <c r="A7" s="160" t="s">
        <v>64</v>
      </c>
      <c r="B7" s="160" t="s">
        <v>63</v>
      </c>
      <c r="C7" s="18">
        <v>246.4</v>
      </c>
      <c r="D7" s="18">
        <v>250</v>
      </c>
      <c r="E7" s="18">
        <v>250.3</v>
      </c>
      <c r="F7" s="18">
        <v>275.10000000000002</v>
      </c>
      <c r="G7" s="18">
        <v>284.3</v>
      </c>
      <c r="H7" s="18">
        <v>293.89999999999998</v>
      </c>
      <c r="I7" s="18">
        <v>300</v>
      </c>
      <c r="J7" s="18">
        <v>307.3</v>
      </c>
    </row>
    <row r="8" spans="1:10" ht="11.1" customHeight="1" x14ac:dyDescent="0.25">
      <c r="A8" s="160" t="s">
        <v>62</v>
      </c>
      <c r="B8" s="156" t="s">
        <v>164</v>
      </c>
      <c r="C8" s="18">
        <v>262.89999999999998</v>
      </c>
      <c r="D8" s="18">
        <v>268.89999999999998</v>
      </c>
      <c r="E8" s="18">
        <v>263.8</v>
      </c>
      <c r="F8" s="18">
        <v>267.60000000000002</v>
      </c>
      <c r="G8" s="18">
        <v>266.2</v>
      </c>
      <c r="H8" s="18">
        <v>267.2</v>
      </c>
      <c r="I8" s="18">
        <v>269.60000000000002</v>
      </c>
      <c r="J8" s="18">
        <v>277</v>
      </c>
    </row>
    <row r="9" spans="1:10" ht="11.1" customHeight="1" x14ac:dyDescent="0.25">
      <c r="A9" s="160" t="s">
        <v>60</v>
      </c>
      <c r="B9" s="160" t="s">
        <v>59</v>
      </c>
      <c r="C9" s="18">
        <v>63.2</v>
      </c>
      <c r="D9" s="18">
        <v>72.099999999999994</v>
      </c>
      <c r="E9" s="18">
        <v>62.5</v>
      </c>
      <c r="F9" s="18">
        <v>59.7</v>
      </c>
      <c r="G9" s="18">
        <v>62.6</v>
      </c>
      <c r="H9" s="18">
        <v>70.8</v>
      </c>
      <c r="I9" s="18">
        <v>69.3</v>
      </c>
      <c r="J9" s="18">
        <v>67.7</v>
      </c>
    </row>
    <row r="10" spans="1:10" ht="11.1" customHeight="1" x14ac:dyDescent="0.25">
      <c r="A10" s="160" t="s">
        <v>58</v>
      </c>
      <c r="B10" s="160" t="s">
        <v>57</v>
      </c>
      <c r="C10" s="18">
        <v>226.5</v>
      </c>
      <c r="D10" s="18">
        <v>226.1</v>
      </c>
      <c r="E10" s="18">
        <v>227.3</v>
      </c>
      <c r="F10" s="18">
        <v>219.5</v>
      </c>
      <c r="G10" s="18">
        <v>215.5</v>
      </c>
      <c r="H10" s="18">
        <v>212.5</v>
      </c>
      <c r="I10" s="18">
        <v>218.9</v>
      </c>
      <c r="J10" s="18">
        <v>224</v>
      </c>
    </row>
    <row r="11" spans="1:10" ht="11.1" customHeight="1" x14ac:dyDescent="0.25">
      <c r="A11" s="160" t="s">
        <v>56</v>
      </c>
      <c r="B11" s="160" t="s">
        <v>55</v>
      </c>
      <c r="C11" s="18">
        <v>28.1</v>
      </c>
      <c r="D11" s="18">
        <v>24.3</v>
      </c>
      <c r="E11" s="18">
        <v>23.2</v>
      </c>
      <c r="F11" s="18">
        <v>22.6</v>
      </c>
      <c r="G11" s="18">
        <v>25.7</v>
      </c>
      <c r="H11" s="18">
        <v>26.6</v>
      </c>
      <c r="I11" s="18">
        <v>27.8</v>
      </c>
      <c r="J11" s="18">
        <v>26.9</v>
      </c>
    </row>
    <row r="12" spans="1:10" ht="11.1" customHeight="1" x14ac:dyDescent="0.25">
      <c r="A12" s="160" t="s">
        <v>54</v>
      </c>
      <c r="B12" s="160" t="s">
        <v>53</v>
      </c>
      <c r="C12" s="18">
        <v>110.4</v>
      </c>
      <c r="D12" s="18">
        <v>120.7</v>
      </c>
      <c r="E12" s="18">
        <v>128.4</v>
      </c>
      <c r="F12" s="18">
        <v>143.6</v>
      </c>
      <c r="G12" s="18">
        <v>149.19999999999999</v>
      </c>
      <c r="H12" s="18">
        <v>152.80000000000001</v>
      </c>
      <c r="I12" s="18">
        <v>157.69999999999999</v>
      </c>
      <c r="J12" s="18">
        <v>153</v>
      </c>
    </row>
    <row r="13" spans="1:10" ht="11.1" customHeight="1" x14ac:dyDescent="0.25">
      <c r="A13" s="160" t="s">
        <v>52</v>
      </c>
      <c r="B13" s="156" t="s">
        <v>51</v>
      </c>
      <c r="C13" s="18">
        <v>145.69999999999999</v>
      </c>
      <c r="D13" s="18">
        <v>141.69999999999999</v>
      </c>
      <c r="E13" s="18">
        <v>147.80000000000001</v>
      </c>
      <c r="F13" s="18">
        <v>151.5</v>
      </c>
      <c r="G13" s="18">
        <v>151</v>
      </c>
      <c r="H13" s="18">
        <v>146.30000000000001</v>
      </c>
      <c r="I13" s="18">
        <v>151</v>
      </c>
      <c r="J13" s="18">
        <v>139</v>
      </c>
    </row>
    <row r="14" spans="1:10" ht="11.1" customHeight="1" x14ac:dyDescent="0.25">
      <c r="A14" s="160" t="s">
        <v>50</v>
      </c>
      <c r="B14" s="160" t="s">
        <v>49</v>
      </c>
      <c r="C14" s="18">
        <v>70.900000000000006</v>
      </c>
      <c r="D14" s="18">
        <v>69.900000000000006</v>
      </c>
      <c r="E14" s="18">
        <v>69.400000000000006</v>
      </c>
      <c r="F14" s="18">
        <v>71.400000000000006</v>
      </c>
      <c r="G14" s="18">
        <v>72</v>
      </c>
      <c r="H14" s="18">
        <v>72.7</v>
      </c>
      <c r="I14" s="18">
        <v>72.2</v>
      </c>
      <c r="J14" s="18">
        <v>72.400000000000006</v>
      </c>
    </row>
    <row r="15" spans="1:10" ht="11.1" customHeight="1" x14ac:dyDescent="0.25">
      <c r="A15" s="160" t="s">
        <v>48</v>
      </c>
      <c r="B15" s="160" t="s">
        <v>190</v>
      </c>
      <c r="C15" s="18">
        <v>60</v>
      </c>
      <c r="D15" s="18">
        <v>55.2</v>
      </c>
      <c r="E15" s="18">
        <v>56.6</v>
      </c>
      <c r="F15" s="18">
        <v>62.5</v>
      </c>
      <c r="G15" s="18">
        <v>61.3</v>
      </c>
      <c r="H15" s="18">
        <v>58.4</v>
      </c>
      <c r="I15" s="18">
        <v>60</v>
      </c>
      <c r="J15" s="18">
        <v>57</v>
      </c>
    </row>
    <row r="16" spans="1:10" ht="11.1" customHeight="1" x14ac:dyDescent="0.25">
      <c r="A16" s="160" t="s">
        <v>46</v>
      </c>
      <c r="B16" s="156" t="s">
        <v>45</v>
      </c>
      <c r="C16" s="18">
        <v>80.8</v>
      </c>
      <c r="D16" s="18">
        <v>75.900000000000006</v>
      </c>
      <c r="E16" s="18">
        <v>73</v>
      </c>
      <c r="F16" s="18">
        <v>77.900000000000006</v>
      </c>
      <c r="G16" s="18">
        <v>77.900000000000006</v>
      </c>
      <c r="H16" s="18">
        <v>78.3</v>
      </c>
      <c r="I16" s="18">
        <v>76.3</v>
      </c>
      <c r="J16" s="18">
        <v>83.9</v>
      </c>
    </row>
    <row r="17" spans="1:10" ht="11.1" customHeight="1" x14ac:dyDescent="0.25">
      <c r="A17" s="159" t="s">
        <v>44</v>
      </c>
      <c r="B17" s="159" t="s">
        <v>43</v>
      </c>
      <c r="C17" s="158">
        <v>2105.8000000000002</v>
      </c>
      <c r="D17" s="158">
        <v>2113.6999999999998</v>
      </c>
      <c r="E17" s="158">
        <v>2112.5</v>
      </c>
      <c r="F17" s="158">
        <v>2126.5</v>
      </c>
      <c r="G17" s="158">
        <v>2117.3000000000002</v>
      </c>
      <c r="H17" s="158">
        <v>2116.1</v>
      </c>
      <c r="I17" s="158">
        <v>2137.4</v>
      </c>
      <c r="J17" s="158">
        <f>SUM(J3:J16)</f>
        <v>2143.0000000000005</v>
      </c>
    </row>
    <row r="18" spans="1:10" x14ac:dyDescent="0.25">
      <c r="B18" s="156" t="s">
        <v>189</v>
      </c>
      <c r="C18" s="157">
        <f t="shared" ref="C18:J18" si="0">+C4+C5+C6+C7</f>
        <v>865.09999999999991</v>
      </c>
      <c r="D18" s="157">
        <f t="shared" si="0"/>
        <v>877.7</v>
      </c>
      <c r="E18" s="157">
        <f t="shared" si="0"/>
        <v>883.59999999999991</v>
      </c>
      <c r="F18" s="157">
        <f t="shared" si="0"/>
        <v>883.6</v>
      </c>
      <c r="G18" s="157">
        <f t="shared" si="0"/>
        <v>877.90000000000009</v>
      </c>
      <c r="H18" s="157">
        <f t="shared" si="0"/>
        <v>885.1</v>
      </c>
      <c r="I18" s="157">
        <f t="shared" si="0"/>
        <v>892.40000000000009</v>
      </c>
      <c r="J18" s="157">
        <f t="shared" si="0"/>
        <v>901.3</v>
      </c>
    </row>
    <row r="19" spans="1:10" x14ac:dyDescent="0.25">
      <c r="B19" s="156" t="s">
        <v>188</v>
      </c>
      <c r="C19" s="155">
        <f t="shared" ref="C19:J19" si="1">SUM(C8:C16)</f>
        <v>1048.5</v>
      </c>
      <c r="D19" s="155">
        <f t="shared" si="1"/>
        <v>1054.8</v>
      </c>
      <c r="E19" s="155">
        <f t="shared" si="1"/>
        <v>1052</v>
      </c>
      <c r="F19" s="155">
        <f t="shared" si="1"/>
        <v>1076.3</v>
      </c>
      <c r="G19" s="155">
        <f t="shared" si="1"/>
        <v>1081.4000000000001</v>
      </c>
      <c r="H19" s="155">
        <f t="shared" si="1"/>
        <v>1085.6000000000001</v>
      </c>
      <c r="I19" s="155">
        <f t="shared" si="1"/>
        <v>1102.8</v>
      </c>
      <c r="J19" s="155">
        <f t="shared" si="1"/>
        <v>1100.9000000000001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28DA9-2C25-4EDA-B159-73234C23F1D1}">
  <sheetPr codeName="Munka21"/>
  <dimension ref="A1:J19"/>
  <sheetViews>
    <sheetView zoomScaleNormal="100" workbookViewId="0"/>
  </sheetViews>
  <sheetFormatPr defaultRowHeight="15" x14ac:dyDescent="0.25"/>
  <cols>
    <col min="1" max="1" width="9.140625" style="144"/>
    <col min="2" max="2" width="52.140625" style="144" customWidth="1"/>
    <col min="3" max="16384" width="9.140625" style="144"/>
  </cols>
  <sheetData>
    <row r="1" spans="1:10" ht="15" customHeight="1" x14ac:dyDescent="0.25">
      <c r="A1" s="175" t="s">
        <v>192</v>
      </c>
      <c r="B1" s="175"/>
      <c r="C1" s="175"/>
      <c r="D1" s="175"/>
      <c r="E1" s="175"/>
      <c r="F1" s="175"/>
      <c r="G1" s="175"/>
      <c r="H1" s="174"/>
    </row>
    <row r="2" spans="1:10" x14ac:dyDescent="0.25">
      <c r="A2" s="173" t="s">
        <v>76</v>
      </c>
      <c r="B2" s="172" t="s">
        <v>75</v>
      </c>
      <c r="C2" s="172">
        <v>2000</v>
      </c>
      <c r="D2" s="172">
        <v>2001</v>
      </c>
      <c r="E2" s="172">
        <v>2002</v>
      </c>
      <c r="F2" s="172">
        <v>2003</v>
      </c>
      <c r="G2" s="172">
        <v>2004</v>
      </c>
      <c r="H2" s="172">
        <v>2005</v>
      </c>
      <c r="I2" s="172">
        <v>2006</v>
      </c>
      <c r="J2" s="172">
        <v>2007</v>
      </c>
    </row>
    <row r="3" spans="1:10" ht="11.1" customHeight="1" x14ac:dyDescent="0.25">
      <c r="A3" s="169" t="s">
        <v>72</v>
      </c>
      <c r="B3" s="170" t="s">
        <v>71</v>
      </c>
      <c r="C3" s="18">
        <v>63.3</v>
      </c>
      <c r="D3" s="18">
        <v>62.2</v>
      </c>
      <c r="E3" s="18">
        <v>64</v>
      </c>
      <c r="F3" s="18">
        <v>48.6</v>
      </c>
      <c r="G3" s="18">
        <v>46.9</v>
      </c>
      <c r="H3" s="18">
        <v>48.6</v>
      </c>
      <c r="I3" s="18">
        <v>48.6</v>
      </c>
      <c r="J3" s="18">
        <v>42.1</v>
      </c>
    </row>
    <row r="4" spans="1:10" ht="11.1" customHeight="1" x14ac:dyDescent="0.25">
      <c r="A4" s="169" t="s">
        <v>70</v>
      </c>
      <c r="B4" s="170" t="s">
        <v>69</v>
      </c>
      <c r="C4" s="18">
        <v>4</v>
      </c>
      <c r="D4" s="18">
        <v>1.7</v>
      </c>
      <c r="E4" s="18">
        <v>1.4</v>
      </c>
      <c r="F4" s="18">
        <v>1.8</v>
      </c>
      <c r="G4" s="18">
        <v>2.9</v>
      </c>
      <c r="H4" s="18">
        <v>2.2999999999999998</v>
      </c>
      <c r="I4" s="18">
        <v>2</v>
      </c>
      <c r="J4" s="18">
        <v>1.9</v>
      </c>
    </row>
    <row r="5" spans="1:10" ht="11.1" customHeight="1" x14ac:dyDescent="0.25">
      <c r="A5" s="169" t="s">
        <v>68</v>
      </c>
      <c r="B5" s="170" t="s">
        <v>67</v>
      </c>
      <c r="C5" s="18">
        <v>394.3</v>
      </c>
      <c r="D5" s="18">
        <v>405.5</v>
      </c>
      <c r="E5" s="18">
        <v>395.6</v>
      </c>
      <c r="F5" s="18">
        <v>378.2</v>
      </c>
      <c r="G5" s="18">
        <v>357.8</v>
      </c>
      <c r="H5" s="18">
        <v>338.7</v>
      </c>
      <c r="I5" s="18">
        <v>334.5</v>
      </c>
      <c r="J5" s="18">
        <v>338.7</v>
      </c>
    </row>
    <row r="6" spans="1:10" ht="11.1" customHeight="1" x14ac:dyDescent="0.25">
      <c r="A6" s="169" t="s">
        <v>66</v>
      </c>
      <c r="B6" s="170" t="s">
        <v>65</v>
      </c>
      <c r="C6" s="18">
        <v>19.899999999999999</v>
      </c>
      <c r="D6" s="18">
        <v>19.5</v>
      </c>
      <c r="E6" s="18">
        <v>18.600000000000001</v>
      </c>
      <c r="F6" s="18">
        <v>18</v>
      </c>
      <c r="G6" s="18">
        <v>17.5</v>
      </c>
      <c r="H6" s="18">
        <v>16.7</v>
      </c>
      <c r="I6" s="18">
        <v>18.899999999999999</v>
      </c>
      <c r="J6" s="18">
        <v>16.2</v>
      </c>
    </row>
    <row r="7" spans="1:10" ht="11.1" customHeight="1" x14ac:dyDescent="0.25">
      <c r="A7" s="169" t="s">
        <v>64</v>
      </c>
      <c r="B7" s="170" t="s">
        <v>63</v>
      </c>
      <c r="C7" s="18">
        <v>20.7</v>
      </c>
      <c r="D7" s="18">
        <v>21.5</v>
      </c>
      <c r="E7" s="18">
        <v>20.7</v>
      </c>
      <c r="F7" s="18">
        <v>24.3</v>
      </c>
      <c r="G7" s="18">
        <v>24.4</v>
      </c>
      <c r="H7" s="18">
        <v>21.2</v>
      </c>
      <c r="I7" s="18">
        <v>21.6</v>
      </c>
      <c r="J7" s="18">
        <v>23.2</v>
      </c>
    </row>
    <row r="8" spans="1:10" ht="11.1" customHeight="1" x14ac:dyDescent="0.25">
      <c r="A8" s="169" t="s">
        <v>62</v>
      </c>
      <c r="B8" s="171" t="s">
        <v>164</v>
      </c>
      <c r="C8" s="18">
        <v>280.3</v>
      </c>
      <c r="D8" s="18">
        <v>281.2</v>
      </c>
      <c r="E8" s="18">
        <v>288.3</v>
      </c>
      <c r="F8" s="18">
        <v>285.5</v>
      </c>
      <c r="G8" s="18">
        <v>279.5</v>
      </c>
      <c r="H8" s="18">
        <v>318.7</v>
      </c>
      <c r="I8" s="18">
        <v>312.39999999999998</v>
      </c>
      <c r="J8" s="18">
        <v>314.5</v>
      </c>
    </row>
    <row r="9" spans="1:10" ht="11.1" customHeight="1" x14ac:dyDescent="0.25">
      <c r="A9" s="169" t="s">
        <v>60</v>
      </c>
      <c r="B9" s="170" t="s">
        <v>59</v>
      </c>
      <c r="C9" s="18">
        <v>71.099999999999994</v>
      </c>
      <c r="D9" s="18">
        <v>71</v>
      </c>
      <c r="E9" s="18">
        <v>74.8</v>
      </c>
      <c r="F9" s="18">
        <v>79.7</v>
      </c>
      <c r="G9" s="18">
        <v>86.2</v>
      </c>
      <c r="H9" s="18">
        <v>83.5</v>
      </c>
      <c r="I9" s="18">
        <v>87.9</v>
      </c>
      <c r="J9" s="18">
        <v>88.4</v>
      </c>
    </row>
    <row r="10" spans="1:10" ht="11.1" customHeight="1" x14ac:dyDescent="0.25">
      <c r="A10" s="169" t="s">
        <v>58</v>
      </c>
      <c r="B10" s="170" t="s">
        <v>57</v>
      </c>
      <c r="C10" s="18">
        <v>86.8</v>
      </c>
      <c r="D10" s="18">
        <v>86.4</v>
      </c>
      <c r="E10" s="18">
        <v>82.4</v>
      </c>
      <c r="F10" s="18">
        <v>83.7</v>
      </c>
      <c r="G10" s="18">
        <v>80.599999999999994</v>
      </c>
      <c r="H10" s="18">
        <v>72.900000000000006</v>
      </c>
      <c r="I10" s="18">
        <v>82.4</v>
      </c>
      <c r="J10" s="18">
        <v>77.7</v>
      </c>
    </row>
    <row r="11" spans="1:10" ht="11.1" customHeight="1" x14ac:dyDescent="0.25">
      <c r="A11" s="169" t="s">
        <v>56</v>
      </c>
      <c r="B11" s="170" t="s">
        <v>55</v>
      </c>
      <c r="C11" s="18">
        <v>56.2</v>
      </c>
      <c r="D11" s="18">
        <v>54.6</v>
      </c>
      <c r="E11" s="18">
        <v>52.1</v>
      </c>
      <c r="F11" s="18">
        <v>50.2</v>
      </c>
      <c r="G11" s="18">
        <v>54.4</v>
      </c>
      <c r="H11" s="18">
        <v>53.7</v>
      </c>
      <c r="I11" s="18">
        <v>52.5</v>
      </c>
      <c r="J11" s="18">
        <v>56.9</v>
      </c>
    </row>
    <row r="12" spans="1:10" ht="11.1" customHeight="1" x14ac:dyDescent="0.25">
      <c r="A12" s="169" t="s">
        <v>54</v>
      </c>
      <c r="B12" s="170" t="s">
        <v>53</v>
      </c>
      <c r="C12" s="18">
        <v>94.2</v>
      </c>
      <c r="D12" s="18">
        <v>98.4</v>
      </c>
      <c r="E12" s="18">
        <v>104.4</v>
      </c>
      <c r="F12" s="18">
        <v>122.3</v>
      </c>
      <c r="G12" s="18">
        <v>123.3</v>
      </c>
      <c r="H12" s="18">
        <v>123</v>
      </c>
      <c r="I12" s="18">
        <v>125.1</v>
      </c>
      <c r="J12" s="18">
        <v>129.9</v>
      </c>
    </row>
    <row r="13" spans="1:10" ht="11.1" customHeight="1" x14ac:dyDescent="0.25">
      <c r="A13" s="169" t="s">
        <v>52</v>
      </c>
      <c r="B13" s="171" t="s">
        <v>51</v>
      </c>
      <c r="C13" s="18">
        <v>136.4</v>
      </c>
      <c r="D13" s="18">
        <v>134.69999999999999</v>
      </c>
      <c r="E13" s="18">
        <v>134.30000000000001</v>
      </c>
      <c r="F13" s="18">
        <v>143.9</v>
      </c>
      <c r="G13" s="18">
        <v>147.80000000000001</v>
      </c>
      <c r="H13" s="18">
        <v>151.6</v>
      </c>
      <c r="I13" s="18">
        <v>148.19999999999999</v>
      </c>
      <c r="J13" s="18">
        <v>146.30000000000001</v>
      </c>
    </row>
    <row r="14" spans="1:10" ht="11.1" customHeight="1" x14ac:dyDescent="0.25">
      <c r="A14" s="169" t="s">
        <v>50</v>
      </c>
      <c r="B14" s="170" t="s">
        <v>49</v>
      </c>
      <c r="C14" s="18">
        <v>251.9</v>
      </c>
      <c r="D14" s="18">
        <v>244.6</v>
      </c>
      <c r="E14" s="18">
        <v>248.6</v>
      </c>
      <c r="F14" s="18">
        <v>257.60000000000002</v>
      </c>
      <c r="G14" s="18">
        <v>261</v>
      </c>
      <c r="H14" s="18">
        <v>250.7</v>
      </c>
      <c r="I14" s="18">
        <v>250.7</v>
      </c>
      <c r="J14" s="18">
        <v>243.9</v>
      </c>
    </row>
    <row r="15" spans="1:10" ht="11.1" customHeight="1" x14ac:dyDescent="0.25">
      <c r="A15" s="169" t="s">
        <v>48</v>
      </c>
      <c r="B15" s="170" t="s">
        <v>190</v>
      </c>
      <c r="C15" s="18">
        <v>185.2</v>
      </c>
      <c r="D15" s="18">
        <v>183.5</v>
      </c>
      <c r="E15" s="18">
        <v>184.1</v>
      </c>
      <c r="F15" s="18">
        <v>204.7</v>
      </c>
      <c r="G15" s="18">
        <v>208.1</v>
      </c>
      <c r="H15" s="18">
        <v>204.3</v>
      </c>
      <c r="I15" s="18">
        <v>209.5</v>
      </c>
      <c r="J15" s="18">
        <v>203.4</v>
      </c>
    </row>
    <row r="16" spans="1:10" ht="11.1" customHeight="1" x14ac:dyDescent="0.25">
      <c r="A16" s="169" t="s">
        <v>46</v>
      </c>
      <c r="B16" s="168" t="s">
        <v>45</v>
      </c>
      <c r="C16" s="18">
        <v>86.1</v>
      </c>
      <c r="D16" s="18">
        <v>89.8</v>
      </c>
      <c r="E16" s="18">
        <v>88.8</v>
      </c>
      <c r="F16" s="18">
        <v>96.9</v>
      </c>
      <c r="G16" s="18">
        <v>92.7</v>
      </c>
      <c r="H16" s="18">
        <v>99.5</v>
      </c>
      <c r="I16" s="18">
        <v>98.4</v>
      </c>
      <c r="J16" s="18">
        <v>100.1</v>
      </c>
    </row>
    <row r="17" spans="1:10" ht="11.1" customHeight="1" x14ac:dyDescent="0.25">
      <c r="A17" s="167" t="s">
        <v>44</v>
      </c>
      <c r="B17" s="166" t="s">
        <v>43</v>
      </c>
      <c r="C17" s="158">
        <v>1750.4</v>
      </c>
      <c r="D17" s="158">
        <v>1754.6</v>
      </c>
      <c r="E17" s="158">
        <v>1758.1</v>
      </c>
      <c r="F17" s="158">
        <v>1795.4</v>
      </c>
      <c r="G17" s="158">
        <v>1783.1</v>
      </c>
      <c r="H17" s="158">
        <v>1785.4</v>
      </c>
      <c r="I17" s="158">
        <v>1792.7</v>
      </c>
      <c r="J17" s="158">
        <f>SUM(J3:J16)</f>
        <v>1783.2</v>
      </c>
    </row>
    <row r="18" spans="1:10" x14ac:dyDescent="0.25">
      <c r="B18" s="73" t="s">
        <v>189</v>
      </c>
      <c r="C18" s="157">
        <f t="shared" ref="C18:J18" si="0">+C4+C5+C6+C7</f>
        <v>438.9</v>
      </c>
      <c r="D18" s="157">
        <f t="shared" si="0"/>
        <v>448.2</v>
      </c>
      <c r="E18" s="157">
        <f t="shared" si="0"/>
        <v>436.3</v>
      </c>
      <c r="F18" s="157">
        <f t="shared" si="0"/>
        <v>422.3</v>
      </c>
      <c r="G18" s="157">
        <f t="shared" si="0"/>
        <v>402.59999999999997</v>
      </c>
      <c r="H18" s="157">
        <f t="shared" si="0"/>
        <v>378.9</v>
      </c>
      <c r="I18" s="165">
        <f t="shared" si="0"/>
        <v>377</v>
      </c>
      <c r="J18" s="165">
        <f t="shared" si="0"/>
        <v>379.99999999999994</v>
      </c>
    </row>
    <row r="19" spans="1:10" x14ac:dyDescent="0.25">
      <c r="B19" s="73" t="s">
        <v>188</v>
      </c>
      <c r="C19" s="155">
        <f t="shared" ref="C19:J19" si="1">SUM(C8:C16)</f>
        <v>1248.1999999999998</v>
      </c>
      <c r="D19" s="155">
        <f t="shared" si="1"/>
        <v>1244.2</v>
      </c>
      <c r="E19" s="155">
        <f t="shared" si="1"/>
        <v>1257.8</v>
      </c>
      <c r="F19" s="155">
        <f t="shared" si="1"/>
        <v>1324.5</v>
      </c>
      <c r="G19" s="155">
        <f t="shared" si="1"/>
        <v>1333.6</v>
      </c>
      <c r="H19" s="155">
        <f t="shared" si="1"/>
        <v>1357.9</v>
      </c>
      <c r="I19" s="155">
        <f t="shared" si="1"/>
        <v>1367.1000000000001</v>
      </c>
      <c r="J19" s="155">
        <f t="shared" si="1"/>
        <v>1361.1000000000001</v>
      </c>
    </row>
  </sheetData>
  <pageMargins left="0.74803149606299213" right="0.74803149606299213" top="0.62992125984251968" bottom="0.86614173228346458" header="0.51181102362204722" footer="0.59055118110236227"/>
  <pageSetup paperSize="9" orientation="landscape" cellComments="atEnd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7CA95-D8BC-45C7-9978-5064C3ECE241}">
  <sheetPr codeName="Munka22"/>
  <dimension ref="A1:H46"/>
  <sheetViews>
    <sheetView zoomScaleNormal="100" workbookViewId="0"/>
  </sheetViews>
  <sheetFormatPr defaultRowHeight="15" x14ac:dyDescent="0.25"/>
  <cols>
    <col min="1" max="1" width="9.140625" style="144"/>
    <col min="2" max="2" width="37.85546875" style="144" customWidth="1"/>
    <col min="3" max="16384" width="9.140625" style="144"/>
  </cols>
  <sheetData>
    <row r="1" spans="1:8" ht="15" customHeight="1" x14ac:dyDescent="0.25">
      <c r="A1" s="193" t="s">
        <v>225</v>
      </c>
      <c r="B1" s="192"/>
      <c r="C1" s="191"/>
      <c r="D1" s="191"/>
      <c r="E1" s="191"/>
      <c r="F1" s="191"/>
      <c r="G1" s="191"/>
      <c r="H1" s="191"/>
    </row>
    <row r="2" spans="1:8" x14ac:dyDescent="0.25">
      <c r="A2" s="320" t="s">
        <v>76</v>
      </c>
      <c r="B2" s="320" t="s">
        <v>162</v>
      </c>
      <c r="C2" s="319" t="s">
        <v>87</v>
      </c>
      <c r="D2" s="319"/>
      <c r="E2" s="319" t="s">
        <v>167</v>
      </c>
      <c r="F2" s="319"/>
      <c r="G2" s="319" t="s">
        <v>166</v>
      </c>
      <c r="H2" s="319"/>
    </row>
    <row r="3" spans="1:8" ht="33.75" x14ac:dyDescent="0.25">
      <c r="A3" s="321"/>
      <c r="B3" s="321"/>
      <c r="C3" s="190" t="s">
        <v>165</v>
      </c>
      <c r="D3" s="189" t="s">
        <v>156</v>
      </c>
      <c r="E3" s="189" t="s">
        <v>165</v>
      </c>
      <c r="F3" s="189" t="s">
        <v>156</v>
      </c>
      <c r="G3" s="189" t="s">
        <v>165</v>
      </c>
      <c r="H3" s="189" t="s">
        <v>156</v>
      </c>
    </row>
    <row r="4" spans="1:8" ht="11.1" customHeight="1" x14ac:dyDescent="0.25">
      <c r="A4" s="187"/>
      <c r="B4" s="187">
        <v>2000</v>
      </c>
      <c r="C4" s="122">
        <v>61930</v>
      </c>
      <c r="D4" s="38">
        <v>112.6</v>
      </c>
      <c r="E4" s="122">
        <v>121779</v>
      </c>
      <c r="F4" s="38">
        <v>114</v>
      </c>
      <c r="G4" s="122">
        <v>87645</v>
      </c>
      <c r="H4" s="38">
        <v>113.5</v>
      </c>
    </row>
    <row r="5" spans="1:8" ht="11.1" customHeight="1" x14ac:dyDescent="0.25">
      <c r="A5" s="187"/>
      <c r="B5" s="187">
        <v>2001</v>
      </c>
      <c r="C5" s="122">
        <v>72626</v>
      </c>
      <c r="D5" s="38">
        <v>117.2</v>
      </c>
      <c r="E5" s="122">
        <v>143753</v>
      </c>
      <c r="F5" s="38">
        <v>117.9</v>
      </c>
      <c r="G5" s="122">
        <v>103553</v>
      </c>
      <c r="H5" s="38">
        <v>118</v>
      </c>
    </row>
    <row r="6" spans="1:8" ht="11.1" customHeight="1" x14ac:dyDescent="0.25">
      <c r="A6" s="187"/>
      <c r="B6" s="187">
        <v>2002</v>
      </c>
      <c r="C6" s="122">
        <v>84751</v>
      </c>
      <c r="D6" s="38">
        <v>116.7</v>
      </c>
      <c r="E6" s="122">
        <v>169826</v>
      </c>
      <c r="F6" s="38">
        <v>118.1</v>
      </c>
      <c r="G6" s="122">
        <v>122482</v>
      </c>
      <c r="H6" s="38">
        <v>118.3</v>
      </c>
    </row>
    <row r="7" spans="1:8" ht="11.1" customHeight="1" x14ac:dyDescent="0.25">
      <c r="A7" s="187"/>
      <c r="B7" s="187">
        <v>2003</v>
      </c>
      <c r="C7" s="122">
        <v>91397</v>
      </c>
      <c r="D7" s="38">
        <v>107.8</v>
      </c>
      <c r="E7" s="122">
        <v>193275</v>
      </c>
      <c r="F7" s="38">
        <v>113.8</v>
      </c>
      <c r="G7" s="122">
        <v>137193</v>
      </c>
      <c r="H7" s="38">
        <v>112</v>
      </c>
    </row>
    <row r="8" spans="1:8" ht="11.1" customHeight="1" x14ac:dyDescent="0.25">
      <c r="A8" s="187"/>
      <c r="B8" s="187">
        <v>2004</v>
      </c>
      <c r="C8" s="122">
        <v>96052.839548617296</v>
      </c>
      <c r="D8" s="38">
        <v>106.7</v>
      </c>
      <c r="E8" s="122">
        <v>203271.32388730484</v>
      </c>
      <c r="F8" s="38">
        <v>105.5</v>
      </c>
      <c r="G8" s="188">
        <v>145520</v>
      </c>
      <c r="H8" s="38">
        <v>106</v>
      </c>
    </row>
    <row r="9" spans="1:8" ht="11.1" customHeight="1" x14ac:dyDescent="0.25">
      <c r="A9" s="187"/>
      <c r="B9" s="187">
        <v>2005</v>
      </c>
      <c r="C9" s="122">
        <v>102675.6598090179</v>
      </c>
      <c r="D9" s="38">
        <v>106.9</v>
      </c>
      <c r="E9" s="122">
        <v>222826.0778921404</v>
      </c>
      <c r="F9" s="38">
        <v>109.6</v>
      </c>
      <c r="G9" s="122">
        <v>158342.52233946687</v>
      </c>
      <c r="H9" s="38">
        <v>108.8</v>
      </c>
    </row>
    <row r="10" spans="1:8" ht="11.1" customHeight="1" x14ac:dyDescent="0.25">
      <c r="A10" s="187"/>
      <c r="B10" s="187">
        <v>2006</v>
      </c>
      <c r="C10" s="122">
        <v>111881.97124658621</v>
      </c>
      <c r="D10" s="38">
        <v>109</v>
      </c>
      <c r="E10" s="122">
        <v>239588.18588474253</v>
      </c>
      <c r="F10" s="38">
        <v>107.5</v>
      </c>
      <c r="G10" s="122">
        <v>171350.84878667965</v>
      </c>
      <c r="H10" s="38">
        <v>108.2</v>
      </c>
    </row>
    <row r="11" spans="1:8" ht="11.1" customHeight="1" x14ac:dyDescent="0.25">
      <c r="A11" s="187"/>
      <c r="B11" s="187">
        <v>2007</v>
      </c>
      <c r="C11" s="122">
        <v>122642.60521036366</v>
      </c>
      <c r="D11" s="38">
        <v>109.6</v>
      </c>
      <c r="E11" s="122">
        <v>255600.96697939196</v>
      </c>
      <c r="F11" s="38">
        <v>106.7</v>
      </c>
      <c r="G11" s="122">
        <v>185016.90447105715</v>
      </c>
      <c r="H11" s="38">
        <v>108</v>
      </c>
    </row>
    <row r="12" spans="1:8" ht="11.1" customHeight="1" x14ac:dyDescent="0.25">
      <c r="A12" s="187"/>
      <c r="B12" s="183" t="s">
        <v>224</v>
      </c>
      <c r="C12" s="122"/>
      <c r="D12" s="38"/>
      <c r="E12" s="122"/>
      <c r="F12" s="38"/>
      <c r="G12" s="122"/>
      <c r="H12" s="38"/>
    </row>
    <row r="13" spans="1:8" ht="11.1" customHeight="1" x14ac:dyDescent="0.25">
      <c r="A13" s="183" t="s">
        <v>155</v>
      </c>
      <c r="B13" s="181" t="s">
        <v>71</v>
      </c>
      <c r="C13" s="105">
        <v>102805.21548995009</v>
      </c>
      <c r="D13" s="121">
        <v>109.4</v>
      </c>
      <c r="E13" s="105">
        <v>188148.37550800457</v>
      </c>
      <c r="F13" s="121">
        <v>108</v>
      </c>
      <c r="G13" s="105">
        <v>122088.9310095705</v>
      </c>
      <c r="H13" s="121">
        <v>109</v>
      </c>
    </row>
    <row r="14" spans="1:8" ht="11.1" customHeight="1" x14ac:dyDescent="0.25">
      <c r="A14" s="186" t="s">
        <v>154</v>
      </c>
      <c r="B14" s="181" t="s">
        <v>153</v>
      </c>
      <c r="C14" s="105">
        <v>104339.91795335145</v>
      </c>
      <c r="D14" s="121">
        <v>109.3</v>
      </c>
      <c r="E14" s="105">
        <v>182224.21047379888</v>
      </c>
      <c r="F14" s="121">
        <v>111.2</v>
      </c>
      <c r="G14" s="105">
        <v>120552.67555054998</v>
      </c>
      <c r="H14" s="121">
        <v>110.2</v>
      </c>
    </row>
    <row r="15" spans="1:8" ht="11.1" customHeight="1" x14ac:dyDescent="0.25">
      <c r="A15" s="183" t="s">
        <v>70</v>
      </c>
      <c r="B15" s="181" t="s">
        <v>69</v>
      </c>
      <c r="C15" s="105">
        <v>169861.54208357856</v>
      </c>
      <c r="D15" s="121">
        <v>104.1</v>
      </c>
      <c r="E15" s="105">
        <v>314874.06063747086</v>
      </c>
      <c r="F15" s="121">
        <v>102</v>
      </c>
      <c r="G15" s="105">
        <v>200920.7059868275</v>
      </c>
      <c r="H15" s="121">
        <v>103.1</v>
      </c>
    </row>
    <row r="16" spans="1:8" ht="11.1" customHeight="1" x14ac:dyDescent="0.25">
      <c r="A16" s="183" t="s">
        <v>68</v>
      </c>
      <c r="B16" s="181" t="s">
        <v>67</v>
      </c>
      <c r="C16" s="105">
        <v>133124.44325329133</v>
      </c>
      <c r="D16" s="121">
        <v>109.7</v>
      </c>
      <c r="E16" s="105">
        <v>303255.84856212046</v>
      </c>
      <c r="F16" s="121">
        <v>106.9</v>
      </c>
      <c r="G16" s="105">
        <v>173065.7169247893</v>
      </c>
      <c r="H16" s="121">
        <v>108.9</v>
      </c>
    </row>
    <row r="17" spans="1:8" ht="23.25" x14ac:dyDescent="0.25">
      <c r="A17" s="185" t="s">
        <v>223</v>
      </c>
      <c r="B17" s="180" t="s">
        <v>222</v>
      </c>
      <c r="C17" s="105">
        <v>108470.07745880025</v>
      </c>
      <c r="D17" s="121">
        <v>107</v>
      </c>
      <c r="E17" s="105">
        <v>277079.48542285146</v>
      </c>
      <c r="F17" s="121">
        <v>105.6</v>
      </c>
      <c r="G17" s="105">
        <v>147051.14074285669</v>
      </c>
      <c r="H17" s="121">
        <v>106.4</v>
      </c>
    </row>
    <row r="18" spans="1:8" ht="11.1" customHeight="1" x14ac:dyDescent="0.25">
      <c r="A18" s="182" t="s">
        <v>221</v>
      </c>
      <c r="B18" s="181" t="s">
        <v>220</v>
      </c>
      <c r="C18" s="105">
        <v>90826.773984787869</v>
      </c>
      <c r="D18" s="121">
        <v>107.1</v>
      </c>
      <c r="E18" s="105">
        <v>182087.17208266648</v>
      </c>
      <c r="F18" s="121">
        <v>112.3</v>
      </c>
      <c r="G18" s="105">
        <v>102772.52574842937</v>
      </c>
      <c r="H18" s="121">
        <v>108.1</v>
      </c>
    </row>
    <row r="19" spans="1:8" ht="11.1" customHeight="1" x14ac:dyDescent="0.25">
      <c r="A19" s="182" t="s">
        <v>219</v>
      </c>
      <c r="B19" s="181" t="s">
        <v>218</v>
      </c>
      <c r="C19" s="105">
        <v>92816.282327933266</v>
      </c>
      <c r="D19" s="121">
        <v>112.5</v>
      </c>
      <c r="E19" s="105">
        <v>190826.98039215687</v>
      </c>
      <c r="F19" s="121">
        <v>107.3</v>
      </c>
      <c r="G19" s="105">
        <v>105894.99794168335</v>
      </c>
      <c r="H19" s="121">
        <v>112.5</v>
      </c>
    </row>
    <row r="20" spans="1:8" ht="11.1" customHeight="1" x14ac:dyDescent="0.25">
      <c r="A20" s="182" t="s">
        <v>217</v>
      </c>
      <c r="B20" s="181" t="s">
        <v>216</v>
      </c>
      <c r="C20" s="105">
        <v>95419.066746163749</v>
      </c>
      <c r="D20" s="121">
        <v>112.2</v>
      </c>
      <c r="E20" s="105">
        <v>178653.55506179697</v>
      </c>
      <c r="F20" s="121">
        <v>108.1</v>
      </c>
      <c r="G20" s="105">
        <v>108162.23111635546</v>
      </c>
      <c r="H20" s="121">
        <v>109.7</v>
      </c>
    </row>
    <row r="21" spans="1:8" ht="23.25" x14ac:dyDescent="0.25">
      <c r="A21" s="185" t="s">
        <v>215</v>
      </c>
      <c r="B21" s="180" t="s">
        <v>214</v>
      </c>
      <c r="C21" s="105">
        <v>143712.70544806198</v>
      </c>
      <c r="D21" s="121">
        <v>110</v>
      </c>
      <c r="E21" s="105">
        <v>245339.53676669038</v>
      </c>
      <c r="F21" s="121">
        <v>110.3</v>
      </c>
      <c r="G21" s="105">
        <v>184931.09213174545</v>
      </c>
      <c r="H21" s="121">
        <v>111.2</v>
      </c>
    </row>
    <row r="22" spans="1:8" ht="22.5" customHeight="1" x14ac:dyDescent="0.25">
      <c r="A22" s="185" t="s">
        <v>213</v>
      </c>
      <c r="B22" s="180" t="s">
        <v>212</v>
      </c>
      <c r="C22" s="105">
        <v>294036.56710736669</v>
      </c>
      <c r="D22" s="121">
        <v>106.4</v>
      </c>
      <c r="E22" s="105">
        <v>658651.1420220827</v>
      </c>
      <c r="F22" s="121">
        <v>100</v>
      </c>
      <c r="G22" s="105">
        <v>470482.53643971239</v>
      </c>
      <c r="H22" s="121">
        <v>101.2</v>
      </c>
    </row>
    <row r="23" spans="1:8" ht="23.25" x14ac:dyDescent="0.25">
      <c r="A23" s="185" t="s">
        <v>211</v>
      </c>
      <c r="B23" s="180" t="s">
        <v>210</v>
      </c>
      <c r="C23" s="105">
        <v>199278.06167955592</v>
      </c>
      <c r="D23" s="121">
        <v>107.4</v>
      </c>
      <c r="E23" s="105">
        <v>368837.68404273066</v>
      </c>
      <c r="F23" s="121">
        <v>103.5</v>
      </c>
      <c r="G23" s="105">
        <v>277142.9284804326</v>
      </c>
      <c r="H23" s="121">
        <v>105.8</v>
      </c>
    </row>
    <row r="24" spans="1:8" ht="11.1" customHeight="1" x14ac:dyDescent="0.25">
      <c r="A24" s="182" t="s">
        <v>209</v>
      </c>
      <c r="B24" s="181" t="s">
        <v>208</v>
      </c>
      <c r="C24" s="105">
        <v>135086.13594198009</v>
      </c>
      <c r="D24" s="121">
        <v>110.3</v>
      </c>
      <c r="E24" s="105">
        <v>280397.64841751044</v>
      </c>
      <c r="F24" s="121">
        <v>103.7</v>
      </c>
      <c r="G24" s="105">
        <v>167081.02450113223</v>
      </c>
      <c r="H24" s="121">
        <v>108.9</v>
      </c>
    </row>
    <row r="25" spans="1:8" ht="11.1" customHeight="1" x14ac:dyDescent="0.25">
      <c r="A25" s="182" t="s">
        <v>207</v>
      </c>
      <c r="B25" s="180" t="s">
        <v>206</v>
      </c>
      <c r="C25" s="105">
        <v>147826.31183469004</v>
      </c>
      <c r="D25" s="121">
        <v>110.8</v>
      </c>
      <c r="E25" s="105">
        <v>304925.34632065013</v>
      </c>
      <c r="F25" s="121">
        <v>107.3</v>
      </c>
      <c r="G25" s="105">
        <v>183840.42097947549</v>
      </c>
      <c r="H25" s="121">
        <v>109.2</v>
      </c>
    </row>
    <row r="26" spans="1:8" ht="23.25" x14ac:dyDescent="0.25">
      <c r="A26" s="185" t="s">
        <v>205</v>
      </c>
      <c r="B26" s="180" t="s">
        <v>204</v>
      </c>
      <c r="C26" s="105">
        <v>135227.65639182954</v>
      </c>
      <c r="D26" s="121">
        <v>108.1</v>
      </c>
      <c r="E26" s="105">
        <v>279603.73180167464</v>
      </c>
      <c r="F26" s="121">
        <v>109.3</v>
      </c>
      <c r="G26" s="105">
        <v>164029.74656195784</v>
      </c>
      <c r="H26" s="121">
        <v>108</v>
      </c>
    </row>
    <row r="27" spans="1:8" ht="11.1" customHeight="1" x14ac:dyDescent="0.25">
      <c r="A27" s="182" t="s">
        <v>203</v>
      </c>
      <c r="B27" s="181" t="s">
        <v>202</v>
      </c>
      <c r="C27" s="105">
        <v>134248.36170595835</v>
      </c>
      <c r="D27" s="121">
        <v>109.3</v>
      </c>
      <c r="E27" s="105">
        <v>283295.46380912437</v>
      </c>
      <c r="F27" s="121">
        <v>107.3</v>
      </c>
      <c r="G27" s="105">
        <v>168281.39854216238</v>
      </c>
      <c r="H27" s="121">
        <v>108.4</v>
      </c>
    </row>
    <row r="28" spans="1:8" ht="11.1" customHeight="1" x14ac:dyDescent="0.25">
      <c r="A28" s="182" t="s">
        <v>201</v>
      </c>
      <c r="B28" s="181" t="s">
        <v>200</v>
      </c>
      <c r="C28" s="105">
        <v>131925.2555151956</v>
      </c>
      <c r="D28" s="121">
        <v>108.1</v>
      </c>
      <c r="E28" s="105">
        <v>332094.81407452311</v>
      </c>
      <c r="F28" s="121">
        <v>106.9</v>
      </c>
      <c r="G28" s="105">
        <v>179261.39437453711</v>
      </c>
      <c r="H28" s="121">
        <v>108.5</v>
      </c>
    </row>
    <row r="29" spans="1:8" ht="11.1" customHeight="1" x14ac:dyDescent="0.25">
      <c r="A29" s="182" t="s">
        <v>199</v>
      </c>
      <c r="B29" s="181" t="s">
        <v>198</v>
      </c>
      <c r="C29" s="105">
        <v>181856.18213566957</v>
      </c>
      <c r="D29" s="121">
        <v>109.6</v>
      </c>
      <c r="E29" s="105">
        <v>368903.15917853487</v>
      </c>
      <c r="F29" s="121">
        <v>106.8</v>
      </c>
      <c r="G29" s="105">
        <v>219727.10677905122</v>
      </c>
      <c r="H29" s="121">
        <v>108.6</v>
      </c>
    </row>
    <row r="30" spans="1:8" ht="11.1" customHeight="1" x14ac:dyDescent="0.25">
      <c r="A30" s="182" t="s">
        <v>197</v>
      </c>
      <c r="B30" s="181" t="s">
        <v>196</v>
      </c>
      <c r="C30" s="105">
        <v>103031.02310524142</v>
      </c>
      <c r="D30" s="121">
        <v>113.4</v>
      </c>
      <c r="E30" s="105">
        <v>189627.10244648319</v>
      </c>
      <c r="F30" s="121">
        <v>110.7</v>
      </c>
      <c r="G30" s="105">
        <v>118007.19125883757</v>
      </c>
      <c r="H30" s="121">
        <v>112.9</v>
      </c>
    </row>
    <row r="31" spans="1:8" ht="11.1" customHeight="1" x14ac:dyDescent="0.25">
      <c r="A31" s="183" t="s">
        <v>66</v>
      </c>
      <c r="B31" s="181" t="s">
        <v>65</v>
      </c>
      <c r="C31" s="105">
        <v>185991.11480055531</v>
      </c>
      <c r="D31" s="121">
        <v>107.9</v>
      </c>
      <c r="E31" s="105">
        <v>339468.08895644464</v>
      </c>
      <c r="F31" s="121">
        <v>109.8</v>
      </c>
      <c r="G31" s="105">
        <v>245469.67463012604</v>
      </c>
      <c r="H31" s="121">
        <v>108.2</v>
      </c>
    </row>
    <row r="32" spans="1:8" s="184" customFormat="1" ht="12.75" x14ac:dyDescent="0.2">
      <c r="A32" s="183" t="s">
        <v>152</v>
      </c>
      <c r="B32" s="181" t="s">
        <v>151</v>
      </c>
      <c r="C32" s="105">
        <v>136287.64658493985</v>
      </c>
      <c r="D32" s="121">
        <v>109.3</v>
      </c>
      <c r="E32" s="105">
        <v>307216.57469586376</v>
      </c>
      <c r="F32" s="121">
        <v>107</v>
      </c>
      <c r="G32" s="105">
        <v>178169.45873622809</v>
      </c>
      <c r="H32" s="121">
        <v>108.4</v>
      </c>
    </row>
    <row r="33" spans="1:8" ht="11.1" customHeight="1" x14ac:dyDescent="0.25">
      <c r="A33" s="183" t="s">
        <v>64</v>
      </c>
      <c r="B33" s="181" t="s">
        <v>63</v>
      </c>
      <c r="C33" s="105">
        <v>107144.16666056108</v>
      </c>
      <c r="D33" s="121">
        <v>114.2</v>
      </c>
      <c r="E33" s="105">
        <v>221794.3326766236</v>
      </c>
      <c r="F33" s="121">
        <v>113.5</v>
      </c>
      <c r="G33" s="105">
        <v>135984.45448108373</v>
      </c>
      <c r="H33" s="121">
        <v>115.6</v>
      </c>
    </row>
    <row r="34" spans="1:8" ht="23.25" x14ac:dyDescent="0.25">
      <c r="A34" s="180" t="s">
        <v>195</v>
      </c>
      <c r="B34" s="180" t="s">
        <v>164</v>
      </c>
      <c r="C34" s="105">
        <v>104887.00638182132</v>
      </c>
      <c r="D34" s="121">
        <v>112.3</v>
      </c>
      <c r="E34" s="105">
        <v>235069.68536106407</v>
      </c>
      <c r="F34" s="121">
        <v>106</v>
      </c>
      <c r="G34" s="105">
        <v>158092.36237198769</v>
      </c>
      <c r="H34" s="121">
        <v>108.8</v>
      </c>
    </row>
    <row r="35" spans="1:8" ht="11.1" customHeight="1" x14ac:dyDescent="0.25">
      <c r="A35" s="183" t="s">
        <v>60</v>
      </c>
      <c r="B35" s="181" t="s">
        <v>59</v>
      </c>
      <c r="C35" s="105">
        <v>90243.258370250725</v>
      </c>
      <c r="D35" s="121">
        <v>108.4</v>
      </c>
      <c r="E35" s="105">
        <v>183718.66895248141</v>
      </c>
      <c r="F35" s="121">
        <v>105.3</v>
      </c>
      <c r="G35" s="105">
        <v>112032.94140953665</v>
      </c>
      <c r="H35" s="121">
        <v>108.9</v>
      </c>
    </row>
    <row r="36" spans="1:8" ht="11.1" customHeight="1" x14ac:dyDescent="0.25">
      <c r="A36" s="183" t="s">
        <v>58</v>
      </c>
      <c r="B36" s="181" t="s">
        <v>57</v>
      </c>
      <c r="C36" s="105">
        <v>143710.17507260185</v>
      </c>
      <c r="D36" s="121">
        <v>108.3</v>
      </c>
      <c r="E36" s="105">
        <v>271568.72637246607</v>
      </c>
      <c r="F36" s="121">
        <v>104.4</v>
      </c>
      <c r="G36" s="105">
        <v>194809.87452017464</v>
      </c>
      <c r="H36" s="121">
        <v>105.9</v>
      </c>
    </row>
    <row r="37" spans="1:8" ht="11.1" customHeight="1" x14ac:dyDescent="0.25">
      <c r="A37" s="182">
        <v>64</v>
      </c>
      <c r="B37" s="181" t="s">
        <v>150</v>
      </c>
      <c r="C37" s="105">
        <v>138019.26439538621</v>
      </c>
      <c r="D37" s="121">
        <v>104.8</v>
      </c>
      <c r="E37" s="105">
        <v>308967.6980680725</v>
      </c>
      <c r="F37" s="121">
        <v>102.9</v>
      </c>
      <c r="G37" s="105">
        <v>250781.97513373892</v>
      </c>
      <c r="H37" s="121">
        <v>103.1</v>
      </c>
    </row>
    <row r="38" spans="1:8" ht="11.1" customHeight="1" x14ac:dyDescent="0.25">
      <c r="A38" s="183" t="s">
        <v>56</v>
      </c>
      <c r="B38" s="181" t="s">
        <v>55</v>
      </c>
      <c r="C38" s="105">
        <v>141687.77041942606</v>
      </c>
      <c r="D38" s="121">
        <v>106.1</v>
      </c>
      <c r="E38" s="105">
        <v>394499.76556180883</v>
      </c>
      <c r="F38" s="121">
        <v>96.6</v>
      </c>
      <c r="G38" s="105">
        <v>390508.09739176987</v>
      </c>
      <c r="H38" s="121">
        <v>96.7</v>
      </c>
    </row>
    <row r="39" spans="1:8" ht="11.1" customHeight="1" x14ac:dyDescent="0.25">
      <c r="A39" s="183" t="s">
        <v>54</v>
      </c>
      <c r="B39" s="181" t="s">
        <v>53</v>
      </c>
      <c r="C39" s="105">
        <v>104476.16604859161</v>
      </c>
      <c r="D39" s="121">
        <v>109.3</v>
      </c>
      <c r="E39" s="105">
        <v>270121.3085916157</v>
      </c>
      <c r="F39" s="121">
        <v>109.7</v>
      </c>
      <c r="G39" s="105">
        <v>191805.88997679026</v>
      </c>
      <c r="H39" s="121">
        <v>111.4</v>
      </c>
    </row>
    <row r="40" spans="1:8" ht="23.25" x14ac:dyDescent="0.25">
      <c r="A40" s="180" t="s">
        <v>194</v>
      </c>
      <c r="B40" s="180" t="s">
        <v>51</v>
      </c>
      <c r="C40" s="105">
        <v>144001.25171689948</v>
      </c>
      <c r="D40" s="121">
        <v>114.9</v>
      </c>
      <c r="E40" s="105">
        <v>290808.22640901955</v>
      </c>
      <c r="F40" s="121">
        <v>110.8</v>
      </c>
      <c r="G40" s="105">
        <v>253298.30167634017</v>
      </c>
      <c r="H40" s="121">
        <v>113.6</v>
      </c>
    </row>
    <row r="41" spans="1:8" ht="11.1" customHeight="1" x14ac:dyDescent="0.25">
      <c r="A41" s="183" t="s">
        <v>50</v>
      </c>
      <c r="B41" s="181" t="s">
        <v>49</v>
      </c>
      <c r="C41" s="105">
        <v>101991.12232867717</v>
      </c>
      <c r="D41" s="121">
        <v>100.2</v>
      </c>
      <c r="E41" s="105">
        <v>213156.73827726601</v>
      </c>
      <c r="F41" s="121">
        <v>104.2</v>
      </c>
      <c r="G41" s="105">
        <v>193208.2215818784</v>
      </c>
      <c r="H41" s="121">
        <v>101.1</v>
      </c>
    </row>
    <row r="42" spans="1:8" ht="11.1" customHeight="1" x14ac:dyDescent="0.25">
      <c r="A42" s="183" t="s">
        <v>48</v>
      </c>
      <c r="B42" s="181" t="s">
        <v>190</v>
      </c>
      <c r="C42" s="105">
        <v>109308.57339579686</v>
      </c>
      <c r="D42" s="121">
        <v>105.2</v>
      </c>
      <c r="E42" s="105">
        <v>177073.44478181569</v>
      </c>
      <c r="F42" s="121">
        <v>104.9</v>
      </c>
      <c r="G42" s="105">
        <v>159846.56714317441</v>
      </c>
      <c r="H42" s="121">
        <v>105.3</v>
      </c>
    </row>
    <row r="43" spans="1:8" ht="11.1" customHeight="1" x14ac:dyDescent="0.25">
      <c r="A43" s="182">
        <v>851</v>
      </c>
      <c r="B43" s="181" t="s">
        <v>149</v>
      </c>
      <c r="C43" s="105">
        <v>115223.04784825796</v>
      </c>
      <c r="D43" s="121">
        <v>105.3</v>
      </c>
      <c r="E43" s="105">
        <v>191951.87194010665</v>
      </c>
      <c r="F43" s="121">
        <v>105.8</v>
      </c>
      <c r="G43" s="105">
        <v>174714.67704901949</v>
      </c>
      <c r="H43" s="121">
        <v>106.2</v>
      </c>
    </row>
    <row r="44" spans="1:8" ht="11.1" customHeight="1" x14ac:dyDescent="0.25">
      <c r="A44" s="182">
        <v>853</v>
      </c>
      <c r="B44" s="181" t="s">
        <v>148</v>
      </c>
      <c r="C44" s="105">
        <v>102061.05935607465</v>
      </c>
      <c r="D44" s="121">
        <v>105.9</v>
      </c>
      <c r="E44" s="105">
        <v>149657.30713492873</v>
      </c>
      <c r="F44" s="121">
        <v>104.7</v>
      </c>
      <c r="G44" s="105">
        <v>135234.36042503736</v>
      </c>
      <c r="H44" s="121">
        <v>105.2</v>
      </c>
    </row>
    <row r="45" spans="1:8" ht="23.25" x14ac:dyDescent="0.25">
      <c r="A45" s="180" t="s">
        <v>193</v>
      </c>
      <c r="B45" s="180" t="s">
        <v>146</v>
      </c>
      <c r="C45" s="105">
        <v>123166.54343134293</v>
      </c>
      <c r="D45" s="121">
        <v>114.6</v>
      </c>
      <c r="E45" s="105">
        <v>241387.79854182142</v>
      </c>
      <c r="F45" s="121">
        <v>115</v>
      </c>
      <c r="G45" s="105">
        <v>181181.33376410327</v>
      </c>
      <c r="H45" s="121">
        <v>116</v>
      </c>
    </row>
    <row r="46" spans="1:8" ht="11.1" customHeight="1" x14ac:dyDescent="0.25">
      <c r="A46" s="179" t="s">
        <v>172</v>
      </c>
      <c r="B46" s="178" t="s">
        <v>43</v>
      </c>
      <c r="C46" s="177">
        <v>122642.60521036366</v>
      </c>
      <c r="D46" s="176">
        <v>109.6</v>
      </c>
      <c r="E46" s="177">
        <v>255600.96697939196</v>
      </c>
      <c r="F46" s="176">
        <v>106.7</v>
      </c>
      <c r="G46" s="177">
        <v>185016.90447105715</v>
      </c>
      <c r="H46" s="176">
        <v>108</v>
      </c>
    </row>
  </sheetData>
  <mergeCells count="5">
    <mergeCell ref="G2:H2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4679C-74C1-4DCD-A42A-A7DA2C07DE81}">
  <sheetPr codeName="Munka23"/>
  <dimension ref="A1:I46"/>
  <sheetViews>
    <sheetView zoomScaleNormal="100" workbookViewId="0"/>
  </sheetViews>
  <sheetFormatPr defaultRowHeight="15" x14ac:dyDescent="0.25"/>
  <cols>
    <col min="1" max="1" width="9.140625" style="144"/>
    <col min="2" max="2" width="33.5703125" style="144" customWidth="1"/>
    <col min="3" max="16384" width="9.140625" style="144"/>
  </cols>
  <sheetData>
    <row r="1" spans="1:9" ht="15" customHeight="1" x14ac:dyDescent="0.25">
      <c r="A1" s="211" t="s">
        <v>230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5">
      <c r="A2" s="320" t="s">
        <v>76</v>
      </c>
      <c r="B2" s="320" t="s">
        <v>162</v>
      </c>
      <c r="C2" s="319" t="s">
        <v>87</v>
      </c>
      <c r="D2" s="319"/>
      <c r="E2" s="319" t="s">
        <v>167</v>
      </c>
      <c r="F2" s="319"/>
      <c r="G2" s="319" t="s">
        <v>166</v>
      </c>
      <c r="H2" s="322"/>
      <c r="I2" s="323" t="s">
        <v>229</v>
      </c>
    </row>
    <row r="3" spans="1:9" ht="33" customHeight="1" x14ac:dyDescent="0.25">
      <c r="A3" s="321"/>
      <c r="B3" s="321"/>
      <c r="C3" s="210" t="s">
        <v>165</v>
      </c>
      <c r="D3" s="209" t="s">
        <v>156</v>
      </c>
      <c r="E3" s="209" t="s">
        <v>165</v>
      </c>
      <c r="F3" s="209" t="s">
        <v>156</v>
      </c>
      <c r="G3" s="209" t="s">
        <v>165</v>
      </c>
      <c r="H3" s="208" t="s">
        <v>156</v>
      </c>
      <c r="I3" s="324"/>
    </row>
    <row r="4" spans="1:9" ht="11.1" customHeight="1" x14ac:dyDescent="0.25">
      <c r="A4" s="206"/>
      <c r="B4" s="206">
        <v>2000</v>
      </c>
      <c r="C4" s="122">
        <v>42006</v>
      </c>
      <c r="D4" s="38">
        <v>110.3</v>
      </c>
      <c r="E4" s="122">
        <v>74076</v>
      </c>
      <c r="F4" s="38">
        <v>112.1</v>
      </c>
      <c r="G4" s="122">
        <v>55785</v>
      </c>
      <c r="H4" s="38">
        <v>111.4</v>
      </c>
      <c r="I4" s="207">
        <v>2582.5</v>
      </c>
    </row>
    <row r="5" spans="1:9" ht="11.1" customHeight="1" x14ac:dyDescent="0.25">
      <c r="A5" s="206"/>
      <c r="B5" s="206">
        <v>2001</v>
      </c>
      <c r="C5" s="122">
        <v>48793</v>
      </c>
      <c r="D5" s="38">
        <v>116.1</v>
      </c>
      <c r="E5" s="122">
        <v>85866</v>
      </c>
      <c r="F5" s="38">
        <v>115.7</v>
      </c>
      <c r="G5" s="122">
        <v>64913</v>
      </c>
      <c r="H5" s="38">
        <v>116.2</v>
      </c>
      <c r="I5" s="205">
        <v>2560.4</v>
      </c>
    </row>
    <row r="6" spans="1:9" ht="11.1" customHeight="1" x14ac:dyDescent="0.25">
      <c r="A6" s="206"/>
      <c r="B6" s="206">
        <v>2002</v>
      </c>
      <c r="C6" s="122">
        <v>58481</v>
      </c>
      <c r="D6" s="38">
        <v>119.9</v>
      </c>
      <c r="E6" s="122">
        <v>101639</v>
      </c>
      <c r="F6" s="38">
        <v>118.4</v>
      </c>
      <c r="G6" s="122">
        <v>77622</v>
      </c>
      <c r="H6" s="38">
        <v>119.6</v>
      </c>
      <c r="I6" s="205">
        <v>2548.9</v>
      </c>
    </row>
    <row r="7" spans="1:9" ht="11.1" customHeight="1" x14ac:dyDescent="0.25">
      <c r="A7" s="206"/>
      <c r="B7" s="206">
        <v>2003</v>
      </c>
      <c r="C7" s="122">
        <v>66716</v>
      </c>
      <c r="D7" s="38">
        <v>114.1</v>
      </c>
      <c r="E7" s="122">
        <v>115739</v>
      </c>
      <c r="F7" s="38">
        <v>113.9</v>
      </c>
      <c r="G7" s="122">
        <v>88753</v>
      </c>
      <c r="H7" s="38">
        <v>114.3</v>
      </c>
      <c r="I7" s="205">
        <v>2563.1</v>
      </c>
    </row>
    <row r="8" spans="1:9" ht="11.1" customHeight="1" x14ac:dyDescent="0.25">
      <c r="A8" s="206"/>
      <c r="B8" s="206">
        <v>2004</v>
      </c>
      <c r="C8" s="122">
        <v>70176.302809744811</v>
      </c>
      <c r="D8" s="38">
        <v>106.2</v>
      </c>
      <c r="E8" s="122">
        <v>121196.351015971</v>
      </c>
      <c r="F8" s="38">
        <v>105.1</v>
      </c>
      <c r="G8" s="122">
        <v>93715.580807385399</v>
      </c>
      <c r="H8" s="38">
        <v>105.6</v>
      </c>
      <c r="I8" s="205">
        <v>2581.2724166666671</v>
      </c>
    </row>
    <row r="9" spans="1:9" ht="11.1" customHeight="1" x14ac:dyDescent="0.25">
      <c r="A9" s="206"/>
      <c r="B9" s="206">
        <v>2005</v>
      </c>
      <c r="C9" s="122">
        <v>76019.783966356525</v>
      </c>
      <c r="D9" s="38">
        <v>108.3</v>
      </c>
      <c r="E9" s="122">
        <v>134574.49921735702</v>
      </c>
      <c r="F9" s="38">
        <v>111</v>
      </c>
      <c r="G9" s="122">
        <v>103148.75560365869</v>
      </c>
      <c r="H9" s="38">
        <v>110.1</v>
      </c>
      <c r="I9" s="205">
        <v>2569.24775</v>
      </c>
    </row>
    <row r="10" spans="1:9" ht="11.1" customHeight="1" x14ac:dyDescent="0.25">
      <c r="A10" s="206"/>
      <c r="B10" s="206">
        <v>2006</v>
      </c>
      <c r="C10" s="122">
        <v>81855.263290069139</v>
      </c>
      <c r="D10" s="38">
        <v>107.7</v>
      </c>
      <c r="E10" s="122">
        <v>144337.03586551093</v>
      </c>
      <c r="F10" s="38">
        <v>107.3</v>
      </c>
      <c r="G10" s="122">
        <v>110951.11342003396</v>
      </c>
      <c r="H10" s="38">
        <v>107.6</v>
      </c>
      <c r="I10" s="205">
        <v>2561.7204166666666</v>
      </c>
    </row>
    <row r="11" spans="1:9" ht="11.1" customHeight="1" x14ac:dyDescent="0.25">
      <c r="A11" s="206"/>
      <c r="B11" s="206">
        <v>2007</v>
      </c>
      <c r="C11" s="122">
        <v>85454.925503798746</v>
      </c>
      <c r="D11" s="38">
        <v>104.4</v>
      </c>
      <c r="E11" s="122">
        <v>146902.39232347085</v>
      </c>
      <c r="F11" s="38">
        <v>101.8</v>
      </c>
      <c r="G11" s="122">
        <v>114281.56440959316</v>
      </c>
      <c r="H11" s="38">
        <v>103</v>
      </c>
      <c r="I11" s="205">
        <v>2530.3710000000001</v>
      </c>
    </row>
    <row r="12" spans="1:9" ht="11.1" customHeight="1" x14ac:dyDescent="0.25">
      <c r="A12" s="206"/>
      <c r="B12" s="200" t="s">
        <v>224</v>
      </c>
      <c r="C12" s="122"/>
      <c r="D12" s="38"/>
      <c r="E12" s="122"/>
      <c r="F12" s="38"/>
      <c r="G12" s="122"/>
      <c r="H12" s="38"/>
      <c r="I12" s="205"/>
    </row>
    <row r="13" spans="1:9" ht="11.1" customHeight="1" x14ac:dyDescent="0.25">
      <c r="A13" s="200" t="s">
        <v>155</v>
      </c>
      <c r="B13" s="200" t="s">
        <v>71</v>
      </c>
      <c r="C13" s="105">
        <v>76537.206214122692</v>
      </c>
      <c r="D13" s="121">
        <v>104.4</v>
      </c>
      <c r="E13" s="105">
        <v>116349.79904349193</v>
      </c>
      <c r="F13" s="121">
        <v>103.3</v>
      </c>
      <c r="G13" s="105">
        <v>85533.061465529143</v>
      </c>
      <c r="H13" s="121">
        <v>104.2</v>
      </c>
      <c r="I13" s="198">
        <v>82.127333333333326</v>
      </c>
    </row>
    <row r="14" spans="1:9" ht="11.1" customHeight="1" x14ac:dyDescent="0.25">
      <c r="A14" s="204" t="s">
        <v>154</v>
      </c>
      <c r="B14" s="200" t="s">
        <v>153</v>
      </c>
      <c r="C14" s="105">
        <v>77459.416055202964</v>
      </c>
      <c r="D14" s="121">
        <v>104.4</v>
      </c>
      <c r="E14" s="105">
        <v>113758.59928045988</v>
      </c>
      <c r="F14" s="121">
        <v>105.7</v>
      </c>
      <c r="G14" s="105">
        <v>85015.623341195591</v>
      </c>
      <c r="H14" s="121">
        <v>104.9</v>
      </c>
      <c r="I14" s="198">
        <v>72.215666666666664</v>
      </c>
    </row>
    <row r="15" spans="1:9" ht="11.1" customHeight="1" x14ac:dyDescent="0.25">
      <c r="A15" s="200" t="s">
        <v>70</v>
      </c>
      <c r="B15" s="200" t="s">
        <v>69</v>
      </c>
      <c r="C15" s="105">
        <v>107563.03708063567</v>
      </c>
      <c r="D15" s="121">
        <v>101.1</v>
      </c>
      <c r="E15" s="105">
        <v>176161.26803144166</v>
      </c>
      <c r="F15" s="121">
        <v>97.3</v>
      </c>
      <c r="G15" s="105">
        <v>122255.58721231407</v>
      </c>
      <c r="H15" s="121">
        <v>99.6</v>
      </c>
      <c r="I15" s="198">
        <v>4.5043333333333342</v>
      </c>
    </row>
    <row r="16" spans="1:9" ht="11.1" customHeight="1" x14ac:dyDescent="0.25">
      <c r="A16" s="200" t="s">
        <v>68</v>
      </c>
      <c r="B16" s="200" t="s">
        <v>67</v>
      </c>
      <c r="C16" s="105">
        <v>90548.897162988636</v>
      </c>
      <c r="D16" s="121">
        <v>104.2</v>
      </c>
      <c r="E16" s="105">
        <v>169403.99347882511</v>
      </c>
      <c r="F16" s="121">
        <v>101.9</v>
      </c>
      <c r="G16" s="105">
        <v>109061.48733777694</v>
      </c>
      <c r="H16" s="121">
        <v>103.6</v>
      </c>
      <c r="I16" s="198">
        <v>646.87166666666678</v>
      </c>
    </row>
    <row r="17" spans="1:9" ht="23.25" x14ac:dyDescent="0.25">
      <c r="A17" s="203" t="s">
        <v>223</v>
      </c>
      <c r="B17" s="199" t="s">
        <v>228</v>
      </c>
      <c r="C17" s="105">
        <v>78604.875421088349</v>
      </c>
      <c r="D17" s="121">
        <v>102.2</v>
      </c>
      <c r="E17" s="105">
        <v>157235.67785643603</v>
      </c>
      <c r="F17" s="121">
        <v>101.1</v>
      </c>
      <c r="G17" s="105">
        <v>96597.109671036538</v>
      </c>
      <c r="H17" s="121">
        <v>101.9</v>
      </c>
      <c r="I17" s="198">
        <v>95.686916666666676</v>
      </c>
    </row>
    <row r="18" spans="1:9" ht="11.1" customHeight="1" x14ac:dyDescent="0.25">
      <c r="A18" s="202" t="s">
        <v>221</v>
      </c>
      <c r="B18" s="200" t="s">
        <v>220</v>
      </c>
      <c r="C18" s="105">
        <v>69344.560338932424</v>
      </c>
      <c r="D18" s="121">
        <v>102.5</v>
      </c>
      <c r="E18" s="105">
        <v>113302.22322733283</v>
      </c>
      <c r="F18" s="121">
        <v>106.7</v>
      </c>
      <c r="G18" s="105">
        <v>75098.505532240466</v>
      </c>
      <c r="H18" s="121">
        <v>103.2</v>
      </c>
      <c r="I18" s="198">
        <v>36.596083333333333</v>
      </c>
    </row>
    <row r="19" spans="1:9" ht="11.1" customHeight="1" x14ac:dyDescent="0.25">
      <c r="A19" s="202" t="s">
        <v>219</v>
      </c>
      <c r="B19" s="200" t="s">
        <v>218</v>
      </c>
      <c r="C19" s="105">
        <v>70781.385873941195</v>
      </c>
      <c r="D19" s="121">
        <v>106.4</v>
      </c>
      <c r="E19" s="105">
        <v>117230.43137254902</v>
      </c>
      <c r="F19" s="121">
        <v>102.6</v>
      </c>
      <c r="G19" s="105">
        <v>76979.626153878358</v>
      </c>
      <c r="H19" s="121">
        <v>106.4</v>
      </c>
      <c r="I19" s="198">
        <v>11.943416666666666</v>
      </c>
    </row>
    <row r="20" spans="1:9" ht="11.1" customHeight="1" x14ac:dyDescent="0.25">
      <c r="A20" s="202" t="s">
        <v>217</v>
      </c>
      <c r="B20" s="200" t="s">
        <v>216</v>
      </c>
      <c r="C20" s="105">
        <v>70519.402516710077</v>
      </c>
      <c r="D20" s="121">
        <v>106.5</v>
      </c>
      <c r="E20" s="105">
        <v>112140.7790584641</v>
      </c>
      <c r="F20" s="121">
        <v>104.5</v>
      </c>
      <c r="G20" s="105">
        <v>76891.617368009829</v>
      </c>
      <c r="H20" s="121">
        <v>105.1</v>
      </c>
      <c r="I20" s="198">
        <v>15.67825</v>
      </c>
    </row>
    <row r="21" spans="1:9" ht="23.25" x14ac:dyDescent="0.25">
      <c r="A21" s="203" t="s">
        <v>215</v>
      </c>
      <c r="B21" s="199" t="s">
        <v>227</v>
      </c>
      <c r="C21" s="105">
        <v>94862.913250379817</v>
      </c>
      <c r="D21" s="121">
        <v>104.8</v>
      </c>
      <c r="E21" s="105">
        <v>142978.80118752606</v>
      </c>
      <c r="F21" s="121">
        <v>105</v>
      </c>
      <c r="G21" s="105">
        <v>114378.02799801969</v>
      </c>
      <c r="H21" s="121">
        <v>105.7</v>
      </c>
      <c r="I21" s="198">
        <v>33.496416666666661</v>
      </c>
    </row>
    <row r="22" spans="1:9" ht="23.25" x14ac:dyDescent="0.25">
      <c r="A22" s="203" t="s">
        <v>213</v>
      </c>
      <c r="B22" s="199" t="s">
        <v>212</v>
      </c>
      <c r="C22" s="105">
        <v>163736.74727840233</v>
      </c>
      <c r="D22" s="121">
        <v>101.7</v>
      </c>
      <c r="E22" s="105">
        <v>341082.21476510068</v>
      </c>
      <c r="F22" s="121">
        <v>93.6</v>
      </c>
      <c r="G22" s="105">
        <v>249558.58510457183</v>
      </c>
      <c r="H22" s="121">
        <v>95.5</v>
      </c>
      <c r="I22" s="198">
        <v>6.3632499999999999</v>
      </c>
    </row>
    <row r="23" spans="1:9" ht="23.25" x14ac:dyDescent="0.25">
      <c r="A23" s="203" t="s">
        <v>211</v>
      </c>
      <c r="B23" s="199" t="s">
        <v>210</v>
      </c>
      <c r="C23" s="105">
        <v>120603.72616711612</v>
      </c>
      <c r="D23" s="121">
        <v>102.6</v>
      </c>
      <c r="E23" s="105">
        <v>199466.59581961186</v>
      </c>
      <c r="F23" s="121">
        <v>98.9</v>
      </c>
      <c r="G23" s="105">
        <v>156818.9922513612</v>
      </c>
      <c r="H23" s="121">
        <v>101.1</v>
      </c>
      <c r="I23" s="198">
        <v>29.370750000000001</v>
      </c>
    </row>
    <row r="24" spans="1:9" ht="11.1" customHeight="1" x14ac:dyDescent="0.25">
      <c r="A24" s="202" t="s">
        <v>209</v>
      </c>
      <c r="B24" s="200" t="s">
        <v>208</v>
      </c>
      <c r="C24" s="105">
        <v>91641.831112610336</v>
      </c>
      <c r="D24" s="121">
        <v>104.8</v>
      </c>
      <c r="E24" s="105">
        <v>158866.1429865695</v>
      </c>
      <c r="F24" s="121">
        <v>99.5</v>
      </c>
      <c r="G24" s="105">
        <v>106443.37250620913</v>
      </c>
      <c r="H24" s="121">
        <v>103.8</v>
      </c>
      <c r="I24" s="198">
        <v>38.015250000000002</v>
      </c>
    </row>
    <row r="25" spans="1:9" ht="23.25" x14ac:dyDescent="0.25">
      <c r="A25" s="203" t="s">
        <v>226</v>
      </c>
      <c r="B25" s="199" t="s">
        <v>206</v>
      </c>
      <c r="C25" s="105">
        <v>97088.937591317052</v>
      </c>
      <c r="D25" s="121">
        <v>104.8</v>
      </c>
      <c r="E25" s="105">
        <v>169824.95192914989</v>
      </c>
      <c r="F25" s="121">
        <v>102.2</v>
      </c>
      <c r="G25" s="105">
        <v>113763.27787412444</v>
      </c>
      <c r="H25" s="121">
        <v>103.7</v>
      </c>
      <c r="I25" s="198">
        <v>25.89991666666667</v>
      </c>
    </row>
    <row r="26" spans="1:9" ht="24" customHeight="1" x14ac:dyDescent="0.25">
      <c r="A26" s="203" t="s">
        <v>205</v>
      </c>
      <c r="B26" s="199" t="s">
        <v>204</v>
      </c>
      <c r="C26" s="105">
        <v>92224.655312246556</v>
      </c>
      <c r="D26" s="121">
        <v>104</v>
      </c>
      <c r="E26" s="105">
        <v>158238.17041499185</v>
      </c>
      <c r="F26" s="121">
        <v>103.5</v>
      </c>
      <c r="G26" s="105">
        <v>105393.92320541402</v>
      </c>
      <c r="H26" s="121">
        <v>103.6</v>
      </c>
      <c r="I26" s="198">
        <v>77.527166666666673</v>
      </c>
    </row>
    <row r="27" spans="1:9" ht="11.1" customHeight="1" x14ac:dyDescent="0.25">
      <c r="A27" s="202" t="s">
        <v>203</v>
      </c>
      <c r="B27" s="200" t="s">
        <v>202</v>
      </c>
      <c r="C27" s="105">
        <v>91739.016132105317</v>
      </c>
      <c r="D27" s="121">
        <v>103.9</v>
      </c>
      <c r="E27" s="105">
        <v>159593.75129221482</v>
      </c>
      <c r="F27" s="121">
        <v>102.4</v>
      </c>
      <c r="G27" s="105">
        <v>107232.7940628996</v>
      </c>
      <c r="H27" s="121">
        <v>103.3</v>
      </c>
      <c r="I27" s="198">
        <v>61.780999999999999</v>
      </c>
    </row>
    <row r="28" spans="1:9" ht="11.1" customHeight="1" x14ac:dyDescent="0.25">
      <c r="A28" s="202" t="s">
        <v>201</v>
      </c>
      <c r="B28" s="200" t="s">
        <v>200</v>
      </c>
      <c r="C28" s="105">
        <v>90915.565178046629</v>
      </c>
      <c r="D28" s="121">
        <v>102.3</v>
      </c>
      <c r="E28" s="105">
        <v>182399.38616467608</v>
      </c>
      <c r="F28" s="121">
        <v>102</v>
      </c>
      <c r="G28" s="105">
        <v>112549.67820089537</v>
      </c>
      <c r="H28" s="121">
        <v>102.8</v>
      </c>
      <c r="I28" s="198">
        <v>129.05308333333332</v>
      </c>
    </row>
    <row r="29" spans="1:9" ht="11.1" customHeight="1" x14ac:dyDescent="0.25">
      <c r="A29" s="202" t="s">
        <v>199</v>
      </c>
      <c r="B29" s="200" t="s">
        <v>198</v>
      </c>
      <c r="C29" s="105">
        <v>113199.71068966722</v>
      </c>
      <c r="D29" s="121">
        <v>103.8</v>
      </c>
      <c r="E29" s="105">
        <v>199787.16526346159</v>
      </c>
      <c r="F29" s="121">
        <v>101.8</v>
      </c>
      <c r="G29" s="105">
        <v>130730.85189851404</v>
      </c>
      <c r="H29" s="121">
        <v>103.2</v>
      </c>
      <c r="I29" s="198">
        <v>62.770583333333335</v>
      </c>
    </row>
    <row r="30" spans="1:9" ht="11.1" customHeight="1" x14ac:dyDescent="0.25">
      <c r="A30" s="202" t="s">
        <v>197</v>
      </c>
      <c r="B30" s="200" t="s">
        <v>196</v>
      </c>
      <c r="C30" s="105">
        <v>76105.836482567815</v>
      </c>
      <c r="D30" s="121">
        <v>107</v>
      </c>
      <c r="E30" s="105">
        <v>117085.32959565069</v>
      </c>
      <c r="F30" s="121">
        <v>105.6</v>
      </c>
      <c r="G30" s="105">
        <v>83192.944633183361</v>
      </c>
      <c r="H30" s="121">
        <v>106.9</v>
      </c>
      <c r="I30" s="198">
        <v>22.689583333333331</v>
      </c>
    </row>
    <row r="31" spans="1:9" ht="11.1" customHeight="1" x14ac:dyDescent="0.25">
      <c r="A31" s="200" t="s">
        <v>66</v>
      </c>
      <c r="B31" s="200" t="s">
        <v>65</v>
      </c>
      <c r="C31" s="105">
        <v>115372.06200174612</v>
      </c>
      <c r="D31" s="121">
        <v>102.7</v>
      </c>
      <c r="E31" s="105">
        <v>185953.01558004451</v>
      </c>
      <c r="F31" s="121">
        <v>104.5</v>
      </c>
      <c r="G31" s="105">
        <v>142725.04764225619</v>
      </c>
      <c r="H31" s="121">
        <v>103.1</v>
      </c>
      <c r="I31" s="198">
        <v>47.53308333333333</v>
      </c>
    </row>
    <row r="32" spans="1:9" s="184" customFormat="1" ht="11.1" customHeight="1" x14ac:dyDescent="0.2">
      <c r="A32" s="200" t="s">
        <v>152</v>
      </c>
      <c r="B32" s="200" t="s">
        <v>151</v>
      </c>
      <c r="C32" s="105">
        <v>92032.576747391664</v>
      </c>
      <c r="D32" s="121">
        <v>103.9</v>
      </c>
      <c r="E32" s="105">
        <v>171222.20437956206</v>
      </c>
      <c r="F32" s="121">
        <v>102.1</v>
      </c>
      <c r="G32" s="105">
        <v>111435.99280736204</v>
      </c>
      <c r="H32" s="121">
        <v>103.2</v>
      </c>
      <c r="I32" s="198">
        <v>698.90908333333334</v>
      </c>
    </row>
    <row r="33" spans="1:9" ht="11.1" customHeight="1" x14ac:dyDescent="0.25">
      <c r="A33" s="200" t="s">
        <v>64</v>
      </c>
      <c r="B33" s="200" t="s">
        <v>63</v>
      </c>
      <c r="C33" s="105">
        <v>77730.642845106122</v>
      </c>
      <c r="D33" s="121">
        <v>108.8</v>
      </c>
      <c r="E33" s="105">
        <v>132438.40689299992</v>
      </c>
      <c r="F33" s="121">
        <v>107.6</v>
      </c>
      <c r="G33" s="105">
        <v>91492.399290687288</v>
      </c>
      <c r="H33" s="121">
        <v>109.5</v>
      </c>
      <c r="I33" s="198">
        <v>121.57308333333333</v>
      </c>
    </row>
    <row r="34" spans="1:9" ht="23.25" x14ac:dyDescent="0.25">
      <c r="A34" s="199" t="s">
        <v>195</v>
      </c>
      <c r="B34" s="199" t="s">
        <v>164</v>
      </c>
      <c r="C34" s="105">
        <v>77337.890682010169</v>
      </c>
      <c r="D34" s="121">
        <v>107.3</v>
      </c>
      <c r="E34" s="105">
        <v>138094.28546382577</v>
      </c>
      <c r="F34" s="121">
        <v>101</v>
      </c>
      <c r="G34" s="105">
        <v>102168.88692814679</v>
      </c>
      <c r="H34" s="121">
        <v>104.1</v>
      </c>
      <c r="I34" s="198">
        <v>318.66241666666667</v>
      </c>
    </row>
    <row r="35" spans="1:9" ht="11.1" customHeight="1" x14ac:dyDescent="0.25">
      <c r="A35" s="200" t="s">
        <v>60</v>
      </c>
      <c r="B35" s="200" t="s">
        <v>59</v>
      </c>
      <c r="C35" s="105">
        <v>69000.948668004799</v>
      </c>
      <c r="D35" s="121">
        <v>103.8</v>
      </c>
      <c r="E35" s="105">
        <v>113963.25601613746</v>
      </c>
      <c r="F35" s="121">
        <v>101.4</v>
      </c>
      <c r="G35" s="105">
        <v>79481.93419915589</v>
      </c>
      <c r="H35" s="121">
        <v>104.1</v>
      </c>
      <c r="I35" s="198">
        <v>73.193083333333348</v>
      </c>
    </row>
    <row r="36" spans="1:9" ht="11.1" customHeight="1" x14ac:dyDescent="0.25">
      <c r="A36" s="200" t="s">
        <v>58</v>
      </c>
      <c r="B36" s="200" t="s">
        <v>57</v>
      </c>
      <c r="C36" s="105">
        <v>95430.458621909842</v>
      </c>
      <c r="D36" s="121">
        <v>103</v>
      </c>
      <c r="E36" s="105">
        <v>154275.16252042109</v>
      </c>
      <c r="F36" s="121">
        <v>99.8</v>
      </c>
      <c r="G36" s="105">
        <v>118948.21830810561</v>
      </c>
      <c r="H36" s="121">
        <v>101.2</v>
      </c>
      <c r="I36" s="198">
        <v>202.80816666666669</v>
      </c>
    </row>
    <row r="37" spans="1:9" ht="11.1" customHeight="1" x14ac:dyDescent="0.25">
      <c r="A37" s="202">
        <v>64</v>
      </c>
      <c r="B37" s="200" t="s">
        <v>150</v>
      </c>
      <c r="C37" s="105">
        <v>93535.916028803375</v>
      </c>
      <c r="D37" s="121">
        <v>100.9</v>
      </c>
      <c r="E37" s="105">
        <v>172411.87498374892</v>
      </c>
      <c r="F37" s="121">
        <v>97.8</v>
      </c>
      <c r="G37" s="105">
        <v>145564.86272787926</v>
      </c>
      <c r="H37" s="121">
        <v>98.4</v>
      </c>
      <c r="I37" s="198">
        <v>48.586583333333337</v>
      </c>
    </row>
    <row r="38" spans="1:9" ht="11.1" customHeight="1" x14ac:dyDescent="0.25">
      <c r="A38" s="200" t="s">
        <v>56</v>
      </c>
      <c r="B38" s="200" t="s">
        <v>55</v>
      </c>
      <c r="C38" s="105">
        <v>92858.454746136864</v>
      </c>
      <c r="D38" s="121">
        <v>102</v>
      </c>
      <c r="E38" s="105">
        <v>212222.37206120041</v>
      </c>
      <c r="F38" s="121">
        <v>92</v>
      </c>
      <c r="G38" s="105">
        <v>210337.72592671079</v>
      </c>
      <c r="H38" s="121">
        <v>92.1</v>
      </c>
      <c r="I38" s="198">
        <v>59.772333333333336</v>
      </c>
    </row>
    <row r="39" spans="1:9" ht="11.1" customHeight="1" x14ac:dyDescent="0.25">
      <c r="A39" s="200" t="s">
        <v>54</v>
      </c>
      <c r="B39" s="200" t="s">
        <v>53</v>
      </c>
      <c r="C39" s="105">
        <v>76852.263586289642</v>
      </c>
      <c r="D39" s="121">
        <v>105</v>
      </c>
      <c r="E39" s="105">
        <v>153847.38727186725</v>
      </c>
      <c r="F39" s="121">
        <v>103.6</v>
      </c>
      <c r="G39" s="105">
        <v>117444.83872644229</v>
      </c>
      <c r="H39" s="121">
        <v>105.4</v>
      </c>
      <c r="I39" s="198">
        <v>206.84575000000001</v>
      </c>
    </row>
    <row r="40" spans="1:9" ht="23.25" x14ac:dyDescent="0.25">
      <c r="A40" s="199" t="s">
        <v>194</v>
      </c>
      <c r="B40" s="199" t="s">
        <v>51</v>
      </c>
      <c r="C40" s="105">
        <v>94145.450540337421</v>
      </c>
      <c r="D40" s="121">
        <v>106.6</v>
      </c>
      <c r="E40" s="105">
        <v>162626.95751206583</v>
      </c>
      <c r="F40" s="121">
        <v>105.2</v>
      </c>
      <c r="G40" s="105">
        <v>145129.58603174562</v>
      </c>
      <c r="H40" s="121">
        <v>107.1</v>
      </c>
      <c r="I40" s="198">
        <v>251.7040833333333</v>
      </c>
    </row>
    <row r="41" spans="1:9" ht="11.1" customHeight="1" x14ac:dyDescent="0.25">
      <c r="A41" s="200" t="s">
        <v>50</v>
      </c>
      <c r="B41" s="200" t="s">
        <v>49</v>
      </c>
      <c r="C41" s="105">
        <v>75793.69814052053</v>
      </c>
      <c r="D41" s="121">
        <v>97.4</v>
      </c>
      <c r="E41" s="105">
        <v>126111.45959970953</v>
      </c>
      <c r="F41" s="121">
        <v>100.6</v>
      </c>
      <c r="G41" s="105">
        <v>117082.00659863609</v>
      </c>
      <c r="H41" s="121">
        <v>98.2</v>
      </c>
      <c r="I41" s="198">
        <v>248.94033333333334</v>
      </c>
    </row>
    <row r="42" spans="1:9" ht="11.1" customHeight="1" x14ac:dyDescent="0.25">
      <c r="A42" s="200" t="s">
        <v>48</v>
      </c>
      <c r="B42" s="200" t="s">
        <v>190</v>
      </c>
      <c r="C42" s="105">
        <v>79732.509981939089</v>
      </c>
      <c r="D42" s="121">
        <v>100.5</v>
      </c>
      <c r="E42" s="105">
        <v>110883.11000589105</v>
      </c>
      <c r="F42" s="121">
        <v>100.7</v>
      </c>
      <c r="G42" s="105">
        <v>102964.14603522244</v>
      </c>
      <c r="H42" s="121">
        <v>100.9</v>
      </c>
      <c r="I42" s="198">
        <v>189.48625000000001</v>
      </c>
    </row>
    <row r="43" spans="1:9" ht="11.1" customHeight="1" x14ac:dyDescent="0.25">
      <c r="A43" s="201">
        <v>851</v>
      </c>
      <c r="B43" s="200" t="s">
        <v>149</v>
      </c>
      <c r="C43" s="105">
        <v>82968.693936413882</v>
      </c>
      <c r="D43" s="121">
        <v>100.6</v>
      </c>
      <c r="E43" s="105">
        <v>116729.40028366316</v>
      </c>
      <c r="F43" s="121">
        <v>101.4</v>
      </c>
      <c r="G43" s="105">
        <v>109145.02919683815</v>
      </c>
      <c r="H43" s="121">
        <v>101.6</v>
      </c>
      <c r="I43" s="198">
        <v>118.06358333333333</v>
      </c>
    </row>
    <row r="44" spans="1:9" ht="11.1" customHeight="1" x14ac:dyDescent="0.25">
      <c r="A44" s="201">
        <v>853</v>
      </c>
      <c r="B44" s="200" t="s">
        <v>148</v>
      </c>
      <c r="C44" s="105">
        <v>75768.886725991848</v>
      </c>
      <c r="D44" s="121">
        <v>101</v>
      </c>
      <c r="E44" s="105">
        <v>100110.43530974447</v>
      </c>
      <c r="F44" s="121">
        <v>100.2</v>
      </c>
      <c r="G44" s="105">
        <v>92734.289616686889</v>
      </c>
      <c r="H44" s="121">
        <v>100.6</v>
      </c>
      <c r="I44" s="198">
        <v>71.201583333333346</v>
      </c>
    </row>
    <row r="45" spans="1:9" ht="23.25" x14ac:dyDescent="0.25">
      <c r="A45" s="199" t="s">
        <v>193</v>
      </c>
      <c r="B45" s="199" t="s">
        <v>146</v>
      </c>
      <c r="C45" s="105">
        <v>85972.086663366106</v>
      </c>
      <c r="D45" s="121">
        <v>107.2</v>
      </c>
      <c r="E45" s="105">
        <v>140133.74050827176</v>
      </c>
      <c r="F45" s="121">
        <v>108.3</v>
      </c>
      <c r="G45" s="105">
        <v>112550.86887094256</v>
      </c>
      <c r="H45" s="121">
        <v>108.7</v>
      </c>
      <c r="I45" s="198">
        <v>76.34908333333334</v>
      </c>
    </row>
    <row r="46" spans="1:9" ht="11.1" customHeight="1" x14ac:dyDescent="0.25">
      <c r="A46" s="197" t="s">
        <v>172</v>
      </c>
      <c r="B46" s="197" t="s">
        <v>43</v>
      </c>
      <c r="C46" s="196">
        <v>85454.925503798746</v>
      </c>
      <c r="D46" s="195">
        <v>104.4</v>
      </c>
      <c r="E46" s="196">
        <v>146902.39232347085</v>
      </c>
      <c r="F46" s="195">
        <v>101.8</v>
      </c>
      <c r="G46" s="196">
        <v>114281.56440959316</v>
      </c>
      <c r="H46" s="195">
        <v>103</v>
      </c>
      <c r="I46" s="194">
        <v>2530.3710000000001</v>
      </c>
    </row>
  </sheetData>
  <mergeCells count="6">
    <mergeCell ref="G2:H2"/>
    <mergeCell ref="I2:I3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7EAFF-C71E-4B92-A71E-FD8DF640A224}">
  <sheetPr codeName="Munka24"/>
  <dimension ref="A1:H46"/>
  <sheetViews>
    <sheetView zoomScaleNormal="100" workbookViewId="0"/>
  </sheetViews>
  <sheetFormatPr defaultRowHeight="15" x14ac:dyDescent="0.25"/>
  <cols>
    <col min="1" max="1" width="9.140625" style="144"/>
    <col min="2" max="2" width="35" style="144" customWidth="1"/>
    <col min="3" max="16384" width="9.140625" style="144"/>
  </cols>
  <sheetData>
    <row r="1" spans="1:8" ht="15" customHeight="1" x14ac:dyDescent="0.25">
      <c r="A1" s="225" t="s">
        <v>232</v>
      </c>
      <c r="B1" s="224"/>
      <c r="C1" s="223"/>
      <c r="D1" s="223"/>
      <c r="E1" s="223"/>
      <c r="F1" s="223"/>
      <c r="G1" s="223"/>
      <c r="H1" s="223"/>
    </row>
    <row r="2" spans="1:8" x14ac:dyDescent="0.25">
      <c r="A2" s="320" t="s">
        <v>76</v>
      </c>
      <c r="B2" s="320" t="s">
        <v>162</v>
      </c>
      <c r="C2" s="319" t="s">
        <v>87</v>
      </c>
      <c r="D2" s="319"/>
      <c r="E2" s="319" t="s">
        <v>167</v>
      </c>
      <c r="F2" s="319"/>
      <c r="G2" s="319" t="s">
        <v>166</v>
      </c>
      <c r="H2" s="319"/>
    </row>
    <row r="3" spans="1:8" ht="33.75" x14ac:dyDescent="0.25">
      <c r="A3" s="321"/>
      <c r="B3" s="321"/>
      <c r="C3" s="222" t="s">
        <v>165</v>
      </c>
      <c r="D3" s="221" t="s">
        <v>156</v>
      </c>
      <c r="E3" s="221" t="s">
        <v>165</v>
      </c>
      <c r="F3" s="221" t="s">
        <v>156</v>
      </c>
      <c r="G3" s="221" t="s">
        <v>165</v>
      </c>
      <c r="H3" s="221" t="s">
        <v>156</v>
      </c>
    </row>
    <row r="4" spans="1:8" x14ac:dyDescent="0.25">
      <c r="A4" s="220"/>
      <c r="B4" s="220">
        <v>2000</v>
      </c>
      <c r="C4" s="105">
        <v>65176</v>
      </c>
      <c r="D4" s="121">
        <v>112.2</v>
      </c>
      <c r="E4" s="105">
        <v>126897</v>
      </c>
      <c r="F4" s="121">
        <v>113.8</v>
      </c>
      <c r="G4" s="105">
        <v>91695</v>
      </c>
      <c r="H4" s="121">
        <v>113.2</v>
      </c>
    </row>
    <row r="5" spans="1:8" x14ac:dyDescent="0.25">
      <c r="A5" s="220"/>
      <c r="B5" s="220">
        <v>2001</v>
      </c>
      <c r="C5" s="105">
        <v>76197.900599152592</v>
      </c>
      <c r="D5" s="121">
        <v>116.8</v>
      </c>
      <c r="E5" s="105">
        <v>150268.43742627095</v>
      </c>
      <c r="F5" s="121">
        <v>118.2</v>
      </c>
      <c r="G5" s="105">
        <v>108404.70431912459</v>
      </c>
      <c r="H5" s="121">
        <v>118.1</v>
      </c>
    </row>
    <row r="6" spans="1:8" x14ac:dyDescent="0.25">
      <c r="A6" s="220"/>
      <c r="B6" s="220">
        <v>2002</v>
      </c>
      <c r="C6" s="105">
        <v>88175.349419772741</v>
      </c>
      <c r="D6" s="121">
        <v>115.7</v>
      </c>
      <c r="E6" s="105">
        <v>176438.51693901021</v>
      </c>
      <c r="F6" s="121">
        <v>117.4</v>
      </c>
      <c r="G6" s="105">
        <v>127321.02209066342</v>
      </c>
      <c r="H6" s="121">
        <v>117.4</v>
      </c>
    </row>
    <row r="7" spans="1:8" x14ac:dyDescent="0.25">
      <c r="A7" s="220"/>
      <c r="B7" s="220">
        <v>2003</v>
      </c>
      <c r="C7" s="105">
        <v>95254.263548951043</v>
      </c>
      <c r="D7" s="121">
        <v>108</v>
      </c>
      <c r="E7" s="105">
        <v>201226.82770423676</v>
      </c>
      <c r="F7" s="121">
        <v>114</v>
      </c>
      <c r="G7" s="105">
        <v>142890.83173212819</v>
      </c>
      <c r="H7" s="121">
        <v>112.2</v>
      </c>
    </row>
    <row r="8" spans="1:8" x14ac:dyDescent="0.25">
      <c r="A8" s="220"/>
      <c r="B8" s="220">
        <v>2004</v>
      </c>
      <c r="C8" s="105">
        <v>101029.58712878534</v>
      </c>
      <c r="D8" s="121">
        <v>107.6</v>
      </c>
      <c r="E8" s="105">
        <v>213336.05636940777</v>
      </c>
      <c r="F8" s="121">
        <v>106.4</v>
      </c>
      <c r="G8" s="105">
        <v>152844.77142070985</v>
      </c>
      <c r="H8" s="121">
        <v>106.9</v>
      </c>
    </row>
    <row r="9" spans="1:8" x14ac:dyDescent="0.25">
      <c r="A9" s="220"/>
      <c r="B9" s="220">
        <v>2005</v>
      </c>
      <c r="C9" s="105">
        <v>108370.98845557072</v>
      </c>
      <c r="D9" s="121">
        <v>107.3</v>
      </c>
      <c r="E9" s="105">
        <v>234174.53340876353</v>
      </c>
      <c r="F9" s="121">
        <v>109.8</v>
      </c>
      <c r="G9" s="105">
        <v>166656.99989422975</v>
      </c>
      <c r="H9" s="121">
        <v>109</v>
      </c>
    </row>
    <row r="10" spans="1:8" x14ac:dyDescent="0.25">
      <c r="A10" s="220"/>
      <c r="B10" s="220">
        <v>2006</v>
      </c>
      <c r="C10" s="105">
        <v>118177.353589355</v>
      </c>
      <c r="D10" s="121">
        <v>109</v>
      </c>
      <c r="E10" s="105">
        <v>252055.79379863525</v>
      </c>
      <c r="F10" s="121">
        <v>107.6</v>
      </c>
      <c r="G10" s="105">
        <v>180520.44776549094</v>
      </c>
      <c r="H10" s="121">
        <v>108.3</v>
      </c>
    </row>
    <row r="11" spans="1:8" x14ac:dyDescent="0.25">
      <c r="A11" s="220"/>
      <c r="B11" s="220">
        <v>2007</v>
      </c>
      <c r="C11" s="105">
        <v>129969.19926641228</v>
      </c>
      <c r="D11" s="121">
        <v>110</v>
      </c>
      <c r="E11" s="105">
        <v>269090.05065788701</v>
      </c>
      <c r="F11" s="121">
        <v>106.8</v>
      </c>
      <c r="G11" s="105">
        <v>195234.48610236734</v>
      </c>
      <c r="H11" s="121">
        <v>108.2</v>
      </c>
    </row>
    <row r="12" spans="1:8" ht="11.1" customHeight="1" x14ac:dyDescent="0.25">
      <c r="A12" s="217"/>
      <c r="B12" s="217" t="s">
        <v>224</v>
      </c>
      <c r="C12" s="105"/>
      <c r="D12" s="121"/>
      <c r="E12" s="105"/>
      <c r="F12" s="121"/>
      <c r="G12" s="105"/>
      <c r="H12" s="121"/>
    </row>
    <row r="13" spans="1:8" ht="11.1" customHeight="1" x14ac:dyDescent="0.25">
      <c r="A13" s="217" t="s">
        <v>155</v>
      </c>
      <c r="B13" s="215" t="s">
        <v>71</v>
      </c>
      <c r="C13" s="105">
        <v>107821.10997937976</v>
      </c>
      <c r="D13" s="121">
        <v>109.7</v>
      </c>
      <c r="E13" s="105">
        <v>196886.23840851427</v>
      </c>
      <c r="F13" s="121">
        <v>108.1</v>
      </c>
      <c r="G13" s="105">
        <v>127945.82294972848</v>
      </c>
      <c r="H13" s="121">
        <v>109.3</v>
      </c>
    </row>
    <row r="14" spans="1:8" ht="11.1" customHeight="1" x14ac:dyDescent="0.25">
      <c r="A14" s="219" t="s">
        <v>154</v>
      </c>
      <c r="B14" s="215" t="s">
        <v>153</v>
      </c>
      <c r="C14" s="105">
        <v>109026.75624275899</v>
      </c>
      <c r="D14" s="121">
        <v>109.4</v>
      </c>
      <c r="E14" s="105">
        <v>188574.40144573236</v>
      </c>
      <c r="F14" s="121">
        <v>111.1</v>
      </c>
      <c r="G14" s="105">
        <v>125585.76509252378</v>
      </c>
      <c r="H14" s="121">
        <v>110.2</v>
      </c>
    </row>
    <row r="15" spans="1:8" ht="11.1" customHeight="1" x14ac:dyDescent="0.25">
      <c r="A15" s="217" t="s">
        <v>70</v>
      </c>
      <c r="B15" s="215" t="s">
        <v>69</v>
      </c>
      <c r="C15" s="105">
        <v>176765.90935844614</v>
      </c>
      <c r="D15" s="121">
        <v>104.4</v>
      </c>
      <c r="E15" s="105">
        <v>326771.18424462294</v>
      </c>
      <c r="F15" s="121">
        <v>102.1</v>
      </c>
      <c r="G15" s="105">
        <v>208894.43498852957</v>
      </c>
      <c r="H15" s="121">
        <v>103.3</v>
      </c>
    </row>
    <row r="16" spans="1:8" ht="11.1" customHeight="1" x14ac:dyDescent="0.25">
      <c r="A16" s="217" t="s">
        <v>68</v>
      </c>
      <c r="B16" s="215" t="s">
        <v>67</v>
      </c>
      <c r="C16" s="105">
        <v>141595.73955878438</v>
      </c>
      <c r="D16" s="121">
        <v>110.2</v>
      </c>
      <c r="E16" s="105">
        <v>318840.6241100193</v>
      </c>
      <c r="F16" s="121">
        <v>107.4</v>
      </c>
      <c r="G16" s="105">
        <v>183207.02483491058</v>
      </c>
      <c r="H16" s="121">
        <v>109.4</v>
      </c>
    </row>
    <row r="17" spans="1:8" ht="22.5" customHeight="1" x14ac:dyDescent="0.25">
      <c r="A17" s="218" t="s">
        <v>223</v>
      </c>
      <c r="B17" s="214" t="s">
        <v>228</v>
      </c>
      <c r="C17" s="105">
        <v>114667.34951773172</v>
      </c>
      <c r="D17" s="121">
        <v>107.4</v>
      </c>
      <c r="E17" s="105">
        <v>290279.42833219154</v>
      </c>
      <c r="F17" s="121">
        <v>106.7</v>
      </c>
      <c r="G17" s="105">
        <v>154850.75807124449</v>
      </c>
      <c r="H17" s="121">
        <v>107.1</v>
      </c>
    </row>
    <row r="18" spans="1:8" ht="11.1" customHeight="1" x14ac:dyDescent="0.25">
      <c r="A18" s="216" t="s">
        <v>221</v>
      </c>
      <c r="B18" s="215" t="s">
        <v>220</v>
      </c>
      <c r="C18" s="105">
        <v>96164.529998506565</v>
      </c>
      <c r="D18" s="121">
        <v>107.3</v>
      </c>
      <c r="E18" s="105">
        <v>190070.62834875792</v>
      </c>
      <c r="F18" s="121">
        <v>113.6</v>
      </c>
      <c r="G18" s="105">
        <v>108456.59713129593</v>
      </c>
      <c r="H18" s="121">
        <v>108.5</v>
      </c>
    </row>
    <row r="19" spans="1:8" ht="11.1" customHeight="1" x14ac:dyDescent="0.25">
      <c r="A19" s="216" t="s">
        <v>219</v>
      </c>
      <c r="B19" s="215" t="s">
        <v>231</v>
      </c>
      <c r="C19" s="105">
        <v>100375.81725659441</v>
      </c>
      <c r="D19" s="121">
        <v>114.5</v>
      </c>
      <c r="E19" s="105">
        <v>199907.71241830065</v>
      </c>
      <c r="F19" s="121">
        <v>109.3</v>
      </c>
      <c r="G19" s="105">
        <v>113657.52401950865</v>
      </c>
      <c r="H19" s="121">
        <v>114.5</v>
      </c>
    </row>
    <row r="20" spans="1:8" ht="11.1" customHeight="1" x14ac:dyDescent="0.25">
      <c r="A20" s="216" t="s">
        <v>217</v>
      </c>
      <c r="B20" s="215" t="s">
        <v>216</v>
      </c>
      <c r="C20" s="105">
        <v>98618.978880974042</v>
      </c>
      <c r="D20" s="121">
        <v>112.1</v>
      </c>
      <c r="E20" s="105">
        <v>184457.81835856132</v>
      </c>
      <c r="F20" s="121">
        <v>108.7</v>
      </c>
      <c r="G20" s="105">
        <v>111760.86829418674</v>
      </c>
      <c r="H20" s="121">
        <v>109.8</v>
      </c>
    </row>
    <row r="21" spans="1:8" ht="22.5" customHeight="1" x14ac:dyDescent="0.25">
      <c r="A21" s="218" t="s">
        <v>215</v>
      </c>
      <c r="B21" s="214" t="s">
        <v>214</v>
      </c>
      <c r="C21" s="105">
        <v>150497.84245529005</v>
      </c>
      <c r="D21" s="121">
        <v>110.1</v>
      </c>
      <c r="E21" s="105">
        <v>254346.85452805652</v>
      </c>
      <c r="F21" s="121">
        <v>110.3</v>
      </c>
      <c r="G21" s="105">
        <v>192617.51381366665</v>
      </c>
      <c r="H21" s="121">
        <v>111.2</v>
      </c>
    </row>
    <row r="22" spans="1:8" ht="22.5" customHeight="1" x14ac:dyDescent="0.25">
      <c r="A22" s="218" t="s">
        <v>213</v>
      </c>
      <c r="B22" s="214" t="s">
        <v>212</v>
      </c>
      <c r="C22" s="105">
        <v>308447.43319714774</v>
      </c>
      <c r="D22" s="121">
        <v>108.6</v>
      </c>
      <c r="E22" s="105">
        <v>676277.63043948903</v>
      </c>
      <c r="F22" s="121">
        <v>101.2</v>
      </c>
      <c r="G22" s="105">
        <v>486449.52133998612</v>
      </c>
      <c r="H22" s="121">
        <v>102.7</v>
      </c>
    </row>
    <row r="23" spans="1:8" ht="22.5" customHeight="1" x14ac:dyDescent="0.25">
      <c r="A23" s="218" t="s">
        <v>211</v>
      </c>
      <c r="B23" s="214" t="s">
        <v>210</v>
      </c>
      <c r="C23" s="105">
        <v>218886.79839242806</v>
      </c>
      <c r="D23" s="121">
        <v>108.8</v>
      </c>
      <c r="E23" s="105">
        <v>410728.15737931803</v>
      </c>
      <c r="F23" s="121">
        <v>104</v>
      </c>
      <c r="G23" s="105">
        <v>306983.84447111498</v>
      </c>
      <c r="H23" s="121">
        <v>106.7</v>
      </c>
    </row>
    <row r="24" spans="1:8" ht="11.1" customHeight="1" x14ac:dyDescent="0.25">
      <c r="A24" s="216" t="s">
        <v>209</v>
      </c>
      <c r="B24" s="215" t="s">
        <v>208</v>
      </c>
      <c r="C24" s="105">
        <v>143166.40242874008</v>
      </c>
      <c r="D24" s="121">
        <v>111.2</v>
      </c>
      <c r="E24" s="105">
        <v>293158.23900122457</v>
      </c>
      <c r="F24" s="121">
        <v>104.2</v>
      </c>
      <c r="G24" s="105">
        <v>176191.8111810392</v>
      </c>
      <c r="H24" s="121">
        <v>109.7</v>
      </c>
    </row>
    <row r="25" spans="1:8" ht="22.5" customHeight="1" x14ac:dyDescent="0.25">
      <c r="A25" s="218" t="s">
        <v>226</v>
      </c>
      <c r="B25" s="214" t="s">
        <v>206</v>
      </c>
      <c r="C25" s="105">
        <v>155664.51680233772</v>
      </c>
      <c r="D25" s="121">
        <v>110.4</v>
      </c>
      <c r="E25" s="105">
        <v>320491.74023495067</v>
      </c>
      <c r="F25" s="121">
        <v>107.8</v>
      </c>
      <c r="G25" s="105">
        <v>193450.27171902097</v>
      </c>
      <c r="H25" s="121">
        <v>109.1</v>
      </c>
    </row>
    <row r="26" spans="1:8" ht="22.5" customHeight="1" x14ac:dyDescent="0.25">
      <c r="A26" s="218" t="s">
        <v>205</v>
      </c>
      <c r="B26" s="214" t="s">
        <v>204</v>
      </c>
      <c r="C26" s="105">
        <v>143368.32175869978</v>
      </c>
      <c r="D26" s="121">
        <v>108.9</v>
      </c>
      <c r="E26" s="105">
        <v>288903.03565848037</v>
      </c>
      <c r="F26" s="121">
        <v>109.8</v>
      </c>
      <c r="G26" s="105">
        <v>172401.55278902233</v>
      </c>
      <c r="H26" s="121">
        <v>108.8</v>
      </c>
    </row>
    <row r="27" spans="1:8" ht="11.1" customHeight="1" x14ac:dyDescent="0.25">
      <c r="A27" s="216" t="s">
        <v>203</v>
      </c>
      <c r="B27" s="215" t="s">
        <v>202</v>
      </c>
      <c r="C27" s="105">
        <v>144035.43679392542</v>
      </c>
      <c r="D27" s="121">
        <v>108.8</v>
      </c>
      <c r="E27" s="105">
        <v>298375.7908354649</v>
      </c>
      <c r="F27" s="121">
        <v>107.6</v>
      </c>
      <c r="G27" s="105">
        <v>179277.12133719644</v>
      </c>
      <c r="H27" s="121">
        <v>108.2</v>
      </c>
    </row>
    <row r="28" spans="1:8" ht="11.1" customHeight="1" x14ac:dyDescent="0.25">
      <c r="A28" s="216" t="s">
        <v>201</v>
      </c>
      <c r="B28" s="215" t="s">
        <v>200</v>
      </c>
      <c r="C28" s="105">
        <v>141598.06159427951</v>
      </c>
      <c r="D28" s="121">
        <v>109.5</v>
      </c>
      <c r="E28" s="105">
        <v>348090.36049172358</v>
      </c>
      <c r="F28" s="121">
        <v>107.7</v>
      </c>
      <c r="G28" s="105">
        <v>190429.40340441305</v>
      </c>
      <c r="H28" s="121">
        <v>109.6</v>
      </c>
    </row>
    <row r="29" spans="1:8" ht="11.1" customHeight="1" x14ac:dyDescent="0.25">
      <c r="A29" s="216" t="s">
        <v>199</v>
      </c>
      <c r="B29" s="215" t="s">
        <v>198</v>
      </c>
      <c r="C29" s="105">
        <v>192653.41853949885</v>
      </c>
      <c r="D29" s="121">
        <v>109</v>
      </c>
      <c r="E29" s="105">
        <v>385125.21966060798</v>
      </c>
      <c r="F29" s="121">
        <v>106.3</v>
      </c>
      <c r="G29" s="105">
        <v>231622.69348566938</v>
      </c>
      <c r="H29" s="121">
        <v>108</v>
      </c>
    </row>
    <row r="30" spans="1:8" ht="11.1" customHeight="1" x14ac:dyDescent="0.25">
      <c r="A30" s="216" t="s">
        <v>197</v>
      </c>
      <c r="B30" s="215" t="s">
        <v>196</v>
      </c>
      <c r="C30" s="105">
        <v>107839.16922380067</v>
      </c>
      <c r="D30" s="121">
        <v>112.9</v>
      </c>
      <c r="E30" s="105">
        <v>194555.42813455657</v>
      </c>
      <c r="F30" s="121">
        <v>110.2</v>
      </c>
      <c r="G30" s="105">
        <v>122836.12156826738</v>
      </c>
      <c r="H30" s="121">
        <v>112.4</v>
      </c>
    </row>
    <row r="31" spans="1:8" ht="11.1" customHeight="1" x14ac:dyDescent="0.25">
      <c r="A31" s="217" t="s">
        <v>66</v>
      </c>
      <c r="B31" s="215" t="s">
        <v>65</v>
      </c>
      <c r="C31" s="105">
        <v>201405.09811218138</v>
      </c>
      <c r="D31" s="121">
        <v>108.9</v>
      </c>
      <c r="E31" s="105">
        <v>363470.08396214468</v>
      </c>
      <c r="F31" s="121">
        <v>110.8</v>
      </c>
      <c r="G31" s="105">
        <v>264211.8612124538</v>
      </c>
      <c r="H31" s="121">
        <v>109.2</v>
      </c>
    </row>
    <row r="32" spans="1:8" ht="11.1" customHeight="1" x14ac:dyDescent="0.25">
      <c r="A32" s="217" t="s">
        <v>152</v>
      </c>
      <c r="B32" s="215" t="s">
        <v>151</v>
      </c>
      <c r="C32" s="105">
        <v>145131.47472586861</v>
      </c>
      <c r="D32" s="121">
        <v>109.8</v>
      </c>
      <c r="E32" s="105">
        <v>323685.99805352796</v>
      </c>
      <c r="F32" s="121">
        <v>107.6</v>
      </c>
      <c r="G32" s="105">
        <v>188881.74618324821</v>
      </c>
      <c r="H32" s="121">
        <v>108.9</v>
      </c>
    </row>
    <row r="33" spans="1:8" ht="11.1" customHeight="1" x14ac:dyDescent="0.25">
      <c r="A33" s="217" t="s">
        <v>64</v>
      </c>
      <c r="B33" s="215" t="s">
        <v>63</v>
      </c>
      <c r="C33" s="105">
        <v>114546.29470205953</v>
      </c>
      <c r="D33" s="121">
        <v>115</v>
      </c>
      <c r="E33" s="105">
        <v>229066.67647643882</v>
      </c>
      <c r="F33" s="121">
        <v>112.9</v>
      </c>
      <c r="G33" s="105">
        <v>143353.93525293769</v>
      </c>
      <c r="H33" s="121">
        <v>115.8</v>
      </c>
    </row>
    <row r="34" spans="1:8" ht="22.5" customHeight="1" x14ac:dyDescent="0.25">
      <c r="A34" s="214" t="s">
        <v>195</v>
      </c>
      <c r="B34" s="214" t="s">
        <v>164</v>
      </c>
      <c r="C34" s="105">
        <v>108850.95461963372</v>
      </c>
      <c r="D34" s="121">
        <v>112.9</v>
      </c>
      <c r="E34" s="105">
        <v>242967.66589520738</v>
      </c>
      <c r="F34" s="121">
        <v>106.3</v>
      </c>
      <c r="G34" s="105">
        <v>163664.14039517788</v>
      </c>
      <c r="H34" s="121">
        <v>109.2</v>
      </c>
    </row>
    <row r="35" spans="1:8" ht="11.1" customHeight="1" x14ac:dyDescent="0.25">
      <c r="A35" s="217" t="s">
        <v>60</v>
      </c>
      <c r="B35" s="215" t="s">
        <v>59</v>
      </c>
      <c r="C35" s="105">
        <v>93706.591386866508</v>
      </c>
      <c r="D35" s="121">
        <v>108.7</v>
      </c>
      <c r="E35" s="105">
        <v>190518.83110857132</v>
      </c>
      <c r="F35" s="121">
        <v>105.1</v>
      </c>
      <c r="G35" s="105">
        <v>116274.10946161808</v>
      </c>
      <c r="H35" s="121">
        <v>109</v>
      </c>
    </row>
    <row r="36" spans="1:8" ht="11.1" customHeight="1" x14ac:dyDescent="0.25">
      <c r="A36" s="217" t="s">
        <v>58</v>
      </c>
      <c r="B36" s="215" t="s">
        <v>57</v>
      </c>
      <c r="C36" s="105">
        <v>154102.76027325535</v>
      </c>
      <c r="D36" s="121">
        <v>107.8</v>
      </c>
      <c r="E36" s="105">
        <v>290309.96240157017</v>
      </c>
      <c r="F36" s="121">
        <v>104.2</v>
      </c>
      <c r="G36" s="105">
        <v>208539.0652414556</v>
      </c>
      <c r="H36" s="121">
        <v>105.6</v>
      </c>
    </row>
    <row r="37" spans="1:8" ht="11.1" customHeight="1" x14ac:dyDescent="0.25">
      <c r="A37" s="216">
        <v>64</v>
      </c>
      <c r="B37" s="215" t="s">
        <v>150</v>
      </c>
      <c r="C37" s="105">
        <v>151226.88448921384</v>
      </c>
      <c r="D37" s="121">
        <v>104.8</v>
      </c>
      <c r="E37" s="105">
        <v>327803.78064952284</v>
      </c>
      <c r="F37" s="121">
        <v>103.2</v>
      </c>
      <c r="G37" s="105">
        <v>267702.29778796958</v>
      </c>
      <c r="H37" s="121">
        <v>103.4</v>
      </c>
    </row>
    <row r="38" spans="1:8" ht="11.1" customHeight="1" x14ac:dyDescent="0.25">
      <c r="A38" s="217" t="s">
        <v>56</v>
      </c>
      <c r="B38" s="215" t="s">
        <v>55</v>
      </c>
      <c r="C38" s="105">
        <v>154195.49668874172</v>
      </c>
      <c r="D38" s="121">
        <v>106.3</v>
      </c>
      <c r="E38" s="105">
        <v>414170.25453896419</v>
      </c>
      <c r="F38" s="121">
        <v>97</v>
      </c>
      <c r="G38" s="105">
        <v>410065.49295381922</v>
      </c>
      <c r="H38" s="121">
        <v>97.1</v>
      </c>
    </row>
    <row r="39" spans="1:8" ht="11.1" customHeight="1" x14ac:dyDescent="0.25">
      <c r="A39" s="217" t="s">
        <v>54</v>
      </c>
      <c r="B39" s="215" t="s">
        <v>53</v>
      </c>
      <c r="C39" s="105">
        <v>108683.06298230306</v>
      </c>
      <c r="D39" s="121">
        <v>109.8</v>
      </c>
      <c r="E39" s="105">
        <v>280305.37676150247</v>
      </c>
      <c r="F39" s="121">
        <v>110.5</v>
      </c>
      <c r="G39" s="105">
        <v>199164.00949338658</v>
      </c>
      <c r="H39" s="121">
        <v>112.2</v>
      </c>
    </row>
    <row r="40" spans="1:8" ht="22.5" customHeight="1" x14ac:dyDescent="0.25">
      <c r="A40" s="214" t="s">
        <v>194</v>
      </c>
      <c r="B40" s="214" t="s">
        <v>51</v>
      </c>
      <c r="C40" s="105">
        <v>156424.12340943841</v>
      </c>
      <c r="D40" s="121">
        <v>115.4</v>
      </c>
      <c r="E40" s="105">
        <v>315368.45852442447</v>
      </c>
      <c r="F40" s="121">
        <v>110.6</v>
      </c>
      <c r="G40" s="105">
        <v>274757.37680060149</v>
      </c>
      <c r="H40" s="121">
        <v>113.5</v>
      </c>
    </row>
    <row r="41" spans="1:8" ht="11.1" customHeight="1" x14ac:dyDescent="0.25">
      <c r="A41" s="217" t="s">
        <v>50</v>
      </c>
      <c r="B41" s="215" t="s">
        <v>49</v>
      </c>
      <c r="C41" s="105">
        <v>107953.56338049188</v>
      </c>
      <c r="D41" s="121">
        <v>100.7</v>
      </c>
      <c r="E41" s="105">
        <v>222841.74941457724</v>
      </c>
      <c r="F41" s="121">
        <v>104.2</v>
      </c>
      <c r="G41" s="105">
        <v>202225.22264371248</v>
      </c>
      <c r="H41" s="121">
        <v>101.2</v>
      </c>
    </row>
    <row r="42" spans="1:8" ht="11.1" customHeight="1" x14ac:dyDescent="0.25">
      <c r="A42" s="217" t="s">
        <v>48</v>
      </c>
      <c r="B42" s="215" t="s">
        <v>190</v>
      </c>
      <c r="C42" s="105">
        <v>114071.89072112157</v>
      </c>
      <c r="D42" s="121">
        <v>105.4</v>
      </c>
      <c r="E42" s="105">
        <v>183783.97691696679</v>
      </c>
      <c r="F42" s="121">
        <v>104.9</v>
      </c>
      <c r="G42" s="105">
        <v>166062.0871787091</v>
      </c>
      <c r="H42" s="121">
        <v>105.3</v>
      </c>
    </row>
    <row r="43" spans="1:8" ht="11.1" customHeight="1" x14ac:dyDescent="0.25">
      <c r="A43" s="216">
        <v>851</v>
      </c>
      <c r="B43" s="215" t="s">
        <v>149</v>
      </c>
      <c r="C43" s="105">
        <v>119686.63145624723</v>
      </c>
      <c r="D43" s="121">
        <v>105.6</v>
      </c>
      <c r="E43" s="105">
        <v>198529.58344485046</v>
      </c>
      <c r="F43" s="121">
        <v>105.8</v>
      </c>
      <c r="G43" s="105">
        <v>180817.44794295164</v>
      </c>
      <c r="H43" s="121">
        <v>106.2</v>
      </c>
    </row>
    <row r="44" spans="1:8" ht="11.1" customHeight="1" x14ac:dyDescent="0.25">
      <c r="A44" s="216">
        <v>853</v>
      </c>
      <c r="B44" s="215" t="s">
        <v>148</v>
      </c>
      <c r="C44" s="105">
        <v>107189.85987516995</v>
      </c>
      <c r="D44" s="121">
        <v>106</v>
      </c>
      <c r="E44" s="105">
        <v>156619.54603388373</v>
      </c>
      <c r="F44" s="121">
        <v>104.6</v>
      </c>
      <c r="G44" s="105">
        <v>141641.01804852186</v>
      </c>
      <c r="H44" s="121">
        <v>105.2</v>
      </c>
    </row>
    <row r="45" spans="1:8" ht="22.5" customHeight="1" x14ac:dyDescent="0.25">
      <c r="A45" s="214" t="s">
        <v>193</v>
      </c>
      <c r="B45" s="214" t="s">
        <v>146</v>
      </c>
      <c r="C45" s="105">
        <v>129810.60552480031</v>
      </c>
      <c r="D45" s="121">
        <v>115.1</v>
      </c>
      <c r="E45" s="105">
        <v>250648.59586923546</v>
      </c>
      <c r="F45" s="121">
        <v>114.6</v>
      </c>
      <c r="G45" s="105">
        <v>189109.50797269997</v>
      </c>
      <c r="H45" s="121">
        <v>115.9</v>
      </c>
    </row>
    <row r="46" spans="1:8" ht="11.1" customHeight="1" x14ac:dyDescent="0.25">
      <c r="A46" s="213" t="s">
        <v>172</v>
      </c>
      <c r="B46" s="212" t="s">
        <v>43</v>
      </c>
      <c r="C46" s="177">
        <v>129969.19926641228</v>
      </c>
      <c r="D46" s="176">
        <v>110</v>
      </c>
      <c r="E46" s="177">
        <v>269090.05065788701</v>
      </c>
      <c r="F46" s="176">
        <v>106.8</v>
      </c>
      <c r="G46" s="177">
        <v>195234.48610236734</v>
      </c>
      <c r="H46" s="176">
        <v>108.2</v>
      </c>
    </row>
  </sheetData>
  <mergeCells count="5">
    <mergeCell ref="G2:H2"/>
    <mergeCell ref="A2:A3"/>
    <mergeCell ref="B2:B3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61D09-6256-4C27-82B6-01293731BBC7}">
  <sheetPr codeName="Munka25"/>
  <dimension ref="A1:G22"/>
  <sheetViews>
    <sheetView zoomScaleNormal="100" workbookViewId="0"/>
  </sheetViews>
  <sheetFormatPr defaultRowHeight="12.75" x14ac:dyDescent="0.25"/>
  <cols>
    <col min="1" max="1" width="10.85546875" style="226" customWidth="1"/>
    <col min="2" max="2" width="12.85546875" style="226" customWidth="1"/>
    <col min="3" max="3" width="12.42578125" style="226" customWidth="1"/>
    <col min="4" max="4" width="12.5703125" style="226" customWidth="1"/>
    <col min="5" max="6" width="13.28515625" style="226" customWidth="1"/>
    <col min="7" max="7" width="12.85546875" style="226" customWidth="1"/>
    <col min="8" max="16384" width="9.140625" style="226"/>
  </cols>
  <sheetData>
    <row r="1" spans="1:7" s="239" customFormat="1" ht="15" customHeight="1" thickBot="1" x14ac:dyDescent="0.3">
      <c r="A1" s="241" t="s">
        <v>238</v>
      </c>
      <c r="B1" s="240"/>
      <c r="C1" s="240"/>
      <c r="D1" s="240"/>
      <c r="E1" s="240"/>
      <c r="F1" s="240"/>
      <c r="G1" s="240"/>
    </row>
    <row r="2" spans="1:7" ht="10.5" customHeight="1" x14ac:dyDescent="0.25">
      <c r="A2" s="276" t="s">
        <v>237</v>
      </c>
      <c r="B2" s="325" t="s">
        <v>236</v>
      </c>
      <c r="C2" s="326"/>
      <c r="D2" s="327"/>
      <c r="E2" s="325" t="s">
        <v>235</v>
      </c>
      <c r="F2" s="326"/>
      <c r="G2" s="327"/>
    </row>
    <row r="3" spans="1:7" s="236" customFormat="1" ht="11.45" customHeight="1" x14ac:dyDescent="0.25">
      <c r="A3" s="300"/>
      <c r="B3" s="238" t="s">
        <v>158</v>
      </c>
      <c r="C3" s="238" t="s">
        <v>157</v>
      </c>
      <c r="D3" s="328" t="s">
        <v>17</v>
      </c>
      <c r="E3" s="238" t="s">
        <v>158</v>
      </c>
      <c r="F3" s="237" t="s">
        <v>157</v>
      </c>
      <c r="G3" s="328" t="s">
        <v>17</v>
      </c>
    </row>
    <row r="4" spans="1:7" s="236" customFormat="1" ht="11.45" customHeight="1" x14ac:dyDescent="0.25">
      <c r="A4" s="277"/>
      <c r="B4" s="287" t="s">
        <v>234</v>
      </c>
      <c r="C4" s="329"/>
      <c r="D4" s="279"/>
      <c r="E4" s="287" t="s">
        <v>233</v>
      </c>
      <c r="F4" s="329"/>
      <c r="G4" s="279"/>
    </row>
    <row r="5" spans="1:7" s="236" customFormat="1" ht="15" customHeight="1" x14ac:dyDescent="0.25">
      <c r="A5" s="275" t="s">
        <v>110</v>
      </c>
      <c r="B5" s="275"/>
      <c r="C5" s="275"/>
      <c r="D5" s="275"/>
      <c r="E5" s="275"/>
      <c r="F5" s="275"/>
      <c r="G5" s="275"/>
    </row>
    <row r="6" spans="1:7" ht="11.1" customHeight="1" x14ac:dyDescent="0.2">
      <c r="A6" s="234">
        <v>2003</v>
      </c>
      <c r="B6" s="228">
        <v>99708.276049890163</v>
      </c>
      <c r="C6" s="228">
        <v>234465.9511413787</v>
      </c>
      <c r="D6" s="228">
        <v>146936.8343869948</v>
      </c>
      <c r="E6" s="228">
        <v>70766.963044735923</v>
      </c>
      <c r="F6" s="228">
        <v>137845.92330249166</v>
      </c>
      <c r="G6" s="228">
        <v>94276.144140171993</v>
      </c>
    </row>
    <row r="7" spans="1:7" ht="11.1" customHeight="1" x14ac:dyDescent="0.2">
      <c r="A7" s="234">
        <v>2004</v>
      </c>
      <c r="B7" s="227">
        <v>108709.64959276762</v>
      </c>
      <c r="C7" s="228">
        <v>252676.41461169263</v>
      </c>
      <c r="D7" s="227">
        <v>157525.61161748186</v>
      </c>
      <c r="E7" s="227">
        <v>75983.008114798693</v>
      </c>
      <c r="F7" s="227">
        <v>146908.11981249956</v>
      </c>
      <c r="G7" s="227">
        <v>100032.15278217003</v>
      </c>
    </row>
    <row r="8" spans="1:7" ht="11.1" customHeight="1" x14ac:dyDescent="0.2">
      <c r="A8" s="234">
        <v>2005</v>
      </c>
      <c r="B8" s="229">
        <v>118171.73780620401</v>
      </c>
      <c r="C8" s="228">
        <v>272178.84312054224</v>
      </c>
      <c r="D8" s="229">
        <v>170932.34573193954</v>
      </c>
      <c r="E8" s="229">
        <v>82635.408898412381</v>
      </c>
      <c r="F8" s="229">
        <v>160288.30431175692</v>
      </c>
      <c r="G8" s="229">
        <v>109238.16830252791</v>
      </c>
    </row>
    <row r="9" spans="1:7" ht="11.1" customHeight="1" x14ac:dyDescent="0.2">
      <c r="A9" s="234">
        <v>2006</v>
      </c>
      <c r="B9" s="229">
        <v>124844.01060207601</v>
      </c>
      <c r="C9" s="235">
        <v>292855.63770170911</v>
      </c>
      <c r="D9" s="229">
        <v>185759.79867447054</v>
      </c>
      <c r="E9" s="229">
        <v>88100.519328174778</v>
      </c>
      <c r="F9" s="229">
        <v>173138.38879771001</v>
      </c>
      <c r="G9" s="229">
        <v>118932.60472701603</v>
      </c>
    </row>
    <row r="10" spans="1:7" ht="11.1" customHeight="1" x14ac:dyDescent="0.2">
      <c r="A10" s="234">
        <v>2007</v>
      </c>
      <c r="B10" s="227">
        <v>139272.20353794811</v>
      </c>
      <c r="C10" s="228">
        <v>321446.02965377597</v>
      </c>
      <c r="D10" s="227">
        <v>201952.70671712159</v>
      </c>
      <c r="E10" s="227">
        <v>93003.940786301784</v>
      </c>
      <c r="F10" s="227">
        <v>179656.38461806084</v>
      </c>
      <c r="G10" s="227">
        <v>122818.42564883288</v>
      </c>
    </row>
    <row r="11" spans="1:7" s="236" customFormat="1" ht="15" customHeight="1" x14ac:dyDescent="0.25">
      <c r="A11" s="274" t="s">
        <v>109</v>
      </c>
      <c r="B11" s="274"/>
      <c r="C11" s="274"/>
      <c r="D11" s="274"/>
      <c r="E11" s="274"/>
      <c r="F11" s="274"/>
      <c r="G11" s="274"/>
    </row>
    <row r="12" spans="1:7" ht="11.1" customHeight="1" x14ac:dyDescent="0.2">
      <c r="A12" s="234">
        <v>2003</v>
      </c>
      <c r="B12" s="228">
        <v>77910.069955341809</v>
      </c>
      <c r="C12" s="228">
        <v>158156.78027560853</v>
      </c>
      <c r="D12" s="228">
        <v>128646.96875722863</v>
      </c>
      <c r="E12" s="228">
        <v>60073.557609537391</v>
      </c>
      <c r="F12" s="228">
        <v>99312.765008103524</v>
      </c>
      <c r="G12" s="228">
        <v>84882.994493637219</v>
      </c>
    </row>
    <row r="13" spans="1:7" ht="11.1" customHeight="1" x14ac:dyDescent="0.2">
      <c r="A13" s="234">
        <v>2004</v>
      </c>
      <c r="B13" s="227">
        <v>82263.028078013638</v>
      </c>
      <c r="C13" s="227">
        <v>174905.44460855957</v>
      </c>
      <c r="D13" s="227">
        <v>139960.23465793874</v>
      </c>
      <c r="E13" s="227">
        <v>63036.219302054749</v>
      </c>
      <c r="F13" s="227">
        <v>108236.85972879462</v>
      </c>
      <c r="G13" s="227">
        <v>91186.938874299871</v>
      </c>
    </row>
    <row r="14" spans="1:7" ht="11.1" customHeight="1" x14ac:dyDescent="0.2">
      <c r="A14" s="234">
        <v>2005</v>
      </c>
      <c r="B14" s="229">
        <v>88164.065467202803</v>
      </c>
      <c r="C14" s="229">
        <v>181347.51069001382</v>
      </c>
      <c r="D14" s="229">
        <v>147253.59416403665</v>
      </c>
      <c r="E14" s="229">
        <v>67484.895695443513</v>
      </c>
      <c r="F14" s="229">
        <v>114569.87253597632</v>
      </c>
      <c r="G14" s="229">
        <v>97342.442640137713</v>
      </c>
    </row>
    <row r="15" spans="1:7" ht="11.1" customHeight="1" x14ac:dyDescent="0.2">
      <c r="A15" s="234">
        <v>2006</v>
      </c>
      <c r="B15" s="229">
        <v>95273.420644748388</v>
      </c>
      <c r="C15" s="229">
        <v>197687.09381636448</v>
      </c>
      <c r="D15" s="229">
        <v>161972.07065792405</v>
      </c>
      <c r="E15" s="229">
        <v>73616.898609249853</v>
      </c>
      <c r="F15" s="229">
        <v>124637.17204581884</v>
      </c>
      <c r="G15" s="229">
        <v>106844.72118543857</v>
      </c>
    </row>
    <row r="16" spans="1:7" ht="11.1" customHeight="1" x14ac:dyDescent="0.2">
      <c r="A16" s="234">
        <v>2007</v>
      </c>
      <c r="B16" s="227">
        <v>103853.20980224953</v>
      </c>
      <c r="C16" s="227">
        <v>210621.1243626049</v>
      </c>
      <c r="D16" s="227">
        <v>172515.19705033323</v>
      </c>
      <c r="E16" s="227">
        <v>76117.986162255736</v>
      </c>
      <c r="F16" s="227">
        <v>126798.29528255349</v>
      </c>
      <c r="G16" s="227">
        <v>108710.27526779695</v>
      </c>
    </row>
    <row r="17" spans="1:7" s="236" customFormat="1" ht="15" customHeight="1" x14ac:dyDescent="0.25">
      <c r="A17" s="274" t="s">
        <v>25</v>
      </c>
      <c r="B17" s="274"/>
      <c r="C17" s="274"/>
      <c r="D17" s="274"/>
      <c r="E17" s="274"/>
      <c r="F17" s="274"/>
      <c r="G17" s="274"/>
    </row>
    <row r="18" spans="1:7" s="233" customFormat="1" ht="11.1" customHeight="1" x14ac:dyDescent="0.2">
      <c r="A18" s="234">
        <v>2003</v>
      </c>
      <c r="B18" s="235">
        <v>92203.890777762339</v>
      </c>
      <c r="C18" s="227">
        <v>186705.89723195322</v>
      </c>
      <c r="D18" s="228">
        <v>138136.79214055435</v>
      </c>
      <c r="E18" s="228">
        <v>67085.585141387652</v>
      </c>
      <c r="F18" s="228">
        <v>113728.95680400489</v>
      </c>
      <c r="G18" s="228">
        <v>89756.695207665325</v>
      </c>
    </row>
    <row r="19" spans="1:7" s="233" customFormat="1" ht="11.1" customHeight="1" x14ac:dyDescent="0.2">
      <c r="A19" s="234">
        <v>2004</v>
      </c>
      <c r="B19" s="229">
        <v>99649.350930374858</v>
      </c>
      <c r="C19" s="227">
        <v>203956.16194579238</v>
      </c>
      <c r="D19" s="227">
        <v>149141.97837348928</v>
      </c>
      <c r="E19" s="227">
        <v>71547.592126866482</v>
      </c>
      <c r="F19" s="228">
        <v>122682.19441369543</v>
      </c>
      <c r="G19" s="227">
        <v>95810.493041934998</v>
      </c>
    </row>
    <row r="20" spans="1:7" s="231" customFormat="1" ht="11.1" customHeight="1" x14ac:dyDescent="0.2">
      <c r="A20" s="232">
        <v>2005</v>
      </c>
      <c r="B20" s="229">
        <v>107948.7067967613</v>
      </c>
      <c r="C20" s="229">
        <v>214759.52389851943</v>
      </c>
      <c r="D20" s="229">
        <v>159532.31957458393</v>
      </c>
      <c r="E20" s="229">
        <v>77473.920799623287</v>
      </c>
      <c r="F20" s="228">
        <v>131387.24660689186</v>
      </c>
      <c r="G20" s="229">
        <v>103511.02263507922</v>
      </c>
    </row>
    <row r="21" spans="1:7" x14ac:dyDescent="0.2">
      <c r="A21" s="230">
        <v>2006</v>
      </c>
      <c r="B21" s="229">
        <v>114785.3896060541</v>
      </c>
      <c r="C21" s="229">
        <v>233031.98978983046</v>
      </c>
      <c r="D21" s="229">
        <v>174219.42405627677</v>
      </c>
      <c r="E21" s="229">
        <v>83173.825757298051</v>
      </c>
      <c r="F21" s="228">
        <v>142650.16423763006</v>
      </c>
      <c r="G21" s="229">
        <v>113068.28990865005</v>
      </c>
    </row>
    <row r="22" spans="1:7" x14ac:dyDescent="0.2">
      <c r="A22" s="230">
        <v>2007</v>
      </c>
      <c r="B22" s="229">
        <v>127459.12017904864</v>
      </c>
      <c r="C22" s="227">
        <v>251380.46369428482</v>
      </c>
      <c r="D22" s="227">
        <v>187849.59306416594</v>
      </c>
      <c r="E22" s="227">
        <v>87372.069357593704</v>
      </c>
      <c r="F22" s="228">
        <v>146238.5189955697</v>
      </c>
      <c r="G22" s="227">
        <v>116059.40141729033</v>
      </c>
    </row>
  </sheetData>
  <mergeCells count="10">
    <mergeCell ref="A5:G5"/>
    <mergeCell ref="A11:G11"/>
    <mergeCell ref="A17:G17"/>
    <mergeCell ref="A2:A4"/>
    <mergeCell ref="B2:D2"/>
    <mergeCell ref="E2:G2"/>
    <mergeCell ref="D3:D4"/>
    <mergeCell ref="G3:G4"/>
    <mergeCell ref="B4:C4"/>
    <mergeCell ref="E4:F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951B9-141E-4507-8C33-366D2C74329C}">
  <sheetPr codeName="Munka26"/>
  <dimension ref="A1:H34"/>
  <sheetViews>
    <sheetView zoomScaleNormal="100" workbookViewId="0"/>
  </sheetViews>
  <sheetFormatPr defaultRowHeight="15" x14ac:dyDescent="0.25"/>
  <cols>
    <col min="1" max="1" width="6.7109375" style="144" customWidth="1"/>
    <col min="2" max="2" width="34" style="144" customWidth="1"/>
    <col min="3" max="6" width="10.140625" style="144" customWidth="1"/>
    <col min="7" max="7" width="8.85546875" style="144" customWidth="1"/>
    <col min="8" max="8" width="9.28515625" style="144" customWidth="1"/>
    <col min="9" max="16384" width="9.140625" style="144"/>
  </cols>
  <sheetData>
    <row r="1" spans="1:8" ht="15" customHeight="1" x14ac:dyDescent="0.25">
      <c r="A1" s="254" t="s">
        <v>243</v>
      </c>
      <c r="B1" s="253"/>
      <c r="C1" s="253"/>
      <c r="D1" s="253"/>
      <c r="E1" s="253"/>
      <c r="F1" s="253"/>
      <c r="G1" s="253"/>
      <c r="H1" s="253"/>
    </row>
    <row r="2" spans="1:8" ht="33.75" x14ac:dyDescent="0.25">
      <c r="A2" s="330" t="s">
        <v>76</v>
      </c>
      <c r="B2" s="319" t="s">
        <v>162</v>
      </c>
      <c r="C2" s="322" t="s">
        <v>242</v>
      </c>
      <c r="D2" s="333"/>
      <c r="E2" s="333"/>
      <c r="F2" s="334"/>
      <c r="G2" s="252" t="s">
        <v>177</v>
      </c>
      <c r="H2" s="251" t="s">
        <v>241</v>
      </c>
    </row>
    <row r="3" spans="1:8" x14ac:dyDescent="0.25">
      <c r="A3" s="331"/>
      <c r="B3" s="332"/>
      <c r="C3" s="249">
        <v>2000</v>
      </c>
      <c r="D3" s="249">
        <v>2005</v>
      </c>
      <c r="E3" s="250">
        <v>2006</v>
      </c>
      <c r="F3" s="335">
        <v>2007</v>
      </c>
      <c r="G3" s="336"/>
      <c r="H3" s="249" t="s">
        <v>240</v>
      </c>
    </row>
    <row r="4" spans="1:8" ht="11.1" customHeight="1" x14ac:dyDescent="0.25">
      <c r="A4" s="246" t="s">
        <v>155</v>
      </c>
      <c r="B4" s="246" t="s">
        <v>71</v>
      </c>
      <c r="C4" s="91">
        <v>400.7</v>
      </c>
      <c r="D4" s="91">
        <v>688.54603713870154</v>
      </c>
      <c r="E4" s="91">
        <v>752.11347218948129</v>
      </c>
      <c r="F4" s="91">
        <v>828.94788625150261</v>
      </c>
      <c r="G4" s="141">
        <f t="shared" ref="G4:G34" si="0">+F4/E4*100</f>
        <v>110.21580079377496</v>
      </c>
      <c r="H4" s="244">
        <f t="shared" ref="H4:H34" si="1">+((POWER(F4/D4,0.5)-1)*100)</f>
        <v>9.7228608669306382</v>
      </c>
    </row>
    <row r="5" spans="1:8" ht="11.1" customHeight="1" x14ac:dyDescent="0.25">
      <c r="A5" s="246" t="s">
        <v>70</v>
      </c>
      <c r="B5" s="246" t="s">
        <v>69</v>
      </c>
      <c r="C5" s="91">
        <v>848.3</v>
      </c>
      <c r="D5" s="91">
        <v>1168.9412375869783</v>
      </c>
      <c r="E5" s="91">
        <v>1316.4195459134055</v>
      </c>
      <c r="F5" s="91">
        <v>1381.1750480970118</v>
      </c>
      <c r="G5" s="141">
        <f t="shared" si="0"/>
        <v>104.91906264872992</v>
      </c>
      <c r="H5" s="244">
        <f t="shared" si="1"/>
        <v>8.6996190470540302</v>
      </c>
    </row>
    <row r="6" spans="1:8" ht="11.1" customHeight="1" x14ac:dyDescent="0.25">
      <c r="A6" s="246" t="s">
        <v>68</v>
      </c>
      <c r="B6" s="246" t="s">
        <v>67</v>
      </c>
      <c r="C6" s="91">
        <v>631.79999999999995</v>
      </c>
      <c r="D6" s="91">
        <v>1016.7865526170384</v>
      </c>
      <c r="E6" s="91">
        <v>1109.9575411538062</v>
      </c>
      <c r="F6" s="91">
        <v>1204.5093295577074</v>
      </c>
      <c r="G6" s="141">
        <f t="shared" si="0"/>
        <v>108.51850497863316</v>
      </c>
      <c r="H6" s="244">
        <f t="shared" si="1"/>
        <v>8.8404145270891235</v>
      </c>
    </row>
    <row r="7" spans="1:8" ht="23.25" x14ac:dyDescent="0.25">
      <c r="A7" s="248" t="s">
        <v>223</v>
      </c>
      <c r="B7" s="245" t="s">
        <v>228</v>
      </c>
      <c r="C7" s="91">
        <v>596.79999999999995</v>
      </c>
      <c r="D7" s="91">
        <v>903.24359982824865</v>
      </c>
      <c r="E7" s="91">
        <v>983.05147643159421</v>
      </c>
      <c r="F7" s="91">
        <v>1018.5636632655757</v>
      </c>
      <c r="G7" s="141">
        <f t="shared" si="0"/>
        <v>103.61244428042447</v>
      </c>
      <c r="H7" s="244">
        <f t="shared" si="1"/>
        <v>6.1919615310296772</v>
      </c>
    </row>
    <row r="8" spans="1:8" ht="11.1" customHeight="1" x14ac:dyDescent="0.25">
      <c r="A8" s="247" t="s">
        <v>221</v>
      </c>
      <c r="B8" s="246" t="s">
        <v>220</v>
      </c>
      <c r="C8" s="91" t="s">
        <v>239</v>
      </c>
      <c r="D8" s="91">
        <v>574.0923468087143</v>
      </c>
      <c r="E8" s="91">
        <v>711.46612517828044</v>
      </c>
      <c r="F8" s="91">
        <v>749.80435253392056</v>
      </c>
      <c r="G8" s="141">
        <f t="shared" si="0"/>
        <v>105.38862301364429</v>
      </c>
      <c r="H8" s="244">
        <f t="shared" si="1"/>
        <v>14.283386174636359</v>
      </c>
    </row>
    <row r="9" spans="1:8" ht="11.1" customHeight="1" x14ac:dyDescent="0.25">
      <c r="A9" s="247" t="s">
        <v>219</v>
      </c>
      <c r="B9" s="246" t="s">
        <v>231</v>
      </c>
      <c r="C9" s="91" t="s">
        <v>239</v>
      </c>
      <c r="D9" s="91">
        <v>605.11316682489519</v>
      </c>
      <c r="E9" s="91">
        <v>648.93208780260375</v>
      </c>
      <c r="F9" s="91">
        <v>749.197359663714</v>
      </c>
      <c r="G9" s="141">
        <f t="shared" si="0"/>
        <v>115.45081122442656</v>
      </c>
      <c r="H9" s="244">
        <f t="shared" si="1"/>
        <v>11.270443125386365</v>
      </c>
    </row>
    <row r="10" spans="1:8" ht="11.1" customHeight="1" x14ac:dyDescent="0.25">
      <c r="A10" s="247" t="s">
        <v>217</v>
      </c>
      <c r="B10" s="246" t="s">
        <v>216</v>
      </c>
      <c r="C10" s="91" t="s">
        <v>239</v>
      </c>
      <c r="D10" s="91">
        <v>611.32151551180095</v>
      </c>
      <c r="E10" s="91">
        <v>672.37706071355194</v>
      </c>
      <c r="F10" s="91">
        <v>737.54311065373065</v>
      </c>
      <c r="G10" s="141">
        <f t="shared" si="0"/>
        <v>109.69189071843439</v>
      </c>
      <c r="H10" s="244">
        <f t="shared" si="1"/>
        <v>9.8395802993293646</v>
      </c>
    </row>
    <row r="11" spans="1:8" ht="22.5" customHeight="1" x14ac:dyDescent="0.25">
      <c r="A11" s="248" t="s">
        <v>215</v>
      </c>
      <c r="B11" s="245" t="s">
        <v>214</v>
      </c>
      <c r="C11" s="91" t="s">
        <v>239</v>
      </c>
      <c r="D11" s="91">
        <v>985.12802385704026</v>
      </c>
      <c r="E11" s="91">
        <v>1087.4611433863051</v>
      </c>
      <c r="F11" s="91">
        <v>1150.9385967936723</v>
      </c>
      <c r="G11" s="141">
        <f t="shared" si="0"/>
        <v>105.83721577487368</v>
      </c>
      <c r="H11" s="244">
        <f t="shared" si="1"/>
        <v>8.0885623331395493</v>
      </c>
    </row>
    <row r="12" spans="1:8" ht="23.25" x14ac:dyDescent="0.25">
      <c r="A12" s="248" t="s">
        <v>213</v>
      </c>
      <c r="B12" s="245" t="s">
        <v>212</v>
      </c>
      <c r="C12" s="91" t="s">
        <v>239</v>
      </c>
      <c r="D12" s="91">
        <v>2899.1657001427147</v>
      </c>
      <c r="E12" s="91">
        <v>3302.7793896020507</v>
      </c>
      <c r="F12" s="91">
        <v>3413.51277657219</v>
      </c>
      <c r="G12" s="141">
        <f t="shared" si="0"/>
        <v>103.35273337718998</v>
      </c>
      <c r="H12" s="244">
        <f t="shared" si="1"/>
        <v>8.5086217982249792</v>
      </c>
    </row>
    <row r="13" spans="1:8" ht="25.5" customHeight="1" x14ac:dyDescent="0.25">
      <c r="A13" s="248" t="s">
        <v>211</v>
      </c>
      <c r="B13" s="245" t="s">
        <v>210</v>
      </c>
      <c r="C13" s="91" t="s">
        <v>239</v>
      </c>
      <c r="D13" s="91">
        <v>1862.356805888186</v>
      </c>
      <c r="E13" s="91">
        <v>2017.1247578663788</v>
      </c>
      <c r="F13" s="91">
        <v>2148.7547390808286</v>
      </c>
      <c r="G13" s="141">
        <f t="shared" si="0"/>
        <v>106.5256241936013</v>
      </c>
      <c r="H13" s="244">
        <f t="shared" si="1"/>
        <v>7.4142693317769348</v>
      </c>
    </row>
    <row r="14" spans="1:8" x14ac:dyDescent="0.25">
      <c r="A14" s="247" t="s">
        <v>209</v>
      </c>
      <c r="B14" s="246" t="s">
        <v>208</v>
      </c>
      <c r="C14" s="91" t="s">
        <v>239</v>
      </c>
      <c r="D14" s="91">
        <v>1015.1311721079936</v>
      </c>
      <c r="E14" s="91">
        <v>1079.1711552367176</v>
      </c>
      <c r="F14" s="91">
        <v>1161.614094203384</v>
      </c>
      <c r="G14" s="141">
        <f t="shared" si="0"/>
        <v>107.63946836112224</v>
      </c>
      <c r="H14" s="244">
        <f t="shared" si="1"/>
        <v>6.9719356421603651</v>
      </c>
    </row>
    <row r="15" spans="1:8" ht="23.25" x14ac:dyDescent="0.25">
      <c r="A15" s="248" t="s">
        <v>226</v>
      </c>
      <c r="B15" s="245" t="s">
        <v>206</v>
      </c>
      <c r="C15" s="91">
        <v>678.2</v>
      </c>
      <c r="D15" s="91">
        <v>1083.8151661511924</v>
      </c>
      <c r="E15" s="91">
        <v>1196.5536904510957</v>
      </c>
      <c r="F15" s="91">
        <v>1301.8021258780336</v>
      </c>
      <c r="G15" s="141">
        <f t="shared" si="0"/>
        <v>108.79596429870688</v>
      </c>
      <c r="H15" s="244">
        <f t="shared" si="1"/>
        <v>9.5960435434536464</v>
      </c>
    </row>
    <row r="16" spans="1:8" ht="23.25" x14ac:dyDescent="0.25">
      <c r="A16" s="248" t="s">
        <v>205</v>
      </c>
      <c r="B16" s="245" t="s">
        <v>204</v>
      </c>
      <c r="C16" s="91">
        <v>633.20000000000005</v>
      </c>
      <c r="D16" s="91">
        <v>968.26688414520152</v>
      </c>
      <c r="E16" s="91">
        <v>1091.365907554436</v>
      </c>
      <c r="F16" s="91">
        <v>1154.2862803221637</v>
      </c>
      <c r="G16" s="141">
        <f t="shared" si="0"/>
        <v>105.76528663138485</v>
      </c>
      <c r="H16" s="244">
        <f t="shared" si="1"/>
        <v>9.1840569895677682</v>
      </c>
    </row>
    <row r="17" spans="1:8" ht="11.1" customHeight="1" x14ac:dyDescent="0.25">
      <c r="A17" s="247" t="s">
        <v>203</v>
      </c>
      <c r="B17" s="246" t="s">
        <v>202</v>
      </c>
      <c r="C17" s="91" t="s">
        <v>239</v>
      </c>
      <c r="D17" s="91">
        <v>1042.8871561717399</v>
      </c>
      <c r="E17" s="91">
        <v>1082.5312005118194</v>
      </c>
      <c r="F17" s="91">
        <v>1190.3626870797998</v>
      </c>
      <c r="G17" s="141">
        <f t="shared" si="0"/>
        <v>109.9610511472554</v>
      </c>
      <c r="H17" s="244">
        <f t="shared" si="1"/>
        <v>6.8368299259921494</v>
      </c>
    </row>
    <row r="18" spans="1:8" ht="11.1" customHeight="1" x14ac:dyDescent="0.25">
      <c r="A18" s="247" t="s">
        <v>201</v>
      </c>
      <c r="B18" s="246" t="s">
        <v>200</v>
      </c>
      <c r="C18" s="91" t="s">
        <v>239</v>
      </c>
      <c r="D18" s="91">
        <v>1076.2592497304643</v>
      </c>
      <c r="E18" s="91">
        <v>1147.2216731390788</v>
      </c>
      <c r="F18" s="91">
        <v>1238.7218505356634</v>
      </c>
      <c r="G18" s="141">
        <f t="shared" si="0"/>
        <v>107.9758062054579</v>
      </c>
      <c r="H18" s="244">
        <f t="shared" si="1"/>
        <v>7.2823926504206771</v>
      </c>
    </row>
    <row r="19" spans="1:8" ht="11.1" customHeight="1" x14ac:dyDescent="0.25">
      <c r="A19" s="247" t="s">
        <v>199</v>
      </c>
      <c r="B19" s="246" t="s">
        <v>198</v>
      </c>
      <c r="C19" s="91" t="s">
        <v>239</v>
      </c>
      <c r="D19" s="91">
        <v>1331.9758595167605</v>
      </c>
      <c r="E19" s="91">
        <v>1418.4894408519872</v>
      </c>
      <c r="F19" s="91">
        <v>1559.7839387768067</v>
      </c>
      <c r="G19" s="141">
        <f t="shared" si="0"/>
        <v>109.96091291592229</v>
      </c>
      <c r="H19" s="244">
        <f t="shared" si="1"/>
        <v>8.2141481597825639</v>
      </c>
    </row>
    <row r="20" spans="1:8" ht="11.1" customHeight="1" x14ac:dyDescent="0.25">
      <c r="A20" s="247" t="s">
        <v>197</v>
      </c>
      <c r="B20" s="246" t="s">
        <v>196</v>
      </c>
      <c r="C20" s="91">
        <v>402.7</v>
      </c>
      <c r="D20" s="91">
        <v>625.20300004715784</v>
      </c>
      <c r="E20" s="91">
        <v>702.09610894661751</v>
      </c>
      <c r="F20" s="91">
        <v>733.7862626811401</v>
      </c>
      <c r="G20" s="141">
        <f t="shared" si="0"/>
        <v>104.51364896211555</v>
      </c>
      <c r="H20" s="244">
        <f t="shared" si="1"/>
        <v>8.3363655460800388</v>
      </c>
    </row>
    <row r="21" spans="1:8" ht="11.1" customHeight="1" x14ac:dyDescent="0.25">
      <c r="A21" s="246" t="s">
        <v>66</v>
      </c>
      <c r="B21" s="246" t="s">
        <v>65</v>
      </c>
      <c r="C21" s="91">
        <v>898.7</v>
      </c>
      <c r="D21" s="91">
        <v>1538.7542990248207</v>
      </c>
      <c r="E21" s="91">
        <v>1668.5912466754817</v>
      </c>
      <c r="F21" s="91">
        <v>1840.7982305358821</v>
      </c>
      <c r="G21" s="141">
        <f t="shared" si="0"/>
        <v>110.32050145315742</v>
      </c>
      <c r="H21" s="244">
        <f t="shared" si="1"/>
        <v>9.3750978226879944</v>
      </c>
    </row>
    <row r="22" spans="1:8" ht="11.1" customHeight="1" x14ac:dyDescent="0.25">
      <c r="A22" s="246" t="s">
        <v>152</v>
      </c>
      <c r="B22" s="246" t="s">
        <v>151</v>
      </c>
      <c r="C22" s="91">
        <v>657</v>
      </c>
      <c r="D22" s="91">
        <v>1057.0081299626452</v>
      </c>
      <c r="E22" s="91">
        <v>1152.407491737283</v>
      </c>
      <c r="F22" s="91">
        <v>1265.4194966201351</v>
      </c>
      <c r="G22" s="141">
        <f t="shared" si="0"/>
        <v>109.80660102378228</v>
      </c>
      <c r="H22" s="244">
        <f t="shared" si="1"/>
        <v>9.4153104353245318</v>
      </c>
    </row>
    <row r="23" spans="1:8" ht="11.1" customHeight="1" x14ac:dyDescent="0.25">
      <c r="A23" s="246" t="s">
        <v>64</v>
      </c>
      <c r="B23" s="246" t="s">
        <v>63</v>
      </c>
      <c r="C23" s="91">
        <v>461.9</v>
      </c>
      <c r="D23" s="91">
        <v>738.23222439660788</v>
      </c>
      <c r="E23" s="91">
        <v>829.20264750148181</v>
      </c>
      <c r="F23" s="91">
        <v>954.82876518245337</v>
      </c>
      <c r="G23" s="141">
        <f t="shared" si="0"/>
        <v>115.15023113583909</v>
      </c>
      <c r="H23" s="244">
        <f t="shared" si="1"/>
        <v>13.727697798645178</v>
      </c>
    </row>
    <row r="24" spans="1:8" ht="23.25" x14ac:dyDescent="0.25">
      <c r="A24" s="245" t="s">
        <v>195</v>
      </c>
      <c r="B24" s="245" t="s">
        <v>164</v>
      </c>
      <c r="C24" s="91">
        <v>491.4</v>
      </c>
      <c r="D24" s="91">
        <v>850.18810636431942</v>
      </c>
      <c r="E24" s="91">
        <v>985.20160647240027</v>
      </c>
      <c r="F24" s="91">
        <v>1066.0374647067331</v>
      </c>
      <c r="G24" s="141">
        <f t="shared" si="0"/>
        <v>108.20500674209947</v>
      </c>
      <c r="H24" s="244">
        <f t="shared" si="1"/>
        <v>11.976972480517079</v>
      </c>
    </row>
    <row r="25" spans="1:8" ht="11.1" customHeight="1" x14ac:dyDescent="0.25">
      <c r="A25" s="246" t="s">
        <v>60</v>
      </c>
      <c r="B25" s="246" t="s">
        <v>59</v>
      </c>
      <c r="C25" s="91">
        <v>367.7</v>
      </c>
      <c r="D25" s="91">
        <v>627.29246590892683</v>
      </c>
      <c r="E25" s="91">
        <v>708.36892513600458</v>
      </c>
      <c r="F25" s="91">
        <v>774.2907553755756</v>
      </c>
      <c r="G25" s="141">
        <f t="shared" si="0"/>
        <v>109.3061437198017</v>
      </c>
      <c r="H25" s="244">
        <f t="shared" si="1"/>
        <v>11.10075270460127</v>
      </c>
    </row>
    <row r="26" spans="1:8" ht="11.1" customHeight="1" x14ac:dyDescent="0.25">
      <c r="A26" s="246" t="s">
        <v>58</v>
      </c>
      <c r="B26" s="246" t="s">
        <v>57</v>
      </c>
      <c r="C26" s="91">
        <v>726</v>
      </c>
      <c r="D26" s="91">
        <v>1209.2839739858321</v>
      </c>
      <c r="E26" s="91">
        <v>1329.4101419219649</v>
      </c>
      <c r="F26" s="91">
        <v>1419.2582955830599</v>
      </c>
      <c r="G26" s="141">
        <f t="shared" si="0"/>
        <v>106.7584976846347</v>
      </c>
      <c r="H26" s="244">
        <f t="shared" si="1"/>
        <v>8.3344472948022386</v>
      </c>
    </row>
    <row r="27" spans="1:8" ht="11.1" customHeight="1" x14ac:dyDescent="0.25">
      <c r="A27" s="246" t="s">
        <v>56</v>
      </c>
      <c r="B27" s="246" t="s">
        <v>55</v>
      </c>
      <c r="C27" s="91">
        <v>1288.7</v>
      </c>
      <c r="D27" s="91">
        <v>2448.4449714771549</v>
      </c>
      <c r="E27" s="91">
        <v>2719.9341025277977</v>
      </c>
      <c r="F27" s="91">
        <v>2694.8156245106215</v>
      </c>
      <c r="G27" s="141">
        <f t="shared" si="0"/>
        <v>99.076504169941757</v>
      </c>
      <c r="H27" s="244">
        <f t="shared" si="1"/>
        <v>4.9105960516881542</v>
      </c>
    </row>
    <row r="28" spans="1:8" ht="11.1" customHeight="1" x14ac:dyDescent="0.25">
      <c r="A28" s="246" t="s">
        <v>54</v>
      </c>
      <c r="B28" s="246" t="s">
        <v>53</v>
      </c>
      <c r="C28" s="91">
        <v>671.2</v>
      </c>
      <c r="D28" s="91">
        <v>1060.0289453158618</v>
      </c>
      <c r="E28" s="91">
        <v>1135.5794347848673</v>
      </c>
      <c r="F28" s="91">
        <v>1284.406853332325</v>
      </c>
      <c r="G28" s="141">
        <f t="shared" si="0"/>
        <v>113.10585714998022</v>
      </c>
      <c r="H28" s="244">
        <f t="shared" si="1"/>
        <v>10.075950671389533</v>
      </c>
    </row>
    <row r="29" spans="1:8" ht="11.1" customHeight="1" x14ac:dyDescent="0.25">
      <c r="A29" s="246" t="s">
        <v>173</v>
      </c>
      <c r="B29" s="246" t="s">
        <v>25</v>
      </c>
      <c r="C29" s="91">
        <v>633.79999999999995</v>
      </c>
      <c r="D29" s="91">
        <v>1039.026955950033</v>
      </c>
      <c r="E29" s="91">
        <v>1149.6723437359742</v>
      </c>
      <c r="F29" s="91">
        <v>1275.0056842708364</v>
      </c>
      <c r="G29" s="141">
        <f t="shared" si="0"/>
        <v>110.90165743463733</v>
      </c>
      <c r="H29" s="244">
        <f t="shared" si="1"/>
        <v>10.775228127368418</v>
      </c>
    </row>
    <row r="30" spans="1:8" ht="23.25" x14ac:dyDescent="0.25">
      <c r="A30" s="245" t="s">
        <v>194</v>
      </c>
      <c r="B30" s="245" t="s">
        <v>51</v>
      </c>
      <c r="C30" s="91">
        <v>705.2</v>
      </c>
      <c r="D30" s="91">
        <v>1422.2924741622112</v>
      </c>
      <c r="E30" s="91">
        <v>1539.759634703988</v>
      </c>
      <c r="F30" s="91">
        <v>1737.8204564109465</v>
      </c>
      <c r="G30" s="141">
        <f t="shared" si="0"/>
        <v>112.86310000879031</v>
      </c>
      <c r="H30" s="244">
        <f t="shared" si="1"/>
        <v>10.537082207887337</v>
      </c>
    </row>
    <row r="31" spans="1:8" ht="11.1" customHeight="1" x14ac:dyDescent="0.25">
      <c r="A31" s="246" t="s">
        <v>50</v>
      </c>
      <c r="B31" s="246" t="s">
        <v>49</v>
      </c>
      <c r="C31" s="91">
        <v>546.79999999999995</v>
      </c>
      <c r="D31" s="91">
        <v>1283.7355385116266</v>
      </c>
      <c r="E31" s="91">
        <v>1340.94485127147</v>
      </c>
      <c r="F31" s="91">
        <v>1351.6061262708226</v>
      </c>
      <c r="G31" s="141">
        <f t="shared" si="0"/>
        <v>100.79505693237449</v>
      </c>
      <c r="H31" s="244">
        <f t="shared" si="1"/>
        <v>2.6094343905951556</v>
      </c>
    </row>
    <row r="32" spans="1:8" ht="11.1" customHeight="1" x14ac:dyDescent="0.25">
      <c r="A32" s="246" t="s">
        <v>48</v>
      </c>
      <c r="B32" s="246" t="s">
        <v>190</v>
      </c>
      <c r="C32" s="91">
        <v>460.4</v>
      </c>
      <c r="D32" s="91">
        <v>943.35027711940006</v>
      </c>
      <c r="E32" s="91">
        <v>1030.4473391743909</v>
      </c>
      <c r="F32" s="91">
        <v>1085.1401644284963</v>
      </c>
      <c r="G32" s="141">
        <f t="shared" si="0"/>
        <v>105.30767785745616</v>
      </c>
      <c r="H32" s="244">
        <f t="shared" si="1"/>
        <v>7.2522541171814447</v>
      </c>
    </row>
    <row r="33" spans="1:8" ht="23.25" x14ac:dyDescent="0.25">
      <c r="A33" s="245" t="s">
        <v>193</v>
      </c>
      <c r="B33" s="245" t="s">
        <v>146</v>
      </c>
      <c r="C33" s="91">
        <v>523.4</v>
      </c>
      <c r="D33" s="91">
        <v>986.52930175629729</v>
      </c>
      <c r="E33" s="91">
        <v>1057.3093311293685</v>
      </c>
      <c r="F33" s="91">
        <v>1198.4742283721778</v>
      </c>
      <c r="G33" s="141">
        <f t="shared" si="0"/>
        <v>113.35133371915138</v>
      </c>
      <c r="H33" s="244">
        <f t="shared" si="1"/>
        <v>10.219733141654896</v>
      </c>
    </row>
    <row r="34" spans="1:8" ht="11.1" customHeight="1" x14ac:dyDescent="0.25">
      <c r="A34" s="243" t="s">
        <v>172</v>
      </c>
      <c r="B34" s="243" t="s">
        <v>43</v>
      </c>
      <c r="C34" s="126">
        <v>605.4</v>
      </c>
      <c r="D34" s="126">
        <v>1086</v>
      </c>
      <c r="E34" s="126">
        <v>1185.0015168653097</v>
      </c>
      <c r="F34" s="126">
        <v>1295.1304229838704</v>
      </c>
      <c r="G34" s="140">
        <f t="shared" si="0"/>
        <v>109.29356667912842</v>
      </c>
      <c r="H34" s="242">
        <f t="shared" si="1"/>
        <v>9.2048282019339567</v>
      </c>
    </row>
  </sheetData>
  <mergeCells count="4">
    <mergeCell ref="A2:A3"/>
    <mergeCell ref="B2:B3"/>
    <mergeCell ref="C2:F2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7A6B3-299C-4548-BA5B-65ED52BFEC67}">
  <sheetPr codeName="Munka27"/>
  <dimension ref="A1:H34"/>
  <sheetViews>
    <sheetView zoomScaleNormal="100" zoomScaleSheetLayoutView="100" workbookViewId="0"/>
  </sheetViews>
  <sheetFormatPr defaultRowHeight="15" x14ac:dyDescent="0.25"/>
  <cols>
    <col min="1" max="1" width="6.7109375" style="144" customWidth="1"/>
    <col min="2" max="2" width="33.7109375" style="144" customWidth="1"/>
    <col min="3" max="7" width="9" style="144" customWidth="1"/>
    <col min="8" max="8" width="9.28515625" style="144" customWidth="1"/>
    <col min="9" max="16384" width="9.140625" style="144"/>
  </cols>
  <sheetData>
    <row r="1" spans="1:8" ht="15" customHeight="1" x14ac:dyDescent="0.25">
      <c r="A1" s="262" t="s">
        <v>246</v>
      </c>
      <c r="B1" s="261"/>
      <c r="C1" s="261"/>
      <c r="D1" s="261"/>
      <c r="E1" s="261"/>
      <c r="F1" s="261"/>
      <c r="G1" s="261"/>
      <c r="H1" s="261"/>
    </row>
    <row r="2" spans="1:8" ht="33.75" x14ac:dyDescent="0.25">
      <c r="A2" s="330" t="s">
        <v>76</v>
      </c>
      <c r="B2" s="319" t="s">
        <v>162</v>
      </c>
      <c r="C2" s="322" t="s">
        <v>245</v>
      </c>
      <c r="D2" s="333"/>
      <c r="E2" s="333"/>
      <c r="F2" s="334"/>
      <c r="G2" s="252" t="s">
        <v>177</v>
      </c>
      <c r="H2" s="251" t="s">
        <v>241</v>
      </c>
    </row>
    <row r="3" spans="1:8" x14ac:dyDescent="0.25">
      <c r="A3" s="331"/>
      <c r="B3" s="332"/>
      <c r="C3" s="249">
        <v>2000</v>
      </c>
      <c r="D3" s="249">
        <v>2005</v>
      </c>
      <c r="E3" s="250">
        <v>2006</v>
      </c>
      <c r="F3" s="335">
        <v>2007</v>
      </c>
      <c r="G3" s="336"/>
      <c r="H3" s="249" t="s">
        <v>240</v>
      </c>
    </row>
    <row r="4" spans="1:8" ht="11.1" customHeight="1" x14ac:dyDescent="0.25">
      <c r="A4" s="257" t="s">
        <v>155</v>
      </c>
      <c r="B4" s="246" t="s">
        <v>71</v>
      </c>
      <c r="C4" s="91">
        <v>184.2</v>
      </c>
      <c r="D4" s="91">
        <v>266.05433376455369</v>
      </c>
      <c r="E4" s="91">
        <v>282.80086374108231</v>
      </c>
      <c r="F4" s="91">
        <v>300.34636645484375</v>
      </c>
      <c r="G4" s="141">
        <f t="shared" ref="G4:G34" si="0">+F4/E4*100</f>
        <v>106.20418993126739</v>
      </c>
      <c r="H4" s="244">
        <f t="shared" ref="H4:H34" si="1">+((POWER(F4/D4,0.5)-1)*100)</f>
        <v>6.2492865172385947</v>
      </c>
    </row>
    <row r="5" spans="1:8" ht="11.1" customHeight="1" x14ac:dyDescent="0.25">
      <c r="A5" s="257" t="s">
        <v>70</v>
      </c>
      <c r="B5" s="246" t="s">
        <v>69</v>
      </c>
      <c r="C5" s="91">
        <v>378.2</v>
      </c>
      <c r="D5" s="91">
        <v>490.55045871559633</v>
      </c>
      <c r="E5" s="91">
        <v>504.58232833804271</v>
      </c>
      <c r="F5" s="91">
        <v>531.05180318359544</v>
      </c>
      <c r="G5" s="141">
        <f t="shared" si="0"/>
        <v>105.24581884045286</v>
      </c>
      <c r="H5" s="244">
        <f t="shared" si="1"/>
        <v>4.0462904157673396</v>
      </c>
    </row>
    <row r="6" spans="1:8" ht="11.1" customHeight="1" x14ac:dyDescent="0.25">
      <c r="A6" s="257" t="s">
        <v>68</v>
      </c>
      <c r="B6" s="246" t="s">
        <v>67</v>
      </c>
      <c r="C6" s="91">
        <v>280.60000000000002</v>
      </c>
      <c r="D6" s="91">
        <v>391.97342192691031</v>
      </c>
      <c r="E6" s="91">
        <v>413.34289157815846</v>
      </c>
      <c r="F6" s="91">
        <v>441.18271752868839</v>
      </c>
      <c r="G6" s="141">
        <f t="shared" si="0"/>
        <v>106.73528601017823</v>
      </c>
      <c r="H6" s="244">
        <f t="shared" si="1"/>
        <v>6.0915844579433331</v>
      </c>
    </row>
    <row r="7" spans="1:8" ht="23.25" x14ac:dyDescent="0.25">
      <c r="A7" s="260" t="s">
        <v>223</v>
      </c>
      <c r="B7" s="245" t="s">
        <v>228</v>
      </c>
      <c r="C7" s="91">
        <v>266.10000000000002</v>
      </c>
      <c r="D7" s="91">
        <v>361.72369147830926</v>
      </c>
      <c r="E7" s="91">
        <v>377.03726993366035</v>
      </c>
      <c r="F7" s="91">
        <v>381.11269115514676</v>
      </c>
      <c r="G7" s="141">
        <f t="shared" si="0"/>
        <v>101.08090672898291</v>
      </c>
      <c r="H7" s="244">
        <f t="shared" si="1"/>
        <v>2.6451014834483422</v>
      </c>
    </row>
    <row r="8" spans="1:8" ht="11.1" customHeight="1" x14ac:dyDescent="0.25">
      <c r="A8" s="259" t="s">
        <v>221</v>
      </c>
      <c r="B8" s="246" t="s">
        <v>220</v>
      </c>
      <c r="C8" s="91" t="s">
        <v>239</v>
      </c>
      <c r="D8" s="91">
        <v>227.54105682050019</v>
      </c>
      <c r="E8" s="91">
        <v>245.8364198235767</v>
      </c>
      <c r="F8" s="91">
        <v>257.17261260235864</v>
      </c>
      <c r="G8" s="141">
        <f t="shared" si="0"/>
        <v>104.61127476023174</v>
      </c>
      <c r="H8" s="244">
        <f t="shared" si="1"/>
        <v>6.3120451868095895</v>
      </c>
    </row>
    <row r="9" spans="1:8" ht="11.1" customHeight="1" x14ac:dyDescent="0.25">
      <c r="A9" s="259" t="s">
        <v>219</v>
      </c>
      <c r="B9" s="246" t="s">
        <v>231</v>
      </c>
      <c r="C9" s="91" t="s">
        <v>239</v>
      </c>
      <c r="D9" s="91">
        <v>230.9055449425914</v>
      </c>
      <c r="E9" s="91">
        <v>242.75422124973824</v>
      </c>
      <c r="F9" s="91">
        <v>278.13258495003964</v>
      </c>
      <c r="G9" s="141">
        <f t="shared" si="0"/>
        <v>114.57373779873646</v>
      </c>
      <c r="H9" s="244">
        <f t="shared" si="1"/>
        <v>9.7510679712665915</v>
      </c>
    </row>
    <row r="10" spans="1:8" ht="11.1" customHeight="1" x14ac:dyDescent="0.25">
      <c r="A10" s="259" t="s">
        <v>217</v>
      </c>
      <c r="B10" s="246" t="s">
        <v>216</v>
      </c>
      <c r="C10" s="91" t="s">
        <v>239</v>
      </c>
      <c r="D10" s="91">
        <v>239.76676174866844</v>
      </c>
      <c r="E10" s="91">
        <v>257.40990305227103</v>
      </c>
      <c r="F10" s="91">
        <v>271.06606649977402</v>
      </c>
      <c r="G10" s="141">
        <f t="shared" si="0"/>
        <v>105.30522069492017</v>
      </c>
      <c r="H10" s="244">
        <f t="shared" si="1"/>
        <v>6.3268843041700995</v>
      </c>
    </row>
    <row r="11" spans="1:8" ht="23.25" x14ac:dyDescent="0.25">
      <c r="A11" s="260" t="s">
        <v>215</v>
      </c>
      <c r="B11" s="245" t="s">
        <v>214</v>
      </c>
      <c r="C11" s="91" t="s">
        <v>239</v>
      </c>
      <c r="D11" s="91">
        <v>380.01564989739973</v>
      </c>
      <c r="E11" s="91">
        <v>393.41225147163328</v>
      </c>
      <c r="F11" s="91">
        <v>398.98283933360398</v>
      </c>
      <c r="G11" s="141">
        <f t="shared" si="0"/>
        <v>101.41596705266113</v>
      </c>
      <c r="H11" s="244">
        <f t="shared" si="1"/>
        <v>2.4651941321863102</v>
      </c>
    </row>
    <row r="12" spans="1:8" ht="23.25" x14ac:dyDescent="0.25">
      <c r="A12" s="260" t="s">
        <v>213</v>
      </c>
      <c r="B12" s="245" t="s">
        <v>212</v>
      </c>
      <c r="C12" s="91" t="s">
        <v>239</v>
      </c>
      <c r="D12" s="91">
        <v>1134.2514930646969</v>
      </c>
      <c r="E12" s="91">
        <v>1302.1547010618224</v>
      </c>
      <c r="F12" s="91">
        <v>1346.029448096016</v>
      </c>
      <c r="G12" s="141">
        <f t="shared" si="0"/>
        <v>103.36939589423719</v>
      </c>
      <c r="H12" s="244">
        <f t="shared" si="1"/>
        <v>8.9362950882669203</v>
      </c>
    </row>
    <row r="13" spans="1:8" ht="23.25" x14ac:dyDescent="0.25">
      <c r="A13" s="260" t="s">
        <v>211</v>
      </c>
      <c r="B13" s="245" t="s">
        <v>210</v>
      </c>
      <c r="C13" s="91" t="s">
        <v>239</v>
      </c>
      <c r="D13" s="91">
        <v>737.10522468622389</v>
      </c>
      <c r="E13" s="91">
        <v>783.71586891028664</v>
      </c>
      <c r="F13" s="91">
        <v>833.05758489038544</v>
      </c>
      <c r="G13" s="141">
        <f t="shared" si="0"/>
        <v>106.29586792069246</v>
      </c>
      <c r="H13" s="244">
        <f t="shared" si="1"/>
        <v>6.3096691817653205</v>
      </c>
    </row>
    <row r="14" spans="1:8" ht="11.1" customHeight="1" x14ac:dyDescent="0.25">
      <c r="A14" s="259" t="s">
        <v>209</v>
      </c>
      <c r="B14" s="246" t="s">
        <v>208</v>
      </c>
      <c r="C14" s="91" t="s">
        <v>239</v>
      </c>
      <c r="D14" s="91">
        <v>379.64580572017235</v>
      </c>
      <c r="E14" s="91">
        <v>395.65486564758055</v>
      </c>
      <c r="F14" s="91">
        <v>420.83625773929089</v>
      </c>
      <c r="G14" s="141">
        <f t="shared" si="0"/>
        <v>106.36448437212952</v>
      </c>
      <c r="H14" s="244">
        <f t="shared" si="1"/>
        <v>5.2851867742689684</v>
      </c>
    </row>
    <row r="15" spans="1:8" ht="23.25" x14ac:dyDescent="0.25">
      <c r="A15" s="260" t="s">
        <v>226</v>
      </c>
      <c r="B15" s="245" t="s">
        <v>206</v>
      </c>
      <c r="C15" s="91">
        <v>312.39999999999998</v>
      </c>
      <c r="D15" s="91">
        <v>432.47407360253101</v>
      </c>
      <c r="E15" s="91">
        <v>439.03389873740508</v>
      </c>
      <c r="F15" s="91">
        <v>467.38011202878045</v>
      </c>
      <c r="G15" s="141">
        <f t="shared" si="0"/>
        <v>106.45649763558002</v>
      </c>
      <c r="H15" s="244">
        <f t="shared" si="1"/>
        <v>3.9573201674379055</v>
      </c>
    </row>
    <row r="16" spans="1:8" ht="23.25" x14ac:dyDescent="0.25">
      <c r="A16" s="259" t="s">
        <v>244</v>
      </c>
      <c r="B16" s="245" t="s">
        <v>204</v>
      </c>
      <c r="C16" s="91">
        <v>282.5</v>
      </c>
      <c r="D16" s="91">
        <v>372.38805766401259</v>
      </c>
      <c r="E16" s="91">
        <v>403.39702960757609</v>
      </c>
      <c r="F16" s="91">
        <v>410.44488267624052</v>
      </c>
      <c r="G16" s="141">
        <f t="shared" si="0"/>
        <v>101.74712567306719</v>
      </c>
      <c r="H16" s="244">
        <f t="shared" si="1"/>
        <v>4.9855554331514673</v>
      </c>
    </row>
    <row r="17" spans="1:8" ht="11.1" customHeight="1" x14ac:dyDescent="0.25">
      <c r="A17" s="259" t="s">
        <v>203</v>
      </c>
      <c r="B17" s="246" t="s">
        <v>202</v>
      </c>
      <c r="C17" s="91" t="s">
        <v>239</v>
      </c>
      <c r="D17" s="91">
        <v>396.98052054864638</v>
      </c>
      <c r="E17" s="91">
        <v>403.05242629736836</v>
      </c>
      <c r="F17" s="91">
        <v>433.50563660352464</v>
      </c>
      <c r="G17" s="141">
        <f t="shared" si="0"/>
        <v>107.5556449531675</v>
      </c>
      <c r="H17" s="244">
        <f t="shared" si="1"/>
        <v>4.4991543367977949</v>
      </c>
    </row>
    <row r="18" spans="1:8" ht="11.1" customHeight="1" x14ac:dyDescent="0.25">
      <c r="A18" s="259" t="s">
        <v>201</v>
      </c>
      <c r="B18" s="246" t="s">
        <v>200</v>
      </c>
      <c r="C18" s="91" t="s">
        <v>239</v>
      </c>
      <c r="D18" s="91">
        <v>403.81590992269645</v>
      </c>
      <c r="E18" s="91">
        <v>421.68964835523559</v>
      </c>
      <c r="F18" s="91">
        <v>456.12856634104116</v>
      </c>
      <c r="G18" s="141">
        <f t="shared" si="0"/>
        <v>108.16688721673194</v>
      </c>
      <c r="H18" s="244">
        <f t="shared" si="1"/>
        <v>6.2800923623819838</v>
      </c>
    </row>
    <row r="19" spans="1:8" ht="11.1" customHeight="1" x14ac:dyDescent="0.25">
      <c r="A19" s="259" t="s">
        <v>199</v>
      </c>
      <c r="B19" s="246" t="s">
        <v>198</v>
      </c>
      <c r="C19" s="91" t="s">
        <v>239</v>
      </c>
      <c r="D19" s="91">
        <v>500.70538098142038</v>
      </c>
      <c r="E19" s="91">
        <v>515.18059676444977</v>
      </c>
      <c r="F19" s="91">
        <v>562.96205581938534</v>
      </c>
      <c r="G19" s="141">
        <f t="shared" si="0"/>
        <v>109.27470082433679</v>
      </c>
      <c r="H19" s="244">
        <f t="shared" si="1"/>
        <v>6.0348027037273377</v>
      </c>
    </row>
    <row r="20" spans="1:8" ht="11.1" customHeight="1" x14ac:dyDescent="0.25">
      <c r="A20" s="259" t="s">
        <v>197</v>
      </c>
      <c r="B20" s="246" t="s">
        <v>196</v>
      </c>
      <c r="C20" s="91">
        <v>183.9</v>
      </c>
      <c r="D20" s="91">
        <v>239.75926019225869</v>
      </c>
      <c r="E20" s="91">
        <v>257.55136876826202</v>
      </c>
      <c r="F20" s="91">
        <v>258.49471886676491</v>
      </c>
      <c r="G20" s="141">
        <f t="shared" si="0"/>
        <v>100.36627648418816</v>
      </c>
      <c r="H20" s="244">
        <f t="shared" si="1"/>
        <v>3.8336551805953745</v>
      </c>
    </row>
    <row r="21" spans="1:8" ht="11.1" customHeight="1" x14ac:dyDescent="0.25">
      <c r="A21" s="257" t="s">
        <v>66</v>
      </c>
      <c r="B21" s="246" t="s">
        <v>65</v>
      </c>
      <c r="C21" s="91">
        <v>444.4</v>
      </c>
      <c r="D21" s="91">
        <v>678.5665529010239</v>
      </c>
      <c r="E21" s="91">
        <v>771.39772961793267</v>
      </c>
      <c r="F21" s="91">
        <v>847.57470035390895</v>
      </c>
      <c r="G21" s="141">
        <f t="shared" si="0"/>
        <v>109.87518731403398</v>
      </c>
      <c r="H21" s="244">
        <f t="shared" si="1"/>
        <v>11.761640465024591</v>
      </c>
    </row>
    <row r="22" spans="1:8" ht="11.1" customHeight="1" x14ac:dyDescent="0.25">
      <c r="A22" s="257" t="s">
        <v>152</v>
      </c>
      <c r="B22" s="246" t="s">
        <v>151</v>
      </c>
      <c r="C22" s="91">
        <v>295.8</v>
      </c>
      <c r="D22" s="91">
        <v>414.14780292942748</v>
      </c>
      <c r="E22" s="91">
        <v>440.15832247879871</v>
      </c>
      <c r="F22" s="91">
        <v>476.36899840890106</v>
      </c>
      <c r="G22" s="141">
        <f t="shared" si="0"/>
        <v>108.2267388984441</v>
      </c>
      <c r="H22" s="244">
        <f t="shared" si="1"/>
        <v>7.2492007221726551</v>
      </c>
    </row>
    <row r="23" spans="1:8" ht="11.1" customHeight="1" x14ac:dyDescent="0.25">
      <c r="A23" s="257" t="s">
        <v>64</v>
      </c>
      <c r="B23" s="246" t="s">
        <v>63</v>
      </c>
      <c r="C23" s="91">
        <v>197.2</v>
      </c>
      <c r="D23" s="91">
        <v>266.21656881930852</v>
      </c>
      <c r="E23" s="91">
        <v>295.97142838282463</v>
      </c>
      <c r="F23" s="91">
        <v>320.66350928356638</v>
      </c>
      <c r="G23" s="141">
        <f t="shared" si="0"/>
        <v>108.34272451082802</v>
      </c>
      <c r="H23" s="244">
        <f t="shared" si="1"/>
        <v>9.7506825201272065</v>
      </c>
    </row>
    <row r="24" spans="1:8" ht="23.25" x14ac:dyDescent="0.25">
      <c r="A24" s="256" t="s">
        <v>195</v>
      </c>
      <c r="B24" s="245" t="s">
        <v>164</v>
      </c>
      <c r="C24" s="91">
        <v>214.7</v>
      </c>
      <c r="D24" s="91">
        <v>315.96525096525096</v>
      </c>
      <c r="E24" s="91">
        <v>347.27136953612921</v>
      </c>
      <c r="F24" s="91">
        <v>360.0670599159327</v>
      </c>
      <c r="G24" s="141">
        <f t="shared" si="0"/>
        <v>103.68463729010988</v>
      </c>
      <c r="H24" s="244">
        <f t="shared" si="1"/>
        <v>6.7510203835678739</v>
      </c>
    </row>
    <row r="25" spans="1:8" ht="11.1" customHeight="1" x14ac:dyDescent="0.25">
      <c r="A25" s="257" t="s">
        <v>60</v>
      </c>
      <c r="B25" s="246" t="s">
        <v>59</v>
      </c>
      <c r="C25" s="91">
        <v>168.4</v>
      </c>
      <c r="D25" s="91">
        <v>244.746632456703</v>
      </c>
      <c r="E25" s="91">
        <v>266.77948092670727</v>
      </c>
      <c r="F25" s="91">
        <v>280.33160027453397</v>
      </c>
      <c r="G25" s="141">
        <f t="shared" si="0"/>
        <v>105.07989568791083</v>
      </c>
      <c r="H25" s="244">
        <f t="shared" si="1"/>
        <v>7.0231342955914933</v>
      </c>
    </row>
    <row r="26" spans="1:8" ht="11.1" customHeight="1" x14ac:dyDescent="0.25">
      <c r="A26" s="257" t="s">
        <v>58</v>
      </c>
      <c r="B26" s="246" t="s">
        <v>57</v>
      </c>
      <c r="C26" s="91">
        <v>354.3</v>
      </c>
      <c r="D26" s="91">
        <v>525.53463349024889</v>
      </c>
      <c r="E26" s="91">
        <v>542.37405567941028</v>
      </c>
      <c r="F26" s="91">
        <v>571.25384200376232</v>
      </c>
      <c r="G26" s="141">
        <f t="shared" si="0"/>
        <v>105.32469907473273</v>
      </c>
      <c r="H26" s="244">
        <f t="shared" si="1"/>
        <v>4.2590818466749614</v>
      </c>
    </row>
    <row r="27" spans="1:8" ht="11.1" customHeight="1" x14ac:dyDescent="0.25">
      <c r="A27" s="257" t="s">
        <v>56</v>
      </c>
      <c r="B27" s="246" t="s">
        <v>55</v>
      </c>
      <c r="C27" s="91">
        <v>567.79999999999995</v>
      </c>
      <c r="D27" s="91">
        <v>945.55408970976259</v>
      </c>
      <c r="E27" s="91">
        <v>1004.914542904333</v>
      </c>
      <c r="F27" s="91">
        <v>994.39849999297326</v>
      </c>
      <c r="G27" s="141">
        <f t="shared" si="0"/>
        <v>98.953538588369213</v>
      </c>
      <c r="H27" s="244">
        <f t="shared" si="1"/>
        <v>2.5503251198356613</v>
      </c>
    </row>
    <row r="28" spans="1:8" ht="11.1" customHeight="1" x14ac:dyDescent="0.25">
      <c r="A28" s="257" t="s">
        <v>54</v>
      </c>
      <c r="B28" s="246" t="s">
        <v>53</v>
      </c>
      <c r="C28" s="91">
        <v>287.2</v>
      </c>
      <c r="D28" s="91">
        <v>390.18637532133675</v>
      </c>
      <c r="E28" s="91">
        <v>412.29296960481764</v>
      </c>
      <c r="F28" s="91">
        <v>441.03647236819381</v>
      </c>
      <c r="G28" s="141">
        <f t="shared" si="0"/>
        <v>106.97162088185175</v>
      </c>
      <c r="H28" s="244">
        <f t="shared" si="1"/>
        <v>6.3166301646616407</v>
      </c>
    </row>
    <row r="29" spans="1:8" ht="11.1" customHeight="1" x14ac:dyDescent="0.25">
      <c r="A29" s="257" t="s">
        <v>173</v>
      </c>
      <c r="B29" s="246" t="s">
        <v>25</v>
      </c>
      <c r="C29" s="91">
        <v>285.5</v>
      </c>
      <c r="D29" s="91">
        <v>405.06245890861277</v>
      </c>
      <c r="E29" s="91">
        <v>432.02103039157203</v>
      </c>
      <c r="F29" s="91">
        <v>468.19929452326534</v>
      </c>
      <c r="G29" s="141">
        <f t="shared" si="0"/>
        <v>108.37419051079581</v>
      </c>
      <c r="H29" s="244">
        <f t="shared" si="1"/>
        <v>7.5113660581118458</v>
      </c>
    </row>
    <row r="30" spans="1:8" ht="23.25" x14ac:dyDescent="0.25">
      <c r="A30" s="258" t="s">
        <v>52</v>
      </c>
      <c r="B30" s="245" t="s">
        <v>51</v>
      </c>
      <c r="C30" s="91">
        <v>305.10000000000002</v>
      </c>
      <c r="D30" s="91">
        <v>531.53943217665619</v>
      </c>
      <c r="E30" s="91">
        <v>641.0448956956651</v>
      </c>
      <c r="F30" s="91">
        <v>723.50314173024424</v>
      </c>
      <c r="G30" s="141">
        <f t="shared" si="0"/>
        <v>112.86310000879034</v>
      </c>
      <c r="H30" s="244">
        <f t="shared" si="1"/>
        <v>16.668191709600343</v>
      </c>
    </row>
    <row r="31" spans="1:8" ht="11.1" customHeight="1" x14ac:dyDescent="0.25">
      <c r="A31" s="257" t="s">
        <v>50</v>
      </c>
      <c r="B31" s="246" t="s">
        <v>49</v>
      </c>
      <c r="C31" s="91">
        <v>240.9</v>
      </c>
      <c r="D31" s="91">
        <v>462.52617801047114</v>
      </c>
      <c r="E31" s="91">
        <v>505.39132386913769</v>
      </c>
      <c r="F31" s="91">
        <v>509.41724323045065</v>
      </c>
      <c r="G31" s="141">
        <f t="shared" si="0"/>
        <v>100.79659447465217</v>
      </c>
      <c r="H31" s="244">
        <f t="shared" si="1"/>
        <v>4.9466697290811767</v>
      </c>
    </row>
    <row r="32" spans="1:8" ht="11.1" customHeight="1" x14ac:dyDescent="0.25">
      <c r="A32" s="257" t="s">
        <v>48</v>
      </c>
      <c r="B32" s="246" t="s">
        <v>190</v>
      </c>
      <c r="C32" s="91">
        <v>203.6</v>
      </c>
      <c r="D32" s="91">
        <v>354.75826972010179</v>
      </c>
      <c r="E32" s="91">
        <v>394.9286282392107</v>
      </c>
      <c r="F32" s="91">
        <v>414.45345238446106</v>
      </c>
      <c r="G32" s="141">
        <f t="shared" si="0"/>
        <v>104.94388675551372</v>
      </c>
      <c r="H32" s="244">
        <f t="shared" si="1"/>
        <v>8.0865405262917189</v>
      </c>
    </row>
    <row r="33" spans="1:8" ht="23.25" x14ac:dyDescent="0.25">
      <c r="A33" s="256" t="s">
        <v>193</v>
      </c>
      <c r="B33" s="245" t="s">
        <v>146</v>
      </c>
      <c r="C33" s="91">
        <v>236</v>
      </c>
      <c r="D33" s="91">
        <v>391.37709137709135</v>
      </c>
      <c r="E33" s="91">
        <v>411.83294294778909</v>
      </c>
      <c r="F33" s="91">
        <v>435.66171832754208</v>
      </c>
      <c r="G33" s="141">
        <f t="shared" si="0"/>
        <v>105.78602945388317</v>
      </c>
      <c r="H33" s="244">
        <f t="shared" si="1"/>
        <v>5.5059614275939417</v>
      </c>
    </row>
    <row r="34" spans="1:8" ht="11.1" customHeight="1" x14ac:dyDescent="0.25">
      <c r="A34" s="255" t="s">
        <v>172</v>
      </c>
      <c r="B34" s="243" t="s">
        <v>43</v>
      </c>
      <c r="C34" s="126">
        <v>270.7</v>
      </c>
      <c r="D34" s="126">
        <v>416.17589576547232</v>
      </c>
      <c r="E34" s="126">
        <v>455.38068593903517</v>
      </c>
      <c r="F34" s="126">
        <v>487.76336459106165</v>
      </c>
      <c r="G34" s="140">
        <f t="shared" si="0"/>
        <v>107.11112255128927</v>
      </c>
      <c r="H34" s="242">
        <f t="shared" si="1"/>
        <v>8.2595275330576978</v>
      </c>
    </row>
  </sheetData>
  <mergeCells count="4">
    <mergeCell ref="A2:A3"/>
    <mergeCell ref="B2:B3"/>
    <mergeCell ref="C2:F2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E334F-9622-40A7-94D0-422B7F01105A}">
  <sheetPr codeName="Munka28"/>
  <dimension ref="A1:H34"/>
  <sheetViews>
    <sheetView zoomScaleNormal="100" zoomScaleSheetLayoutView="100" workbookViewId="0"/>
  </sheetViews>
  <sheetFormatPr defaultRowHeight="15" x14ac:dyDescent="0.25"/>
  <cols>
    <col min="1" max="1" width="6.7109375" style="144" customWidth="1"/>
    <col min="2" max="2" width="33.7109375" style="144" customWidth="1"/>
    <col min="3" max="6" width="7.7109375" style="144" customWidth="1"/>
    <col min="7" max="7" width="9.42578125" style="144" customWidth="1"/>
    <col min="8" max="8" width="9" style="144" customWidth="1"/>
    <col min="9" max="16384" width="9.140625" style="144"/>
  </cols>
  <sheetData>
    <row r="1" spans="1:8" ht="15" customHeight="1" x14ac:dyDescent="0.25">
      <c r="A1" s="270" t="s">
        <v>250</v>
      </c>
      <c r="B1" s="269"/>
      <c r="C1" s="269"/>
      <c r="D1" s="269"/>
      <c r="E1" s="269"/>
      <c r="F1" s="269"/>
      <c r="G1" s="269"/>
      <c r="H1" s="269"/>
    </row>
    <row r="2" spans="1:8" ht="33.75" x14ac:dyDescent="0.25">
      <c r="A2" s="330" t="s">
        <v>76</v>
      </c>
      <c r="B2" s="319" t="s">
        <v>162</v>
      </c>
      <c r="C2" s="322" t="s">
        <v>249</v>
      </c>
      <c r="D2" s="333"/>
      <c r="E2" s="333"/>
      <c r="F2" s="334"/>
      <c r="G2" s="252" t="s">
        <v>248</v>
      </c>
      <c r="H2" s="251" t="s">
        <v>241</v>
      </c>
    </row>
    <row r="3" spans="1:8" x14ac:dyDescent="0.25">
      <c r="A3" s="331"/>
      <c r="B3" s="332"/>
      <c r="C3" s="249">
        <v>2000</v>
      </c>
      <c r="D3" s="249">
        <v>2005</v>
      </c>
      <c r="E3" s="250">
        <v>2006</v>
      </c>
      <c r="F3" s="335">
        <v>2007</v>
      </c>
      <c r="G3" s="336"/>
      <c r="H3" s="249" t="s">
        <v>240</v>
      </c>
    </row>
    <row r="4" spans="1:8" ht="11.1" customHeight="1" x14ac:dyDescent="0.25">
      <c r="A4" s="265" t="s">
        <v>155</v>
      </c>
      <c r="B4" s="246" t="s">
        <v>71</v>
      </c>
      <c r="C4" s="91">
        <v>592</v>
      </c>
      <c r="D4" s="91">
        <v>980.93790426908151</v>
      </c>
      <c r="E4" s="91">
        <v>1046.7995689221884</v>
      </c>
      <c r="F4" s="91">
        <v>1142.6444267407371</v>
      </c>
      <c r="G4" s="141">
        <f t="shared" ref="G4:G34" si="0">+F4/E4*100</f>
        <v>109.15598942376647</v>
      </c>
      <c r="H4" s="244">
        <f t="shared" ref="H4:H34" si="1">+((POWER(F4/D4,0.5)-1)*100)</f>
        <v>7.9281653578481937</v>
      </c>
    </row>
    <row r="5" spans="1:8" ht="11.1" customHeight="1" x14ac:dyDescent="0.25">
      <c r="A5" s="265" t="s">
        <v>70</v>
      </c>
      <c r="B5" s="246" t="s">
        <v>69</v>
      </c>
      <c r="C5" s="91">
        <v>1264</v>
      </c>
      <c r="D5" s="91">
        <v>1717.2608125819136</v>
      </c>
      <c r="E5" s="91">
        <v>1876.1550454228184</v>
      </c>
      <c r="F5" s="91">
        <v>1970.6534846409436</v>
      </c>
      <c r="G5" s="141">
        <f t="shared" si="0"/>
        <v>105.03681395888198</v>
      </c>
      <c r="H5" s="244">
        <f t="shared" si="1"/>
        <v>7.1240548098656209</v>
      </c>
    </row>
    <row r="6" spans="1:8" ht="11.1" customHeight="1" x14ac:dyDescent="0.25">
      <c r="A6" s="265" t="s">
        <v>68</v>
      </c>
      <c r="B6" s="246" t="s">
        <v>67</v>
      </c>
      <c r="C6" s="91">
        <v>932.5</v>
      </c>
      <c r="D6" s="91">
        <v>1449.3156146179401</v>
      </c>
      <c r="E6" s="91">
        <v>1560.8876504928448</v>
      </c>
      <c r="F6" s="91">
        <v>1686.4759653676756</v>
      </c>
      <c r="G6" s="141">
        <f t="shared" si="0"/>
        <v>108.04595480239571</v>
      </c>
      <c r="H6" s="244">
        <f t="shared" si="1"/>
        <v>7.8719656432671092</v>
      </c>
    </row>
    <row r="7" spans="1:8" ht="23.25" x14ac:dyDescent="0.25">
      <c r="A7" s="268" t="s">
        <v>223</v>
      </c>
      <c r="B7" s="245" t="s">
        <v>228</v>
      </c>
      <c r="C7" s="91">
        <v>884</v>
      </c>
      <c r="D7" s="91">
        <v>1301.232451917263</v>
      </c>
      <c r="E7" s="91">
        <v>1387.5748215505369</v>
      </c>
      <c r="F7" s="91">
        <v>1428.1503019562927</v>
      </c>
      <c r="G7" s="141">
        <f t="shared" si="0"/>
        <v>102.92420125931767</v>
      </c>
      <c r="H7" s="244">
        <f t="shared" si="1"/>
        <v>4.7633832394808673</v>
      </c>
    </row>
    <row r="8" spans="1:8" ht="11.1" customHeight="1" x14ac:dyDescent="0.25">
      <c r="A8" s="267" t="s">
        <v>221</v>
      </c>
      <c r="B8" s="246" t="s">
        <v>220</v>
      </c>
      <c r="C8" s="91" t="s">
        <v>239</v>
      </c>
      <c r="D8" s="91">
        <v>813.53608276623072</v>
      </c>
      <c r="E8" s="91">
        <v>963.79310644753218</v>
      </c>
      <c r="F8" s="91">
        <v>1013.0913548389162</v>
      </c>
      <c r="G8" s="141">
        <f t="shared" si="0"/>
        <v>105.11502396744605</v>
      </c>
      <c r="H8" s="244">
        <f t="shared" si="1"/>
        <v>11.592728051041012</v>
      </c>
    </row>
    <row r="9" spans="1:8" ht="11.1" customHeight="1" x14ac:dyDescent="0.25">
      <c r="A9" s="267" t="s">
        <v>219</v>
      </c>
      <c r="B9" s="246" t="s">
        <v>231</v>
      </c>
      <c r="C9" s="91" t="s">
        <v>239</v>
      </c>
      <c r="D9" s="91">
        <v>847.67664435664631</v>
      </c>
      <c r="E9" s="91">
        <v>905.24407267843321</v>
      </c>
      <c r="F9" s="91">
        <v>1041.5719188793064</v>
      </c>
      <c r="G9" s="141">
        <f t="shared" si="0"/>
        <v>115.05978888074979</v>
      </c>
      <c r="H9" s="244">
        <f t="shared" si="1"/>
        <v>10.848423939568953</v>
      </c>
    </row>
    <row r="10" spans="1:8" ht="11.1" customHeight="1" x14ac:dyDescent="0.25">
      <c r="A10" s="267" t="s">
        <v>217</v>
      </c>
      <c r="B10" s="246" t="s">
        <v>216</v>
      </c>
      <c r="C10" s="91" t="s">
        <v>239</v>
      </c>
      <c r="D10" s="91">
        <v>883.13712968638163</v>
      </c>
      <c r="E10" s="91">
        <v>949.4224817026269</v>
      </c>
      <c r="F10" s="91">
        <v>1030.3923997317029</v>
      </c>
      <c r="G10" s="141">
        <f t="shared" si="0"/>
        <v>108.52833375968413</v>
      </c>
      <c r="H10" s="244">
        <f t="shared" si="1"/>
        <v>8.0157912246617169</v>
      </c>
    </row>
    <row r="11" spans="1:8" ht="23.25" x14ac:dyDescent="0.25">
      <c r="A11" s="268" t="s">
        <v>215</v>
      </c>
      <c r="B11" s="245" t="s">
        <v>214</v>
      </c>
      <c r="C11" s="91" t="s">
        <v>239</v>
      </c>
      <c r="D11" s="91">
        <v>1417.5164523656545</v>
      </c>
      <c r="E11" s="91">
        <v>1535.1503323077422</v>
      </c>
      <c r="F11" s="91">
        <v>1609.6123558060785</v>
      </c>
      <c r="G11" s="141">
        <f t="shared" si="0"/>
        <v>104.8504711187731</v>
      </c>
      <c r="H11" s="244">
        <f t="shared" si="1"/>
        <v>6.5605846135873502</v>
      </c>
    </row>
    <row r="12" spans="1:8" ht="23.25" x14ac:dyDescent="0.25">
      <c r="A12" s="268" t="s">
        <v>213</v>
      </c>
      <c r="B12" s="245" t="s">
        <v>247</v>
      </c>
      <c r="C12" s="91" t="s">
        <v>239</v>
      </c>
      <c r="D12" s="91">
        <v>4248.7684337587207</v>
      </c>
      <c r="E12" s="91">
        <v>4778.3513110556351</v>
      </c>
      <c r="F12" s="91">
        <v>4938.9543772144725</v>
      </c>
      <c r="G12" s="141">
        <f t="shared" si="0"/>
        <v>103.36105605687156</v>
      </c>
      <c r="H12" s="244">
        <f t="shared" si="1"/>
        <v>7.8166854239017036</v>
      </c>
    </row>
    <row r="13" spans="1:8" ht="23.25" x14ac:dyDescent="0.25">
      <c r="A13" s="268" t="s">
        <v>211</v>
      </c>
      <c r="B13" s="245" t="s">
        <v>210</v>
      </c>
      <c r="C13" s="91" t="s">
        <v>239</v>
      </c>
      <c r="D13" s="91">
        <v>2677.9994150581433</v>
      </c>
      <c r="E13" s="91">
        <v>2888.4177884188448</v>
      </c>
      <c r="F13" s="91">
        <v>3075.1508892304414</v>
      </c>
      <c r="G13" s="141">
        <f t="shared" si="0"/>
        <v>106.46489235595715</v>
      </c>
      <c r="H13" s="244">
        <f t="shared" si="1"/>
        <v>7.1588332216075301</v>
      </c>
    </row>
    <row r="14" spans="1:8" ht="11.1" customHeight="1" x14ac:dyDescent="0.25">
      <c r="A14" s="267" t="s">
        <v>209</v>
      </c>
      <c r="B14" s="246" t="s">
        <v>208</v>
      </c>
      <c r="C14" s="91" t="s">
        <v>239</v>
      </c>
      <c r="D14" s="91">
        <v>1428.1709228922123</v>
      </c>
      <c r="E14" s="91">
        <v>1499.729041742547</v>
      </c>
      <c r="F14" s="91">
        <v>1608.9393086769619</v>
      </c>
      <c r="G14" s="141">
        <f t="shared" si="0"/>
        <v>107.28199987429214</v>
      </c>
      <c r="H14" s="244">
        <f t="shared" si="1"/>
        <v>6.140159948659174</v>
      </c>
    </row>
    <row r="15" spans="1:8" ht="23.25" x14ac:dyDescent="0.25">
      <c r="A15" s="268" t="s">
        <v>226</v>
      </c>
      <c r="B15" s="245" t="s">
        <v>206</v>
      </c>
      <c r="C15" s="91">
        <v>1018.5</v>
      </c>
      <c r="D15" s="91">
        <v>1558.686126416934</v>
      </c>
      <c r="E15" s="91">
        <v>1671.7458656975582</v>
      </c>
      <c r="F15" s="91">
        <v>1808.7215246055234</v>
      </c>
      <c r="G15" s="141">
        <f t="shared" si="0"/>
        <v>108.19356947240364</v>
      </c>
      <c r="H15" s="244">
        <f t="shared" si="1"/>
        <v>7.7225234815656796</v>
      </c>
    </row>
    <row r="16" spans="1:8" ht="23.25" x14ac:dyDescent="0.25">
      <c r="A16" s="268" t="s">
        <v>205</v>
      </c>
      <c r="B16" s="245" t="s">
        <v>204</v>
      </c>
      <c r="C16" s="91">
        <v>937.9</v>
      </c>
      <c r="D16" s="91">
        <v>1378.664366210224</v>
      </c>
      <c r="E16" s="91">
        <v>1529.1272359157765</v>
      </c>
      <c r="F16" s="91">
        <v>1601.0295943262354</v>
      </c>
      <c r="G16" s="141">
        <f t="shared" si="0"/>
        <v>104.70218283486379</v>
      </c>
      <c r="H16" s="244">
        <f t="shared" si="1"/>
        <v>7.7631814772065599</v>
      </c>
    </row>
    <row r="17" spans="1:8" ht="11.1" customHeight="1" x14ac:dyDescent="0.25">
      <c r="A17" s="267" t="s">
        <v>203</v>
      </c>
      <c r="B17" s="246" t="s">
        <v>202</v>
      </c>
      <c r="C17" s="91" t="s">
        <v>239</v>
      </c>
      <c r="D17" s="91">
        <v>1474.9332766530795</v>
      </c>
      <c r="E17" s="91">
        <v>1515.3840233975325</v>
      </c>
      <c r="F17" s="91">
        <v>1656.6341857501288</v>
      </c>
      <c r="G17" s="141">
        <f t="shared" si="0"/>
        <v>109.32108034476367</v>
      </c>
      <c r="H17" s="244">
        <f t="shared" si="1"/>
        <v>5.9807826814546772</v>
      </c>
    </row>
    <row r="18" spans="1:8" ht="11.1" customHeight="1" x14ac:dyDescent="0.25">
      <c r="A18" s="267" t="s">
        <v>201</v>
      </c>
      <c r="B18" s="246" t="s">
        <v>200</v>
      </c>
      <c r="C18" s="91" t="s">
        <v>239</v>
      </c>
      <c r="D18" s="91">
        <v>1526.1956075422495</v>
      </c>
      <c r="E18" s="91">
        <v>1619.4307680293346</v>
      </c>
      <c r="F18" s="91">
        <v>1749.4150983938878</v>
      </c>
      <c r="G18" s="141">
        <f t="shared" si="0"/>
        <v>108.02654444578262</v>
      </c>
      <c r="H18" s="244">
        <f t="shared" si="1"/>
        <v>7.0634750522208467</v>
      </c>
    </row>
    <row r="19" spans="1:8" ht="11.1" customHeight="1" x14ac:dyDescent="0.25">
      <c r="A19" s="267" t="s">
        <v>199</v>
      </c>
      <c r="B19" s="246" t="s">
        <v>198</v>
      </c>
      <c r="C19" s="91" t="s">
        <v>239</v>
      </c>
      <c r="D19" s="91">
        <v>1872.4024505176276</v>
      </c>
      <c r="E19" s="91">
        <v>1975.5220213514085</v>
      </c>
      <c r="F19" s="91">
        <v>2168.7545744816775</v>
      </c>
      <c r="G19" s="141">
        <f t="shared" si="0"/>
        <v>109.78134138935506</v>
      </c>
      <c r="H19" s="244">
        <f t="shared" si="1"/>
        <v>7.6231263329616272</v>
      </c>
    </row>
    <row r="20" spans="1:8" ht="11.1" customHeight="1" x14ac:dyDescent="0.25">
      <c r="A20" s="267" t="s">
        <v>197</v>
      </c>
      <c r="B20" s="246" t="s">
        <v>196</v>
      </c>
      <c r="C20" s="91">
        <v>597.5</v>
      </c>
      <c r="D20" s="91">
        <v>893.70826965626418</v>
      </c>
      <c r="E20" s="91">
        <v>975.48082337640426</v>
      </c>
      <c r="F20" s="91">
        <v>1008.7675027630827</v>
      </c>
      <c r="G20" s="141">
        <f t="shared" si="0"/>
        <v>103.41233559789154</v>
      </c>
      <c r="H20" s="244">
        <f t="shared" si="1"/>
        <v>6.2423462976079147</v>
      </c>
    </row>
    <row r="21" spans="1:8" ht="11.1" customHeight="1" x14ac:dyDescent="0.25">
      <c r="A21" s="265" t="s">
        <v>66</v>
      </c>
      <c r="B21" s="246" t="s">
        <v>65</v>
      </c>
      <c r="C21" s="91">
        <v>1385.8</v>
      </c>
      <c r="D21" s="91">
        <v>2303.071672354949</v>
      </c>
      <c r="E21" s="91">
        <v>2517.1276304926405</v>
      </c>
      <c r="F21" s="91">
        <v>2773.5886820828323</v>
      </c>
      <c r="G21" s="141">
        <f t="shared" si="0"/>
        <v>110.18863916487216</v>
      </c>
      <c r="H21" s="244">
        <f t="shared" si="1"/>
        <v>9.7405926992606862</v>
      </c>
    </row>
    <row r="22" spans="1:8" ht="11.1" customHeight="1" x14ac:dyDescent="0.25">
      <c r="A22" s="265" t="s">
        <v>152</v>
      </c>
      <c r="B22" s="246" t="s">
        <v>151</v>
      </c>
      <c r="C22" s="91">
        <v>975</v>
      </c>
      <c r="D22" s="91">
        <v>1515.2463382157125</v>
      </c>
      <c r="E22" s="91">
        <v>1633.1977592332908</v>
      </c>
      <c r="F22" s="91">
        <v>1786.3939186648352</v>
      </c>
      <c r="G22" s="141">
        <f t="shared" si="0"/>
        <v>109.3801352938093</v>
      </c>
      <c r="H22" s="244">
        <f t="shared" si="1"/>
        <v>8.5792891884239442</v>
      </c>
    </row>
    <row r="23" spans="1:8" ht="11.1" customHeight="1" x14ac:dyDescent="0.25">
      <c r="A23" s="265" t="s">
        <v>64</v>
      </c>
      <c r="B23" s="246" t="s">
        <v>63</v>
      </c>
      <c r="C23" s="91">
        <v>671.2</v>
      </c>
      <c r="D23" s="91">
        <v>1042.9223744292237</v>
      </c>
      <c r="E23" s="91">
        <v>1150.5373216776748</v>
      </c>
      <c r="F23" s="91">
        <v>1304.4182346063908</v>
      </c>
      <c r="G23" s="141">
        <f t="shared" si="0"/>
        <v>113.37469980585524</v>
      </c>
      <c r="H23" s="244">
        <f t="shared" si="1"/>
        <v>11.83620931347631</v>
      </c>
    </row>
    <row r="24" spans="1:8" ht="23.25" x14ac:dyDescent="0.25">
      <c r="A24" s="264" t="s">
        <v>195</v>
      </c>
      <c r="B24" s="245" t="s">
        <v>164</v>
      </c>
      <c r="C24" s="91">
        <v>727.5</v>
      </c>
      <c r="D24" s="91">
        <v>1217.2265122265121</v>
      </c>
      <c r="E24" s="91">
        <v>1371.8078807038562</v>
      </c>
      <c r="F24" s="91">
        <v>1468.3891861870052</v>
      </c>
      <c r="G24" s="141">
        <f t="shared" si="0"/>
        <v>107.04043961561108</v>
      </c>
      <c r="H24" s="244">
        <f t="shared" si="1"/>
        <v>9.8335161819932626</v>
      </c>
    </row>
    <row r="25" spans="1:8" ht="11.1" customHeight="1" x14ac:dyDescent="0.25">
      <c r="A25" s="265" t="s">
        <v>60</v>
      </c>
      <c r="B25" s="246" t="s">
        <v>59</v>
      </c>
      <c r="C25" s="91">
        <v>550.70000000000005</v>
      </c>
      <c r="D25" s="91">
        <v>906.31815266196281</v>
      </c>
      <c r="E25" s="91">
        <v>993.01993155883281</v>
      </c>
      <c r="F25" s="91">
        <v>1074.163012680973</v>
      </c>
      <c r="G25" s="141">
        <f t="shared" si="0"/>
        <v>108.17134465717749</v>
      </c>
      <c r="H25" s="244">
        <f t="shared" si="1"/>
        <v>8.866624557432722</v>
      </c>
    </row>
    <row r="26" spans="1:8" ht="11.1" customHeight="1" x14ac:dyDescent="0.25">
      <c r="A26" s="265" t="s">
        <v>58</v>
      </c>
      <c r="B26" s="246" t="s">
        <v>57</v>
      </c>
      <c r="C26" s="91">
        <v>1097.2</v>
      </c>
      <c r="D26" s="91">
        <v>1800.5783456624076</v>
      </c>
      <c r="E26" s="91">
        <v>1920.0372212375914</v>
      </c>
      <c r="F26" s="91">
        <v>2042.0279866387925</v>
      </c>
      <c r="G26" s="141">
        <f t="shared" si="0"/>
        <v>106.35356252742693</v>
      </c>
      <c r="H26" s="244">
        <f t="shared" si="1"/>
        <v>6.4939249014653644</v>
      </c>
    </row>
    <row r="27" spans="1:8" ht="11.1" customHeight="1" x14ac:dyDescent="0.25">
      <c r="A27" s="265" t="s">
        <v>56</v>
      </c>
      <c r="B27" s="246" t="s">
        <v>55</v>
      </c>
      <c r="C27" s="91">
        <v>1969.8</v>
      </c>
      <c r="D27" s="91">
        <v>3574.9208443271768</v>
      </c>
      <c r="E27" s="91">
        <v>3873.0368942370969</v>
      </c>
      <c r="F27" s="91">
        <v>3835.9202496403436</v>
      </c>
      <c r="G27" s="141">
        <f t="shared" si="0"/>
        <v>99.041665607369211</v>
      </c>
      <c r="H27" s="244">
        <f t="shared" si="1"/>
        <v>3.5861208451014814</v>
      </c>
    </row>
    <row r="28" spans="1:8" ht="11.1" customHeight="1" x14ac:dyDescent="0.25">
      <c r="A28" s="265" t="s">
        <v>54</v>
      </c>
      <c r="B28" s="246" t="s">
        <v>53</v>
      </c>
      <c r="C28" s="91">
        <v>999.3</v>
      </c>
      <c r="D28" s="91">
        <v>1548.9138817480721</v>
      </c>
      <c r="E28" s="91">
        <v>1602.0195743076574</v>
      </c>
      <c r="F28" s="91">
        <v>1786.4361295440108</v>
      </c>
      <c r="G28" s="141">
        <f t="shared" si="0"/>
        <v>111.51150449057729</v>
      </c>
      <c r="H28" s="244">
        <f t="shared" si="1"/>
        <v>7.3940228239497197</v>
      </c>
    </row>
    <row r="29" spans="1:8" ht="11.1" customHeight="1" x14ac:dyDescent="0.25">
      <c r="A29" s="265" t="s">
        <v>173</v>
      </c>
      <c r="B29" s="246" t="s">
        <v>25</v>
      </c>
      <c r="C29" s="91">
        <v>944.2</v>
      </c>
      <c r="D29" s="91">
        <v>1501.9855358316897</v>
      </c>
      <c r="E29" s="91">
        <v>1626.9573862916679</v>
      </c>
      <c r="F29" s="91">
        <v>1793.3072836303625</v>
      </c>
      <c r="G29" s="141">
        <f t="shared" si="0"/>
        <v>110.22460076338302</v>
      </c>
      <c r="H29" s="244">
        <f t="shared" si="1"/>
        <v>9.2683741290033428</v>
      </c>
    </row>
    <row r="30" spans="1:8" ht="23.25" x14ac:dyDescent="0.25">
      <c r="A30" s="266" t="s">
        <v>52</v>
      </c>
      <c r="B30" s="245" t="s">
        <v>51</v>
      </c>
      <c r="C30" s="91">
        <v>1041</v>
      </c>
      <c r="D30" s="91">
        <v>2046.813880126183</v>
      </c>
      <c r="E30" s="91">
        <v>2276.0400031272547</v>
      </c>
      <c r="F30" s="91">
        <v>2568.8093049695885</v>
      </c>
      <c r="G30" s="141">
        <f t="shared" si="0"/>
        <v>112.86310000879034</v>
      </c>
      <c r="H30" s="244">
        <f t="shared" si="1"/>
        <v>12.028044736129706</v>
      </c>
    </row>
    <row r="31" spans="1:8" ht="11.1" customHeight="1" x14ac:dyDescent="0.25">
      <c r="A31" s="265" t="s">
        <v>50</v>
      </c>
      <c r="B31" s="246" t="s">
        <v>49</v>
      </c>
      <c r="C31" s="91">
        <v>835.8</v>
      </c>
      <c r="D31" s="91">
        <v>1834.5549738219893</v>
      </c>
      <c r="E31" s="91">
        <v>1923.2107502944411</v>
      </c>
      <c r="F31" s="91">
        <v>1938.4829159709443</v>
      </c>
      <c r="G31" s="141">
        <f t="shared" si="0"/>
        <v>100.79409735382173</v>
      </c>
      <c r="H31" s="244">
        <f t="shared" si="1"/>
        <v>2.7934929656274532</v>
      </c>
    </row>
    <row r="32" spans="1:8" ht="11.1" customHeight="1" x14ac:dyDescent="0.25">
      <c r="A32" s="265" t="s">
        <v>48</v>
      </c>
      <c r="B32" s="246" t="s">
        <v>190</v>
      </c>
      <c r="C32" s="91">
        <v>688.5</v>
      </c>
      <c r="D32" s="91">
        <v>1332.9198473282443</v>
      </c>
      <c r="E32" s="91">
        <v>1449.1195304883231</v>
      </c>
      <c r="F32" s="91">
        <v>1524.4757758281701</v>
      </c>
      <c r="G32" s="141">
        <f t="shared" si="0"/>
        <v>105.20014006811802</v>
      </c>
      <c r="H32" s="244">
        <f t="shared" si="1"/>
        <v>6.9444488227236034</v>
      </c>
    </row>
    <row r="33" spans="1:8" ht="23.25" x14ac:dyDescent="0.25">
      <c r="A33" s="264" t="s">
        <v>193</v>
      </c>
      <c r="B33" s="245" t="s">
        <v>146</v>
      </c>
      <c r="C33" s="91">
        <v>766.2</v>
      </c>
      <c r="D33" s="91">
        <v>1430.3474903474903</v>
      </c>
      <c r="E33" s="91">
        <v>1501.2432258742831</v>
      </c>
      <c r="F33" s="91">
        <v>1669.2087011537942</v>
      </c>
      <c r="G33" s="141">
        <f t="shared" si="0"/>
        <v>111.18842519217316</v>
      </c>
      <c r="H33" s="244">
        <f t="shared" si="1"/>
        <v>8.0275535162550824</v>
      </c>
    </row>
    <row r="34" spans="1:8" ht="11.1" customHeight="1" x14ac:dyDescent="0.25">
      <c r="A34" s="263" t="s">
        <v>172</v>
      </c>
      <c r="B34" s="243" t="s">
        <v>43</v>
      </c>
      <c r="C34" s="126">
        <v>902.4</v>
      </c>
      <c r="D34" s="126">
        <v>1564.084690553746</v>
      </c>
      <c r="E34" s="126">
        <v>1685.7499337815386</v>
      </c>
      <c r="F34" s="126">
        <v>1832.3124499118655</v>
      </c>
      <c r="G34" s="140">
        <f t="shared" si="0"/>
        <v>108.69420269242143</v>
      </c>
      <c r="H34" s="242">
        <f t="shared" si="1"/>
        <v>8.23547656065886</v>
      </c>
    </row>
  </sheetData>
  <mergeCells count="4">
    <mergeCell ref="A2:A3"/>
    <mergeCell ref="B2:B3"/>
    <mergeCell ref="C2:F2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E2DFF-C8F0-4BA9-82FE-FF5812C80A21}">
  <sheetPr codeName="Munka3"/>
  <dimension ref="A1:E32"/>
  <sheetViews>
    <sheetView zoomScaleNormal="100" workbookViewId="0"/>
  </sheetViews>
  <sheetFormatPr defaultRowHeight="11.25" x14ac:dyDescent="0.25"/>
  <cols>
    <col min="1" max="1" width="41.28515625" style="16" customWidth="1"/>
    <col min="2" max="5" width="10.28515625" style="16" customWidth="1"/>
    <col min="6" max="16384" width="9.140625" style="16"/>
  </cols>
  <sheetData>
    <row r="1" spans="1:5" s="22" customFormat="1" ht="12" thickBot="1" x14ac:dyDescent="0.3">
      <c r="A1" s="15" t="s">
        <v>16</v>
      </c>
      <c r="B1" s="15"/>
      <c r="C1" s="15"/>
      <c r="D1" s="15"/>
      <c r="E1" s="15"/>
    </row>
    <row r="2" spans="1:5" s="22" customFormat="1" x14ac:dyDescent="0.25">
      <c r="A2" s="25" t="s">
        <v>12</v>
      </c>
      <c r="B2" s="24">
        <v>2000</v>
      </c>
      <c r="C2" s="24">
        <v>2005</v>
      </c>
      <c r="D2" s="24">
        <v>2006</v>
      </c>
      <c r="E2" s="23">
        <v>2007</v>
      </c>
    </row>
    <row r="3" spans="1:5" x14ac:dyDescent="0.25">
      <c r="A3" s="275" t="s">
        <v>11</v>
      </c>
      <c r="B3" s="275"/>
      <c r="C3" s="275"/>
      <c r="D3" s="275"/>
      <c r="E3" s="275"/>
    </row>
    <row r="4" spans="1:5" x14ac:dyDescent="0.25">
      <c r="A4" s="20" t="s">
        <v>15</v>
      </c>
      <c r="B4" s="18">
        <v>2250.3000000000002</v>
      </c>
      <c r="C4" s="18">
        <v>2260.1999999999998</v>
      </c>
      <c r="D4" s="17">
        <v>2286.5</v>
      </c>
      <c r="E4" s="17">
        <f>+E6+E7</f>
        <v>2289.5</v>
      </c>
    </row>
    <row r="5" spans="1:5" x14ac:dyDescent="0.25">
      <c r="A5" s="9" t="s">
        <v>7</v>
      </c>
      <c r="B5" s="18"/>
      <c r="C5" s="18"/>
      <c r="D5" s="17"/>
      <c r="E5" s="17"/>
    </row>
    <row r="6" spans="1:5" x14ac:dyDescent="0.25">
      <c r="A6" s="8" t="s">
        <v>6</v>
      </c>
      <c r="B6" s="18">
        <v>2091.6</v>
      </c>
      <c r="C6" s="18">
        <v>2101.1999999999998</v>
      </c>
      <c r="D6" s="17">
        <v>2122.1</v>
      </c>
      <c r="E6" s="17">
        <v>2125.5</v>
      </c>
    </row>
    <row r="7" spans="1:5" x14ac:dyDescent="0.25">
      <c r="A7" s="8" t="s">
        <v>5</v>
      </c>
      <c r="B7" s="18">
        <v>158.69999999999999</v>
      </c>
      <c r="C7" s="18">
        <v>159</v>
      </c>
      <c r="D7" s="17">
        <v>164.4</v>
      </c>
      <c r="E7" s="17">
        <v>164</v>
      </c>
    </row>
    <row r="8" spans="1:5" x14ac:dyDescent="0.25">
      <c r="A8" s="6" t="s">
        <v>14</v>
      </c>
      <c r="B8" s="18">
        <v>1084.2</v>
      </c>
      <c r="C8" s="18">
        <v>1068.2</v>
      </c>
      <c r="D8" s="17">
        <v>1041.5999999999999</v>
      </c>
      <c r="E8" s="17">
        <v>1029.4000000000001</v>
      </c>
    </row>
    <row r="9" spans="1:5" x14ac:dyDescent="0.25">
      <c r="A9" s="274" t="s">
        <v>3</v>
      </c>
      <c r="B9" s="274"/>
      <c r="C9" s="274"/>
      <c r="D9" s="274"/>
      <c r="E9" s="274"/>
    </row>
    <row r="10" spans="1:5" x14ac:dyDescent="0.25">
      <c r="A10" s="20" t="s">
        <v>2</v>
      </c>
      <c r="B10" s="18">
        <v>67.5</v>
      </c>
      <c r="C10" s="18">
        <v>67.900000000000006</v>
      </c>
      <c r="D10" s="17">
        <v>68.702863495688234</v>
      </c>
      <c r="E10" s="2">
        <f>+E4/(E4+E8)*100</f>
        <v>68.983699418482018</v>
      </c>
    </row>
    <row r="11" spans="1:5" x14ac:dyDescent="0.25">
      <c r="A11" s="21" t="s">
        <v>1</v>
      </c>
      <c r="B11" s="18">
        <v>7.1</v>
      </c>
      <c r="C11" s="18">
        <v>7</v>
      </c>
      <c r="D11" s="17">
        <v>7.1900284277279694</v>
      </c>
      <c r="E11" s="2">
        <f>+E7/E4*100</f>
        <v>7.1631360559074029</v>
      </c>
    </row>
    <row r="12" spans="1:5" x14ac:dyDescent="0.25">
      <c r="A12" s="3" t="s">
        <v>0</v>
      </c>
      <c r="B12" s="2">
        <f>+B6/(B4+B8)*100</f>
        <v>62.726045883940614</v>
      </c>
      <c r="C12" s="2">
        <f>+C6/(C4+C8)*100</f>
        <v>63.129431558706884</v>
      </c>
      <c r="D12" s="2">
        <f>+D6/(D4+D8)*100</f>
        <v>63.763108079685104</v>
      </c>
      <c r="E12" s="2">
        <f>+E6/(E4+E8)*100</f>
        <v>64.042303172737959</v>
      </c>
    </row>
    <row r="13" spans="1:5" x14ac:dyDescent="0.25">
      <c r="A13" s="274" t="s">
        <v>10</v>
      </c>
      <c r="B13" s="274"/>
      <c r="C13" s="274"/>
      <c r="D13" s="274"/>
      <c r="E13" s="274"/>
    </row>
    <row r="14" spans="1:5" x14ac:dyDescent="0.25">
      <c r="A14" s="20" t="s">
        <v>15</v>
      </c>
      <c r="B14" s="18">
        <v>1844.9</v>
      </c>
      <c r="C14" s="18">
        <v>1921.5</v>
      </c>
      <c r="D14" s="17">
        <v>1936</v>
      </c>
      <c r="E14" s="17">
        <f>+E16+E17</f>
        <v>1919.2</v>
      </c>
    </row>
    <row r="15" spans="1:5" x14ac:dyDescent="0.25">
      <c r="A15" s="9" t="s">
        <v>7</v>
      </c>
      <c r="B15" s="18"/>
      <c r="C15" s="17"/>
      <c r="D15" s="17"/>
      <c r="E15" s="17"/>
    </row>
    <row r="16" spans="1:5" x14ac:dyDescent="0.25">
      <c r="A16" s="8" t="s">
        <v>6</v>
      </c>
      <c r="B16" s="18">
        <v>1740.4</v>
      </c>
      <c r="C16" s="18">
        <v>1777.4</v>
      </c>
      <c r="D16" s="17">
        <v>1783.9</v>
      </c>
      <c r="E16" s="17">
        <v>1771.5</v>
      </c>
    </row>
    <row r="17" spans="1:5" x14ac:dyDescent="0.25">
      <c r="A17" s="8" t="s">
        <v>5</v>
      </c>
      <c r="B17" s="18">
        <v>104.5</v>
      </c>
      <c r="C17" s="18">
        <v>144.1</v>
      </c>
      <c r="D17" s="17">
        <v>152.1</v>
      </c>
      <c r="E17" s="17">
        <v>147.69999999999999</v>
      </c>
    </row>
    <row r="18" spans="1:5" x14ac:dyDescent="0.25">
      <c r="A18" s="6" t="s">
        <v>14</v>
      </c>
      <c r="B18" s="18">
        <v>1661.3</v>
      </c>
      <c r="C18" s="17">
        <v>1564.8</v>
      </c>
      <c r="D18" s="17">
        <v>1551.7</v>
      </c>
      <c r="E18" s="17">
        <v>1561.6</v>
      </c>
    </row>
    <row r="19" spans="1:5" x14ac:dyDescent="0.25">
      <c r="A19" s="274" t="s">
        <v>3</v>
      </c>
      <c r="B19" s="274"/>
      <c r="C19" s="274"/>
      <c r="D19" s="274"/>
      <c r="E19" s="274"/>
    </row>
    <row r="20" spans="1:5" x14ac:dyDescent="0.25">
      <c r="A20" s="6" t="s">
        <v>2</v>
      </c>
      <c r="B20" s="18">
        <v>52.6</v>
      </c>
      <c r="C20" s="18">
        <v>55.1</v>
      </c>
      <c r="D20" s="17">
        <v>55.509361470309948</v>
      </c>
      <c r="E20" s="2">
        <f>+E14/(E14+E18)*100</f>
        <v>55.136750172374164</v>
      </c>
    </row>
    <row r="21" spans="1:5" x14ac:dyDescent="0.25">
      <c r="A21" s="6" t="s">
        <v>1</v>
      </c>
      <c r="B21" s="18">
        <v>5.7</v>
      </c>
      <c r="C21" s="18">
        <v>7.5</v>
      </c>
      <c r="D21" s="17">
        <v>7.8564049586776861</v>
      </c>
      <c r="E21" s="2">
        <f>+E17/E14*100</f>
        <v>7.6959149645685692</v>
      </c>
    </row>
    <row r="22" spans="1:5" x14ac:dyDescent="0.25">
      <c r="A22" s="3" t="s">
        <v>0</v>
      </c>
      <c r="B22" s="2">
        <f>+B16/(B14+B18)*100</f>
        <v>49.6377844960356</v>
      </c>
      <c r="C22" s="2">
        <f>+C16/(C14+C18)*100</f>
        <v>50.982416888965375</v>
      </c>
      <c r="D22" s="2">
        <f>+D16/(D14+D18)*100</f>
        <v>51.148321243226199</v>
      </c>
      <c r="E22" s="2">
        <f>+E16/(E14+E18)*100</f>
        <v>50.893472764881629</v>
      </c>
    </row>
    <row r="23" spans="1:5" x14ac:dyDescent="0.25">
      <c r="A23" s="274" t="s">
        <v>9</v>
      </c>
      <c r="B23" s="274"/>
      <c r="C23" s="274"/>
      <c r="D23" s="274"/>
      <c r="E23" s="274"/>
    </row>
    <row r="24" spans="1:5" x14ac:dyDescent="0.25">
      <c r="A24" s="20" t="s">
        <v>15</v>
      </c>
      <c r="B24" s="18">
        <v>4095.2</v>
      </c>
      <c r="C24" s="18">
        <v>4181.7</v>
      </c>
      <c r="D24" s="17">
        <v>4222.5</v>
      </c>
      <c r="E24" s="17">
        <f>+E4+E14</f>
        <v>4208.7</v>
      </c>
    </row>
    <row r="25" spans="1:5" x14ac:dyDescent="0.25">
      <c r="A25" s="9" t="s">
        <v>7</v>
      </c>
      <c r="B25" s="18"/>
      <c r="C25" s="18"/>
      <c r="D25" s="17"/>
      <c r="E25" s="17"/>
    </row>
    <row r="26" spans="1:5" x14ac:dyDescent="0.25">
      <c r="A26" s="8" t="s">
        <v>6</v>
      </c>
      <c r="B26" s="18">
        <v>3832</v>
      </c>
      <c r="C26" s="18">
        <v>3878.6</v>
      </c>
      <c r="D26" s="17">
        <v>3906</v>
      </c>
      <c r="E26" s="17">
        <f>+E6+E16</f>
        <v>3897</v>
      </c>
    </row>
    <row r="27" spans="1:5" x14ac:dyDescent="0.25">
      <c r="A27" s="8" t="s">
        <v>5</v>
      </c>
      <c r="B27" s="18">
        <v>263.2</v>
      </c>
      <c r="C27" s="18">
        <v>303.10000000000002</v>
      </c>
      <c r="D27" s="17">
        <v>316.5</v>
      </c>
      <c r="E27" s="17">
        <f>+E7+E17</f>
        <v>311.7</v>
      </c>
    </row>
    <row r="28" spans="1:5" s="1" customFormat="1" x14ac:dyDescent="0.25">
      <c r="A28" s="19" t="s">
        <v>14</v>
      </c>
      <c r="B28" s="2">
        <f>+B18+B8</f>
        <v>2745.5</v>
      </c>
      <c r="C28" s="2">
        <f>+C18+C8</f>
        <v>2633</v>
      </c>
      <c r="D28" s="2">
        <f>+D18+D8</f>
        <v>2593.3000000000002</v>
      </c>
      <c r="E28" s="17">
        <f>+E8+E18</f>
        <v>2591</v>
      </c>
    </row>
    <row r="29" spans="1:5" x14ac:dyDescent="0.25">
      <c r="A29" s="274" t="s">
        <v>3</v>
      </c>
      <c r="B29" s="274"/>
      <c r="C29" s="274"/>
      <c r="D29" s="274"/>
      <c r="E29" s="274"/>
    </row>
    <row r="30" spans="1:5" x14ac:dyDescent="0.25">
      <c r="A30" s="19" t="s">
        <v>2</v>
      </c>
      <c r="B30" s="18">
        <v>59.9</v>
      </c>
      <c r="C30" s="18">
        <v>61.4</v>
      </c>
      <c r="D30" s="17">
        <v>61.951641773526212</v>
      </c>
      <c r="E30" s="2">
        <f>+E24/(E24+E28)*100</f>
        <v>61.895377737253114</v>
      </c>
    </row>
    <row r="31" spans="1:5" x14ac:dyDescent="0.25">
      <c r="A31" s="6" t="s">
        <v>1</v>
      </c>
      <c r="B31" s="18">
        <v>6.4</v>
      </c>
      <c r="C31" s="18">
        <v>7.2</v>
      </c>
      <c r="D31" s="17">
        <v>7.4955595026642978</v>
      </c>
      <c r="E31" s="2">
        <f>+E27/E24*100</f>
        <v>7.4060873904055882</v>
      </c>
    </row>
    <row r="32" spans="1:5" x14ac:dyDescent="0.25">
      <c r="A32" s="3" t="s">
        <v>0</v>
      </c>
      <c r="B32" s="2">
        <f>+B26/(B24+B28)*100</f>
        <v>56.017659011504669</v>
      </c>
      <c r="C32" s="2">
        <f>+C26/(C24+C28)*100</f>
        <v>56.915198027792854</v>
      </c>
      <c r="D32" s="2">
        <f>+D26/(D24+D28)*100</f>
        <v>57.308019601514125</v>
      </c>
      <c r="E32" s="2">
        <f>+E26/(E24+E28)*100</f>
        <v>57.31135197141051</v>
      </c>
    </row>
  </sheetData>
  <mergeCells count="6">
    <mergeCell ref="A23:E23"/>
    <mergeCell ref="A29:E29"/>
    <mergeCell ref="A3:E3"/>
    <mergeCell ref="A9:E9"/>
    <mergeCell ref="A13:E13"/>
    <mergeCell ref="A19:E19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EAFAE-16C4-4639-A653-92DFD80B200F}">
  <sheetPr codeName="Munka4"/>
  <dimension ref="A1:H47"/>
  <sheetViews>
    <sheetView zoomScaleNormal="100" workbookViewId="0"/>
  </sheetViews>
  <sheetFormatPr defaultRowHeight="11.25" x14ac:dyDescent="0.25"/>
  <cols>
    <col min="1" max="1" width="22.140625" style="1" customWidth="1"/>
    <col min="2" max="8" width="12.42578125" style="1" customWidth="1"/>
    <col min="9" max="16384" width="9.140625" style="1"/>
  </cols>
  <sheetData>
    <row r="1" spans="1:8" s="14" customFormat="1" ht="12" thickBot="1" x14ac:dyDescent="0.3">
      <c r="A1" s="15" t="s">
        <v>42</v>
      </c>
      <c r="B1" s="15"/>
      <c r="C1" s="15"/>
      <c r="D1" s="15"/>
      <c r="E1" s="15"/>
      <c r="F1" s="15"/>
      <c r="G1" s="15"/>
      <c r="H1" s="15"/>
    </row>
    <row r="2" spans="1:8" s="10" customFormat="1" ht="22.5" x14ac:dyDescent="0.25">
      <c r="A2" s="276" t="s">
        <v>41</v>
      </c>
      <c r="B2" s="41" t="s">
        <v>40</v>
      </c>
      <c r="C2" s="41" t="s">
        <v>39</v>
      </c>
      <c r="D2" s="41" t="s">
        <v>38</v>
      </c>
      <c r="E2" s="41" t="s">
        <v>37</v>
      </c>
      <c r="F2" s="278" t="s">
        <v>36</v>
      </c>
      <c r="G2" s="280" t="s">
        <v>35</v>
      </c>
      <c r="H2" s="282" t="s">
        <v>34</v>
      </c>
    </row>
    <row r="3" spans="1:8" x14ac:dyDescent="0.25">
      <c r="A3" s="277"/>
      <c r="B3" s="284" t="s">
        <v>33</v>
      </c>
      <c r="C3" s="284"/>
      <c r="D3" s="284"/>
      <c r="E3" s="284"/>
      <c r="F3" s="279"/>
      <c r="G3" s="281"/>
      <c r="H3" s="283"/>
    </row>
    <row r="4" spans="1:8" s="35" customFormat="1" x14ac:dyDescent="0.2">
      <c r="A4" s="29" t="s">
        <v>32</v>
      </c>
      <c r="B4" s="40"/>
      <c r="C4" s="40"/>
      <c r="D4" s="40"/>
      <c r="E4" s="40"/>
      <c r="F4" s="40"/>
      <c r="G4" s="40"/>
    </row>
    <row r="5" spans="1:8" x14ac:dyDescent="0.2">
      <c r="A5" s="28" t="s">
        <v>19</v>
      </c>
      <c r="B5" s="27">
        <v>11.4</v>
      </c>
      <c r="C5" s="27">
        <v>6.5</v>
      </c>
      <c r="D5" s="27">
        <f>+B5+C5</f>
        <v>17.899999999999999</v>
      </c>
      <c r="E5" s="27">
        <v>289.39999999999998</v>
      </c>
      <c r="F5" s="27">
        <f>+D5/(D5+E5)*100</f>
        <v>5.8249267816465995</v>
      </c>
      <c r="G5" s="27">
        <f>+C5/D5*100</f>
        <v>36.312849162011176</v>
      </c>
      <c r="H5" s="26">
        <f>+B5/(D5+E5)*100</f>
        <v>3.7097299056296786</v>
      </c>
    </row>
    <row r="6" spans="1:8" x14ac:dyDescent="0.2">
      <c r="A6" s="28" t="s">
        <v>18</v>
      </c>
      <c r="B6" s="27">
        <v>6.2</v>
      </c>
      <c r="C6" s="27">
        <v>3.3</v>
      </c>
      <c r="D6" s="27">
        <f>+B6+C6</f>
        <v>9.5</v>
      </c>
      <c r="E6" s="27">
        <v>289.5</v>
      </c>
      <c r="F6" s="27">
        <f>+D6/(D6+E6)*100</f>
        <v>3.1772575250836121</v>
      </c>
      <c r="G6" s="27">
        <f>+C6/D6*100</f>
        <v>34.736842105263158</v>
      </c>
      <c r="H6" s="26">
        <f>+B6/(D6+E6)*100</f>
        <v>2.0735785953177257</v>
      </c>
    </row>
    <row r="7" spans="1:8" x14ac:dyDescent="0.2">
      <c r="A7" s="28" t="s">
        <v>17</v>
      </c>
      <c r="B7" s="27">
        <f>+B5+B6</f>
        <v>17.600000000000001</v>
      </c>
      <c r="C7" s="27">
        <f>+C5+C6</f>
        <v>9.8000000000000007</v>
      </c>
      <c r="D7" s="27">
        <f>+B7+C7</f>
        <v>27.400000000000002</v>
      </c>
      <c r="E7" s="27">
        <f>SUM(E5:E6)</f>
        <v>578.9</v>
      </c>
      <c r="F7" s="27">
        <f>+D7/(D7+E7)*100</f>
        <v>4.5192149101105068</v>
      </c>
      <c r="G7" s="27">
        <f>+C7/D7*100</f>
        <v>35.766423357664237</v>
      </c>
      <c r="H7" s="26">
        <f>+B7/(D7+E7)*100</f>
        <v>2.902853372917698</v>
      </c>
    </row>
    <row r="8" spans="1:8" x14ac:dyDescent="0.2">
      <c r="A8" s="29" t="s">
        <v>31</v>
      </c>
      <c r="B8" s="27"/>
      <c r="C8" s="27"/>
      <c r="D8" s="27"/>
      <c r="E8" s="27"/>
      <c r="F8" s="27"/>
      <c r="G8" s="27"/>
      <c r="H8" s="39"/>
    </row>
    <row r="9" spans="1:8" x14ac:dyDescent="0.2">
      <c r="A9" s="28" t="s">
        <v>19</v>
      </c>
      <c r="B9" s="27">
        <v>140</v>
      </c>
      <c r="C9" s="27">
        <v>26</v>
      </c>
      <c r="D9" s="27">
        <f>+B9+C9</f>
        <v>166</v>
      </c>
      <c r="E9" s="27">
        <v>153.6</v>
      </c>
      <c r="F9" s="27">
        <f>+D9/(D9+E9)*100</f>
        <v>51.93992490613266</v>
      </c>
      <c r="G9" s="27">
        <f>+C9/D9*100</f>
        <v>15.66265060240964</v>
      </c>
      <c r="H9" s="26">
        <f>+B9/(D9+E9)*100</f>
        <v>43.804755944931159</v>
      </c>
    </row>
    <row r="10" spans="1:8" x14ac:dyDescent="0.2">
      <c r="A10" s="28" t="s">
        <v>18</v>
      </c>
      <c r="B10" s="27">
        <v>104</v>
      </c>
      <c r="C10" s="27">
        <v>21.8</v>
      </c>
      <c r="D10" s="27">
        <f>+B10+C10</f>
        <v>125.8</v>
      </c>
      <c r="E10" s="27">
        <v>194.5</v>
      </c>
      <c r="F10" s="27">
        <f>+D10/(D10+E10)*100</f>
        <v>39.275679050889792</v>
      </c>
      <c r="G10" s="27">
        <f>+C10/D10*100</f>
        <v>17.329093799682035</v>
      </c>
      <c r="H10" s="26">
        <f>+B10/(D10+E10)*100</f>
        <v>32.469559787699033</v>
      </c>
    </row>
    <row r="11" spans="1:8" x14ac:dyDescent="0.2">
      <c r="A11" s="28" t="s">
        <v>17</v>
      </c>
      <c r="B11" s="27">
        <f>+B9+B10</f>
        <v>244</v>
      </c>
      <c r="C11" s="27">
        <f>+C9+C10</f>
        <v>47.8</v>
      </c>
      <c r="D11" s="27">
        <f>+B11+C11</f>
        <v>291.8</v>
      </c>
      <c r="E11" s="27">
        <f>SUM(E9:E10)</f>
        <v>348.1</v>
      </c>
      <c r="F11" s="27">
        <f>+D11/(D11+E11)*100</f>
        <v>45.600875136740108</v>
      </c>
      <c r="G11" s="27">
        <f>+C11/D11*100</f>
        <v>16.381082933516105</v>
      </c>
      <c r="H11" s="26">
        <f>+B11/(D11+E11)*100</f>
        <v>38.130957962181583</v>
      </c>
    </row>
    <row r="12" spans="1:8" x14ac:dyDescent="0.2">
      <c r="A12" s="29" t="s">
        <v>30</v>
      </c>
      <c r="B12" s="27"/>
      <c r="C12" s="27"/>
      <c r="D12" s="27"/>
      <c r="E12" s="27"/>
      <c r="F12" s="27"/>
      <c r="G12" s="27"/>
    </row>
    <row r="13" spans="1:8" x14ac:dyDescent="0.2">
      <c r="A13" s="28" t="s">
        <v>19</v>
      </c>
      <c r="B13" s="27">
        <v>317.10000000000002</v>
      </c>
      <c r="C13" s="27">
        <v>28.9</v>
      </c>
      <c r="D13" s="27">
        <f>+B13+C13</f>
        <v>346</v>
      </c>
      <c r="E13" s="27">
        <v>42.4</v>
      </c>
      <c r="F13" s="27">
        <f>+D13/(D13+E13)*100</f>
        <v>89.083419155509787</v>
      </c>
      <c r="G13" s="27">
        <f>+C13/D13*100</f>
        <v>8.3526011560693636</v>
      </c>
      <c r="H13" s="26">
        <f>+B13/(D13+E13)*100</f>
        <v>81.642636457260565</v>
      </c>
    </row>
    <row r="14" spans="1:8" x14ac:dyDescent="0.2">
      <c r="A14" s="28" t="s">
        <v>18</v>
      </c>
      <c r="B14" s="27">
        <v>229.8</v>
      </c>
      <c r="C14" s="27">
        <v>21.4</v>
      </c>
      <c r="D14" s="27">
        <f>+B14+C14</f>
        <v>251.20000000000002</v>
      </c>
      <c r="E14" s="27">
        <v>124.4</v>
      </c>
      <c r="F14" s="27">
        <f>+D14/(D14+E14)*100</f>
        <v>66.879659211927574</v>
      </c>
      <c r="G14" s="27">
        <f>+C14/D14*100</f>
        <v>8.5191082802547768</v>
      </c>
      <c r="H14" s="26">
        <f>+B14/(D14+E14)*100</f>
        <v>61.182108626198087</v>
      </c>
    </row>
    <row r="15" spans="1:8" x14ac:dyDescent="0.2">
      <c r="A15" s="28" t="s">
        <v>17</v>
      </c>
      <c r="B15" s="27">
        <f>+B13+B14</f>
        <v>546.90000000000009</v>
      </c>
      <c r="C15" s="27">
        <f>+C13+C14</f>
        <v>50.3</v>
      </c>
      <c r="D15" s="27">
        <f>+B15+C15</f>
        <v>597.20000000000005</v>
      </c>
      <c r="E15" s="27">
        <f>SUM(E13:E14)</f>
        <v>166.8</v>
      </c>
      <c r="F15" s="27">
        <f>+D15/(D15+E15)*100</f>
        <v>78.167539267015712</v>
      </c>
      <c r="G15" s="27">
        <f>+C15/D15*100</f>
        <v>8.422638981915604</v>
      </c>
      <c r="H15" s="26">
        <f>+B15/(D15+E15)*100</f>
        <v>71.58376963350787</v>
      </c>
    </row>
    <row r="16" spans="1:8" x14ac:dyDescent="0.2">
      <c r="A16" s="29" t="s">
        <v>29</v>
      </c>
      <c r="B16" s="27"/>
      <c r="C16" s="27"/>
      <c r="D16" s="27"/>
      <c r="E16" s="27"/>
      <c r="F16" s="27"/>
      <c r="G16" s="27"/>
    </row>
    <row r="17" spans="1:8" x14ac:dyDescent="0.2">
      <c r="A17" s="28" t="s">
        <v>19</v>
      </c>
      <c r="B17" s="27">
        <v>674</v>
      </c>
      <c r="C17" s="27">
        <v>42.7</v>
      </c>
      <c r="D17" s="27">
        <f>+B17+C17</f>
        <v>716.7</v>
      </c>
      <c r="E17" s="27">
        <v>59.6</v>
      </c>
      <c r="F17" s="27">
        <f>+D17/(D17+E17)*100</f>
        <v>92.322555712997541</v>
      </c>
      <c r="G17" s="27">
        <f>+C17/D17*100</f>
        <v>5.9578624250034888</v>
      </c>
      <c r="H17" s="26">
        <f>+B17/(D17+E17)*100</f>
        <v>86.822104856369947</v>
      </c>
    </row>
    <row r="18" spans="1:8" x14ac:dyDescent="0.2">
      <c r="A18" s="28" t="s">
        <v>18</v>
      </c>
      <c r="B18" s="27">
        <v>496.9</v>
      </c>
      <c r="C18" s="27">
        <v>44.1</v>
      </c>
      <c r="D18" s="27">
        <f>+B18+C18</f>
        <v>541</v>
      </c>
      <c r="E18" s="27">
        <v>217.9</v>
      </c>
      <c r="F18" s="27">
        <f>+D18/(D18+E18)*100</f>
        <v>71.287389642904202</v>
      </c>
      <c r="G18" s="27">
        <f>+C18/D18*100</f>
        <v>8.1515711645101678</v>
      </c>
      <c r="H18" s="26">
        <f>+B18/(D18+E18)*100</f>
        <v>65.476347344841216</v>
      </c>
    </row>
    <row r="19" spans="1:8" x14ac:dyDescent="0.2">
      <c r="A19" s="28" t="s">
        <v>17</v>
      </c>
      <c r="B19" s="27">
        <f>+B17+B18</f>
        <v>1170.9000000000001</v>
      </c>
      <c r="C19" s="27">
        <f>+C17+C18</f>
        <v>86.800000000000011</v>
      </c>
      <c r="D19" s="27">
        <f>+B19+C19</f>
        <v>1257.7</v>
      </c>
      <c r="E19" s="27">
        <f>SUM(E17:E18)</f>
        <v>277.5</v>
      </c>
      <c r="F19" s="27">
        <f>+D19/(D19+E19)*100</f>
        <v>81.924179260031266</v>
      </c>
      <c r="G19" s="27">
        <f>+C19/D19*100</f>
        <v>6.9014868410590759</v>
      </c>
      <c r="H19" s="26">
        <f>+B19/(D19+E19)*100</f>
        <v>76.270192808754572</v>
      </c>
    </row>
    <row r="20" spans="1:8" x14ac:dyDescent="0.2">
      <c r="A20" s="29" t="s">
        <v>28</v>
      </c>
      <c r="B20" s="27"/>
      <c r="C20" s="27"/>
      <c r="D20" s="27"/>
      <c r="E20" s="27"/>
      <c r="F20" s="27"/>
      <c r="G20" s="27"/>
    </row>
    <row r="21" spans="1:8" x14ac:dyDescent="0.2">
      <c r="A21" s="28" t="s">
        <v>19</v>
      </c>
      <c r="B21" s="27">
        <v>757.5</v>
      </c>
      <c r="C21" s="27">
        <v>49.3</v>
      </c>
      <c r="D21" s="27">
        <f>+B21+C21</f>
        <v>806.8</v>
      </c>
      <c r="E21" s="27">
        <v>179.5</v>
      </c>
      <c r="F21" s="27">
        <f>+D21/(D21+E21)*100</f>
        <v>81.80066916759607</v>
      </c>
      <c r="G21" s="27">
        <f>+C21/D21*100</f>
        <v>6.1105602379771939</v>
      </c>
      <c r="H21" s="26">
        <f>+B21/(D21+E21)*100</f>
        <v>76.802190003041673</v>
      </c>
    </row>
    <row r="22" spans="1:8" x14ac:dyDescent="0.2">
      <c r="A22" s="28" t="s">
        <v>18</v>
      </c>
      <c r="B22" s="27">
        <v>757.2</v>
      </c>
      <c r="C22" s="27">
        <v>49.9</v>
      </c>
      <c r="D22" s="27">
        <f>+B22+C22</f>
        <v>807.1</v>
      </c>
      <c r="E22" s="27">
        <v>242.8</v>
      </c>
      <c r="F22" s="27">
        <f>+D22/(D22+E22)*100</f>
        <v>76.873987998857032</v>
      </c>
      <c r="G22" s="27">
        <f>+C22/D22*100</f>
        <v>6.1826291661504147</v>
      </c>
      <c r="H22" s="26">
        <f>+B22/(D22+E22)*100</f>
        <v>72.121154395656731</v>
      </c>
    </row>
    <row r="23" spans="1:8" x14ac:dyDescent="0.2">
      <c r="A23" s="28" t="s">
        <v>17</v>
      </c>
      <c r="B23" s="27">
        <f>+B21+B22</f>
        <v>1514.7</v>
      </c>
      <c r="C23" s="27">
        <f>+C21+C22</f>
        <v>99.199999999999989</v>
      </c>
      <c r="D23" s="27">
        <f>+B23+C23</f>
        <v>1613.9</v>
      </c>
      <c r="E23" s="27">
        <f>SUM(E21:E22)</f>
        <v>422.3</v>
      </c>
      <c r="F23" s="27">
        <f>+D23/(D23+E23)*100</f>
        <v>79.260386995383556</v>
      </c>
      <c r="G23" s="27">
        <f>+C23/D23*100</f>
        <v>6.1466014003345917</v>
      </c>
      <c r="H23" s="26">
        <f>+B23/(D23+E23)*100</f>
        <v>74.388566938414698</v>
      </c>
    </row>
    <row r="24" spans="1:8" x14ac:dyDescent="0.2">
      <c r="A24" s="29" t="s">
        <v>27</v>
      </c>
      <c r="B24" s="38"/>
      <c r="C24" s="38"/>
      <c r="D24" s="27"/>
      <c r="E24" s="38"/>
      <c r="F24" s="27"/>
      <c r="G24" s="27"/>
    </row>
    <row r="25" spans="1:8" x14ac:dyDescent="0.2">
      <c r="A25" s="28" t="s">
        <v>19</v>
      </c>
      <c r="B25" s="27">
        <v>182.6</v>
      </c>
      <c r="C25" s="27">
        <v>9.8000000000000007</v>
      </c>
      <c r="D25" s="27">
        <f>+B25+C25</f>
        <v>192.4</v>
      </c>
      <c r="E25" s="27">
        <v>121.3</v>
      </c>
      <c r="F25" s="27">
        <f>+D25/(D25+E25)*100</f>
        <v>61.332483264265228</v>
      </c>
      <c r="G25" s="27">
        <f>+C25/D25*100</f>
        <v>5.0935550935550937</v>
      </c>
      <c r="H25" s="26">
        <f>+B25/(D25+E25)*100</f>
        <v>58.20847943895442</v>
      </c>
    </row>
    <row r="26" spans="1:8" x14ac:dyDescent="0.2">
      <c r="A26" s="28" t="s">
        <v>18</v>
      </c>
      <c r="B26" s="27">
        <v>147.6</v>
      </c>
      <c r="C26" s="27">
        <v>6.8</v>
      </c>
      <c r="D26" s="27">
        <f>+B26+C26</f>
        <v>154.4</v>
      </c>
      <c r="E26" s="27">
        <v>214.5</v>
      </c>
      <c r="F26" s="27">
        <f>+D26/(D26+E26)*100</f>
        <v>41.854161019246412</v>
      </c>
      <c r="G26" s="27">
        <f>+C26/D26*100</f>
        <v>4.4041450777202069</v>
      </c>
      <c r="H26" s="26">
        <f>+B26/(D26+E26)*100</f>
        <v>40.010843046896177</v>
      </c>
    </row>
    <row r="27" spans="1:8" x14ac:dyDescent="0.2">
      <c r="A27" s="28" t="s">
        <v>17</v>
      </c>
      <c r="B27" s="27">
        <f>+B25+B26</f>
        <v>330.2</v>
      </c>
      <c r="C27" s="27">
        <f>+C25+C26</f>
        <v>16.600000000000001</v>
      </c>
      <c r="D27" s="27">
        <f>+B27+C27</f>
        <v>346.8</v>
      </c>
      <c r="E27" s="27">
        <f>SUM(E25:E26)</f>
        <v>335.8</v>
      </c>
      <c r="F27" s="27">
        <f>+D27/(D27+E27)*100</f>
        <v>50.805742748315261</v>
      </c>
      <c r="G27" s="27">
        <f>+C27/D27*100</f>
        <v>4.786620530565167</v>
      </c>
      <c r="H27" s="26">
        <f>+B27/(D27+E27)*100</f>
        <v>48.373864635218276</v>
      </c>
    </row>
    <row r="28" spans="1:8" x14ac:dyDescent="0.2">
      <c r="A28" s="29" t="s">
        <v>26</v>
      </c>
      <c r="B28" s="27"/>
      <c r="C28" s="27"/>
      <c r="D28" s="27"/>
      <c r="E28" s="27"/>
      <c r="F28" s="27"/>
      <c r="G28" s="27"/>
    </row>
    <row r="29" spans="1:8" x14ac:dyDescent="0.2">
      <c r="A29" s="28" t="s">
        <v>19</v>
      </c>
      <c r="B29" s="27">
        <v>60.4</v>
      </c>
      <c r="C29" s="27">
        <v>1</v>
      </c>
      <c r="D29" s="27">
        <f>+B29+C29</f>
        <v>61.4</v>
      </c>
      <c r="E29" s="27">
        <v>540.20000000000005</v>
      </c>
      <c r="F29" s="27">
        <f>+D29/(D29+E29)*100</f>
        <v>10.206117021276595</v>
      </c>
      <c r="G29" s="27">
        <f>+C29/D29*100</f>
        <v>1.6286644951140066</v>
      </c>
      <c r="H29" s="26">
        <f>+B29/(D29+E29)*100</f>
        <v>10.039893617021276</v>
      </c>
    </row>
    <row r="30" spans="1:8" x14ac:dyDescent="0.2">
      <c r="A30" s="28" t="s">
        <v>18</v>
      </c>
      <c r="B30" s="27">
        <v>41.5</v>
      </c>
      <c r="C30" s="27">
        <v>0.4</v>
      </c>
      <c r="D30" s="27">
        <f>+B30+C30</f>
        <v>41.9</v>
      </c>
      <c r="E30" s="27">
        <v>811.7</v>
      </c>
      <c r="F30" s="27">
        <f>+D30/(D30+E30)*100</f>
        <v>4.9086223055295219</v>
      </c>
      <c r="G30" s="27">
        <f>+C30/D30*100</f>
        <v>0.95465393794749409</v>
      </c>
      <c r="H30" s="26">
        <f>+B30/(D30+E30)*100</f>
        <v>4.8617619493908153</v>
      </c>
    </row>
    <row r="31" spans="1:8" x14ac:dyDescent="0.2">
      <c r="A31" s="28" t="s">
        <v>17</v>
      </c>
      <c r="B31" s="27">
        <f>+B29+B30</f>
        <v>101.9</v>
      </c>
      <c r="C31" s="27">
        <f>+C29+C30</f>
        <v>1.4</v>
      </c>
      <c r="D31" s="27">
        <f>+B31+C31</f>
        <v>103.30000000000001</v>
      </c>
      <c r="E31" s="27">
        <f>SUM(E29:E30)</f>
        <v>1351.9</v>
      </c>
      <c r="F31" s="27">
        <f>+D31/(D31+E31)*100</f>
        <v>7.0986805937328201</v>
      </c>
      <c r="G31" s="27">
        <f>+C31/D31*100</f>
        <v>1.3552758954501449</v>
      </c>
      <c r="H31" s="26">
        <f>+B31/(D31+E31)*100</f>
        <v>7.0024738867509626</v>
      </c>
    </row>
    <row r="32" spans="1:8" s="35" customFormat="1" x14ac:dyDescent="0.2">
      <c r="A32" s="37" t="s">
        <v>25</v>
      </c>
      <c r="B32" s="36"/>
      <c r="C32" s="36"/>
      <c r="D32" s="36"/>
      <c r="E32" s="36"/>
      <c r="F32" s="36"/>
      <c r="G32" s="36"/>
    </row>
    <row r="33" spans="1:8" x14ac:dyDescent="0.2">
      <c r="A33" s="34" t="s">
        <v>19</v>
      </c>
      <c r="B33" s="32">
        <f t="shared" ref="B33:E35" si="0">+B5+B9+B13+B17+B21+B25+B29</f>
        <v>2143</v>
      </c>
      <c r="C33" s="32">
        <f t="shared" si="0"/>
        <v>164.2</v>
      </c>
      <c r="D33" s="32">
        <f t="shared" si="0"/>
        <v>2307.1999999999998</v>
      </c>
      <c r="E33" s="32">
        <f t="shared" si="0"/>
        <v>1386</v>
      </c>
      <c r="F33" s="32">
        <f>+D33/(D33+E33)*100</f>
        <v>62.471569370735402</v>
      </c>
      <c r="G33" s="32">
        <f>+C33/D33*100</f>
        <v>7.1168515950069349</v>
      </c>
      <c r="H33" s="33">
        <f>+B33/(D33+E33)*100</f>
        <v>58.025560489548369</v>
      </c>
    </row>
    <row r="34" spans="1:8" x14ac:dyDescent="0.2">
      <c r="A34" s="34" t="s">
        <v>18</v>
      </c>
      <c r="B34" s="32">
        <f t="shared" si="0"/>
        <v>1783.1999999999998</v>
      </c>
      <c r="C34" s="32">
        <f t="shared" si="0"/>
        <v>147.70000000000002</v>
      </c>
      <c r="D34" s="32">
        <f t="shared" si="0"/>
        <v>1930.9</v>
      </c>
      <c r="E34" s="32">
        <f t="shared" si="0"/>
        <v>2095.3000000000002</v>
      </c>
      <c r="F34" s="32">
        <f>+D34/(D34+E34)*100</f>
        <v>47.958372659083004</v>
      </c>
      <c r="G34" s="32">
        <f>+C34/D34*100</f>
        <v>7.649282717903569</v>
      </c>
      <c r="H34" s="33">
        <f>+B34/(D34+E34)*100</f>
        <v>44.289901147483974</v>
      </c>
    </row>
    <row r="35" spans="1:8" s="9" customFormat="1" x14ac:dyDescent="0.2">
      <c r="A35" s="34" t="s">
        <v>17</v>
      </c>
      <c r="B35" s="32">
        <f t="shared" si="0"/>
        <v>3926.2000000000003</v>
      </c>
      <c r="C35" s="32">
        <f t="shared" si="0"/>
        <v>311.89999999999998</v>
      </c>
      <c r="D35" s="32">
        <f t="shared" si="0"/>
        <v>4238.1000000000004</v>
      </c>
      <c r="E35" s="32">
        <f t="shared" si="0"/>
        <v>3481.3</v>
      </c>
      <c r="F35" s="32">
        <f>+D35/(D35+E35)*100</f>
        <v>54.901935383579037</v>
      </c>
      <c r="G35" s="32">
        <f>+C35/D35*100</f>
        <v>7.3594299332247921</v>
      </c>
      <c r="H35" s="33">
        <f>+B35/(D35+E35)*100</f>
        <v>50.861465917040185</v>
      </c>
    </row>
    <row r="36" spans="1:8" x14ac:dyDescent="0.2">
      <c r="A36" s="29" t="s">
        <v>24</v>
      </c>
      <c r="B36" s="32"/>
      <c r="C36" s="32"/>
      <c r="D36" s="32"/>
      <c r="E36" s="32"/>
      <c r="F36" s="32"/>
      <c r="G36" s="32"/>
      <c r="H36" s="31"/>
    </row>
    <row r="37" spans="1:8" x14ac:dyDescent="0.2">
      <c r="A37" s="28" t="s">
        <v>19</v>
      </c>
      <c r="B37" s="27">
        <f t="shared" ref="B37:E39" si="1">+B5+B9</f>
        <v>151.4</v>
      </c>
      <c r="C37" s="27">
        <f t="shared" si="1"/>
        <v>32.5</v>
      </c>
      <c r="D37" s="27">
        <f t="shared" si="1"/>
        <v>183.9</v>
      </c>
      <c r="E37" s="27">
        <f t="shared" si="1"/>
        <v>443</v>
      </c>
      <c r="F37" s="27">
        <f>+D37/(D37+E37)*100</f>
        <v>29.334822140692296</v>
      </c>
      <c r="G37" s="27">
        <f>+C37/D37*100</f>
        <v>17.672648178357804</v>
      </c>
      <c r="H37" s="26">
        <f>+B37/(D37+E37)*100</f>
        <v>24.150582230020738</v>
      </c>
    </row>
    <row r="38" spans="1:8" x14ac:dyDescent="0.2">
      <c r="A38" s="28" t="s">
        <v>18</v>
      </c>
      <c r="B38" s="27">
        <f t="shared" si="1"/>
        <v>110.2</v>
      </c>
      <c r="C38" s="27">
        <f t="shared" si="1"/>
        <v>25.1</v>
      </c>
      <c r="D38" s="27">
        <f t="shared" si="1"/>
        <v>135.30000000000001</v>
      </c>
      <c r="E38" s="27">
        <f t="shared" si="1"/>
        <v>484</v>
      </c>
      <c r="F38" s="27">
        <f>+D38/(D38+E38)*100</f>
        <v>21.847246891651871</v>
      </c>
      <c r="G38" s="27">
        <f>+C38/D38*100</f>
        <v>18.551367331855136</v>
      </c>
      <c r="H38" s="26">
        <f>+B38/(D38+E38)*100</f>
        <v>17.794283868884225</v>
      </c>
    </row>
    <row r="39" spans="1:8" x14ac:dyDescent="0.2">
      <c r="A39" s="28" t="s">
        <v>17</v>
      </c>
      <c r="B39" s="27">
        <f t="shared" si="1"/>
        <v>261.60000000000002</v>
      </c>
      <c r="C39" s="27">
        <f t="shared" si="1"/>
        <v>57.599999999999994</v>
      </c>
      <c r="D39" s="27">
        <f t="shared" si="1"/>
        <v>319.2</v>
      </c>
      <c r="E39" s="27">
        <f t="shared" si="1"/>
        <v>927</v>
      </c>
      <c r="F39" s="27">
        <f>+D39/(D39+E39)*100</f>
        <v>25.613866153105441</v>
      </c>
      <c r="G39" s="27">
        <f>+C39/D39*100</f>
        <v>18.045112781954884</v>
      </c>
      <c r="H39" s="26">
        <f>+B39/(D39+E39)*100</f>
        <v>20.991815117958595</v>
      </c>
    </row>
    <row r="40" spans="1:8" x14ac:dyDescent="0.2">
      <c r="A40" s="30" t="s">
        <v>23</v>
      </c>
      <c r="B40" s="27"/>
      <c r="C40" s="27"/>
      <c r="D40" s="27"/>
      <c r="E40" s="27"/>
      <c r="F40" s="27"/>
      <c r="G40" s="27"/>
    </row>
    <row r="41" spans="1:8" x14ac:dyDescent="0.2">
      <c r="A41" s="28" t="s">
        <v>22</v>
      </c>
      <c r="B41" s="27">
        <v>2106.9</v>
      </c>
      <c r="C41" s="27">
        <v>163.80000000000001</v>
      </c>
      <c r="D41" s="27">
        <f>+B41+C41</f>
        <v>2270.7000000000003</v>
      </c>
      <c r="E41" s="27">
        <v>911.5</v>
      </c>
      <c r="F41" s="27">
        <f>+D41/(D41+E41)*100</f>
        <v>71.356294387530639</v>
      </c>
      <c r="G41" s="27">
        <f>+C41/D41*100</f>
        <v>7.2136345620293296</v>
      </c>
      <c r="H41" s="26">
        <f>+B41/(D41+E41)*100</f>
        <v>66.208912073408328</v>
      </c>
    </row>
    <row r="42" spans="1:8" x14ac:dyDescent="0.2">
      <c r="A42" s="28" t="s">
        <v>21</v>
      </c>
      <c r="B42" s="27">
        <v>1751.9</v>
      </c>
      <c r="C42" s="27">
        <v>147.5</v>
      </c>
      <c r="D42" s="27">
        <f>+B42+C42</f>
        <v>1899.4</v>
      </c>
      <c r="E42" s="27">
        <v>1336.7</v>
      </c>
      <c r="F42" s="27">
        <f>+D42/(D42+E42)*100</f>
        <v>58.694107104230397</v>
      </c>
      <c r="G42" s="27">
        <f>+C42/D42*100</f>
        <v>7.7656101926924297</v>
      </c>
      <c r="H42" s="26">
        <f>+B42/(D42+E42)*100</f>
        <v>54.136151540434476</v>
      </c>
    </row>
    <row r="43" spans="1:8" x14ac:dyDescent="0.2">
      <c r="A43" s="28" t="s">
        <v>17</v>
      </c>
      <c r="B43" s="27">
        <f>SUM(B41:B42)</f>
        <v>3858.8</v>
      </c>
      <c r="C43" s="27">
        <f>SUM(C41:C42)</f>
        <v>311.3</v>
      </c>
      <c r="D43" s="27">
        <f>SUM(D41:D42)</f>
        <v>4170.1000000000004</v>
      </c>
      <c r="E43" s="27">
        <f>SUM(E41:E42)</f>
        <v>2248.1999999999998</v>
      </c>
      <c r="F43" s="27">
        <f>+D43/(D43+E43)*100</f>
        <v>64.972033092875066</v>
      </c>
      <c r="G43" s="27">
        <f>+C43/D43*100</f>
        <v>7.4650487997889732</v>
      </c>
      <c r="H43" s="26">
        <f>+B43/(D43+E43)*100</f>
        <v>60.121839116276895</v>
      </c>
    </row>
    <row r="44" spans="1:8" x14ac:dyDescent="0.2">
      <c r="A44" s="29" t="s">
        <v>20</v>
      </c>
      <c r="B44" s="27"/>
      <c r="C44" s="27"/>
      <c r="D44" s="27"/>
      <c r="E44" s="27"/>
      <c r="F44" s="27"/>
      <c r="G44" s="27"/>
      <c r="H44" s="26"/>
    </row>
    <row r="45" spans="1:8" x14ac:dyDescent="0.2">
      <c r="A45" s="28" t="s">
        <v>19</v>
      </c>
      <c r="B45" s="27">
        <v>2125.5</v>
      </c>
      <c r="C45" s="27">
        <v>164</v>
      </c>
      <c r="D45" s="27">
        <f>SUM(B45:C45)</f>
        <v>2289.5</v>
      </c>
      <c r="E45" s="27">
        <v>1029.4000000000001</v>
      </c>
      <c r="F45" s="27">
        <f>+D45/(D45+E45)*100</f>
        <v>68.983699418482018</v>
      </c>
      <c r="G45" s="27">
        <f>+C45/D45*100</f>
        <v>7.1631360559074029</v>
      </c>
      <c r="H45" s="26">
        <f>+B45/(D45+E45)*100</f>
        <v>64.042303172737959</v>
      </c>
    </row>
    <row r="46" spans="1:8" x14ac:dyDescent="0.2">
      <c r="A46" s="28" t="s">
        <v>18</v>
      </c>
      <c r="B46" s="27">
        <v>1771.5</v>
      </c>
      <c r="C46" s="27">
        <v>147.69999999999999</v>
      </c>
      <c r="D46" s="27">
        <f>SUM(B46:C46)</f>
        <v>1919.2</v>
      </c>
      <c r="E46" s="27">
        <v>1561.6</v>
      </c>
      <c r="F46" s="27">
        <f>+D46/(D46+E46)*100</f>
        <v>55.136750172374164</v>
      </c>
      <c r="G46" s="27">
        <f>+C46/D46*100</f>
        <v>7.6959149645685692</v>
      </c>
      <c r="H46" s="26">
        <f>+B46/(D46+E46)*100</f>
        <v>50.893472764881629</v>
      </c>
    </row>
    <row r="47" spans="1:8" x14ac:dyDescent="0.2">
      <c r="A47" s="28" t="s">
        <v>17</v>
      </c>
      <c r="B47" s="27">
        <f>SUM(B45:B46)</f>
        <v>3897</v>
      </c>
      <c r="C47" s="27">
        <f>SUM(C45:C46)</f>
        <v>311.7</v>
      </c>
      <c r="D47" s="27">
        <f>SUM(D45:D46)</f>
        <v>4208.7</v>
      </c>
      <c r="E47" s="27">
        <f>SUM(E45:E46)</f>
        <v>2591</v>
      </c>
      <c r="F47" s="27">
        <f>+D47/(D47+E47)*100</f>
        <v>61.895377737253114</v>
      </c>
      <c r="G47" s="27">
        <f>+C47/D47*100</f>
        <v>7.4060873904055882</v>
      </c>
      <c r="H47" s="26">
        <f>+B47/(D47+E47)*100</f>
        <v>57.31135197141051</v>
      </c>
    </row>
  </sheetData>
  <mergeCells count="5">
    <mergeCell ref="A2:A3"/>
    <mergeCell ref="F2:F3"/>
    <mergeCell ref="G2:G3"/>
    <mergeCell ref="H2:H3"/>
    <mergeCell ref="B3:E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F4B69-0A47-4C93-BDFD-6CF8391FF333}">
  <sheetPr codeName="Munka5"/>
  <dimension ref="A1:G18"/>
  <sheetViews>
    <sheetView zoomScaleNormal="100" workbookViewId="0"/>
  </sheetViews>
  <sheetFormatPr defaultRowHeight="11.25" x14ac:dyDescent="0.25"/>
  <cols>
    <col min="1" max="1" width="5.85546875" style="1" customWidth="1"/>
    <col min="2" max="2" width="34.28515625" style="1" customWidth="1"/>
    <col min="3" max="7" width="9.28515625" style="1" customWidth="1"/>
    <col min="8" max="16384" width="9.140625" style="1"/>
  </cols>
  <sheetData>
    <row r="1" spans="1:7" s="31" customFormat="1" ht="12" thickBot="1" x14ac:dyDescent="0.3">
      <c r="A1" s="15" t="s">
        <v>77</v>
      </c>
      <c r="B1" s="54"/>
      <c r="C1" s="54"/>
      <c r="D1" s="54"/>
      <c r="E1" s="54"/>
      <c r="F1" s="54"/>
      <c r="G1" s="53"/>
    </row>
    <row r="2" spans="1:7" s="10" customFormat="1" ht="22.5" x14ac:dyDescent="0.25">
      <c r="A2" s="276" t="s">
        <v>76</v>
      </c>
      <c r="B2" s="278" t="s">
        <v>75</v>
      </c>
      <c r="C2" s="281" t="s">
        <v>74</v>
      </c>
      <c r="D2" s="285"/>
      <c r="E2" s="285"/>
      <c r="F2" s="286"/>
      <c r="G2" s="52" t="s">
        <v>73</v>
      </c>
    </row>
    <row r="3" spans="1:7" s="10" customFormat="1" x14ac:dyDescent="0.25">
      <c r="A3" s="277"/>
      <c r="B3" s="279"/>
      <c r="C3" s="51">
        <v>2000</v>
      </c>
      <c r="D3" s="50">
        <v>2005</v>
      </c>
      <c r="E3" s="49">
        <v>2006</v>
      </c>
      <c r="F3" s="287">
        <v>2007</v>
      </c>
      <c r="G3" s="285"/>
    </row>
    <row r="4" spans="1:7" s="35" customFormat="1" x14ac:dyDescent="0.2">
      <c r="A4" s="46" t="s">
        <v>72</v>
      </c>
      <c r="B4" s="47" t="s">
        <v>71</v>
      </c>
      <c r="C4" s="2">
        <v>255.5</v>
      </c>
      <c r="D4" s="2">
        <v>194</v>
      </c>
      <c r="E4" s="2">
        <v>190.8</v>
      </c>
      <c r="F4" s="2">
        <v>182.9</v>
      </c>
      <c r="G4" s="2">
        <f t="shared" ref="G4:G14" si="0">+F4/$F$18*100</f>
        <v>4.6584483724721109</v>
      </c>
    </row>
    <row r="5" spans="1:7" s="35" customFormat="1" x14ac:dyDescent="0.2">
      <c r="A5" s="46" t="s">
        <v>70</v>
      </c>
      <c r="B5" s="19" t="s">
        <v>69</v>
      </c>
      <c r="C5" s="2">
        <v>19.5</v>
      </c>
      <c r="D5" s="2">
        <v>14.9</v>
      </c>
      <c r="E5" s="2">
        <v>15</v>
      </c>
      <c r="F5" s="2">
        <v>14.6</v>
      </c>
      <c r="G5" s="2">
        <f t="shared" si="0"/>
        <v>0.37186083235698636</v>
      </c>
    </row>
    <row r="6" spans="1:7" s="35" customFormat="1" x14ac:dyDescent="0.2">
      <c r="A6" s="46" t="s">
        <v>68</v>
      </c>
      <c r="B6" s="19" t="s">
        <v>67</v>
      </c>
      <c r="C6" s="2">
        <v>936.7</v>
      </c>
      <c r="D6" s="2">
        <v>869.4</v>
      </c>
      <c r="E6" s="2">
        <v>865.2</v>
      </c>
      <c r="F6" s="2">
        <v>872</v>
      </c>
      <c r="G6" s="2">
        <f t="shared" si="0"/>
        <v>22.209770261321378</v>
      </c>
    </row>
    <row r="7" spans="1:7" s="35" customFormat="1" x14ac:dyDescent="0.2">
      <c r="A7" s="46" t="s">
        <v>66</v>
      </c>
      <c r="B7" s="20" t="s">
        <v>65</v>
      </c>
      <c r="C7" s="2">
        <v>80.7</v>
      </c>
      <c r="D7" s="2">
        <v>64.599999999999994</v>
      </c>
      <c r="E7" s="2">
        <v>67.599999999999994</v>
      </c>
      <c r="F7" s="2">
        <v>64.2</v>
      </c>
      <c r="G7" s="2">
        <f t="shared" si="0"/>
        <v>1.635168865569762</v>
      </c>
    </row>
    <row r="8" spans="1:7" s="35" customFormat="1" x14ac:dyDescent="0.2">
      <c r="A8" s="46" t="s">
        <v>64</v>
      </c>
      <c r="B8" s="19" t="s">
        <v>63</v>
      </c>
      <c r="C8" s="2">
        <v>267.10000000000002</v>
      </c>
      <c r="D8" s="2">
        <v>315.10000000000002</v>
      </c>
      <c r="E8" s="2">
        <v>321.60000000000002</v>
      </c>
      <c r="F8" s="2">
        <v>330.5</v>
      </c>
      <c r="G8" s="2">
        <f t="shared" si="0"/>
        <v>8.4178085680810959</v>
      </c>
    </row>
    <row r="9" spans="1:7" s="35" customFormat="1" ht="22.5" x14ac:dyDescent="0.2">
      <c r="A9" s="46" t="s">
        <v>62</v>
      </c>
      <c r="B9" s="19" t="s">
        <v>61</v>
      </c>
      <c r="C9" s="2">
        <v>543.20000000000005</v>
      </c>
      <c r="D9" s="2">
        <v>585.9</v>
      </c>
      <c r="E9" s="2">
        <v>582</v>
      </c>
      <c r="F9" s="2">
        <v>591.5</v>
      </c>
      <c r="G9" s="2">
        <f t="shared" si="0"/>
        <v>15.06545769446284</v>
      </c>
    </row>
    <row r="10" spans="1:7" s="35" customFormat="1" x14ac:dyDescent="0.2">
      <c r="A10" s="46" t="s">
        <v>60</v>
      </c>
      <c r="B10" s="20" t="s">
        <v>59</v>
      </c>
      <c r="C10" s="2">
        <v>134.30000000000001</v>
      </c>
      <c r="D10" s="2">
        <v>154.30000000000001</v>
      </c>
      <c r="E10" s="2">
        <v>157.19999999999999</v>
      </c>
      <c r="F10" s="2">
        <v>156.1</v>
      </c>
      <c r="G10" s="2">
        <f t="shared" si="0"/>
        <v>3.9758545158168199</v>
      </c>
    </row>
    <row r="11" spans="1:7" s="35" customFormat="1" x14ac:dyDescent="0.2">
      <c r="A11" s="46" t="s">
        <v>58</v>
      </c>
      <c r="B11" s="47" t="s">
        <v>57</v>
      </c>
      <c r="C11" s="2">
        <v>313.3</v>
      </c>
      <c r="D11" s="2">
        <v>285.39999999999998</v>
      </c>
      <c r="E11" s="2">
        <v>301.3</v>
      </c>
      <c r="F11" s="2">
        <v>301.7</v>
      </c>
      <c r="G11" s="2">
        <f t="shared" si="0"/>
        <v>7.6842748713769033</v>
      </c>
    </row>
    <row r="12" spans="1:7" s="35" customFormat="1" x14ac:dyDescent="0.2">
      <c r="A12" s="46" t="s">
        <v>56</v>
      </c>
      <c r="B12" s="19" t="s">
        <v>55</v>
      </c>
      <c r="C12" s="2">
        <v>84.3</v>
      </c>
      <c r="D12" s="2">
        <v>80.3</v>
      </c>
      <c r="E12" s="2">
        <v>80.3</v>
      </c>
      <c r="F12" s="2">
        <v>83.8</v>
      </c>
      <c r="G12" s="2">
        <f t="shared" si="0"/>
        <v>2.1343792980490042</v>
      </c>
    </row>
    <row r="13" spans="1:7" s="35" customFormat="1" x14ac:dyDescent="0.2">
      <c r="A13" s="46" t="s">
        <v>54</v>
      </c>
      <c r="B13" s="20" t="s">
        <v>53</v>
      </c>
      <c r="C13" s="2">
        <v>204.6</v>
      </c>
      <c r="D13" s="2">
        <v>275.8</v>
      </c>
      <c r="E13" s="2">
        <v>282.8</v>
      </c>
      <c r="F13" s="2">
        <v>282.89999999999998</v>
      </c>
      <c r="G13" s="2">
        <f t="shared" si="0"/>
        <v>7.2054403749172211</v>
      </c>
    </row>
    <row r="14" spans="1:7" s="35" customFormat="1" ht="22.5" x14ac:dyDescent="0.2">
      <c r="A14" s="46" t="s">
        <v>52</v>
      </c>
      <c r="B14" s="20" t="s">
        <v>51</v>
      </c>
      <c r="C14" s="2">
        <v>282.10000000000002</v>
      </c>
      <c r="D14" s="2">
        <v>297.89999999999998</v>
      </c>
      <c r="E14" s="2">
        <v>299.2</v>
      </c>
      <c r="F14" s="2">
        <v>285.3</v>
      </c>
      <c r="G14" s="2">
        <f t="shared" si="0"/>
        <v>7.266568182975905</v>
      </c>
    </row>
    <row r="15" spans="1:7" s="35" customFormat="1" x14ac:dyDescent="0.2">
      <c r="A15" s="46" t="s">
        <v>50</v>
      </c>
      <c r="B15" s="19" t="s">
        <v>49</v>
      </c>
      <c r="C15" s="2">
        <v>322.8</v>
      </c>
      <c r="D15" s="2">
        <v>323.39999999999998</v>
      </c>
      <c r="E15" s="2">
        <v>322.89999999999998</v>
      </c>
      <c r="F15" s="2">
        <v>316.3</v>
      </c>
      <c r="G15" s="2">
        <v>8</v>
      </c>
    </row>
    <row r="16" spans="1:7" s="35" customFormat="1" x14ac:dyDescent="0.2">
      <c r="A16" s="46" t="s">
        <v>48</v>
      </c>
      <c r="B16" s="20" t="s">
        <v>47</v>
      </c>
      <c r="C16" s="2">
        <v>245.2</v>
      </c>
      <c r="D16" s="2">
        <v>262.7</v>
      </c>
      <c r="E16" s="2">
        <v>269.5</v>
      </c>
      <c r="F16" s="2">
        <v>260.39999999999998</v>
      </c>
      <c r="G16" s="2">
        <f>+F16/$F$18*100</f>
        <v>6.6323671743670705</v>
      </c>
    </row>
    <row r="17" spans="1:7" s="35" customFormat="1" ht="22.5" x14ac:dyDescent="0.2">
      <c r="A17" s="46" t="s">
        <v>46</v>
      </c>
      <c r="B17" s="20" t="s">
        <v>45</v>
      </c>
      <c r="C17" s="2">
        <v>166.9</v>
      </c>
      <c r="D17" s="2">
        <v>177.8</v>
      </c>
      <c r="E17" s="2">
        <v>174.7</v>
      </c>
      <c r="F17" s="2">
        <v>184</v>
      </c>
      <c r="G17" s="2">
        <f>+F17/$F$18*100</f>
        <v>4.6864652844990067</v>
      </c>
    </row>
    <row r="18" spans="1:7" s="42" customFormat="1" x14ac:dyDescent="0.2">
      <c r="A18" s="45" t="s">
        <v>44</v>
      </c>
      <c r="B18" s="44" t="s">
        <v>43</v>
      </c>
      <c r="C18" s="43">
        <v>3856.2</v>
      </c>
      <c r="D18" s="43">
        <v>3901.5</v>
      </c>
      <c r="E18" s="43">
        <v>3930.1</v>
      </c>
      <c r="F18" s="43">
        <f>SUM(F4:F17)</f>
        <v>3926.2000000000003</v>
      </c>
      <c r="G18" s="43">
        <f>+F18/$F$18*100</f>
        <v>100</v>
      </c>
    </row>
  </sheetData>
  <mergeCells count="4">
    <mergeCell ref="A2:A3"/>
    <mergeCell ref="B2:B3"/>
    <mergeCell ref="C2:F2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EB58C-237E-49FE-8AFD-4646E5494B0A}">
  <sheetPr codeName="Munka6"/>
  <dimension ref="A1:H25"/>
  <sheetViews>
    <sheetView zoomScaleNormal="100" workbookViewId="0"/>
  </sheetViews>
  <sheetFormatPr defaultRowHeight="11.25" x14ac:dyDescent="0.2"/>
  <cols>
    <col min="1" max="1" width="2.85546875" style="55" customWidth="1"/>
    <col min="2" max="2" width="30.28515625" style="55" customWidth="1"/>
    <col min="3" max="5" width="9.140625" style="56"/>
    <col min="6" max="16384" width="9.140625" style="55"/>
  </cols>
  <sheetData>
    <row r="1" spans="1:8" ht="12" thickBot="1" x14ac:dyDescent="0.25">
      <c r="A1" s="78" t="s">
        <v>102</v>
      </c>
      <c r="B1" s="77"/>
      <c r="C1" s="77"/>
      <c r="D1" s="77"/>
      <c r="E1" s="77"/>
      <c r="F1" s="77"/>
      <c r="G1" s="77"/>
      <c r="H1" s="77"/>
    </row>
    <row r="2" spans="1:8" s="74" customFormat="1" x14ac:dyDescent="0.25">
      <c r="A2" s="293" t="s">
        <v>101</v>
      </c>
      <c r="B2" s="293"/>
      <c r="C2" s="283" t="s">
        <v>100</v>
      </c>
      <c r="D2" s="294"/>
      <c r="E2" s="295"/>
      <c r="F2" s="281" t="s">
        <v>99</v>
      </c>
      <c r="G2" s="285"/>
      <c r="H2" s="285"/>
    </row>
    <row r="3" spans="1:8" s="74" customFormat="1" x14ac:dyDescent="0.25">
      <c r="A3" s="294"/>
      <c r="B3" s="294"/>
      <c r="C3" s="76">
        <v>2000</v>
      </c>
      <c r="D3" s="76">
        <v>2006</v>
      </c>
      <c r="E3" s="76">
        <v>2007</v>
      </c>
      <c r="F3" s="76">
        <v>2000</v>
      </c>
      <c r="G3" s="76">
        <v>2006</v>
      </c>
      <c r="H3" s="75">
        <v>2007</v>
      </c>
    </row>
    <row r="4" spans="1:8" x14ac:dyDescent="0.2">
      <c r="A4" s="292" t="s">
        <v>98</v>
      </c>
      <c r="B4" s="292"/>
      <c r="C4" s="292"/>
      <c r="D4" s="292"/>
      <c r="E4" s="292"/>
      <c r="F4" s="292"/>
      <c r="G4" s="292"/>
      <c r="H4" s="292"/>
    </row>
    <row r="5" spans="1:8" ht="11.25" customHeight="1" x14ac:dyDescent="0.2">
      <c r="A5" s="65">
        <v>1</v>
      </c>
      <c r="B5" s="66" t="s">
        <v>97</v>
      </c>
      <c r="C5" s="64">
        <v>266.39999999999998</v>
      </c>
      <c r="D5" s="64">
        <v>295.10000000000002</v>
      </c>
      <c r="E5" s="17">
        <v>283.10000000000002</v>
      </c>
      <c r="F5" s="58">
        <v>175.4</v>
      </c>
      <c r="G5" s="58">
        <v>185.4</v>
      </c>
      <c r="H5" s="58">
        <v>183.4</v>
      </c>
    </row>
    <row r="6" spans="1:8" x14ac:dyDescent="0.2">
      <c r="A6" s="65">
        <v>2</v>
      </c>
      <c r="B6" s="66" t="s">
        <v>96</v>
      </c>
      <c r="C6" s="64">
        <v>454.5</v>
      </c>
      <c r="D6" s="64">
        <v>521.1</v>
      </c>
      <c r="E6" s="17">
        <v>530.20000000000005</v>
      </c>
      <c r="F6" s="58">
        <v>189.3</v>
      </c>
      <c r="G6" s="58">
        <v>225.3</v>
      </c>
      <c r="H6" s="58">
        <v>232.4</v>
      </c>
    </row>
    <row r="7" spans="1:8" x14ac:dyDescent="0.2">
      <c r="A7" s="65">
        <v>3</v>
      </c>
      <c r="B7" s="47" t="s">
        <v>95</v>
      </c>
      <c r="C7" s="64">
        <v>512.1</v>
      </c>
      <c r="D7" s="64">
        <v>578.5</v>
      </c>
      <c r="E7" s="17">
        <v>566.6</v>
      </c>
      <c r="F7" s="58">
        <v>181.1</v>
      </c>
      <c r="G7" s="58">
        <v>205.9</v>
      </c>
      <c r="H7" s="58">
        <v>202.1</v>
      </c>
    </row>
    <row r="8" spans="1:8" x14ac:dyDescent="0.2">
      <c r="A8" s="65">
        <v>4</v>
      </c>
      <c r="B8" s="73" t="s">
        <v>94</v>
      </c>
      <c r="C8" s="64">
        <v>263.60000000000002</v>
      </c>
      <c r="D8" s="64">
        <v>251.1</v>
      </c>
      <c r="E8" s="17">
        <v>256.10000000000002</v>
      </c>
      <c r="F8" s="58">
        <v>20.3</v>
      </c>
      <c r="G8" s="58">
        <v>15.5</v>
      </c>
      <c r="H8" s="58">
        <v>20.3</v>
      </c>
    </row>
    <row r="9" spans="1:8" s="67" customFormat="1" x14ac:dyDescent="0.2">
      <c r="A9" s="72"/>
      <c r="B9" s="71" t="s">
        <v>93</v>
      </c>
      <c r="C9" s="60">
        <v>1496.6</v>
      </c>
      <c r="D9" s="60">
        <v>1645.8</v>
      </c>
      <c r="E9" s="60">
        <v>1636</v>
      </c>
      <c r="F9" s="60">
        <v>566.1</v>
      </c>
      <c r="G9" s="60">
        <v>632.1</v>
      </c>
      <c r="H9" s="60">
        <v>638.20000000000005</v>
      </c>
    </row>
    <row r="10" spans="1:8" ht="22.5" x14ac:dyDescent="0.2">
      <c r="A10" s="65">
        <v>5</v>
      </c>
      <c r="B10" s="70" t="s">
        <v>92</v>
      </c>
      <c r="C10" s="64">
        <v>590.4</v>
      </c>
      <c r="D10" s="64">
        <v>629.70000000000005</v>
      </c>
      <c r="E10" s="17">
        <v>639</v>
      </c>
      <c r="F10" s="58">
        <v>261.39999999999998</v>
      </c>
      <c r="G10" s="58">
        <v>279.7</v>
      </c>
      <c r="H10" s="58">
        <v>277.89999999999998</v>
      </c>
    </row>
    <row r="11" spans="1:8" x14ac:dyDescent="0.2">
      <c r="A11" s="65">
        <v>6</v>
      </c>
      <c r="B11" s="66" t="s">
        <v>91</v>
      </c>
      <c r="C11" s="64">
        <v>135.69999999999999</v>
      </c>
      <c r="D11" s="64">
        <v>110.9</v>
      </c>
      <c r="E11" s="17">
        <v>102.4</v>
      </c>
      <c r="F11" s="59">
        <v>98</v>
      </c>
      <c r="G11" s="58">
        <v>81.3</v>
      </c>
      <c r="H11" s="58">
        <v>74.8</v>
      </c>
    </row>
    <row r="12" spans="1:8" x14ac:dyDescent="0.2">
      <c r="A12" s="65">
        <v>7</v>
      </c>
      <c r="B12" s="70" t="s">
        <v>90</v>
      </c>
      <c r="C12" s="64">
        <v>843.7</v>
      </c>
      <c r="D12" s="64">
        <v>752.4</v>
      </c>
      <c r="E12" s="17">
        <v>755.2</v>
      </c>
      <c r="F12" s="58">
        <v>679.3</v>
      </c>
      <c r="G12" s="58">
        <v>649.4</v>
      </c>
      <c r="H12" s="58">
        <v>650.29999999999995</v>
      </c>
    </row>
    <row r="13" spans="1:8" ht="22.5" x14ac:dyDescent="0.2">
      <c r="A13" s="69">
        <v>8</v>
      </c>
      <c r="B13" s="66" t="s">
        <v>89</v>
      </c>
      <c r="C13" s="64">
        <v>445.2</v>
      </c>
      <c r="D13" s="64">
        <v>458.8</v>
      </c>
      <c r="E13" s="17">
        <v>475.4</v>
      </c>
      <c r="F13" s="59">
        <v>324</v>
      </c>
      <c r="G13" s="59">
        <v>335</v>
      </c>
      <c r="H13" s="58">
        <v>347.7</v>
      </c>
    </row>
    <row r="14" spans="1:8" x14ac:dyDescent="0.2">
      <c r="A14" s="65">
        <v>9</v>
      </c>
      <c r="B14" s="66" t="s">
        <v>88</v>
      </c>
      <c r="C14" s="64">
        <v>300</v>
      </c>
      <c r="D14" s="64">
        <v>289.2</v>
      </c>
      <c r="E14" s="17">
        <v>282.10000000000002</v>
      </c>
      <c r="F14" s="58">
        <v>138.5</v>
      </c>
      <c r="G14" s="59">
        <v>125</v>
      </c>
      <c r="H14" s="58">
        <v>123.9</v>
      </c>
    </row>
    <row r="15" spans="1:8" s="67" customFormat="1" x14ac:dyDescent="0.2">
      <c r="A15" s="68"/>
      <c r="B15" s="61" t="s">
        <v>87</v>
      </c>
      <c r="C15" s="60">
        <v>2315</v>
      </c>
      <c r="D15" s="60">
        <v>2241</v>
      </c>
      <c r="E15" s="60">
        <v>2254.1</v>
      </c>
      <c r="F15" s="60">
        <v>1501.2</v>
      </c>
      <c r="G15" s="60">
        <v>1470.4</v>
      </c>
      <c r="H15" s="60">
        <v>1474.6</v>
      </c>
    </row>
    <row r="16" spans="1:8" x14ac:dyDescent="0.2">
      <c r="A16" s="65">
        <v>0</v>
      </c>
      <c r="B16" s="66" t="s">
        <v>86</v>
      </c>
      <c r="C16" s="64">
        <v>44.2</v>
      </c>
      <c r="D16" s="64">
        <v>43.3</v>
      </c>
      <c r="E16" s="17">
        <v>36.1</v>
      </c>
      <c r="F16" s="58">
        <v>38.4</v>
      </c>
      <c r="G16" s="58">
        <v>34.9</v>
      </c>
      <c r="H16" s="58">
        <v>30.2</v>
      </c>
    </row>
    <row r="17" spans="1:8" x14ac:dyDescent="0.2">
      <c r="A17" s="65"/>
      <c r="B17" s="47" t="s">
        <v>85</v>
      </c>
      <c r="C17" s="64">
        <v>0.4</v>
      </c>
      <c r="D17" s="63" t="s">
        <v>84</v>
      </c>
      <c r="E17" s="63" t="s">
        <v>84</v>
      </c>
      <c r="F17" s="58">
        <v>0.1</v>
      </c>
      <c r="G17" s="63" t="s">
        <v>84</v>
      </c>
      <c r="H17" s="63" t="s">
        <v>84</v>
      </c>
    </row>
    <row r="18" spans="1:8" x14ac:dyDescent="0.2">
      <c r="A18" s="62"/>
      <c r="B18" s="61" t="s">
        <v>83</v>
      </c>
      <c r="C18" s="60">
        <v>3856.2</v>
      </c>
      <c r="D18" s="60">
        <v>3930.1</v>
      </c>
      <c r="E18" s="60">
        <v>3926.2</v>
      </c>
      <c r="F18" s="60">
        <v>2105.8000000000002</v>
      </c>
      <c r="G18" s="60">
        <v>2137.4</v>
      </c>
      <c r="H18" s="60">
        <v>2143</v>
      </c>
    </row>
    <row r="19" spans="1:8" x14ac:dyDescent="0.2">
      <c r="A19" s="274" t="s">
        <v>83</v>
      </c>
      <c r="B19" s="274"/>
      <c r="C19" s="274"/>
      <c r="D19" s="274"/>
      <c r="E19" s="274"/>
      <c r="F19" s="274"/>
      <c r="G19" s="274"/>
      <c r="H19" s="274"/>
    </row>
    <row r="20" spans="1:8" x14ac:dyDescent="0.2">
      <c r="A20" s="291" t="s">
        <v>82</v>
      </c>
      <c r="B20" s="291"/>
      <c r="C20" s="17">
        <v>3276.1</v>
      </c>
      <c r="D20" s="17">
        <v>3431.4</v>
      </c>
      <c r="E20" s="17">
        <v>3439.7</v>
      </c>
      <c r="F20" s="17">
        <v>1709.2</v>
      </c>
      <c r="G20" s="17">
        <v>1801</v>
      </c>
      <c r="H20" s="17">
        <v>1820.1</v>
      </c>
    </row>
    <row r="21" spans="1:8" x14ac:dyDescent="0.2">
      <c r="A21" s="289" t="s">
        <v>81</v>
      </c>
      <c r="B21" s="289"/>
      <c r="C21" s="17">
        <v>38</v>
      </c>
      <c r="D21" s="17">
        <v>4.8</v>
      </c>
      <c r="E21" s="17">
        <v>4.4000000000000004</v>
      </c>
      <c r="F21" s="58">
        <v>26.4</v>
      </c>
      <c r="G21" s="58">
        <v>3.2</v>
      </c>
      <c r="H21" s="59">
        <v>3</v>
      </c>
    </row>
    <row r="22" spans="1:8" x14ac:dyDescent="0.2">
      <c r="A22" s="290" t="s">
        <v>80</v>
      </c>
      <c r="B22" s="290"/>
      <c r="C22" s="17">
        <v>129.19999999999999</v>
      </c>
      <c r="D22" s="17">
        <v>126.7</v>
      </c>
      <c r="E22" s="17">
        <v>123.2</v>
      </c>
      <c r="F22" s="59">
        <v>93</v>
      </c>
      <c r="G22" s="59">
        <v>89</v>
      </c>
      <c r="H22" s="58">
        <v>84.9</v>
      </c>
    </row>
    <row r="23" spans="1:8" x14ac:dyDescent="0.2">
      <c r="A23" s="291" t="s">
        <v>79</v>
      </c>
      <c r="B23" s="291"/>
      <c r="C23" s="17">
        <v>386.3</v>
      </c>
      <c r="D23" s="17">
        <v>347.2</v>
      </c>
      <c r="E23" s="17">
        <v>341.2</v>
      </c>
      <c r="F23" s="58">
        <v>268.39999999999998</v>
      </c>
      <c r="G23" s="58">
        <v>238.4</v>
      </c>
      <c r="H23" s="58">
        <v>229.5</v>
      </c>
    </row>
    <row r="24" spans="1:8" x14ac:dyDescent="0.2">
      <c r="A24" s="291" t="s">
        <v>78</v>
      </c>
      <c r="B24" s="291"/>
      <c r="C24" s="17">
        <v>26.6</v>
      </c>
      <c r="D24" s="17">
        <v>20</v>
      </c>
      <c r="E24" s="17">
        <v>17.7</v>
      </c>
      <c r="F24" s="58">
        <v>8.8000000000000007</v>
      </c>
      <c r="G24" s="58">
        <v>5.8</v>
      </c>
      <c r="H24" s="58">
        <v>5.5</v>
      </c>
    </row>
    <row r="25" spans="1:8" x14ac:dyDescent="0.2">
      <c r="A25" s="288" t="s">
        <v>25</v>
      </c>
      <c r="B25" s="288"/>
      <c r="C25" s="57">
        <v>3856.2</v>
      </c>
      <c r="D25" s="57">
        <v>3930.1</v>
      </c>
      <c r="E25" s="57">
        <v>3926.2</v>
      </c>
      <c r="F25" s="57">
        <v>2105.8000000000002</v>
      </c>
      <c r="G25" s="57">
        <v>2137.4</v>
      </c>
      <c r="H25" s="57">
        <v>2143</v>
      </c>
    </row>
  </sheetData>
  <mergeCells count="11">
    <mergeCell ref="F2:H2"/>
    <mergeCell ref="A4:H4"/>
    <mergeCell ref="A19:H19"/>
    <mergeCell ref="A20:B20"/>
    <mergeCell ref="A2:B3"/>
    <mergeCell ref="C2:E2"/>
    <mergeCell ref="A25:B25"/>
    <mergeCell ref="A21:B21"/>
    <mergeCell ref="A22:B22"/>
    <mergeCell ref="A23:B23"/>
    <mergeCell ref="A24:B24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3A50B-E0C9-4C21-ABA4-EBF92F00C144}">
  <sheetPr codeName="Munka7"/>
  <dimension ref="A1:F27"/>
  <sheetViews>
    <sheetView zoomScaleNormal="100" workbookViewId="0"/>
  </sheetViews>
  <sheetFormatPr defaultRowHeight="11.25" x14ac:dyDescent="0.25"/>
  <cols>
    <col min="1" max="1" width="36.140625" style="1" customWidth="1"/>
    <col min="2" max="6" width="9.7109375" style="1" customWidth="1"/>
    <col min="7" max="16384" width="9.140625" style="1"/>
  </cols>
  <sheetData>
    <row r="1" spans="1:6" s="31" customFormat="1" ht="12" thickBot="1" x14ac:dyDescent="0.3">
      <c r="A1" s="15" t="s">
        <v>112</v>
      </c>
      <c r="B1" s="81"/>
      <c r="C1" s="81"/>
      <c r="D1" s="81"/>
      <c r="E1" s="81"/>
      <c r="F1" s="81"/>
    </row>
    <row r="2" spans="1:6" ht="22.5" x14ac:dyDescent="0.25">
      <c r="A2" s="276" t="s">
        <v>111</v>
      </c>
      <c r="B2" s="281" t="s">
        <v>74</v>
      </c>
      <c r="C2" s="285"/>
      <c r="D2" s="285"/>
      <c r="E2" s="286"/>
      <c r="F2" s="52" t="s">
        <v>73</v>
      </c>
    </row>
    <row r="3" spans="1:6" x14ac:dyDescent="0.25">
      <c r="A3" s="277"/>
      <c r="B3" s="51">
        <v>2000</v>
      </c>
      <c r="C3" s="50">
        <v>2005</v>
      </c>
      <c r="D3" s="50">
        <v>2006</v>
      </c>
      <c r="E3" s="287">
        <v>2007</v>
      </c>
      <c r="F3" s="285"/>
    </row>
    <row r="4" spans="1:6" s="10" customFormat="1" x14ac:dyDescent="0.25">
      <c r="A4" s="296" t="s">
        <v>110</v>
      </c>
      <c r="B4" s="296"/>
      <c r="C4" s="296"/>
      <c r="D4" s="296"/>
      <c r="E4" s="296"/>
      <c r="F4" s="296"/>
    </row>
    <row r="5" spans="1:6" x14ac:dyDescent="0.25">
      <c r="A5" s="19" t="s">
        <v>108</v>
      </c>
      <c r="B5" s="7">
        <v>15.1</v>
      </c>
      <c r="C5" s="7">
        <v>8.6999999999999993</v>
      </c>
      <c r="D5" s="5">
        <v>9.5</v>
      </c>
      <c r="E5" s="5">
        <v>7.8</v>
      </c>
      <c r="F5" s="5">
        <f t="shared" ref="F5:F11" si="0">+E5/$E$11*100</f>
        <v>0.36397573495100322</v>
      </c>
    </row>
    <row r="6" spans="1:6" x14ac:dyDescent="0.25">
      <c r="A6" s="19" t="s">
        <v>107</v>
      </c>
      <c r="B6" s="7">
        <v>321.39999999999998</v>
      </c>
      <c r="C6" s="7">
        <v>266.8</v>
      </c>
      <c r="D6" s="5">
        <v>253.6</v>
      </c>
      <c r="E6" s="5">
        <v>245.7</v>
      </c>
      <c r="F6" s="5">
        <f t="shared" si="0"/>
        <v>11.465235650956602</v>
      </c>
    </row>
    <row r="7" spans="1:6" ht="22.5" x14ac:dyDescent="0.25">
      <c r="A7" s="19" t="s">
        <v>106</v>
      </c>
      <c r="B7" s="7">
        <v>878.1</v>
      </c>
      <c r="C7" s="7">
        <v>862.5</v>
      </c>
      <c r="D7" s="5">
        <v>872.4</v>
      </c>
      <c r="E7" s="5">
        <v>872.3</v>
      </c>
      <c r="F7" s="5">
        <f t="shared" si="0"/>
        <v>40.704619692020529</v>
      </c>
    </row>
    <row r="8" spans="1:6" x14ac:dyDescent="0.25">
      <c r="A8" s="19" t="s">
        <v>105</v>
      </c>
      <c r="B8" s="7">
        <v>561.20000000000005</v>
      </c>
      <c r="C8" s="7">
        <v>585.79999999999995</v>
      </c>
      <c r="D8" s="5">
        <v>605.5</v>
      </c>
      <c r="E8" s="5">
        <v>616.1</v>
      </c>
      <c r="F8" s="5">
        <f t="shared" si="0"/>
        <v>28.749416705552967</v>
      </c>
    </row>
    <row r="9" spans="1:6" x14ac:dyDescent="0.25">
      <c r="A9" s="19" t="s">
        <v>104</v>
      </c>
      <c r="B9" s="7">
        <v>163.80000000000001</v>
      </c>
      <c r="C9" s="7">
        <v>202.6</v>
      </c>
      <c r="D9" s="5">
        <v>213.6</v>
      </c>
      <c r="E9" s="5">
        <v>214.3</v>
      </c>
      <c r="F9" s="5">
        <f t="shared" si="0"/>
        <v>10</v>
      </c>
    </row>
    <row r="10" spans="1:6" x14ac:dyDescent="0.25">
      <c r="A10" s="19" t="s">
        <v>103</v>
      </c>
      <c r="B10" s="7">
        <v>166.2</v>
      </c>
      <c r="C10" s="7">
        <v>189.7</v>
      </c>
      <c r="D10" s="5">
        <v>182.8</v>
      </c>
      <c r="E10" s="5">
        <v>186.8</v>
      </c>
      <c r="F10" s="5">
        <f t="shared" si="0"/>
        <v>8.7167522165189002</v>
      </c>
    </row>
    <row r="11" spans="1:6" x14ac:dyDescent="0.25">
      <c r="A11" s="44" t="s">
        <v>25</v>
      </c>
      <c r="B11" s="43">
        <v>2105.8000000000002</v>
      </c>
      <c r="C11" s="43">
        <v>2116.1</v>
      </c>
      <c r="D11" s="80">
        <v>2137.4</v>
      </c>
      <c r="E11" s="80">
        <f>SUM(E5:E10)</f>
        <v>2143</v>
      </c>
      <c r="F11" s="79">
        <f t="shared" si="0"/>
        <v>100</v>
      </c>
    </row>
    <row r="12" spans="1:6" s="10" customFormat="1" x14ac:dyDescent="0.25">
      <c r="A12" s="296" t="s">
        <v>109</v>
      </c>
      <c r="B12" s="296"/>
      <c r="C12" s="296"/>
      <c r="D12" s="296"/>
      <c r="E12" s="296"/>
      <c r="F12" s="296"/>
    </row>
    <row r="13" spans="1:6" x14ac:dyDescent="0.25">
      <c r="A13" s="19" t="s">
        <v>108</v>
      </c>
      <c r="B13" s="7">
        <v>11.9</v>
      </c>
      <c r="C13" s="7">
        <v>4.5</v>
      </c>
      <c r="D13" s="5">
        <v>3.7</v>
      </c>
      <c r="E13" s="5">
        <f t="shared" ref="E13:E19" si="1">+E21-E5</f>
        <v>3.0000000000000009</v>
      </c>
      <c r="F13" s="5">
        <f t="shared" ref="F13:F19" si="2">+E13/$E$19*100</f>
        <v>0.16823687752355326</v>
      </c>
    </row>
    <row r="14" spans="1:6" x14ac:dyDescent="0.25">
      <c r="A14" s="19" t="s">
        <v>107</v>
      </c>
      <c r="B14" s="7">
        <v>323.5</v>
      </c>
      <c r="C14" s="7">
        <v>270.3</v>
      </c>
      <c r="D14" s="5">
        <v>252.4</v>
      </c>
      <c r="E14" s="5">
        <f t="shared" si="1"/>
        <v>238.60000000000002</v>
      </c>
      <c r="F14" s="5">
        <f t="shared" si="2"/>
        <v>13.380439659039933</v>
      </c>
    </row>
    <row r="15" spans="1:6" ht="22.5" x14ac:dyDescent="0.25">
      <c r="A15" s="19" t="s">
        <v>106</v>
      </c>
      <c r="B15" s="7">
        <v>367.9</v>
      </c>
      <c r="C15" s="7">
        <v>361.4</v>
      </c>
      <c r="D15" s="5">
        <v>370.8</v>
      </c>
      <c r="E15" s="5">
        <f t="shared" si="1"/>
        <v>377.79999999999995</v>
      </c>
      <c r="F15" s="5">
        <f t="shared" si="2"/>
        <v>21.186630776132802</v>
      </c>
    </row>
    <row r="16" spans="1:6" x14ac:dyDescent="0.25">
      <c r="A16" s="19" t="s">
        <v>105</v>
      </c>
      <c r="B16" s="7">
        <v>711.5</v>
      </c>
      <c r="C16" s="7">
        <v>713.5</v>
      </c>
      <c r="D16" s="5">
        <v>719.6</v>
      </c>
      <c r="E16" s="5">
        <f t="shared" si="1"/>
        <v>715.6</v>
      </c>
      <c r="F16" s="5">
        <f t="shared" si="2"/>
        <v>40.130103185284902</v>
      </c>
    </row>
    <row r="17" spans="1:6" x14ac:dyDescent="0.25">
      <c r="A17" s="19" t="s">
        <v>104</v>
      </c>
      <c r="B17" s="7">
        <v>226.1</v>
      </c>
      <c r="C17" s="7">
        <v>289.89999999999998</v>
      </c>
      <c r="D17" s="5">
        <v>298.2</v>
      </c>
      <c r="E17" s="5">
        <f t="shared" si="1"/>
        <v>305.3</v>
      </c>
      <c r="F17" s="5">
        <f t="shared" si="2"/>
        <v>17.120906235980268</v>
      </c>
    </row>
    <row r="18" spans="1:6" x14ac:dyDescent="0.25">
      <c r="A18" s="19" t="s">
        <v>103</v>
      </c>
      <c r="B18" s="7">
        <v>109.5</v>
      </c>
      <c r="C18" s="7">
        <v>145.80000000000001</v>
      </c>
      <c r="D18" s="5">
        <v>148</v>
      </c>
      <c r="E18" s="5">
        <f t="shared" si="1"/>
        <v>142.89999999999998</v>
      </c>
      <c r="F18" s="5">
        <f t="shared" si="2"/>
        <v>8.0136832660385835</v>
      </c>
    </row>
    <row r="19" spans="1:6" x14ac:dyDescent="0.25">
      <c r="A19" s="44" t="s">
        <v>25</v>
      </c>
      <c r="B19" s="43">
        <v>1750.4</v>
      </c>
      <c r="C19" s="43">
        <v>1785.4</v>
      </c>
      <c r="D19" s="80">
        <v>1792.7</v>
      </c>
      <c r="E19" s="80">
        <f t="shared" si="1"/>
        <v>1783.1999999999994</v>
      </c>
      <c r="F19" s="79">
        <f t="shared" si="2"/>
        <v>100</v>
      </c>
    </row>
    <row r="20" spans="1:6" s="10" customFormat="1" x14ac:dyDescent="0.25">
      <c r="A20" s="296" t="s">
        <v>25</v>
      </c>
      <c r="B20" s="296"/>
      <c r="C20" s="296"/>
      <c r="D20" s="296"/>
      <c r="E20" s="296"/>
      <c r="F20" s="296"/>
    </row>
    <row r="21" spans="1:6" x14ac:dyDescent="0.25">
      <c r="A21" s="19" t="s">
        <v>108</v>
      </c>
      <c r="B21" s="7">
        <v>27</v>
      </c>
      <c r="C21" s="7">
        <v>13.2</v>
      </c>
      <c r="D21" s="5">
        <v>13.2</v>
      </c>
      <c r="E21" s="5">
        <v>10.8</v>
      </c>
      <c r="F21" s="5">
        <f>+E21/$E$27*100</f>
        <v>0.27507513626407215</v>
      </c>
    </row>
    <row r="22" spans="1:6" x14ac:dyDescent="0.25">
      <c r="A22" s="19" t="s">
        <v>107</v>
      </c>
      <c r="B22" s="2">
        <v>644.9</v>
      </c>
      <c r="C22" s="7">
        <v>537.1</v>
      </c>
      <c r="D22" s="5">
        <v>506</v>
      </c>
      <c r="E22" s="5">
        <v>484.3</v>
      </c>
      <c r="F22" s="5">
        <f>+E22/$E$27*100</f>
        <v>12.335082267841681</v>
      </c>
    </row>
    <row r="23" spans="1:6" ht="22.5" x14ac:dyDescent="0.25">
      <c r="A23" s="19" t="s">
        <v>106</v>
      </c>
      <c r="B23" s="2">
        <v>1246</v>
      </c>
      <c r="C23" s="2">
        <v>1223.9000000000001</v>
      </c>
      <c r="D23" s="4">
        <v>1243.2</v>
      </c>
      <c r="E23" s="4">
        <v>1250.0999999999999</v>
      </c>
      <c r="F23" s="5">
        <v>31.9</v>
      </c>
    </row>
    <row r="24" spans="1:6" x14ac:dyDescent="0.25">
      <c r="A24" s="19" t="s">
        <v>105</v>
      </c>
      <c r="B24" s="2">
        <v>1272.7</v>
      </c>
      <c r="C24" s="2">
        <v>1299.3</v>
      </c>
      <c r="D24" s="4">
        <v>1325.1</v>
      </c>
      <c r="E24" s="4">
        <v>1331.7</v>
      </c>
      <c r="F24" s="5">
        <f>+E24/$E$27*100</f>
        <v>33.91829249656157</v>
      </c>
    </row>
    <row r="25" spans="1:6" x14ac:dyDescent="0.25">
      <c r="A25" s="19" t="s">
        <v>104</v>
      </c>
      <c r="B25" s="7">
        <v>389.9</v>
      </c>
      <c r="C25" s="7">
        <v>492.5</v>
      </c>
      <c r="D25" s="5">
        <v>511.8</v>
      </c>
      <c r="E25" s="5">
        <v>519.6</v>
      </c>
      <c r="F25" s="5">
        <f>+E25/$E$27*100</f>
        <v>13.234170444704807</v>
      </c>
    </row>
    <row r="26" spans="1:6" x14ac:dyDescent="0.25">
      <c r="A26" s="19" t="s">
        <v>103</v>
      </c>
      <c r="B26" s="7">
        <v>275.7</v>
      </c>
      <c r="C26" s="7">
        <v>335.5</v>
      </c>
      <c r="D26" s="5">
        <v>330.8</v>
      </c>
      <c r="E26" s="5">
        <v>329.7</v>
      </c>
      <c r="F26" s="5">
        <f>+E26/$E$27*100</f>
        <v>8.3974326320615376</v>
      </c>
    </row>
    <row r="27" spans="1:6" s="31" customFormat="1" x14ac:dyDescent="0.25">
      <c r="A27" s="44" t="s">
        <v>25</v>
      </c>
      <c r="B27" s="80">
        <v>3856.2</v>
      </c>
      <c r="C27" s="43">
        <v>3901.5</v>
      </c>
      <c r="D27" s="80">
        <v>3930.1</v>
      </c>
      <c r="E27" s="80">
        <f>SUM(E21:E26)</f>
        <v>3926.1999999999994</v>
      </c>
      <c r="F27" s="79">
        <f>+E27/$E$27*100</f>
        <v>100</v>
      </c>
    </row>
  </sheetData>
  <mergeCells count="6">
    <mergeCell ref="A20:F20"/>
    <mergeCell ref="A2:A3"/>
    <mergeCell ref="B2:E2"/>
    <mergeCell ref="E3:F3"/>
    <mergeCell ref="A4:F4"/>
    <mergeCell ref="A12:F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5BCA4-1BD5-4B74-991D-796880F9059C}">
  <sheetPr codeName="Munka8"/>
  <dimension ref="A1:F27"/>
  <sheetViews>
    <sheetView zoomScaleNormal="100" workbookViewId="0"/>
  </sheetViews>
  <sheetFormatPr defaultRowHeight="11.25" x14ac:dyDescent="0.25"/>
  <cols>
    <col min="1" max="1" width="36.7109375" style="1" customWidth="1"/>
    <col min="2" max="5" width="9.28515625" style="1" customWidth="1"/>
    <col min="6" max="6" width="9.7109375" style="1" customWidth="1"/>
    <col min="7" max="16384" width="9.140625" style="1"/>
  </cols>
  <sheetData>
    <row r="1" spans="1:6" s="31" customFormat="1" ht="12" thickBot="1" x14ac:dyDescent="0.3">
      <c r="A1" s="15" t="s">
        <v>114</v>
      </c>
      <c r="B1" s="81"/>
      <c r="C1" s="81"/>
      <c r="D1" s="81"/>
      <c r="E1" s="81"/>
      <c r="F1" s="81"/>
    </row>
    <row r="2" spans="1:6" ht="22.5" x14ac:dyDescent="0.25">
      <c r="A2" s="276" t="s">
        <v>111</v>
      </c>
      <c r="B2" s="281" t="s">
        <v>113</v>
      </c>
      <c r="C2" s="285"/>
      <c r="D2" s="285"/>
      <c r="E2" s="286"/>
      <c r="F2" s="52" t="s">
        <v>73</v>
      </c>
    </row>
    <row r="3" spans="1:6" x14ac:dyDescent="0.25">
      <c r="A3" s="277"/>
      <c r="B3" s="51">
        <v>2000</v>
      </c>
      <c r="C3" s="50">
        <v>2005</v>
      </c>
      <c r="D3" s="50">
        <v>2006</v>
      </c>
      <c r="E3" s="287">
        <v>2007</v>
      </c>
      <c r="F3" s="285"/>
    </row>
    <row r="4" spans="1:6" s="10" customFormat="1" x14ac:dyDescent="0.25">
      <c r="A4" s="296" t="s">
        <v>110</v>
      </c>
      <c r="B4" s="296"/>
      <c r="C4" s="296"/>
      <c r="D4" s="296"/>
      <c r="E4" s="296"/>
      <c r="F4" s="296"/>
    </row>
    <row r="5" spans="1:6" x14ac:dyDescent="0.25">
      <c r="A5" s="19" t="s">
        <v>108</v>
      </c>
      <c r="B5" s="7">
        <v>4.5</v>
      </c>
      <c r="C5" s="7">
        <v>4.7</v>
      </c>
      <c r="D5" s="5">
        <v>5.5</v>
      </c>
      <c r="E5" s="5">
        <v>5.4</v>
      </c>
      <c r="F5" s="5">
        <f t="shared" ref="F5:F11" si="0">+E5/$E$11*100</f>
        <v>3.2886723507917188</v>
      </c>
    </row>
    <row r="6" spans="1:6" x14ac:dyDescent="0.25">
      <c r="A6" s="19" t="s">
        <v>107</v>
      </c>
      <c r="B6" s="7">
        <v>47.5</v>
      </c>
      <c r="C6" s="7">
        <v>46.3</v>
      </c>
      <c r="D6" s="5">
        <v>49.4</v>
      </c>
      <c r="E6" s="5">
        <v>51.9</v>
      </c>
      <c r="F6" s="5">
        <f t="shared" si="0"/>
        <v>31.607795371498181</v>
      </c>
    </row>
    <row r="7" spans="1:6" ht="22.5" x14ac:dyDescent="0.25">
      <c r="A7" s="19" t="s">
        <v>106</v>
      </c>
      <c r="B7" s="7">
        <v>73</v>
      </c>
      <c r="C7" s="7">
        <v>68.599999999999994</v>
      </c>
      <c r="D7" s="5">
        <v>65.900000000000006</v>
      </c>
      <c r="E7" s="5">
        <v>63.8</v>
      </c>
      <c r="F7" s="5">
        <f t="shared" si="0"/>
        <v>38.855054811205854</v>
      </c>
    </row>
    <row r="8" spans="1:6" x14ac:dyDescent="0.25">
      <c r="A8" s="19" t="s">
        <v>105</v>
      </c>
      <c r="B8" s="7">
        <v>28.5</v>
      </c>
      <c r="C8" s="7">
        <v>30.3</v>
      </c>
      <c r="D8" s="5">
        <v>32.9</v>
      </c>
      <c r="E8" s="5">
        <v>33.299999999999997</v>
      </c>
      <c r="F8" s="5">
        <f t="shared" si="0"/>
        <v>20.280146163215594</v>
      </c>
    </row>
    <row r="9" spans="1:6" x14ac:dyDescent="0.25">
      <c r="A9" s="19" t="s">
        <v>104</v>
      </c>
      <c r="B9" s="7">
        <v>3.4</v>
      </c>
      <c r="C9" s="7">
        <v>5.3</v>
      </c>
      <c r="D9" s="5">
        <v>6.8</v>
      </c>
      <c r="E9" s="5">
        <v>6.6</v>
      </c>
      <c r="F9" s="5">
        <f t="shared" si="0"/>
        <v>4.0194884287454329</v>
      </c>
    </row>
    <row r="10" spans="1:6" x14ac:dyDescent="0.25">
      <c r="A10" s="19" t="s">
        <v>103</v>
      </c>
      <c r="B10" s="7">
        <v>2</v>
      </c>
      <c r="C10" s="7">
        <v>3.9</v>
      </c>
      <c r="D10" s="5">
        <v>4.0999999999999996</v>
      </c>
      <c r="E10" s="5">
        <v>3.2</v>
      </c>
      <c r="F10" s="5">
        <f t="shared" si="0"/>
        <v>1.9488428745432405</v>
      </c>
    </row>
    <row r="11" spans="1:6" x14ac:dyDescent="0.25">
      <c r="A11" s="44" t="s">
        <v>25</v>
      </c>
      <c r="B11" s="82">
        <v>158.9</v>
      </c>
      <c r="C11" s="82">
        <v>159.1</v>
      </c>
      <c r="D11" s="79">
        <v>164.6</v>
      </c>
      <c r="E11" s="79">
        <f>SUM(E5:E10)</f>
        <v>164.19999999999996</v>
      </c>
      <c r="F11" s="79">
        <f t="shared" si="0"/>
        <v>100</v>
      </c>
    </row>
    <row r="12" spans="1:6" s="10" customFormat="1" x14ac:dyDescent="0.25">
      <c r="A12" s="296" t="s">
        <v>109</v>
      </c>
      <c r="B12" s="296"/>
      <c r="C12" s="296"/>
      <c r="D12" s="296"/>
      <c r="E12" s="296"/>
      <c r="F12" s="296"/>
    </row>
    <row r="13" spans="1:6" x14ac:dyDescent="0.25">
      <c r="A13" s="6" t="s">
        <v>108</v>
      </c>
      <c r="B13" s="7">
        <v>2.1</v>
      </c>
      <c r="C13" s="7">
        <v>2.5</v>
      </c>
      <c r="D13" s="5">
        <v>4</v>
      </c>
      <c r="E13" s="5">
        <f t="shared" ref="E13:E18" si="1">+E21-E5</f>
        <v>3.9000000000000004</v>
      </c>
      <c r="F13" s="5">
        <f t="shared" ref="F13:F19" si="2">+E13/$E$19*100</f>
        <v>2.6404874746106977</v>
      </c>
    </row>
    <row r="14" spans="1:6" x14ac:dyDescent="0.25">
      <c r="A14" s="6" t="s">
        <v>107</v>
      </c>
      <c r="B14" s="7">
        <v>31.7</v>
      </c>
      <c r="C14" s="7">
        <v>38.4</v>
      </c>
      <c r="D14" s="5">
        <v>43.9</v>
      </c>
      <c r="E14" s="5">
        <f t="shared" si="1"/>
        <v>42.1</v>
      </c>
      <c r="F14" s="5">
        <f t="shared" si="2"/>
        <v>28.503723764387274</v>
      </c>
    </row>
    <row r="15" spans="1:6" ht="22.5" x14ac:dyDescent="0.25">
      <c r="A15" s="6" t="s">
        <v>106</v>
      </c>
      <c r="B15" s="7">
        <v>29.3</v>
      </c>
      <c r="C15" s="7">
        <v>39.200000000000003</v>
      </c>
      <c r="D15" s="5">
        <v>41.9</v>
      </c>
      <c r="E15" s="5">
        <f t="shared" si="1"/>
        <v>39.299999999999997</v>
      </c>
      <c r="F15" s="5">
        <f t="shared" si="2"/>
        <v>26.607989167230873</v>
      </c>
    </row>
    <row r="16" spans="1:6" x14ac:dyDescent="0.25">
      <c r="A16" s="6" t="s">
        <v>105</v>
      </c>
      <c r="B16" s="7">
        <v>36.6</v>
      </c>
      <c r="C16" s="7">
        <v>50.9</v>
      </c>
      <c r="D16" s="5">
        <v>49.4</v>
      </c>
      <c r="E16" s="5">
        <f t="shared" si="1"/>
        <v>46.900000000000006</v>
      </c>
      <c r="F16" s="5">
        <f t="shared" si="2"/>
        <v>31.753554502369674</v>
      </c>
    </row>
    <row r="17" spans="1:6" x14ac:dyDescent="0.25">
      <c r="A17" s="6" t="s">
        <v>104</v>
      </c>
      <c r="B17" s="7">
        <v>3.7</v>
      </c>
      <c r="C17" s="7">
        <v>10</v>
      </c>
      <c r="D17" s="5">
        <v>10.3</v>
      </c>
      <c r="E17" s="5">
        <f t="shared" si="1"/>
        <v>12.000000000000002</v>
      </c>
      <c r="F17" s="5">
        <f t="shared" si="2"/>
        <v>8.1245768449559943</v>
      </c>
    </row>
    <row r="18" spans="1:6" x14ac:dyDescent="0.25">
      <c r="A18" s="6" t="s">
        <v>103</v>
      </c>
      <c r="B18" s="7">
        <v>1.4</v>
      </c>
      <c r="C18" s="7">
        <v>3.8</v>
      </c>
      <c r="D18" s="5">
        <v>2.7</v>
      </c>
      <c r="E18" s="5">
        <f t="shared" si="1"/>
        <v>3.5</v>
      </c>
      <c r="F18" s="5">
        <f t="shared" si="2"/>
        <v>2.3696682464454977</v>
      </c>
    </row>
    <row r="19" spans="1:6" x14ac:dyDescent="0.25">
      <c r="A19" s="83" t="s">
        <v>25</v>
      </c>
      <c r="B19" s="82">
        <v>104.8</v>
      </c>
      <c r="C19" s="82">
        <v>144.80000000000001</v>
      </c>
      <c r="D19" s="79">
        <v>152.19999999999999</v>
      </c>
      <c r="E19" s="79">
        <f>SUM(E13:E18)</f>
        <v>147.69999999999999</v>
      </c>
      <c r="F19" s="79">
        <f t="shared" si="2"/>
        <v>100</v>
      </c>
    </row>
    <row r="20" spans="1:6" s="10" customFormat="1" x14ac:dyDescent="0.25">
      <c r="A20" s="296" t="s">
        <v>25</v>
      </c>
      <c r="B20" s="296"/>
      <c r="C20" s="296"/>
      <c r="D20" s="296"/>
      <c r="E20" s="296"/>
      <c r="F20" s="296"/>
    </row>
    <row r="21" spans="1:6" x14ac:dyDescent="0.25">
      <c r="A21" s="6" t="s">
        <v>108</v>
      </c>
      <c r="B21" s="7">
        <v>6.6</v>
      </c>
      <c r="C21" s="7">
        <v>7.2</v>
      </c>
      <c r="D21" s="5">
        <v>9.5</v>
      </c>
      <c r="E21" s="5">
        <v>9.3000000000000007</v>
      </c>
      <c r="F21" s="5">
        <f t="shared" ref="F21:F27" si="3">+E21/$E$27*100</f>
        <v>2.9817249118307152</v>
      </c>
    </row>
    <row r="22" spans="1:6" x14ac:dyDescent="0.25">
      <c r="A22" s="6" t="s">
        <v>107</v>
      </c>
      <c r="B22" s="7">
        <v>79.2</v>
      </c>
      <c r="C22" s="7">
        <v>84.7</v>
      </c>
      <c r="D22" s="5">
        <v>93.3</v>
      </c>
      <c r="E22" s="5">
        <v>94</v>
      </c>
      <c r="F22" s="5">
        <f t="shared" si="3"/>
        <v>30.13786470022443</v>
      </c>
    </row>
    <row r="23" spans="1:6" ht="22.5" x14ac:dyDescent="0.25">
      <c r="A23" s="6" t="s">
        <v>106</v>
      </c>
      <c r="B23" s="7">
        <v>102.3</v>
      </c>
      <c r="C23" s="7">
        <v>107.8</v>
      </c>
      <c r="D23" s="5">
        <v>107.8</v>
      </c>
      <c r="E23" s="5">
        <v>103.1</v>
      </c>
      <c r="F23" s="5">
        <f t="shared" si="3"/>
        <v>33.055466495671695</v>
      </c>
    </row>
    <row r="24" spans="1:6" x14ac:dyDescent="0.25">
      <c r="A24" s="6" t="s">
        <v>105</v>
      </c>
      <c r="B24" s="7">
        <v>65.099999999999994</v>
      </c>
      <c r="C24" s="7">
        <v>81.2</v>
      </c>
      <c r="D24" s="5">
        <v>82.3</v>
      </c>
      <c r="E24" s="5">
        <v>80.2</v>
      </c>
      <c r="F24" s="5">
        <f t="shared" si="3"/>
        <v>25.71336966976595</v>
      </c>
    </row>
    <row r="25" spans="1:6" x14ac:dyDescent="0.25">
      <c r="A25" s="6" t="s">
        <v>104</v>
      </c>
      <c r="B25" s="7">
        <v>7.1</v>
      </c>
      <c r="C25" s="7">
        <v>15.3</v>
      </c>
      <c r="D25" s="5">
        <v>17.100000000000001</v>
      </c>
      <c r="E25" s="5">
        <v>18.600000000000001</v>
      </c>
      <c r="F25" s="5">
        <f t="shared" si="3"/>
        <v>5.9634498236614304</v>
      </c>
    </row>
    <row r="26" spans="1:6" x14ac:dyDescent="0.25">
      <c r="A26" s="6" t="s">
        <v>103</v>
      </c>
      <c r="B26" s="7">
        <v>3.4</v>
      </c>
      <c r="C26" s="7">
        <v>7.7</v>
      </c>
      <c r="D26" s="5">
        <v>6.8</v>
      </c>
      <c r="E26" s="5">
        <v>6.7</v>
      </c>
      <c r="F26" s="5">
        <f t="shared" si="3"/>
        <v>2.1481243988457841</v>
      </c>
    </row>
    <row r="27" spans="1:6" s="31" customFormat="1" x14ac:dyDescent="0.25">
      <c r="A27" s="83" t="s">
        <v>25</v>
      </c>
      <c r="B27" s="82">
        <v>263.7</v>
      </c>
      <c r="C27" s="82">
        <v>303.89999999999998</v>
      </c>
      <c r="D27" s="79">
        <v>316.8</v>
      </c>
      <c r="E27" s="79">
        <f>SUM(E21:E26)</f>
        <v>311.89999999999998</v>
      </c>
      <c r="F27" s="79">
        <f t="shared" si="3"/>
        <v>100</v>
      </c>
    </row>
  </sheetData>
  <mergeCells count="6">
    <mergeCell ref="A20:F20"/>
    <mergeCell ref="A2:A3"/>
    <mergeCell ref="B2:E2"/>
    <mergeCell ref="E3:F3"/>
    <mergeCell ref="A4:F4"/>
    <mergeCell ref="A12:F12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BAD0C-EE10-4289-87D2-9D714EE1F326}">
  <sheetPr codeName="Munka9"/>
  <dimension ref="A1:I39"/>
  <sheetViews>
    <sheetView zoomScaleNormal="100" workbookViewId="0"/>
  </sheetViews>
  <sheetFormatPr defaultRowHeight="11.25" x14ac:dyDescent="0.25"/>
  <cols>
    <col min="1" max="1" width="16.5703125" style="1" customWidth="1"/>
    <col min="2" max="9" width="8.7109375" style="1" customWidth="1"/>
    <col min="10" max="16384" width="9.140625" style="1"/>
  </cols>
  <sheetData>
    <row r="1" spans="1:9" s="14" customFormat="1" ht="12" thickBot="1" x14ac:dyDescent="0.3">
      <c r="A1" s="15" t="s">
        <v>126</v>
      </c>
      <c r="B1" s="81"/>
      <c r="C1" s="81"/>
      <c r="D1" s="81"/>
      <c r="E1" s="81"/>
      <c r="F1" s="81"/>
      <c r="G1" s="81"/>
      <c r="H1" s="81"/>
      <c r="I1" s="81"/>
    </row>
    <row r="2" spans="1:9" s="10" customFormat="1" x14ac:dyDescent="0.25">
      <c r="A2" s="276" t="s">
        <v>125</v>
      </c>
      <c r="B2" s="297" t="s">
        <v>124</v>
      </c>
      <c r="C2" s="298"/>
      <c r="D2" s="298"/>
      <c r="E2" s="299"/>
      <c r="F2" s="297" t="s">
        <v>123</v>
      </c>
      <c r="G2" s="298"/>
      <c r="H2" s="298"/>
      <c r="I2" s="298"/>
    </row>
    <row r="3" spans="1:9" s="10" customFormat="1" x14ac:dyDescent="0.25">
      <c r="A3" s="277"/>
      <c r="B3" s="89">
        <v>2000</v>
      </c>
      <c r="C3" s="90">
        <v>2005</v>
      </c>
      <c r="D3" s="90">
        <v>2006</v>
      </c>
      <c r="E3" s="90">
        <v>2007</v>
      </c>
      <c r="F3" s="90">
        <v>2000</v>
      </c>
      <c r="G3" s="90">
        <v>2005</v>
      </c>
      <c r="H3" s="90">
        <v>2006</v>
      </c>
      <c r="I3" s="89">
        <v>2007</v>
      </c>
    </row>
    <row r="4" spans="1:9" x14ac:dyDescent="0.25">
      <c r="A4" s="296" t="s">
        <v>110</v>
      </c>
      <c r="B4" s="296"/>
      <c r="C4" s="296"/>
      <c r="D4" s="296"/>
      <c r="E4" s="296"/>
      <c r="F4" s="296"/>
      <c r="G4" s="296"/>
      <c r="H4" s="296"/>
      <c r="I4" s="296"/>
    </row>
    <row r="5" spans="1:9" x14ac:dyDescent="0.2">
      <c r="A5" s="29" t="s">
        <v>122</v>
      </c>
      <c r="B5" s="87">
        <v>9.1</v>
      </c>
      <c r="C5" s="87">
        <v>6.8</v>
      </c>
      <c r="D5" s="87">
        <v>7.3</v>
      </c>
      <c r="E5" s="87">
        <v>7.5</v>
      </c>
      <c r="F5" s="87">
        <v>5.8</v>
      </c>
      <c r="G5" s="87">
        <v>4.3984476067270366</v>
      </c>
      <c r="H5" s="84">
        <v>4.5653533458411513</v>
      </c>
      <c r="I5" s="84">
        <f>+E5/$E$13*100</f>
        <v>4.6875</v>
      </c>
    </row>
    <row r="6" spans="1:9" x14ac:dyDescent="0.2">
      <c r="A6" s="29" t="s">
        <v>121</v>
      </c>
      <c r="B6" s="87">
        <v>22.3</v>
      </c>
      <c r="C6" s="87">
        <v>24.9</v>
      </c>
      <c r="D6" s="87">
        <v>26.2</v>
      </c>
      <c r="E6" s="87">
        <v>26</v>
      </c>
      <c r="F6" s="87">
        <v>14.104996837444652</v>
      </c>
      <c r="G6" s="87">
        <v>16.106080206985769</v>
      </c>
      <c r="H6" s="84">
        <v>16.385240775484679</v>
      </c>
      <c r="I6" s="84">
        <v>16.2</v>
      </c>
    </row>
    <row r="7" spans="1:9" x14ac:dyDescent="0.2">
      <c r="A7" s="29" t="s">
        <v>120</v>
      </c>
      <c r="B7" s="87">
        <v>20</v>
      </c>
      <c r="C7" s="87">
        <v>23.5</v>
      </c>
      <c r="D7" s="87">
        <v>24.6</v>
      </c>
      <c r="E7" s="87">
        <v>23.4</v>
      </c>
      <c r="F7" s="87">
        <v>12.6</v>
      </c>
      <c r="G7" s="87">
        <v>15.200517464424317</v>
      </c>
      <c r="H7" s="84">
        <v>15.384615384615389</v>
      </c>
      <c r="I7" s="84">
        <f t="shared" ref="I7:I13" si="0">+E7/$E$13*100</f>
        <v>14.625</v>
      </c>
    </row>
    <row r="8" spans="1:9" x14ac:dyDescent="0.2">
      <c r="A8" s="29" t="s">
        <v>119</v>
      </c>
      <c r="B8" s="87">
        <v>25.6</v>
      </c>
      <c r="C8" s="87">
        <v>25.1</v>
      </c>
      <c r="D8" s="87">
        <v>25.5</v>
      </c>
      <c r="E8" s="87">
        <v>26.4</v>
      </c>
      <c r="F8" s="87">
        <v>16.192283364958886</v>
      </c>
      <c r="G8" s="87">
        <v>16.235446313065978</v>
      </c>
      <c r="H8" s="84">
        <v>15.947467166979365</v>
      </c>
      <c r="I8" s="84">
        <f t="shared" si="0"/>
        <v>16.499999999999996</v>
      </c>
    </row>
    <row r="9" spans="1:9" x14ac:dyDescent="0.2">
      <c r="A9" s="29">
        <v>12</v>
      </c>
      <c r="B9" s="87">
        <v>7.9</v>
      </c>
      <c r="C9" s="87">
        <v>7.2</v>
      </c>
      <c r="D9" s="87">
        <v>9.1</v>
      </c>
      <c r="E9" s="87">
        <v>6.7</v>
      </c>
      <c r="F9" s="87">
        <v>4.9968374446552808</v>
      </c>
      <c r="G9" s="87">
        <v>4.6571798188874514</v>
      </c>
      <c r="H9" s="84">
        <v>5.691056910569106</v>
      </c>
      <c r="I9" s="84">
        <f t="shared" si="0"/>
        <v>4.1875</v>
      </c>
    </row>
    <row r="10" spans="1:9" x14ac:dyDescent="0.2">
      <c r="A10" s="29" t="s">
        <v>118</v>
      </c>
      <c r="B10" s="87">
        <v>23.4</v>
      </c>
      <c r="C10" s="87">
        <v>21.1</v>
      </c>
      <c r="D10" s="87">
        <v>20.399999999999999</v>
      </c>
      <c r="E10" s="87">
        <v>21.6</v>
      </c>
      <c r="F10" s="87">
        <v>14.800759013282731</v>
      </c>
      <c r="G10" s="87">
        <v>13.648124191461836</v>
      </c>
      <c r="H10" s="84">
        <v>12.7</v>
      </c>
      <c r="I10" s="84">
        <f t="shared" si="0"/>
        <v>13.5</v>
      </c>
    </row>
    <row r="11" spans="1:9" x14ac:dyDescent="0.2">
      <c r="A11" s="29" t="s">
        <v>117</v>
      </c>
      <c r="B11" s="87">
        <v>14.3</v>
      </c>
      <c r="C11" s="87">
        <v>15.9</v>
      </c>
      <c r="D11" s="87">
        <v>13.1</v>
      </c>
      <c r="E11" s="87">
        <v>12.9</v>
      </c>
      <c r="F11" s="87">
        <v>9.0449082858950014</v>
      </c>
      <c r="G11" s="87">
        <v>10.284605433376454</v>
      </c>
      <c r="H11" s="84">
        <v>8.1926203877423411</v>
      </c>
      <c r="I11" s="84">
        <f t="shared" si="0"/>
        <v>8.0625</v>
      </c>
    </row>
    <row r="12" spans="1:9" x14ac:dyDescent="0.2">
      <c r="A12" s="88" t="s">
        <v>116</v>
      </c>
      <c r="B12" s="87">
        <v>35.5</v>
      </c>
      <c r="C12" s="87">
        <v>30.1</v>
      </c>
      <c r="D12" s="87">
        <v>33.700000000000003</v>
      </c>
      <c r="E12" s="87">
        <v>35.5</v>
      </c>
      <c r="F12" s="87">
        <v>22.45414294750158</v>
      </c>
      <c r="G12" s="87">
        <v>19.46959896507115</v>
      </c>
      <c r="H12" s="84">
        <v>21.075672295184493</v>
      </c>
      <c r="I12" s="84">
        <f t="shared" si="0"/>
        <v>22.1875</v>
      </c>
    </row>
    <row r="13" spans="1:9" s="42" customFormat="1" x14ac:dyDescent="0.2">
      <c r="A13" s="86" t="s">
        <v>25</v>
      </c>
      <c r="B13" s="82">
        <v>158.1</v>
      </c>
      <c r="C13" s="82">
        <v>154.6</v>
      </c>
      <c r="D13" s="82">
        <v>159.9</v>
      </c>
      <c r="E13" s="82">
        <f>SUM(E5:E12)</f>
        <v>160</v>
      </c>
      <c r="F13" s="82">
        <v>100</v>
      </c>
      <c r="G13" s="82">
        <v>100</v>
      </c>
      <c r="H13" s="79">
        <v>100</v>
      </c>
      <c r="I13" s="79">
        <f t="shared" si="0"/>
        <v>100</v>
      </c>
    </row>
    <row r="14" spans="1:9" s="31" customFormat="1" x14ac:dyDescent="0.2">
      <c r="A14" s="35" t="s">
        <v>7</v>
      </c>
      <c r="B14" s="5"/>
      <c r="C14" s="5"/>
      <c r="D14" s="5"/>
      <c r="E14" s="5"/>
      <c r="F14" s="5"/>
      <c r="G14" s="5"/>
      <c r="H14" s="5"/>
      <c r="I14" s="5"/>
    </row>
    <row r="15" spans="1:9" s="31" customFormat="1" x14ac:dyDescent="0.2">
      <c r="A15" s="30" t="s">
        <v>115</v>
      </c>
      <c r="B15" s="5">
        <v>81.099999999999994</v>
      </c>
      <c r="C15" s="5">
        <v>74.3</v>
      </c>
      <c r="D15" s="5">
        <v>76.3</v>
      </c>
      <c r="E15" s="5">
        <f>+E9+E10+E11+E12</f>
        <v>76.7</v>
      </c>
      <c r="F15" s="5">
        <v>51.296647691334584</v>
      </c>
      <c r="G15" s="7">
        <v>48.059508408796894</v>
      </c>
      <c r="H15" s="5">
        <v>47.717323327079434</v>
      </c>
      <c r="I15" s="5">
        <f>+E15/$E$13*100</f>
        <v>47.9375</v>
      </c>
    </row>
    <row r="16" spans="1:9" x14ac:dyDescent="0.25">
      <c r="A16" s="274" t="s">
        <v>109</v>
      </c>
      <c r="B16" s="274"/>
      <c r="C16" s="274"/>
      <c r="D16" s="274"/>
      <c r="E16" s="274"/>
      <c r="F16" s="274"/>
      <c r="G16" s="274"/>
      <c r="H16" s="274"/>
      <c r="I16" s="274"/>
    </row>
    <row r="17" spans="1:9" x14ac:dyDescent="0.2">
      <c r="A17" s="46" t="s">
        <v>122</v>
      </c>
      <c r="B17" s="7">
        <v>7.6</v>
      </c>
      <c r="C17" s="7">
        <v>8</v>
      </c>
      <c r="D17" s="7">
        <v>6</v>
      </c>
      <c r="E17" s="7">
        <v>6.32</v>
      </c>
      <c r="F17" s="7">
        <v>7.2796934865900376</v>
      </c>
      <c r="G17" s="7">
        <v>5.6617126680820951</v>
      </c>
      <c r="H17" s="5">
        <v>4.0376850605652761</v>
      </c>
      <c r="I17" s="84">
        <f>+E17/$E$25*100</f>
        <v>4.3730971491835042</v>
      </c>
    </row>
    <row r="18" spans="1:9" x14ac:dyDescent="0.2">
      <c r="A18" s="46" t="s">
        <v>121</v>
      </c>
      <c r="B18" s="7">
        <v>16.399999999999999</v>
      </c>
      <c r="C18" s="7">
        <v>24</v>
      </c>
      <c r="D18" s="7">
        <v>24.5</v>
      </c>
      <c r="E18" s="7">
        <v>23.4</v>
      </c>
      <c r="F18" s="7">
        <v>15.708812260536394</v>
      </c>
      <c r="G18" s="7">
        <v>16.985138004246288</v>
      </c>
      <c r="H18" s="5">
        <v>16.48721399730821</v>
      </c>
      <c r="I18" s="84">
        <f>+E18/$E$25*100</f>
        <v>16.191530584002216</v>
      </c>
    </row>
    <row r="19" spans="1:9" x14ac:dyDescent="0.2">
      <c r="A19" s="46" t="s">
        <v>120</v>
      </c>
      <c r="B19" s="7">
        <v>15.3</v>
      </c>
      <c r="C19" s="7">
        <v>20.6</v>
      </c>
      <c r="D19" s="7">
        <v>23.7</v>
      </c>
      <c r="E19" s="7">
        <v>20.9</v>
      </c>
      <c r="F19" s="7">
        <v>14.6</v>
      </c>
      <c r="G19" s="7">
        <v>14.578910120311397</v>
      </c>
      <c r="H19" s="5">
        <v>15.948855989232841</v>
      </c>
      <c r="I19" s="84">
        <f>+E19/$E$25*100</f>
        <v>14.4616662053695</v>
      </c>
    </row>
    <row r="20" spans="1:9" x14ac:dyDescent="0.2">
      <c r="A20" s="46" t="s">
        <v>119</v>
      </c>
      <c r="B20" s="7">
        <v>17.3</v>
      </c>
      <c r="C20" s="7">
        <v>26.2</v>
      </c>
      <c r="D20" s="7">
        <v>26.4</v>
      </c>
      <c r="E20" s="7">
        <v>23.7</v>
      </c>
      <c r="F20" s="7">
        <v>16.57088122605364</v>
      </c>
      <c r="G20" s="7">
        <v>18.542108987968859</v>
      </c>
      <c r="H20" s="5">
        <v>17.765814266487215</v>
      </c>
      <c r="I20" s="84">
        <f>+E20/$E$25*100</f>
        <v>16.399114309438144</v>
      </c>
    </row>
    <row r="21" spans="1:9" x14ac:dyDescent="0.2">
      <c r="A21" s="46">
        <v>12</v>
      </c>
      <c r="B21" s="7">
        <v>5.0999999999999996</v>
      </c>
      <c r="C21" s="7">
        <v>6.9</v>
      </c>
      <c r="D21" s="7">
        <v>8.3000000000000007</v>
      </c>
      <c r="E21" s="7">
        <v>6</v>
      </c>
      <c r="F21" s="7">
        <v>4.8850574712643677</v>
      </c>
      <c r="G21" s="7">
        <v>4.8832271762208075</v>
      </c>
      <c r="H21" s="5">
        <v>5.5854643337819656</v>
      </c>
      <c r="I21" s="84">
        <v>4.0999999999999996</v>
      </c>
    </row>
    <row r="22" spans="1:9" x14ac:dyDescent="0.2">
      <c r="A22" s="46" t="s">
        <v>118</v>
      </c>
      <c r="B22" s="7">
        <v>13.8</v>
      </c>
      <c r="C22" s="7">
        <v>19.899999999999999</v>
      </c>
      <c r="D22" s="7">
        <v>21.1</v>
      </c>
      <c r="E22" s="7">
        <v>21.7</v>
      </c>
      <c r="F22" s="7">
        <v>13.218390804597702</v>
      </c>
      <c r="G22" s="7">
        <v>14.083510261854212</v>
      </c>
      <c r="H22" s="5">
        <v>14.19919246298789</v>
      </c>
      <c r="I22" s="84">
        <f>+E22/$E$25*100</f>
        <v>15.01522280653197</v>
      </c>
    </row>
    <row r="23" spans="1:9" x14ac:dyDescent="0.2">
      <c r="A23" s="46" t="s">
        <v>117</v>
      </c>
      <c r="B23" s="7">
        <v>9.5</v>
      </c>
      <c r="C23" s="7">
        <v>11.5</v>
      </c>
      <c r="D23" s="7">
        <v>13.5</v>
      </c>
      <c r="E23" s="7">
        <v>13.1</v>
      </c>
      <c r="F23" s="7">
        <v>9.0996168582375461</v>
      </c>
      <c r="G23" s="7">
        <v>8.1387119603680134</v>
      </c>
      <c r="H23" s="5">
        <v>9.0847913862718723</v>
      </c>
      <c r="I23" s="84">
        <f>+E23/$E$25*100</f>
        <v>9.0644893440354277</v>
      </c>
    </row>
    <row r="24" spans="1:9" x14ac:dyDescent="0.2">
      <c r="A24" s="85" t="s">
        <v>116</v>
      </c>
      <c r="B24" s="7">
        <v>19.399999999999999</v>
      </c>
      <c r="C24" s="7">
        <v>24.2</v>
      </c>
      <c r="D24" s="7">
        <v>25.1</v>
      </c>
      <c r="E24" s="7">
        <v>29.4</v>
      </c>
      <c r="F24" s="7">
        <v>18.582375478927201</v>
      </c>
      <c r="G24" s="7">
        <v>17.126680820948341</v>
      </c>
      <c r="H24" s="5">
        <v>16.890982503364739</v>
      </c>
      <c r="I24" s="84">
        <f>+E24/$E$25*100</f>
        <v>20.34320509272073</v>
      </c>
    </row>
    <row r="25" spans="1:9" s="42" customFormat="1" x14ac:dyDescent="0.2">
      <c r="A25" s="83" t="s">
        <v>25</v>
      </c>
      <c r="B25" s="82">
        <v>104.4</v>
      </c>
      <c r="C25" s="82">
        <v>141.30000000000001</v>
      </c>
      <c r="D25" s="82">
        <v>148.6</v>
      </c>
      <c r="E25" s="82">
        <f>SUM(E17:E24)</f>
        <v>144.51999999999998</v>
      </c>
      <c r="F25" s="82">
        <v>100</v>
      </c>
      <c r="G25" s="82">
        <v>100</v>
      </c>
      <c r="H25" s="79">
        <v>100</v>
      </c>
      <c r="I25" s="79">
        <f>+E25/$E$25*100</f>
        <v>100</v>
      </c>
    </row>
    <row r="26" spans="1:9" s="31" customFormat="1" x14ac:dyDescent="0.25">
      <c r="A26" s="9" t="s">
        <v>7</v>
      </c>
      <c r="B26" s="5"/>
      <c r="C26" s="5"/>
      <c r="D26" s="5"/>
      <c r="E26" s="5"/>
      <c r="F26" s="5"/>
      <c r="G26" s="5"/>
      <c r="H26" s="5"/>
      <c r="I26" s="5"/>
    </row>
    <row r="27" spans="1:9" s="31" customFormat="1" x14ac:dyDescent="0.25">
      <c r="A27" s="19" t="s">
        <v>115</v>
      </c>
      <c r="B27" s="5">
        <v>47.8</v>
      </c>
      <c r="C27" s="5">
        <v>62.5</v>
      </c>
      <c r="D27" s="5">
        <v>68</v>
      </c>
      <c r="E27" s="5">
        <f>+E21+E22+E23+E24</f>
        <v>70.199999999999989</v>
      </c>
      <c r="F27" s="5">
        <v>45.785440613026815</v>
      </c>
      <c r="G27" s="7">
        <v>44.232130219391372</v>
      </c>
      <c r="H27" s="5">
        <v>45.760430686406458</v>
      </c>
      <c r="I27" s="5">
        <f>+E27/$E$25*100</f>
        <v>48.57459175200664</v>
      </c>
    </row>
    <row r="28" spans="1:9" x14ac:dyDescent="0.25">
      <c r="A28" s="274" t="s">
        <v>25</v>
      </c>
      <c r="B28" s="274"/>
      <c r="C28" s="274"/>
      <c r="D28" s="274"/>
      <c r="E28" s="274"/>
      <c r="F28" s="274"/>
      <c r="G28" s="274"/>
      <c r="H28" s="274"/>
      <c r="I28" s="274"/>
    </row>
    <row r="29" spans="1:9" x14ac:dyDescent="0.2">
      <c r="A29" s="46" t="s">
        <v>122</v>
      </c>
      <c r="B29" s="7">
        <v>16.7</v>
      </c>
      <c r="C29" s="7">
        <v>14.8</v>
      </c>
      <c r="D29" s="7">
        <v>13.3</v>
      </c>
      <c r="E29" s="7">
        <f t="shared" ref="E29:E36" si="1">+E5+E17</f>
        <v>13.82</v>
      </c>
      <c r="F29" s="7">
        <v>6.3619047619047615</v>
      </c>
      <c r="G29" s="7">
        <v>5.0016897600540737</v>
      </c>
      <c r="H29" s="5">
        <v>4.3111831442463533</v>
      </c>
      <c r="I29" s="84">
        <f>+E29/$E$37*100</f>
        <v>4.5382897675029561</v>
      </c>
    </row>
    <row r="30" spans="1:9" x14ac:dyDescent="0.2">
      <c r="A30" s="46" t="s">
        <v>121</v>
      </c>
      <c r="B30" s="7">
        <v>38.700000000000003</v>
      </c>
      <c r="C30" s="7">
        <v>48.9</v>
      </c>
      <c r="D30" s="7">
        <v>50.7</v>
      </c>
      <c r="E30" s="7">
        <f t="shared" si="1"/>
        <v>49.4</v>
      </c>
      <c r="F30" s="7">
        <v>14.742857142857144</v>
      </c>
      <c r="G30" s="7">
        <v>16.52585332882731</v>
      </c>
      <c r="H30" s="5">
        <v>16.434359805510535</v>
      </c>
      <c r="I30" s="84">
        <f>+E30/$E$37*100</f>
        <v>16.222251412058323</v>
      </c>
    </row>
    <row r="31" spans="1:9" x14ac:dyDescent="0.2">
      <c r="A31" s="46" t="s">
        <v>120</v>
      </c>
      <c r="B31" s="7">
        <v>35.299999999999997</v>
      </c>
      <c r="C31" s="7">
        <v>44.1</v>
      </c>
      <c r="D31" s="7">
        <v>48.3</v>
      </c>
      <c r="E31" s="7">
        <f t="shared" si="1"/>
        <v>44.3</v>
      </c>
      <c r="F31" s="7">
        <v>13.447619047619048</v>
      </c>
      <c r="G31" s="7">
        <v>14.903683676917879</v>
      </c>
      <c r="H31" s="5">
        <v>15.656401944894652</v>
      </c>
      <c r="I31" s="84">
        <v>14.6</v>
      </c>
    </row>
    <row r="32" spans="1:9" x14ac:dyDescent="0.2">
      <c r="A32" s="46" t="s">
        <v>119</v>
      </c>
      <c r="B32" s="7">
        <v>42.9</v>
      </c>
      <c r="C32" s="7">
        <v>51.3</v>
      </c>
      <c r="D32" s="7">
        <v>51.9</v>
      </c>
      <c r="E32" s="7">
        <f t="shared" si="1"/>
        <v>50.099999999999994</v>
      </c>
      <c r="F32" s="7">
        <v>16.342857142857145</v>
      </c>
      <c r="G32" s="7">
        <v>17.336938154782022</v>
      </c>
      <c r="H32" s="5">
        <v>16.823338735818478</v>
      </c>
      <c r="I32" s="84">
        <f t="shared" ref="I32:I37" si="2">+E32/$E$37*100</f>
        <v>16.4521213713385</v>
      </c>
    </row>
    <row r="33" spans="1:9" x14ac:dyDescent="0.2">
      <c r="A33" s="46">
        <v>12</v>
      </c>
      <c r="B33" s="7">
        <v>13</v>
      </c>
      <c r="C33" s="7">
        <v>14.1</v>
      </c>
      <c r="D33" s="7">
        <v>17.399999999999999</v>
      </c>
      <c r="E33" s="7">
        <f t="shared" si="1"/>
        <v>12.7</v>
      </c>
      <c r="F33" s="7">
        <v>4.9523809523809526</v>
      </c>
      <c r="G33" s="7">
        <v>4.7651233524839478</v>
      </c>
      <c r="H33" s="5">
        <v>5.6401944894651539</v>
      </c>
      <c r="I33" s="84">
        <f t="shared" si="2"/>
        <v>4.1704978326546698</v>
      </c>
    </row>
    <row r="34" spans="1:9" x14ac:dyDescent="0.2">
      <c r="A34" s="46" t="s">
        <v>118</v>
      </c>
      <c r="B34" s="7">
        <v>37.200000000000003</v>
      </c>
      <c r="C34" s="7">
        <v>41</v>
      </c>
      <c r="D34" s="7">
        <v>41.5</v>
      </c>
      <c r="E34" s="7">
        <f t="shared" si="1"/>
        <v>43.3</v>
      </c>
      <c r="F34" s="7">
        <v>14.171428571428574</v>
      </c>
      <c r="G34" s="7">
        <v>13.85603244339304</v>
      </c>
      <c r="H34" s="5">
        <v>13.452188006482983</v>
      </c>
      <c r="I34" s="84">
        <f t="shared" si="2"/>
        <v>14.219098909759623</v>
      </c>
    </row>
    <row r="35" spans="1:9" x14ac:dyDescent="0.2">
      <c r="A35" s="46" t="s">
        <v>117</v>
      </c>
      <c r="B35" s="7">
        <v>23.8</v>
      </c>
      <c r="C35" s="7">
        <v>27.4</v>
      </c>
      <c r="D35" s="7">
        <v>26.6</v>
      </c>
      <c r="E35" s="7">
        <f t="shared" si="1"/>
        <v>26</v>
      </c>
      <c r="F35" s="7">
        <v>9.0666666666666664</v>
      </c>
      <c r="G35" s="7">
        <v>9.2598850963163244</v>
      </c>
      <c r="H35" s="5">
        <v>8.6223662884927066</v>
      </c>
      <c r="I35" s="84">
        <f t="shared" si="2"/>
        <v>8.5380270589780647</v>
      </c>
    </row>
    <row r="36" spans="1:9" x14ac:dyDescent="0.2">
      <c r="A36" s="85" t="s">
        <v>116</v>
      </c>
      <c r="B36" s="7">
        <v>54.9</v>
      </c>
      <c r="C36" s="7">
        <v>54.3</v>
      </c>
      <c r="D36" s="7">
        <v>58.8</v>
      </c>
      <c r="E36" s="7">
        <f t="shared" si="1"/>
        <v>64.900000000000006</v>
      </c>
      <c r="F36" s="7">
        <v>20.914285714285715</v>
      </c>
      <c r="G36" s="7">
        <v>18.3</v>
      </c>
      <c r="H36" s="5">
        <v>19.059967585089144</v>
      </c>
      <c r="I36" s="84">
        <f t="shared" si="2"/>
        <v>21.31222908183371</v>
      </c>
    </row>
    <row r="37" spans="1:9" s="42" customFormat="1" x14ac:dyDescent="0.2">
      <c r="A37" s="83" t="s">
        <v>25</v>
      </c>
      <c r="B37" s="82">
        <v>262.5</v>
      </c>
      <c r="C37" s="82">
        <v>295.89999999999998</v>
      </c>
      <c r="D37" s="82">
        <v>308.5</v>
      </c>
      <c r="E37" s="82">
        <f>SUM(E29:E36)</f>
        <v>304.52</v>
      </c>
      <c r="F37" s="82">
        <v>100</v>
      </c>
      <c r="G37" s="82">
        <v>100</v>
      </c>
      <c r="H37" s="79">
        <v>100</v>
      </c>
      <c r="I37" s="79">
        <f t="shared" si="2"/>
        <v>100</v>
      </c>
    </row>
    <row r="38" spans="1:9" s="31" customFormat="1" x14ac:dyDescent="0.25">
      <c r="A38" s="9" t="s">
        <v>7</v>
      </c>
      <c r="B38" s="5"/>
      <c r="C38" s="5"/>
      <c r="D38" s="5"/>
      <c r="E38" s="9"/>
      <c r="F38" s="5"/>
      <c r="G38" s="5"/>
      <c r="H38" s="5"/>
      <c r="I38" s="5"/>
    </row>
    <row r="39" spans="1:9" s="31" customFormat="1" x14ac:dyDescent="0.25">
      <c r="A39" s="19" t="s">
        <v>115</v>
      </c>
      <c r="B39" s="5">
        <v>128.9</v>
      </c>
      <c r="C39" s="5">
        <v>136.80000000000001</v>
      </c>
      <c r="D39" s="7">
        <v>144.30000000000001</v>
      </c>
      <c r="E39" s="7">
        <f>+E15+E27</f>
        <v>146.89999999999998</v>
      </c>
      <c r="F39" s="5">
        <v>49.104761904761908</v>
      </c>
      <c r="G39" s="7">
        <v>46.23183507941873</v>
      </c>
      <c r="H39" s="5">
        <v>46.77471636952999</v>
      </c>
      <c r="I39" s="5">
        <f>+E39/$E$37*100</f>
        <v>48.239852883226057</v>
      </c>
    </row>
  </sheetData>
  <mergeCells count="6">
    <mergeCell ref="A28:I28"/>
    <mergeCell ref="A2:A3"/>
    <mergeCell ref="B2:E2"/>
    <mergeCell ref="F2:I2"/>
    <mergeCell ref="A4:I4"/>
    <mergeCell ref="A16:I16"/>
  </mergeCells>
  <pageMargins left="0.74803149606299213" right="0.74803149606299213" top="0.62992125984251968" bottom="0.86614173228346458" header="0.51181102362204722" footer="0.59055118110236227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28</vt:i4>
      </vt:variant>
    </vt:vector>
  </HeadingPairs>
  <TitlesOfParts>
    <vt:vector size="28" baseType="lpstr">
      <vt:lpstr>Table of Contents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  <vt:lpstr>3.1.11.</vt:lpstr>
      <vt:lpstr>3.1.12.</vt:lpstr>
      <vt:lpstr>3.1.13.</vt:lpstr>
      <vt:lpstr>3.1.14.</vt:lpstr>
      <vt:lpstr>3.1.15.</vt:lpstr>
      <vt:lpstr>3.1.16.</vt:lpstr>
      <vt:lpstr>3.1.17.</vt:lpstr>
      <vt:lpstr>3.1.18.</vt:lpstr>
      <vt:lpstr>3.1.19.</vt:lpstr>
      <vt:lpstr>3.1.20.</vt:lpstr>
      <vt:lpstr>3.1.21.</vt:lpstr>
      <vt:lpstr>3.1.22.</vt:lpstr>
      <vt:lpstr>3.1.23.</vt:lpstr>
      <vt:lpstr>3.1.24.</vt:lpstr>
      <vt:lpstr>3.1.25.</vt:lpstr>
      <vt:lpstr>3.1.26.</vt:lpstr>
      <vt:lpstr>3.1.27.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2025-03-13T17:12:39Z</dcterms:created>
  <dcterms:modified xsi:type="dcterms:W3CDTF">2025-03-13T17:12:39Z</dcterms:modified>
</cp:coreProperties>
</file>