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C4EA516D-7EED-43C9-BCFE-5B03361D51AE}" xr6:coauthVersionLast="36" xr6:coauthVersionMax="36" xr10:uidLastSave="{00000000-0000-0000-0000-000000000000}"/>
  <bookViews>
    <workbookView xWindow="0" yWindow="0" windowWidth="28800" windowHeight="11625" xr2:uid="{9430E315-0039-4ABA-9643-9DB82B580640}"/>
  </bookViews>
  <sheets>
    <sheet name="Table of Contents" sheetId="20" r:id="rId1"/>
    <sheet name="4.2.1." sheetId="2" r:id="rId2"/>
    <sheet name="4.2.2." sheetId="3" r:id="rId3"/>
    <sheet name="4.2.3." sheetId="4" r:id="rId4"/>
    <sheet name="4.2.4." sheetId="5" r:id="rId5"/>
    <sheet name="4.2.5." sheetId="6" r:id="rId6"/>
    <sheet name="4.2.6." sheetId="7" r:id="rId7"/>
    <sheet name="4.2.7." sheetId="8" r:id="rId8"/>
    <sheet name="4.2.8." sheetId="9" r:id="rId9"/>
    <sheet name="4.2.9." sheetId="10" r:id="rId10"/>
    <sheet name="4.2.10." sheetId="11" r:id="rId11"/>
    <sheet name="4.2.11." sheetId="12" r:id="rId12"/>
    <sheet name="4.2.12." sheetId="13" r:id="rId13"/>
    <sheet name="4.2.13." sheetId="14" r:id="rId14"/>
    <sheet name="4.2.14." sheetId="15" r:id="rId15"/>
    <sheet name="4.2.15." sheetId="16" r:id="rId16"/>
    <sheet name="4.2.16." sheetId="17" r:id="rId17"/>
    <sheet name="4.2.17." sheetId="18" r:id="rId18"/>
    <sheet name="4.2.18." sheetId="19" r:id="rId1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3" l="1"/>
  <c r="E5" i="13" s="1"/>
  <c r="C7" i="13"/>
  <c r="E7" i="13" s="1"/>
  <c r="C8" i="13"/>
  <c r="C6" i="13" s="1"/>
  <c r="E6" i="13" s="1"/>
  <c r="E8" i="13"/>
  <c r="E9" i="13"/>
  <c r="C12" i="13"/>
  <c r="E12" i="13"/>
  <c r="C14" i="13"/>
  <c r="E14" i="13" s="1"/>
  <c r="C15" i="13"/>
  <c r="E15" i="13"/>
  <c r="E16" i="13"/>
  <c r="C13" i="13" l="1"/>
  <c r="E13" i="13"/>
  <c r="C17" i="13"/>
  <c r="E17" i="13" s="1"/>
  <c r="C10" i="13"/>
  <c r="E10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AAFE259A-A2E1-44D4-A454-AFF110B4E013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00992FB2-5535-43DE-8E3D-6FF44F7E895B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
(TEAOR '03).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C347D0EE-0F72-4391-B506-3FF20272F986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399CF7D-BC94-4BE8-A58B-DC9FAFFD13E4}">
      <text>
        <r>
          <rPr>
            <sz val="8"/>
            <color indexed="81"/>
            <rFont val="Tahoma"/>
            <family val="2"/>
            <charset val="238"/>
          </rPr>
          <t>Without enterprises pursuing passive functions abroad and being engaged in channelling funds and enterprises in which the share of FDI is under 10%.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1" authorId="0" shapeId="0" xr:uid="{0B133DF9-6E71-4B98-A34E-3114A74028B2}">
      <text>
        <r>
          <rPr>
            <sz val="8"/>
            <color indexed="81"/>
            <rFont val="Tahoma"/>
            <family val="2"/>
            <charset val="238"/>
          </rPr>
          <t>Contains real estate purclease of foreigners, capital investments into non-profit institutions.</t>
        </r>
      </text>
    </comment>
    <comment ref="A17" authorId="0" shapeId="0" xr:uid="{50C23A05-7ABE-4F42-AD61-441D9E11C859}">
      <text>
        <r>
          <rPr>
            <sz val="8"/>
            <color indexed="81"/>
            <rFont val="Tahoma"/>
            <family val="2"/>
            <charset val="238"/>
          </rPr>
          <t>Contains real estate purclease of foreigners, capital investments into non-profit institutions.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386259E-972A-44FF-A815-615683355FBD}">
      <text>
        <r>
          <rPr>
            <sz val="8"/>
            <color indexed="81"/>
            <rFont val="Tahoma"/>
            <family val="2"/>
            <charset val="238"/>
          </rPr>
          <t>Without enterprises pursuing passive functions abroad and being engaged in channelling funds and enterprises in which the share of FDI is under 10%.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A003DF27-DB80-44D2-8C39-2E2681AA35B1}">
      <text>
        <r>
          <rPr>
            <sz val="8"/>
            <color indexed="81"/>
            <rFont val="Tahoma"/>
            <family val="2"/>
            <charset val="238"/>
          </rPr>
          <t>The groups of countries are the same as in the 
statistical system of OECD/Eurostat.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3" authorId="0" shapeId="0" xr:uid="{7C77718F-E5DA-4AB1-96DD-C5E2299BE22B}">
      <text>
        <r>
          <rPr>
            <sz val="8"/>
            <color indexed="81"/>
            <rFont val="Tahoma"/>
            <family val="2"/>
            <charset val="238"/>
          </rPr>
          <t xml:space="preserve">Contains real estate purclease of foreigners, capital investments into non-profit institutions.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C3A3396-F52B-4D93-9DA1-21DEA70AF3DF}">
      <text>
        <r>
          <rPr>
            <sz val="8"/>
            <color indexed="81"/>
            <rFont val="Arial"/>
            <family val="2"/>
            <charset val="238"/>
          </rPr>
          <t>Without enterprises pursuing passive functions abroad and being engaged in channelling funds and enterprises in which the share of FDI is under 10%.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1DF546C1-E227-428C-81E7-11B814F2FF22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</text>
    </comment>
    <comment ref="B31" authorId="0" shapeId="0" xr:uid="{F8B8B27E-56A2-4221-8C9A-7077458DAEC6}">
      <text>
        <r>
          <rPr>
            <sz val="8"/>
            <color indexed="81"/>
            <rFont val="Tahoma"/>
            <family val="2"/>
            <charset val="238"/>
          </rPr>
          <t>Contains real estate purclease of foreigners, capital investments into non-profit institutions.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F44F74C-D0EC-431F-B302-2450CA98C2BF}">
      <text>
        <r>
          <rPr>
            <sz val="8"/>
            <color indexed="81"/>
            <rFont val="Tahoma"/>
            <family val="2"/>
            <charset val="238"/>
          </rPr>
          <t>Without enterprises pursuing passive functions abroad and being engaged in channelling funds and enterprises in which the share of FDI is under 10%.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7401FACD-5004-4232-939F-7DFE315E13E0}">
      <text>
        <r>
          <rPr>
            <sz val="8"/>
            <color indexed="81"/>
            <rFont val="Tahoma"/>
            <family val="2"/>
            <charset val="238"/>
          </rPr>
          <t>The groups of countries are the same as in the 
statistical system of OECD/Eurostat.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3" authorId="0" shapeId="0" xr:uid="{5B919763-34F1-4FDF-8254-FB546497FB17}">
      <text>
        <r>
          <rPr>
            <sz val="8"/>
            <color indexed="81"/>
            <rFont val="Tahoma"/>
            <family val="2"/>
            <charset val="238"/>
          </rPr>
          <t xml:space="preserve">Contains real estate purclease of foreigners, capital investments into non-profit institutions.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7821426-31F4-4646-B821-0CB880046B21}">
      <text>
        <r>
          <rPr>
            <sz val="8"/>
            <color indexed="81"/>
            <rFont val="Tahoma"/>
            <family val="2"/>
            <charset val="238"/>
          </rPr>
          <t>Without enterprises pursuing passive functions abroad and being engaged in channelling funds and enterprises in which the share of FDI is under 10%.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1C86019A-3F98-4095-87AF-D63C7CEC52B5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</text>
    </comment>
    <comment ref="B30" authorId="0" shapeId="0" xr:uid="{E773D53A-E279-4C85-99CB-616DD0B41766}">
      <text>
        <r>
          <rPr>
            <sz val="8"/>
            <color indexed="81"/>
            <rFont val="Tahoma"/>
            <family val="2"/>
            <charset val="238"/>
          </rPr>
          <t>Contains real estate purclease of foreigners, capital investments into non-profit institutions.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8856FFD-3EBC-42A5-A0BC-E3C0CF661CBD}">
      <text>
        <r>
          <rPr>
            <sz val="8"/>
            <color indexed="81"/>
            <rFont val="Tahoma"/>
            <family val="2"/>
            <charset val="238"/>
          </rPr>
          <t>The table contains registered organizations with legal entity with regard to announced  establishments and abolishments  by the end of 2007.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01E61572-AA75-458B-818C-9575351A3BA4}">
      <text>
        <r>
          <rPr>
            <sz val="8"/>
            <color indexed="81"/>
            <rFont val="Tahoma"/>
            <family val="2"/>
            <charset val="238"/>
          </rPr>
          <t>Membership organizations: associations, federations, professional organization, trade unions, public law associations, public benefit companies, nonprofit institutions.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D86B9A9A-71BC-4E90-8D74-52215D03493D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
(TEAOR '03).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<sst xmlns="http://schemas.openxmlformats.org/spreadsheetml/2006/main" count="865" uniqueCount="282">
  <si>
    <t>Total</t>
  </si>
  <si>
    <t>Other institution</t>
  </si>
  <si>
    <t>Non-profit organisation</t>
  </si>
  <si>
    <t>5, 6</t>
  </si>
  <si>
    <t>Social security budgetary institution</t>
  </si>
  <si>
    <t>Central budgetary institutions</t>
  </si>
  <si>
    <t>35,36</t>
  </si>
  <si>
    <t>Corporation and unincorporated enterprise, total</t>
  </si>
  <si>
    <t>1, 2, 7</t>
  </si>
  <si>
    <t>Sole proprietor with licence</t>
  </si>
  <si>
    <t>Sole proprietor</t>
  </si>
  <si>
    <t>Companies and partnerships</t>
  </si>
  <si>
    <t>22, 7</t>
  </si>
  <si>
    <t>Partnership without legal entity and unincorporated enterprise</t>
  </si>
  <si>
    <t>21, 22, 73</t>
  </si>
  <si>
    <t>Terminated legal form</t>
  </si>
  <si>
    <t>Other enterprise without legal entity</t>
  </si>
  <si>
    <t>Limited partnership</t>
  </si>
  <si>
    <t>Unlimited partnership</t>
  </si>
  <si>
    <t>Corporation without legal entity</t>
  </si>
  <si>
    <t>Corporation with legal entity</t>
  </si>
  <si>
    <t>1, 71, 72</t>
  </si>
  <si>
    <t>State-owned business organisation and other company</t>
  </si>
  <si>
    <t>71, 72</t>
  </si>
  <si>
    <t>Other corporation with legal entity</t>
  </si>
  <si>
    <t>Agricultural co-operative</t>
  </si>
  <si>
    <t>Co-operative</t>
  </si>
  <si>
    <t>Joint stock company</t>
  </si>
  <si>
    <t>Limited liability company</t>
  </si>
  <si>
    <t>Legal form</t>
  </si>
  <si>
    <t>Code</t>
  </si>
  <si>
    <t>4.2.1. Number of registered economic corporations and unincorporated enterprises</t>
  </si>
  <si>
    <t>–</t>
  </si>
  <si>
    <t>250 and more employees</t>
  </si>
  <si>
    <t>50 to 249 employees</t>
  </si>
  <si>
    <t>10 to 49 employees</t>
  </si>
  <si>
    <t>1 to 9 employees</t>
  </si>
  <si>
    <t>0 and unknown</t>
  </si>
  <si>
    <t>Of which</t>
  </si>
  <si>
    <t>Other</t>
  </si>
  <si>
    <t>P+Q</t>
  </si>
  <si>
    <t>Other community, social and personal service activities</t>
  </si>
  <si>
    <t>O</t>
  </si>
  <si>
    <t>Health and social work</t>
  </si>
  <si>
    <t>N</t>
  </si>
  <si>
    <t>Education</t>
  </si>
  <si>
    <t>M</t>
  </si>
  <si>
    <t>Real estate, renting and busines activities</t>
  </si>
  <si>
    <t>K</t>
  </si>
  <si>
    <t>Financial intermediation</t>
  </si>
  <si>
    <t>J</t>
  </si>
  <si>
    <t>Transport, storage and communications</t>
  </si>
  <si>
    <t>I</t>
  </si>
  <si>
    <t>Hotels and restaurants</t>
  </si>
  <si>
    <t>H</t>
  </si>
  <si>
    <t>Wholesale and retail trade: repair of motor vehicles and household goods</t>
  </si>
  <si>
    <t>G</t>
  </si>
  <si>
    <t>Construction</t>
  </si>
  <si>
    <t>F</t>
  </si>
  <si>
    <t>Industry</t>
  </si>
  <si>
    <t>C+D+E</t>
  </si>
  <si>
    <t>Electricity, gas and water supply</t>
  </si>
  <si>
    <t>E</t>
  </si>
  <si>
    <t>Manufacturing n.e.c.</t>
  </si>
  <si>
    <t xml:space="preserve">  DN</t>
  </si>
  <si>
    <t>Manufacture of transport equipment</t>
  </si>
  <si>
    <t xml:space="preserve">  DM</t>
  </si>
  <si>
    <t>Manufacture of electrical and optical equipment</t>
  </si>
  <si>
    <t xml:space="preserve">  DL</t>
  </si>
  <si>
    <t>Manufacture of machinery and equipment n.e.c.</t>
  </si>
  <si>
    <t xml:space="preserve">  DK</t>
  </si>
  <si>
    <t>Manufacture of basic metals and fabricated metal products</t>
  </si>
  <si>
    <t xml:space="preserve">  DJ</t>
  </si>
  <si>
    <t>Manufacture of other nonmetallic mineral products</t>
  </si>
  <si>
    <t xml:space="preserve">  DI</t>
  </si>
  <si>
    <t>Manufacture of rubber and plastic products</t>
  </si>
  <si>
    <t xml:space="preserve">  DH</t>
  </si>
  <si>
    <t>Manufacture of chemicals, chemical products and manmade fibres</t>
  </si>
  <si>
    <t xml:space="preserve">  DG</t>
  </si>
  <si>
    <t>Manufacture of coke, refined petroleum products and nuclear fuel</t>
  </si>
  <si>
    <t xml:space="preserve">  DF</t>
  </si>
  <si>
    <t>Manufacture of pulp, paper and paper products; publishing and printing</t>
  </si>
  <si>
    <t xml:space="preserve">  DE</t>
  </si>
  <si>
    <t>Manufacture of wood and wood products</t>
  </si>
  <si>
    <t xml:space="preserve">  DD</t>
  </si>
  <si>
    <t>Manufacture of leather and leather produts</t>
  </si>
  <si>
    <t xml:space="preserve">  DC</t>
  </si>
  <si>
    <t>Manufacture of textiles and textile products</t>
  </si>
  <si>
    <t xml:space="preserve">  DB</t>
  </si>
  <si>
    <t>Manufacture of food products; beverages and tobacco</t>
  </si>
  <si>
    <t xml:space="preserve">  DA</t>
  </si>
  <si>
    <t>Manufacturing</t>
  </si>
  <si>
    <t>D</t>
  </si>
  <si>
    <t>Mining and quarrying</t>
  </si>
  <si>
    <t>C</t>
  </si>
  <si>
    <t>Agriculture, hunting and forestry, fishing</t>
  </si>
  <si>
    <t>A+B</t>
  </si>
  <si>
    <t>sole proprietor</t>
  </si>
  <si>
    <t>limited partnership</t>
  </si>
  <si>
    <t>unlimited partnership</t>
  </si>
  <si>
    <t>co- operative</t>
  </si>
  <si>
    <t>joint stock company</t>
  </si>
  <si>
    <t>limited liability company</t>
  </si>
  <si>
    <t>Industry, branch</t>
  </si>
  <si>
    <t>4.2.2. Number of registered corporations and unincorporated enterprises by industries, 2007</t>
  </si>
  <si>
    <t>DN</t>
  </si>
  <si>
    <t>DM</t>
  </si>
  <si>
    <t>DL</t>
  </si>
  <si>
    <t>DK</t>
  </si>
  <si>
    <t>DJ</t>
  </si>
  <si>
    <t>DI</t>
  </si>
  <si>
    <t>DH</t>
  </si>
  <si>
    <t>DG</t>
  </si>
  <si>
    <t>DF</t>
  </si>
  <si>
    <t>DE</t>
  </si>
  <si>
    <t>DD</t>
  </si>
  <si>
    <t>DC</t>
  </si>
  <si>
    <t>DB</t>
  </si>
  <si>
    <t>DA</t>
  </si>
  <si>
    <t>4.2.3. Number of active corporations and unincorporated enterprises by industries, 2006</t>
  </si>
  <si>
    <t>231, 7</t>
  </si>
  <si>
    <t>1, 21, 22, 7</t>
  </si>
  <si>
    <t>Partnership without legal entity  and unincorporated enterprise</t>
  </si>
  <si>
    <t>persons employed</t>
  </si>
  <si>
    <t>250 or more persons employed</t>
  </si>
  <si>
    <t>50–249</t>
  </si>
  <si>
    <t>20–49</t>
  </si>
  <si>
    <t>10–19</t>
  </si>
  <si>
    <t>0–9</t>
  </si>
  <si>
    <t>4.2.4. Number of active corporations and unincorporated enterprises by legal forms and staff categories, 2006</t>
  </si>
  <si>
    <t>not allocated</t>
  </si>
  <si>
    <t>only foreign participation</t>
  </si>
  <si>
    <t>with Hungarian and foreign participation</t>
  </si>
  <si>
    <t>Foreign direct investment, billion HUF</t>
  </si>
  <si>
    <t>Foreign direct investment, million Euro</t>
  </si>
  <si>
    <t>Owners' equity, billion HUF</t>
  </si>
  <si>
    <t>Of  which</t>
  </si>
  <si>
    <t>Number of organizations</t>
  </si>
  <si>
    <t>Denomination</t>
  </si>
  <si>
    <t>4.2.5. Number of enterprises with foreign direct investment and own capital</t>
  </si>
  <si>
    <t>EU–15</t>
  </si>
  <si>
    <t>EU–25</t>
  </si>
  <si>
    <t>Not allocated</t>
  </si>
  <si>
    <t>Australia and Oceania</t>
  </si>
  <si>
    <t>Africa</t>
  </si>
  <si>
    <t>Singapore</t>
  </si>
  <si>
    <t>Malaysia</t>
  </si>
  <si>
    <t>China</t>
  </si>
  <si>
    <t>Japan</t>
  </si>
  <si>
    <t>India</t>
  </si>
  <si>
    <t>Israel</t>
  </si>
  <si>
    <t>South Korea</t>
  </si>
  <si>
    <t>Asia</t>
  </si>
  <si>
    <t>Canada</t>
  </si>
  <si>
    <t>United States of America</t>
  </si>
  <si>
    <t>America</t>
  </si>
  <si>
    <t>Ukraine</t>
  </si>
  <si>
    <t>Slovenia</t>
  </si>
  <si>
    <t>Slovakia</t>
  </si>
  <si>
    <t>Sweden</t>
  </si>
  <si>
    <t>Switzerland</t>
  </si>
  <si>
    <t>Spain</t>
  </si>
  <si>
    <t>Romania</t>
  </si>
  <si>
    <t>Russia</t>
  </si>
  <si>
    <t>Italy</t>
  </si>
  <si>
    <t>Norway</t>
  </si>
  <si>
    <t>Germany</t>
  </si>
  <si>
    <t>United Kingdom</t>
  </si>
  <si>
    <t>Poland</t>
  </si>
  <si>
    <t>Croatia</t>
  </si>
  <si>
    <t>Netherlands</t>
  </si>
  <si>
    <t>Greece</t>
  </si>
  <si>
    <t>France</t>
  </si>
  <si>
    <t>Finland</t>
  </si>
  <si>
    <t>Denmark</t>
  </si>
  <si>
    <t>Czech Republic</t>
  </si>
  <si>
    <t>Bulgaria</t>
  </si>
  <si>
    <t>Belgium</t>
  </si>
  <si>
    <t>Austria</t>
  </si>
  <si>
    <t>Europe</t>
  </si>
  <si>
    <t>Continent, country, groups of countries</t>
  </si>
  <si>
    <t>4.2.6. FDI by countries and groups of countries of origin [billion HUF]</t>
  </si>
  <si>
    <t>Real estate, renting and business activities</t>
  </si>
  <si>
    <t>Manufacture of other non-metallic mineral products</t>
  </si>
  <si>
    <t>Manufacture of coke, refined petroleum products and nuclear fuel; manufacture of chemicals, chemical products and manmade fibres</t>
  </si>
  <si>
    <t>DF–DG</t>
  </si>
  <si>
    <t>Manufacture of leather and leather products</t>
  </si>
  <si>
    <t>billion HUF</t>
  </si>
  <si>
    <t>Of which foreign direct investment</t>
  </si>
  <si>
    <t>Own capital</t>
  </si>
  <si>
    <t>4.2.7. Enterprises with foreign direct investment by industries</t>
  </si>
  <si>
    <t>4.2.8. Hungarian direct investment abroad by countries and groups of countries of destination [million HUF]</t>
  </si>
  <si>
    <t>Health and social work activities</t>
  </si>
  <si>
    <t xml:space="preserve">H </t>
  </si>
  <si>
    <t>Wholesale and retail trade; repair of motor vehicles and household goods</t>
  </si>
  <si>
    <t xml:space="preserve">E </t>
  </si>
  <si>
    <t xml:space="preserve">   DN</t>
  </si>
  <si>
    <t xml:space="preserve">   DM</t>
  </si>
  <si>
    <t xml:space="preserve">   DL </t>
  </si>
  <si>
    <t xml:space="preserve">   DK</t>
  </si>
  <si>
    <t xml:space="preserve">   DJ</t>
  </si>
  <si>
    <t xml:space="preserve">   DI</t>
  </si>
  <si>
    <t xml:space="preserve">   DH</t>
  </si>
  <si>
    <t xml:space="preserve">   DG</t>
  </si>
  <si>
    <t xml:space="preserve">   DF</t>
  </si>
  <si>
    <t xml:space="preserve">   DE</t>
  </si>
  <si>
    <t xml:space="preserve">   DD</t>
  </si>
  <si>
    <t xml:space="preserve">   DC</t>
  </si>
  <si>
    <t xml:space="preserve">   DB</t>
  </si>
  <si>
    <t xml:space="preserve">   DA</t>
  </si>
  <si>
    <t>4.2.9. Hungarian direct investment abroad by economic branches [million HUF]</t>
  </si>
  <si>
    <t>Unknown</t>
  </si>
  <si>
    <t>Political organizations</t>
  </si>
  <si>
    <t>associations, unions</t>
  </si>
  <si>
    <t>International relations</t>
  </si>
  <si>
    <t>Grantmaking foundations, non-profit umbrella organizations</t>
  </si>
  <si>
    <t>Crime prevention</t>
  </si>
  <si>
    <t>Legal services, advocacy</t>
  </si>
  <si>
    <t>Economic development, business promotion</t>
  </si>
  <si>
    <t>Community development, housing</t>
  </si>
  <si>
    <t>Environment</t>
  </si>
  <si>
    <t>Emergency and relief</t>
  </si>
  <si>
    <t>Social services</t>
  </si>
  <si>
    <t>Health</t>
  </si>
  <si>
    <t>Research</t>
  </si>
  <si>
    <t>Hobby and recreation</t>
  </si>
  <si>
    <t>Sport</t>
  </si>
  <si>
    <t>Religion</t>
  </si>
  <si>
    <t>Culture</t>
  </si>
  <si>
    <t>Membership organization</t>
  </si>
  <si>
    <t>Foundation</t>
  </si>
  <si>
    <t>Fields of activity</t>
  </si>
  <si>
    <t>4.2.10. Number of non-profit organizations by fields of activities, 2007</t>
  </si>
  <si>
    <t>Volume indices, previous year = 100.0</t>
  </si>
  <si>
    <t>Volume indices, 2000 = 100.0</t>
  </si>
  <si>
    <t>Output value, billion HUF</t>
  </si>
  <si>
    <t>Investments</t>
  </si>
  <si>
    <t>4.2.11. Output value and volume indices of investments in the national economy</t>
  </si>
  <si>
    <t>import</t>
  </si>
  <si>
    <t>domestic</t>
  </si>
  <si>
    <t>Machines</t>
  </si>
  <si>
    <t>investments</t>
  </si>
  <si>
    <t>Individual (non market-oriented) economic activity</t>
  </si>
  <si>
    <t>Government and social security, nonprofit institution</t>
  </si>
  <si>
    <t>Corporation and unincorporated enterprises</t>
  </si>
  <si>
    <t>Categories</t>
  </si>
  <si>
    <t>4.2.12. Investments of the national economy by categories [at current prices, million HUF]</t>
  </si>
  <si>
    <t>Public administration and defence; compulsory social security</t>
  </si>
  <si>
    <t>L</t>
  </si>
  <si>
    <t>Transport, storage and communication</t>
  </si>
  <si>
    <t>Wholesale and retail trade; repair of motor vehicles, and household goods</t>
  </si>
  <si>
    <t>Fishing</t>
  </si>
  <si>
    <t>B</t>
  </si>
  <si>
    <t>Agriculture, hunting and forestry</t>
  </si>
  <si>
    <t>A</t>
  </si>
  <si>
    <t>Industries</t>
  </si>
  <si>
    <t>Government and social security, non-profit institution</t>
  </si>
  <si>
    <t>Corporation and unincorporated enterprise</t>
  </si>
  <si>
    <t>4.2.13. Investments of the national economy by legal forms and by industries [at current prices, million HUF]</t>
  </si>
  <si>
    <t>4.2.14. Volume indices of investments by categories and by industries in the national economy [previous year = 100.0]</t>
  </si>
  <si>
    <t>1,2,7</t>
  </si>
  <si>
    <t xml:space="preserve"> 250 or more persons employed</t>
  </si>
  <si>
    <t>1–9</t>
  </si>
  <si>
    <t xml:space="preserve"> 0 person employed and unknow</t>
  </si>
  <si>
    <t>4.2.15. Number of registered corporations and unincorporated enterprises by legal forms and staff categories, 2007</t>
  </si>
  <si>
    <t>Wholesale and retail trade;  repair of motor vehicles and household goods</t>
  </si>
  <si>
    <t xml:space="preserve">G
</t>
  </si>
  <si>
    <t>Manufacture of transport    equipment</t>
  </si>
  <si>
    <t xml:space="preserve">Manufacture of machinery and equipment n.e.c. </t>
  </si>
  <si>
    <t xml:space="preserve">Manufacture of basic metals and fabricated metal products </t>
  </si>
  <si>
    <t>Manufacture of chemicals, chemical products and man-made fibres</t>
  </si>
  <si>
    <t xml:space="preserve">Manufacture of pulp,  paper and paper products; publishing and printing </t>
  </si>
  <si>
    <t>Manufacture of wood and   wood products</t>
  </si>
  <si>
    <t xml:space="preserve">Manufacture of leather and leather produts  </t>
  </si>
  <si>
    <t>ISIC code</t>
  </si>
  <si>
    <t>4.2.16. Number of registered corporations and unincorporated enterprises by industries and staff categories, 2007</t>
  </si>
  <si>
    <t>1, 21, 22, 231, 7</t>
  </si>
  <si>
    <t>Partnership without legal entity and 
unincorporated enterprise</t>
  </si>
  <si>
    <t>General partnership</t>
  </si>
  <si>
    <t>4.2.17. Number of active economic corporations and unincorporated enterprises by legal form</t>
  </si>
  <si>
    <t>4.2.18. Number of active corporations and unincorporated enterprises by industries and staff categories, 2006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</si>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</sst>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81"/>
      <name val="Tahoma"/>
      <family val="2"/>
      <charset val="238"/>
    </font>
    <font>
      <sz val="12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81"/>
      <name val="Arial"/>
      <family val="2"/>
      <charset val="238"/>
    </font>
    <font>
      <b/>
      <sz val="8"/>
      <color indexed="17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279">
    <xf numFmtId="0" fontId="0" fillId="0" borderId="0" xfId="0"/>
    <xf numFmtId="0" fontId="2" fillId="0" borderId="0" xfId="0" applyFont="1"/>
    <xf numFmtId="3" fontId="3" fillId="0" borderId="0" xfId="0" applyNumberFormat="1" applyFont="1" applyAlignment="1">
      <alignment vertical="top"/>
    </xf>
    <xf numFmtId="3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indent="1"/>
    </xf>
    <xf numFmtId="0" fontId="3" fillId="0" borderId="0" xfId="0" applyFont="1" applyAlignment="1">
      <alignment horizontal="left" vertical="top" wrapText="1"/>
    </xf>
    <xf numFmtId="3" fontId="2" fillId="0" borderId="0" xfId="0" applyNumberFormat="1" applyFont="1"/>
    <xf numFmtId="0" fontId="2" fillId="0" borderId="0" xfId="0" applyFont="1" applyAlignment="1">
      <alignment horizontal="center"/>
    </xf>
    <xf numFmtId="3" fontId="4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vertical="top" wrapText="1" indent="1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vertical="top"/>
    </xf>
    <xf numFmtId="0" fontId="3" fillId="0" borderId="0" xfId="0" applyFont="1" applyAlignme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top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/>
    </xf>
    <xf numFmtId="164" fontId="2" fillId="0" borderId="0" xfId="0" applyNumberFormat="1" applyFont="1" applyBorder="1" applyAlignment="1">
      <alignment horizontal="right" vertical="top"/>
    </xf>
    <xf numFmtId="164" fontId="2" fillId="0" borderId="0" xfId="0" applyNumberFormat="1" applyFont="1" applyAlignment="1">
      <alignment vertical="top"/>
    </xf>
    <xf numFmtId="0" fontId="2" fillId="0" borderId="0" xfId="0" applyFont="1" applyBorder="1" applyAlignment="1">
      <alignment horizontal="left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left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top"/>
    </xf>
    <xf numFmtId="0" fontId="2" fillId="0" borderId="0" xfId="0" applyFont="1"/>
    <xf numFmtId="164" fontId="7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indent="2"/>
    </xf>
    <xf numFmtId="0" fontId="2" fillId="0" borderId="0" xfId="0" applyFont="1" applyAlignment="1">
      <alignment vertical="center"/>
    </xf>
    <xf numFmtId="164" fontId="8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left" vertical="center" indent="1"/>
    </xf>
    <xf numFmtId="164" fontId="2" fillId="0" borderId="0" xfId="0" applyNumberFormat="1" applyFont="1" applyBorder="1" applyAlignment="1"/>
    <xf numFmtId="0" fontId="2" fillId="0" borderId="0" xfId="0" applyFont="1" applyAlignment="1">
      <alignment horizontal="left" indent="1"/>
    </xf>
    <xf numFmtId="2" fontId="7" fillId="0" borderId="0" xfId="0" applyNumberFormat="1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/>
    </xf>
    <xf numFmtId="164" fontId="3" fillId="0" borderId="0" xfId="0" applyNumberFormat="1" applyFont="1" applyAlignment="1">
      <alignment vertical="top"/>
    </xf>
    <xf numFmtId="0" fontId="3" fillId="0" borderId="0" xfId="0" applyFont="1" applyAlignment="1">
      <alignment vertical="top" wrapText="1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164" fontId="2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2" fillId="0" borderId="17" xfId="0" applyFont="1" applyBorder="1" applyAlignment="1">
      <alignment horizontal="center" vertical="center" wrapText="1"/>
    </xf>
    <xf numFmtId="164" fontId="11" fillId="0" borderId="0" xfId="0" applyNumberFormat="1" applyFont="1"/>
    <xf numFmtId="164" fontId="3" fillId="0" borderId="0" xfId="0" applyNumberFormat="1" applyFont="1"/>
    <xf numFmtId="164" fontId="11" fillId="0" borderId="0" xfId="0" applyNumberFormat="1" applyFont="1" applyBorder="1" applyAlignment="1">
      <alignment horizontal="right"/>
    </xf>
    <xf numFmtId="49" fontId="2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left" vertical="top"/>
    </xf>
    <xf numFmtId="164" fontId="8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3" fontId="3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164" fontId="7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left" vertical="top" wrapText="1"/>
    </xf>
    <xf numFmtId="3" fontId="2" fillId="0" borderId="0" xfId="0" applyNumberFormat="1" applyFont="1" applyBorder="1" applyAlignment="1">
      <alignment horizontal="left" vertical="top"/>
    </xf>
    <xf numFmtId="0" fontId="2" fillId="0" borderId="0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/>
    </xf>
    <xf numFmtId="164" fontId="2" fillId="0" borderId="0" xfId="0" applyNumberFormat="1" applyFont="1" applyBorder="1" applyAlignment="1">
      <alignment horizontal="right" vertical="top"/>
    </xf>
    <xf numFmtId="0" fontId="7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horizontal="right" vertical="top"/>
    </xf>
    <xf numFmtId="0" fontId="7" fillId="0" borderId="0" xfId="0" applyFont="1" applyAlignment="1">
      <alignment vertical="top"/>
    </xf>
    <xf numFmtId="164" fontId="7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3" fontId="3" fillId="0" borderId="0" xfId="0" applyNumberFormat="1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NumberFormat="1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/>
    </xf>
    <xf numFmtId="0" fontId="2" fillId="0" borderId="0" xfId="0" applyFont="1"/>
    <xf numFmtId="164" fontId="2" fillId="0" borderId="0" xfId="0" applyNumberFormat="1" applyFont="1" applyAlignment="1">
      <alignment vertical="top"/>
    </xf>
    <xf numFmtId="164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2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center"/>
    </xf>
    <xf numFmtId="0" fontId="3" fillId="0" borderId="0" xfId="0" applyFont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/>
    <xf numFmtId="0" fontId="3" fillId="0" borderId="0" xfId="0" applyFont="1" applyFill="1" applyAlignment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left" indent="1"/>
    </xf>
    <xf numFmtId="3" fontId="8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3" fontId="7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Alignment="1">
      <alignment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/>
    </xf>
    <xf numFmtId="3" fontId="3" fillId="0" borderId="0" xfId="0" applyNumberFormat="1" applyFont="1" applyAlignment="1">
      <alignment vertical="top"/>
    </xf>
    <xf numFmtId="3" fontId="3" fillId="0" borderId="0" xfId="0" applyNumberFormat="1" applyFont="1" applyFill="1" applyBorder="1" applyAlignment="1">
      <alignment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3" fontId="2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Alignment="1">
      <alignment vertical="top" wrapText="1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Border="1" applyAlignment="1">
      <alignment horizontal="right" vertical="top"/>
    </xf>
    <xf numFmtId="0" fontId="3" fillId="0" borderId="0" xfId="0" applyFont="1" applyBorder="1" applyAlignment="1">
      <alignment horizontal="center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65" fontId="3" fillId="0" borderId="0" xfId="0" applyNumberFormat="1" applyFont="1" applyFill="1" applyAlignment="1"/>
    <xf numFmtId="0" fontId="3" fillId="0" borderId="0" xfId="0" applyFont="1" applyAlignment="1">
      <alignment horizontal="left"/>
    </xf>
    <xf numFmtId="165" fontId="2" fillId="0" borderId="0" xfId="0" applyNumberFormat="1" applyFont="1" applyFill="1" applyAlignment="1"/>
    <xf numFmtId="0" fontId="2" fillId="0" borderId="0" xfId="0" applyFont="1" applyAlignment="1">
      <alignment horizontal="left" vertical="top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left" indent="1"/>
    </xf>
    <xf numFmtId="0" fontId="1" fillId="0" borderId="0" xfId="0" applyFont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14" fillId="0" borderId="0" xfId="0" applyFont="1"/>
    <xf numFmtId="0" fontId="2" fillId="0" borderId="0" xfId="0" applyFont="1" applyAlignment="1">
      <alignment horizontal="left" indent="1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0" xfId="0" applyFont="1" applyAlignment="1"/>
    <xf numFmtId="3" fontId="3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/>
    </xf>
    <xf numFmtId="0" fontId="13" fillId="0" borderId="0" xfId="0" applyFont="1"/>
    <xf numFmtId="0" fontId="2" fillId="0" borderId="6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1" applyFont="1"/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6" fillId="0" borderId="6" xfId="0" applyFont="1" applyFill="1" applyBorder="1"/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93DDD-66D6-4D81-841C-0DD6478E74CD}">
  <sheetPr codeName="Munka1"/>
  <dimension ref="A1:A19"/>
  <sheetViews>
    <sheetView tabSelected="1" zoomScaleNormal="100" workbookViewId="0"/>
  </sheetViews>
  <sheetFormatPr defaultRowHeight="12.75" x14ac:dyDescent="0.2"/>
  <cols>
    <col min="1" max="1" width="101.7109375" style="240" bestFit="1" customWidth="1"/>
    <col min="2" max="16384" width="9.140625" style="240"/>
  </cols>
  <sheetData>
    <row r="1" spans="1:1" x14ac:dyDescent="0.2">
      <c r="A1" s="239" t="s">
        <v>281</v>
      </c>
    </row>
    <row r="2" spans="1:1" x14ac:dyDescent="0.2">
      <c r="A2" s="241" t="s">
        <v>31</v>
      </c>
    </row>
    <row r="3" spans="1:1" x14ac:dyDescent="0.2">
      <c r="A3" s="241" t="s">
        <v>104</v>
      </c>
    </row>
    <row r="4" spans="1:1" x14ac:dyDescent="0.2">
      <c r="A4" s="241" t="s">
        <v>119</v>
      </c>
    </row>
    <row r="5" spans="1:1" x14ac:dyDescent="0.2">
      <c r="A5" s="241" t="s">
        <v>129</v>
      </c>
    </row>
    <row r="6" spans="1:1" x14ac:dyDescent="0.2">
      <c r="A6" s="241" t="s">
        <v>139</v>
      </c>
    </row>
    <row r="7" spans="1:1" x14ac:dyDescent="0.2">
      <c r="A7" s="241" t="s">
        <v>181</v>
      </c>
    </row>
    <row r="8" spans="1:1" x14ac:dyDescent="0.2">
      <c r="A8" s="241" t="s">
        <v>190</v>
      </c>
    </row>
    <row r="9" spans="1:1" x14ac:dyDescent="0.2">
      <c r="A9" s="241" t="s">
        <v>191</v>
      </c>
    </row>
    <row r="10" spans="1:1" x14ac:dyDescent="0.2">
      <c r="A10" s="241" t="s">
        <v>210</v>
      </c>
    </row>
    <row r="11" spans="1:1" x14ac:dyDescent="0.2">
      <c r="A11" s="241" t="s">
        <v>232</v>
      </c>
    </row>
    <row r="12" spans="1:1" x14ac:dyDescent="0.2">
      <c r="A12" s="241" t="s">
        <v>237</v>
      </c>
    </row>
    <row r="13" spans="1:1" x14ac:dyDescent="0.2">
      <c r="A13" s="241" t="s">
        <v>246</v>
      </c>
    </row>
    <row r="14" spans="1:1" x14ac:dyDescent="0.2">
      <c r="A14" s="241" t="s">
        <v>258</v>
      </c>
    </row>
    <row r="15" spans="1:1" x14ac:dyDescent="0.2">
      <c r="A15" s="241" t="s">
        <v>259</v>
      </c>
    </row>
    <row r="16" spans="1:1" x14ac:dyDescent="0.2">
      <c r="A16" s="241" t="s">
        <v>264</v>
      </c>
    </row>
    <row r="17" spans="1:1" x14ac:dyDescent="0.2">
      <c r="A17" s="241" t="s">
        <v>275</v>
      </c>
    </row>
    <row r="18" spans="1:1" x14ac:dyDescent="0.2">
      <c r="A18" s="241" t="s">
        <v>279</v>
      </c>
    </row>
    <row r="19" spans="1:1" x14ac:dyDescent="0.2">
      <c r="A19" s="241" t="s">
        <v>280</v>
      </c>
    </row>
  </sheetData>
  <hyperlinks>
    <hyperlink ref="A2" location="4.2.1.!A1" display="4.2.1. Number of registered economic corporations and unincorporated enterprises" xr:uid="{DDA4DE5D-FFD6-4883-A6D1-BBB3E2B0EED6}"/>
    <hyperlink ref="A3" location="4.2.2.!A1" display="4.2.2. Number of registered corporations and unincorporated enterprises by industries, 2007" xr:uid="{79E41C03-CD80-4174-8E08-550FFDE3A73C}"/>
    <hyperlink ref="A4" location="4.2.3.!A1" display="4.2.3. Number of active corporations and unincorporated enterprises by industries, 2006" xr:uid="{611B20A2-9EE7-4EDC-9470-071060F85A10}"/>
    <hyperlink ref="A5" location="4.2.4.!A1" display="4.2.4. Number of active corporations and unincorporated enterprises by legal forms and staff categories, 2006" xr:uid="{9C493502-8B6E-46B2-9DCC-8B6C06F2A314}"/>
    <hyperlink ref="A6" location="4.2.5.!A1" display="4.2.5. Number of enterprises with foreign direct investment and own capital" xr:uid="{0573BA41-3FE1-41A1-B814-CCA74C5B59EF}"/>
    <hyperlink ref="A7" location="4.2.6.!A1" display="4.2.6. FDI by countries and groups of countries of origin [billion HUF]" xr:uid="{C3EE64B4-F51F-44E3-8BFC-0ED86E3989D9}"/>
    <hyperlink ref="A8" location="4.2.7.!A1" display="4.2.7. Enterprises with foreign direct investment by industries" xr:uid="{2D4300B0-BBF2-46AD-BE64-8E50FCC7C73D}"/>
    <hyperlink ref="A9" location="4.2.8.!A1" display="4.2.8. Hungarian direct investment abroad by countries and groups of countries of destination [million HUF]" xr:uid="{EE9B3D7E-31A2-4A0B-A4F4-0A762CDDEF6B}"/>
    <hyperlink ref="A10" location="4.2.9.!A1" display="4.2.9. Hungarian direct investment abroad by economic branches [million HUF]" xr:uid="{8CA5124D-BB2D-4514-854D-1C1F0BBE36C4}"/>
    <hyperlink ref="A11" location="4.2.10.!A1" display="4.2.10. Number of non-profit organizations by fields of activities, 2007" xr:uid="{5151F8CC-2B9B-47E8-AD6B-2F0DC054AA2A}"/>
    <hyperlink ref="A12" location="4.2.11.!A1" display="4.2.11. Output value and volume indices of investments in the national economy" xr:uid="{0FB7CDEB-805C-4FB2-8E4A-A0590FA71388}"/>
    <hyperlink ref="A13" location="4.2.12.!A1" display="4.2.12. Investments of the national economy by categories [at current prices, million HUF]" xr:uid="{00E9EB23-AE73-4069-BD8A-F360F7E1FDA7}"/>
    <hyperlink ref="A14" location="4.2.13.!A1" display="4.2.13. Investments of the national economy by legal forms and by industries [at current prices, million HUF]" xr:uid="{71E88E3E-6A04-4472-8497-DA87C9A9122D}"/>
    <hyperlink ref="A15" location="4.2.14.!A1" display="4.2.14. Volume indices of investments by categories and by industries in the national economy [previous year = 100.0]" xr:uid="{9CD80B59-7204-498C-97DB-8F31B02A07D6}"/>
    <hyperlink ref="A16" location="4.2.15.!A1" display="4.2.15. Number of registered corporations and unincorporated enterprises by legal forms and staff categories, 2007" xr:uid="{62435F50-AC6D-4BEC-9366-B368301A1444}"/>
    <hyperlink ref="A17" location="4.2.16.!A1" display="4.2.16. Number of registered corporations and unincorporated enterprises by industries and staff categories, 2007" xr:uid="{AEDBB942-CDAC-4BC9-A80C-191E6DECA71C}"/>
    <hyperlink ref="A18" location="4.2.17.!A1" display="4.2.17. Number of active economic corporations and unincorporated enterprises by legal form" xr:uid="{01D8D8CC-363B-4806-A0AF-69609C83A172}"/>
    <hyperlink ref="A19" location="4.2.18.!A1" display="4.2.18. Number of active corporations and unincorporated enterprises by industries and staff categories, 2006" xr:uid="{19186B16-33A0-42DB-AE37-C454EB70EBF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7069E-1128-4D66-8D23-BEB1C4323B4C}">
  <sheetPr codeName="Munka10"/>
  <dimension ref="A1:F31"/>
  <sheetViews>
    <sheetView zoomScaleNormal="100" workbookViewId="0"/>
  </sheetViews>
  <sheetFormatPr defaultRowHeight="11.25" x14ac:dyDescent="0.2"/>
  <cols>
    <col min="1" max="1" width="6.42578125" style="1" customWidth="1"/>
    <col min="2" max="2" width="34.5703125" style="1" customWidth="1"/>
    <col min="3" max="6" width="11.28515625" style="1" customWidth="1"/>
    <col min="7" max="16384" width="9.140625" style="1"/>
  </cols>
  <sheetData>
    <row r="1" spans="1:6" ht="12" thickBot="1" x14ac:dyDescent="0.25">
      <c r="A1" s="112" t="s">
        <v>210</v>
      </c>
      <c r="B1" s="111"/>
      <c r="C1" s="111"/>
      <c r="D1" s="111"/>
      <c r="E1" s="111"/>
      <c r="F1" s="111"/>
    </row>
    <row r="2" spans="1:6" x14ac:dyDescent="0.2">
      <c r="A2" s="133" t="s">
        <v>30</v>
      </c>
      <c r="B2" s="132" t="s">
        <v>103</v>
      </c>
      <c r="C2" s="131">
        <v>2000</v>
      </c>
      <c r="D2" s="131">
        <v>2004</v>
      </c>
      <c r="E2" s="131">
        <v>2005</v>
      </c>
      <c r="F2" s="92">
        <v>2006</v>
      </c>
    </row>
    <row r="3" spans="1:6" x14ac:dyDescent="0.2">
      <c r="A3" s="116" t="s">
        <v>96</v>
      </c>
      <c r="B3" s="130" t="s">
        <v>95</v>
      </c>
      <c r="C3" s="125">
        <v>4.5999999999999996</v>
      </c>
      <c r="D3" s="125">
        <v>11.3</v>
      </c>
      <c r="E3" s="122">
        <v>710</v>
      </c>
      <c r="F3" s="117">
        <v>990.1</v>
      </c>
    </row>
    <row r="4" spans="1:6" x14ac:dyDescent="0.2">
      <c r="A4" s="121" t="s">
        <v>94</v>
      </c>
      <c r="B4" s="126" t="s">
        <v>93</v>
      </c>
      <c r="C4" s="125">
        <v>6656.2</v>
      </c>
      <c r="D4" s="125">
        <v>6172.6</v>
      </c>
      <c r="E4" s="122">
        <v>101403.3</v>
      </c>
      <c r="F4" s="117">
        <v>224563.4</v>
      </c>
    </row>
    <row r="5" spans="1:6" x14ac:dyDescent="0.2">
      <c r="A5" s="121" t="s">
        <v>92</v>
      </c>
      <c r="B5" s="126" t="s">
        <v>91</v>
      </c>
      <c r="C5" s="125">
        <v>45660.800000000003</v>
      </c>
      <c r="D5" s="125">
        <v>539164.80000000005</v>
      </c>
      <c r="E5" s="125">
        <v>603517.6</v>
      </c>
      <c r="F5" s="129">
        <v>752671.1</v>
      </c>
    </row>
    <row r="6" spans="1:6" ht="22.5" x14ac:dyDescent="0.2">
      <c r="A6" s="127" t="s">
        <v>209</v>
      </c>
      <c r="B6" s="126" t="s">
        <v>89</v>
      </c>
      <c r="C6" s="125">
        <v>5267.7</v>
      </c>
      <c r="D6" s="125">
        <v>6025.7</v>
      </c>
      <c r="E6" s="122">
        <v>5581.6</v>
      </c>
      <c r="F6" s="117">
        <v>6789.6</v>
      </c>
    </row>
    <row r="7" spans="1:6" x14ac:dyDescent="0.2">
      <c r="A7" s="127" t="s">
        <v>208</v>
      </c>
      <c r="B7" s="124" t="s">
        <v>87</v>
      </c>
      <c r="C7" s="125">
        <v>3590</v>
      </c>
      <c r="D7" s="125">
        <v>39.4</v>
      </c>
      <c r="E7" s="122">
        <v>46.3</v>
      </c>
      <c r="F7" s="128">
        <v>41.1</v>
      </c>
    </row>
    <row r="8" spans="1:6" x14ac:dyDescent="0.2">
      <c r="A8" s="127" t="s">
        <v>207</v>
      </c>
      <c r="B8" s="124" t="s">
        <v>186</v>
      </c>
      <c r="C8" s="125">
        <v>354.9</v>
      </c>
      <c r="D8" s="125">
        <v>502.9</v>
      </c>
      <c r="E8" s="122">
        <v>691.9</v>
      </c>
      <c r="F8" s="128">
        <v>222.3</v>
      </c>
    </row>
    <row r="9" spans="1:6" x14ac:dyDescent="0.2">
      <c r="A9" s="127" t="s">
        <v>206</v>
      </c>
      <c r="B9" s="124" t="s">
        <v>83</v>
      </c>
      <c r="C9" s="125">
        <v>147.4</v>
      </c>
      <c r="D9" s="125">
        <v>-19.8</v>
      </c>
      <c r="E9" s="122" t="s">
        <v>32</v>
      </c>
      <c r="F9" s="117" t="s">
        <v>32</v>
      </c>
    </row>
    <row r="10" spans="1:6" ht="22.5" x14ac:dyDescent="0.2">
      <c r="A10" s="127" t="s">
        <v>205</v>
      </c>
      <c r="B10" s="124" t="s">
        <v>81</v>
      </c>
      <c r="C10" s="125">
        <v>3846.9</v>
      </c>
      <c r="D10" s="125">
        <v>9549</v>
      </c>
      <c r="E10" s="122">
        <v>10538.6</v>
      </c>
      <c r="F10" s="117">
        <v>12428</v>
      </c>
    </row>
    <row r="11" spans="1:6" ht="22.5" x14ac:dyDescent="0.2">
      <c r="A11" s="127" t="s">
        <v>204</v>
      </c>
      <c r="B11" s="124" t="s">
        <v>79</v>
      </c>
      <c r="C11" s="122" t="s">
        <v>32</v>
      </c>
      <c r="D11" s="125">
        <v>447321.8</v>
      </c>
      <c r="E11" s="122">
        <v>486413.5</v>
      </c>
      <c r="F11" s="117">
        <v>592898.30000000005</v>
      </c>
    </row>
    <row r="12" spans="1:6" ht="22.5" x14ac:dyDescent="0.2">
      <c r="A12" s="127" t="s">
        <v>203</v>
      </c>
      <c r="B12" s="124" t="s">
        <v>77</v>
      </c>
      <c r="C12" s="125">
        <v>8661.6</v>
      </c>
      <c r="D12" s="125">
        <v>30887.4</v>
      </c>
      <c r="E12" s="122">
        <v>38138.199999999997</v>
      </c>
      <c r="F12" s="117">
        <v>63047.3</v>
      </c>
    </row>
    <row r="13" spans="1:6" x14ac:dyDescent="0.2">
      <c r="A13" s="127" t="s">
        <v>202</v>
      </c>
      <c r="B13" s="124" t="s">
        <v>75</v>
      </c>
      <c r="C13" s="125">
        <v>5018.8999999999996</v>
      </c>
      <c r="D13" s="125">
        <v>4797.6000000000004</v>
      </c>
      <c r="E13" s="122">
        <v>6311.1</v>
      </c>
      <c r="F13" s="117">
        <v>8623.1</v>
      </c>
    </row>
    <row r="14" spans="1:6" ht="22.5" x14ac:dyDescent="0.2">
      <c r="A14" s="127" t="s">
        <v>201</v>
      </c>
      <c r="B14" s="124" t="s">
        <v>183</v>
      </c>
      <c r="C14" s="125">
        <v>7994.4</v>
      </c>
      <c r="D14" s="125">
        <v>31471.8</v>
      </c>
      <c r="E14" s="122">
        <v>25410.400000000001</v>
      </c>
      <c r="F14" s="117">
        <v>28626.799999999999</v>
      </c>
    </row>
    <row r="15" spans="1:6" ht="22.5" x14ac:dyDescent="0.2">
      <c r="A15" s="127" t="s">
        <v>200</v>
      </c>
      <c r="B15" s="124" t="s">
        <v>71</v>
      </c>
      <c r="C15" s="125">
        <v>52.1</v>
      </c>
      <c r="D15" s="125">
        <v>636.29999999999995</v>
      </c>
      <c r="E15" s="122">
        <v>515.70000000000005</v>
      </c>
      <c r="F15" s="117">
        <v>1752.6</v>
      </c>
    </row>
    <row r="16" spans="1:6" ht="12" customHeight="1" x14ac:dyDescent="0.2">
      <c r="A16" s="127" t="s">
        <v>199</v>
      </c>
      <c r="B16" s="124" t="s">
        <v>69</v>
      </c>
      <c r="C16" s="125">
        <v>76</v>
      </c>
      <c r="D16" s="125">
        <v>265.10000000000002</v>
      </c>
      <c r="E16" s="122">
        <v>331</v>
      </c>
      <c r="F16" s="117">
        <v>1837.1</v>
      </c>
    </row>
    <row r="17" spans="1:6" x14ac:dyDescent="0.2">
      <c r="A17" s="127" t="s">
        <v>198</v>
      </c>
      <c r="B17" s="124" t="s">
        <v>67</v>
      </c>
      <c r="C17" s="125">
        <v>620.6</v>
      </c>
      <c r="D17" s="125">
        <v>8759.5</v>
      </c>
      <c r="E17" s="122">
        <v>22896.5</v>
      </c>
      <c r="F17" s="117">
        <v>14342.5</v>
      </c>
    </row>
    <row r="18" spans="1:6" x14ac:dyDescent="0.2">
      <c r="A18" s="127" t="s">
        <v>197</v>
      </c>
      <c r="B18" s="124" t="s">
        <v>65</v>
      </c>
      <c r="C18" s="125">
        <v>9997.2000000000007</v>
      </c>
      <c r="D18" s="125">
        <v>-1071.9000000000001</v>
      </c>
      <c r="E18" s="122">
        <v>-3542.9</v>
      </c>
      <c r="F18" s="117">
        <v>872.7</v>
      </c>
    </row>
    <row r="19" spans="1:6" x14ac:dyDescent="0.2">
      <c r="A19" s="127" t="s">
        <v>196</v>
      </c>
      <c r="B19" s="124" t="s">
        <v>63</v>
      </c>
      <c r="C19" s="125">
        <v>33.1</v>
      </c>
      <c r="D19" s="122" t="s">
        <v>32</v>
      </c>
      <c r="E19" s="122">
        <v>10185.700000000001</v>
      </c>
      <c r="F19" s="117">
        <v>21189.7</v>
      </c>
    </row>
    <row r="20" spans="1:6" x14ac:dyDescent="0.2">
      <c r="A20" s="121" t="s">
        <v>195</v>
      </c>
      <c r="B20" s="126" t="s">
        <v>61</v>
      </c>
      <c r="C20" s="125">
        <v>567.29999999999995</v>
      </c>
      <c r="D20" s="125">
        <v>571.20000000000005</v>
      </c>
      <c r="E20" s="122">
        <v>1370.4</v>
      </c>
      <c r="F20" s="117">
        <v>617.6</v>
      </c>
    </row>
    <row r="21" spans="1:6" x14ac:dyDescent="0.2">
      <c r="A21" s="121" t="s">
        <v>58</v>
      </c>
      <c r="B21" s="124" t="s">
        <v>57</v>
      </c>
      <c r="C21" s="125">
        <v>973.7</v>
      </c>
      <c r="D21" s="125">
        <v>2005.9</v>
      </c>
      <c r="E21" s="122">
        <v>3608.1</v>
      </c>
      <c r="F21" s="117">
        <v>5640.4</v>
      </c>
    </row>
    <row r="22" spans="1:6" ht="22.5" x14ac:dyDescent="0.2">
      <c r="A22" s="121" t="s">
        <v>56</v>
      </c>
      <c r="B22" s="124" t="s">
        <v>194</v>
      </c>
      <c r="C22" s="125">
        <v>68777.8</v>
      </c>
      <c r="D22" s="125">
        <v>117166.39999999999</v>
      </c>
      <c r="E22" s="122">
        <v>243628.7</v>
      </c>
      <c r="F22" s="117">
        <v>220845.9</v>
      </c>
    </row>
    <row r="23" spans="1:6" x14ac:dyDescent="0.2">
      <c r="A23" s="121" t="s">
        <v>193</v>
      </c>
      <c r="B23" s="124" t="s">
        <v>53</v>
      </c>
      <c r="C23" s="125">
        <v>5446.7</v>
      </c>
      <c r="D23" s="125">
        <v>15521.9</v>
      </c>
      <c r="E23" s="122">
        <v>20953.900000000001</v>
      </c>
      <c r="F23" s="117">
        <v>15259.9</v>
      </c>
    </row>
    <row r="24" spans="1:6" x14ac:dyDescent="0.2">
      <c r="A24" s="121" t="s">
        <v>52</v>
      </c>
      <c r="B24" s="124" t="s">
        <v>51</v>
      </c>
      <c r="C24" s="104">
        <v>4520.2</v>
      </c>
      <c r="D24" s="104">
        <v>1370.5</v>
      </c>
      <c r="E24" s="104">
        <v>28954.6</v>
      </c>
      <c r="F24" s="117">
        <v>57323.6</v>
      </c>
    </row>
    <row r="25" spans="1:6" x14ac:dyDescent="0.2">
      <c r="A25" s="121" t="s">
        <v>50</v>
      </c>
      <c r="B25" s="124" t="s">
        <v>49</v>
      </c>
      <c r="C25" s="104">
        <v>160405.5</v>
      </c>
      <c r="D25" s="104">
        <v>267518</v>
      </c>
      <c r="E25" s="104">
        <v>525854.80000000005</v>
      </c>
      <c r="F25" s="117">
        <v>659702.30000000005</v>
      </c>
    </row>
    <row r="26" spans="1:6" x14ac:dyDescent="0.2">
      <c r="A26" s="121" t="s">
        <v>48</v>
      </c>
      <c r="B26" s="124" t="s">
        <v>182</v>
      </c>
      <c r="C26" s="104">
        <v>41888.5</v>
      </c>
      <c r="D26" s="104">
        <v>18369.7</v>
      </c>
      <c r="E26" s="104">
        <v>43123.199999999997</v>
      </c>
      <c r="F26" s="117">
        <v>328820</v>
      </c>
    </row>
    <row r="27" spans="1:6" x14ac:dyDescent="0.2">
      <c r="A27" s="121" t="s">
        <v>46</v>
      </c>
      <c r="B27" s="123" t="s">
        <v>45</v>
      </c>
      <c r="C27" s="122" t="s">
        <v>32</v>
      </c>
      <c r="D27" s="122" t="s">
        <v>32</v>
      </c>
      <c r="E27" s="122" t="s">
        <v>32</v>
      </c>
      <c r="F27" s="117" t="s">
        <v>32</v>
      </c>
    </row>
    <row r="28" spans="1:6" x14ac:dyDescent="0.2">
      <c r="A28" s="121" t="s">
        <v>44</v>
      </c>
      <c r="B28" s="123" t="s">
        <v>192</v>
      </c>
      <c r="C28" s="122" t="s">
        <v>32</v>
      </c>
      <c r="D28" s="122" t="s">
        <v>32</v>
      </c>
      <c r="E28" s="122" t="s">
        <v>32</v>
      </c>
      <c r="F28" s="117" t="s">
        <v>32</v>
      </c>
    </row>
    <row r="29" spans="1:6" ht="22.5" x14ac:dyDescent="0.2">
      <c r="A29" s="121" t="s">
        <v>42</v>
      </c>
      <c r="B29" s="120" t="s">
        <v>41</v>
      </c>
      <c r="C29" s="104">
        <v>18.7</v>
      </c>
      <c r="D29" s="104">
        <v>32.5</v>
      </c>
      <c r="E29" s="104">
        <v>3849.2</v>
      </c>
      <c r="F29" s="117">
        <v>5293.9</v>
      </c>
    </row>
    <row r="30" spans="1:6" x14ac:dyDescent="0.2">
      <c r="A30" s="119"/>
      <c r="B30" s="118" t="s">
        <v>142</v>
      </c>
      <c r="C30" s="104">
        <v>16486.400000000001</v>
      </c>
      <c r="D30" s="104">
        <v>42314.5</v>
      </c>
      <c r="E30" s="104">
        <v>53952.9</v>
      </c>
      <c r="F30" s="117">
        <v>55426.3</v>
      </c>
    </row>
    <row r="31" spans="1:6" x14ac:dyDescent="0.2">
      <c r="A31" s="116"/>
      <c r="B31" s="115" t="s">
        <v>0</v>
      </c>
      <c r="C31" s="114">
        <v>351406.4</v>
      </c>
      <c r="D31" s="114">
        <v>1010219.3</v>
      </c>
      <c r="E31" s="114">
        <v>1630926.7</v>
      </c>
      <c r="F31" s="113">
        <v>2327154.5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75E1D-0B75-420B-BC36-2DA5ABBE18D5}">
  <sheetPr codeName="Munka11"/>
  <dimension ref="A1:D22"/>
  <sheetViews>
    <sheetView zoomScaleNormal="100" workbookViewId="0"/>
  </sheetViews>
  <sheetFormatPr defaultRowHeight="11.25" x14ac:dyDescent="0.2"/>
  <cols>
    <col min="1" max="1" width="25.7109375" style="1" customWidth="1"/>
    <col min="2" max="2" width="9.140625" style="1"/>
    <col min="3" max="3" width="10.85546875" style="1" customWidth="1"/>
    <col min="4" max="16384" width="9.140625" style="1"/>
  </cols>
  <sheetData>
    <row r="1" spans="1:4" ht="12" thickBot="1" x14ac:dyDescent="0.25">
      <c r="A1" s="148" t="s">
        <v>232</v>
      </c>
      <c r="B1" s="147"/>
      <c r="C1" s="147"/>
      <c r="D1" s="147"/>
    </row>
    <row r="2" spans="1:4" ht="22.5" x14ac:dyDescent="0.2">
      <c r="A2" s="146" t="s">
        <v>231</v>
      </c>
      <c r="B2" s="145" t="s">
        <v>230</v>
      </c>
      <c r="C2" s="144" t="s">
        <v>229</v>
      </c>
      <c r="D2" s="143" t="s">
        <v>0</v>
      </c>
    </row>
    <row r="3" spans="1:4" x14ac:dyDescent="0.2">
      <c r="A3" s="142" t="s">
        <v>228</v>
      </c>
      <c r="B3" s="15">
        <v>3694</v>
      </c>
      <c r="C3" s="15">
        <v>4371</v>
      </c>
      <c r="D3" s="15">
        <v>8065</v>
      </c>
    </row>
    <row r="4" spans="1:4" x14ac:dyDescent="0.2">
      <c r="A4" s="139" t="s">
        <v>227</v>
      </c>
      <c r="B4" s="15">
        <v>1406</v>
      </c>
      <c r="C4" s="137">
        <v>232</v>
      </c>
      <c r="D4" s="15">
        <v>1638</v>
      </c>
    </row>
    <row r="5" spans="1:4" x14ac:dyDescent="0.2">
      <c r="A5" s="139" t="s">
        <v>226</v>
      </c>
      <c r="B5" s="15">
        <v>1222</v>
      </c>
      <c r="C5" s="15">
        <v>7300</v>
      </c>
      <c r="D5" s="15">
        <v>8522</v>
      </c>
    </row>
    <row r="6" spans="1:4" x14ac:dyDescent="0.2">
      <c r="A6" s="139" t="s">
        <v>225</v>
      </c>
      <c r="B6" s="137">
        <v>646</v>
      </c>
      <c r="C6" s="15">
        <v>11255</v>
      </c>
      <c r="D6" s="15">
        <v>11901</v>
      </c>
    </row>
    <row r="7" spans="1:4" x14ac:dyDescent="0.2">
      <c r="A7" s="139" t="s">
        <v>45</v>
      </c>
      <c r="B7" s="15">
        <v>8058</v>
      </c>
      <c r="C7" s="15">
        <v>1134</v>
      </c>
      <c r="D7" s="15">
        <v>9192</v>
      </c>
    </row>
    <row r="8" spans="1:4" x14ac:dyDescent="0.2">
      <c r="A8" s="139" t="s">
        <v>224</v>
      </c>
      <c r="B8" s="137">
        <v>724</v>
      </c>
      <c r="C8" s="137">
        <v>686</v>
      </c>
      <c r="D8" s="15">
        <v>1410</v>
      </c>
    </row>
    <row r="9" spans="1:4" x14ac:dyDescent="0.2">
      <c r="A9" s="139" t="s">
        <v>223</v>
      </c>
      <c r="B9" s="15">
        <v>2451</v>
      </c>
      <c r="C9" s="137">
        <v>807</v>
      </c>
      <c r="D9" s="15">
        <v>3258</v>
      </c>
    </row>
    <row r="10" spans="1:4" x14ac:dyDescent="0.2">
      <c r="A10" s="139" t="s">
        <v>222</v>
      </c>
      <c r="B10" s="15">
        <v>4105</v>
      </c>
      <c r="C10" s="15">
        <v>2118</v>
      </c>
      <c r="D10" s="15">
        <v>6223</v>
      </c>
    </row>
    <row r="11" spans="1:4" x14ac:dyDescent="0.2">
      <c r="A11" s="139" t="s">
        <v>221</v>
      </c>
      <c r="B11" s="137">
        <v>129</v>
      </c>
      <c r="C11" s="137">
        <v>929</v>
      </c>
      <c r="D11" s="15">
        <v>1058</v>
      </c>
    </row>
    <row r="12" spans="1:4" x14ac:dyDescent="0.2">
      <c r="A12" s="139" t="s">
        <v>220</v>
      </c>
      <c r="B12" s="137">
        <v>657</v>
      </c>
      <c r="C12" s="15">
        <v>1092</v>
      </c>
      <c r="D12" s="15">
        <v>1749</v>
      </c>
    </row>
    <row r="13" spans="1:4" x14ac:dyDescent="0.2">
      <c r="A13" s="141" t="s">
        <v>219</v>
      </c>
      <c r="B13" s="15">
        <v>1617</v>
      </c>
      <c r="C13" s="15">
        <v>2680</v>
      </c>
      <c r="D13" s="15">
        <v>4297</v>
      </c>
    </row>
    <row r="14" spans="1:4" ht="22.5" x14ac:dyDescent="0.2">
      <c r="A14" s="140" t="s">
        <v>218</v>
      </c>
      <c r="B14" s="137">
        <v>385</v>
      </c>
      <c r="C14" s="15">
        <v>1218</v>
      </c>
      <c r="D14" s="15">
        <v>1603</v>
      </c>
    </row>
    <row r="15" spans="1:4" x14ac:dyDescent="0.2">
      <c r="A15" s="139" t="s">
        <v>217</v>
      </c>
      <c r="B15" s="137">
        <v>178</v>
      </c>
      <c r="C15" s="137">
        <v>891</v>
      </c>
      <c r="D15" s="15">
        <v>1069</v>
      </c>
    </row>
    <row r="16" spans="1:4" x14ac:dyDescent="0.2">
      <c r="A16" s="139" t="s">
        <v>216</v>
      </c>
      <c r="B16" s="137">
        <v>340</v>
      </c>
      <c r="C16" s="15">
        <v>2050</v>
      </c>
      <c r="D16" s="15">
        <v>2390</v>
      </c>
    </row>
    <row r="17" spans="1:4" ht="22.5" x14ac:dyDescent="0.2">
      <c r="A17" s="138" t="s">
        <v>215</v>
      </c>
      <c r="B17" s="137">
        <v>53</v>
      </c>
      <c r="C17" s="137">
        <v>810</v>
      </c>
      <c r="D17" s="137">
        <v>863</v>
      </c>
    </row>
    <row r="18" spans="1:4" x14ac:dyDescent="0.2">
      <c r="A18" s="136" t="s">
        <v>214</v>
      </c>
      <c r="B18" s="137">
        <v>412</v>
      </c>
      <c r="C18" s="137">
        <v>553</v>
      </c>
      <c r="D18" s="137">
        <v>965</v>
      </c>
    </row>
    <row r="19" spans="1:4" x14ac:dyDescent="0.2">
      <c r="A19" s="138" t="s">
        <v>213</v>
      </c>
      <c r="B19" s="137">
        <v>48</v>
      </c>
      <c r="C19" s="15">
        <v>4813</v>
      </c>
      <c r="D19" s="15">
        <v>4861</v>
      </c>
    </row>
    <row r="20" spans="1:4" x14ac:dyDescent="0.2">
      <c r="A20" s="136" t="s">
        <v>212</v>
      </c>
      <c r="B20" s="137">
        <v>93</v>
      </c>
      <c r="C20" s="137">
        <v>598</v>
      </c>
      <c r="D20" s="137">
        <v>691</v>
      </c>
    </row>
    <row r="21" spans="1:4" x14ac:dyDescent="0.2">
      <c r="A21" s="136" t="s">
        <v>211</v>
      </c>
      <c r="B21" s="26" t="s">
        <v>32</v>
      </c>
      <c r="C21" s="26" t="s">
        <v>32</v>
      </c>
      <c r="D21" s="26" t="s">
        <v>32</v>
      </c>
    </row>
    <row r="22" spans="1:4" x14ac:dyDescent="0.2">
      <c r="A22" s="135" t="s">
        <v>0</v>
      </c>
      <c r="B22" s="134">
        <v>26218</v>
      </c>
      <c r="C22" s="134">
        <v>43537</v>
      </c>
      <c r="D22" s="134">
        <v>69755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7CA95-EE40-4A7B-8A1D-AD28B3E54027}">
  <sheetPr codeName="Munka12"/>
  <dimension ref="A1:G5"/>
  <sheetViews>
    <sheetView zoomScaleNormal="100" workbookViewId="0"/>
  </sheetViews>
  <sheetFormatPr defaultRowHeight="11.25" x14ac:dyDescent="0.2"/>
  <cols>
    <col min="1" max="1" width="29.7109375" style="149" customWidth="1"/>
    <col min="2" max="6" width="9.85546875" style="149" customWidth="1"/>
    <col min="7" max="16384" width="9.140625" style="149"/>
  </cols>
  <sheetData>
    <row r="1" spans="1:7" s="161" customFormat="1" ht="12" thickBot="1" x14ac:dyDescent="0.3">
      <c r="A1" s="162" t="s">
        <v>237</v>
      </c>
    </row>
    <row r="2" spans="1:7" x14ac:dyDescent="0.2">
      <c r="A2" s="160" t="s">
        <v>236</v>
      </c>
      <c r="B2" s="159">
        <v>2002</v>
      </c>
      <c r="C2" s="159">
        <v>2003</v>
      </c>
      <c r="D2" s="159">
        <v>2004</v>
      </c>
      <c r="E2" s="159">
        <v>2005</v>
      </c>
      <c r="F2" s="158">
        <v>2006</v>
      </c>
      <c r="G2" s="157">
        <v>2007</v>
      </c>
    </row>
    <row r="3" spans="1:7" x14ac:dyDescent="0.2">
      <c r="A3" s="156" t="s">
        <v>235</v>
      </c>
      <c r="B3" s="152">
        <v>3566.3</v>
      </c>
      <c r="C3" s="152">
        <v>3730.2</v>
      </c>
      <c r="D3" s="152">
        <v>4188.3</v>
      </c>
      <c r="E3" s="152">
        <v>4469.8</v>
      </c>
      <c r="F3" s="152">
        <v>4652.5</v>
      </c>
      <c r="G3" s="152">
        <v>4790.8</v>
      </c>
    </row>
    <row r="4" spans="1:7" x14ac:dyDescent="0.2">
      <c r="A4" s="155" t="s">
        <v>234</v>
      </c>
      <c r="B4" s="152">
        <v>115.17</v>
      </c>
      <c r="C4" s="152">
        <v>116.32170000000001</v>
      </c>
      <c r="D4" s="152">
        <v>126.67433130000001</v>
      </c>
      <c r="E4" s="151">
        <v>132.12132754590002</v>
      </c>
      <c r="F4" s="151">
        <v>130.5</v>
      </c>
      <c r="G4" s="151">
        <v>131</v>
      </c>
    </row>
    <row r="5" spans="1:7" x14ac:dyDescent="0.2">
      <c r="A5" s="154" t="s">
        <v>233</v>
      </c>
      <c r="B5" s="153">
        <v>110</v>
      </c>
      <c r="C5" s="153">
        <v>101</v>
      </c>
      <c r="D5" s="152">
        <v>108.9</v>
      </c>
      <c r="E5" s="151">
        <v>104.3</v>
      </c>
      <c r="F5" s="151">
        <v>98.8</v>
      </c>
      <c r="G5" s="150">
        <v>100.4</v>
      </c>
    </row>
  </sheetData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4AABA-966B-4F8D-A6D4-B4F72FBF16B8}">
  <sheetPr codeName="Munka13"/>
  <dimension ref="A1:E31"/>
  <sheetViews>
    <sheetView zoomScaleNormal="100" workbookViewId="0"/>
  </sheetViews>
  <sheetFormatPr defaultRowHeight="11.25" x14ac:dyDescent="0.2"/>
  <cols>
    <col min="1" max="1" width="12.140625" style="163" customWidth="1"/>
    <col min="2" max="2" width="13.5703125" style="163" customWidth="1"/>
    <col min="3" max="3" width="15.85546875" style="163" customWidth="1"/>
    <col min="4" max="4" width="15.7109375" style="163" customWidth="1"/>
    <col min="5" max="5" width="13.7109375" style="163" customWidth="1"/>
    <col min="6" max="16384" width="9.140625" style="149"/>
  </cols>
  <sheetData>
    <row r="1" spans="1:5" s="154" customFormat="1" ht="12" thickBot="1" x14ac:dyDescent="0.25">
      <c r="A1" s="181" t="s">
        <v>246</v>
      </c>
      <c r="B1" s="180"/>
      <c r="C1" s="180"/>
      <c r="D1" s="180"/>
      <c r="E1" s="180"/>
    </row>
    <row r="2" spans="1:5" ht="33.75" x14ac:dyDescent="0.2">
      <c r="A2" s="264" t="s">
        <v>245</v>
      </c>
      <c r="B2" s="179" t="s">
        <v>244</v>
      </c>
      <c r="C2" s="179" t="s">
        <v>243</v>
      </c>
      <c r="D2" s="179" t="s">
        <v>242</v>
      </c>
      <c r="E2" s="178" t="s">
        <v>0</v>
      </c>
    </row>
    <row r="3" spans="1:5" x14ac:dyDescent="0.2">
      <c r="A3" s="265"/>
      <c r="B3" s="255" t="s">
        <v>241</v>
      </c>
      <c r="C3" s="256"/>
      <c r="D3" s="256"/>
      <c r="E3" s="256"/>
    </row>
    <row r="4" spans="1:5" x14ac:dyDescent="0.2">
      <c r="A4" s="266">
        <v>2000</v>
      </c>
      <c r="B4" s="266"/>
      <c r="C4" s="266"/>
      <c r="D4" s="266"/>
      <c r="E4" s="266"/>
    </row>
    <row r="5" spans="1:5" x14ac:dyDescent="0.2">
      <c r="A5" s="170" t="s">
        <v>57</v>
      </c>
      <c r="B5" s="169">
        <v>649513</v>
      </c>
      <c r="C5" s="169">
        <f>293029+6695</f>
        <v>299724</v>
      </c>
      <c r="D5" s="168">
        <v>456349</v>
      </c>
      <c r="E5" s="168">
        <f t="shared" ref="E5:E10" si="0">D5+C5+B5</f>
        <v>1405586</v>
      </c>
    </row>
    <row r="6" spans="1:5" x14ac:dyDescent="0.2">
      <c r="A6" s="170" t="s">
        <v>240</v>
      </c>
      <c r="B6" s="169">
        <v>1239232</v>
      </c>
      <c r="C6" s="169">
        <f>C8+C7</f>
        <v>124218</v>
      </c>
      <c r="D6" s="168">
        <v>52946</v>
      </c>
      <c r="E6" s="168">
        <f t="shared" si="0"/>
        <v>1416396</v>
      </c>
    </row>
    <row r="7" spans="1:5" x14ac:dyDescent="0.2">
      <c r="A7" s="171" t="s">
        <v>239</v>
      </c>
      <c r="B7" s="169">
        <v>600126</v>
      </c>
      <c r="C7" s="169">
        <f>73030+937</f>
        <v>73967</v>
      </c>
      <c r="D7" s="168">
        <v>21098</v>
      </c>
      <c r="E7" s="168">
        <f t="shared" si="0"/>
        <v>695191</v>
      </c>
    </row>
    <row r="8" spans="1:5" x14ac:dyDescent="0.2">
      <c r="A8" s="171" t="s">
        <v>238</v>
      </c>
      <c r="B8" s="169">
        <v>639106</v>
      </c>
      <c r="C8" s="169">
        <f>49946+305</f>
        <v>50251</v>
      </c>
      <c r="D8" s="168">
        <v>31848</v>
      </c>
      <c r="E8" s="168">
        <f t="shared" si="0"/>
        <v>721205</v>
      </c>
    </row>
    <row r="9" spans="1:5" x14ac:dyDescent="0.2">
      <c r="A9" s="170" t="s">
        <v>39</v>
      </c>
      <c r="B9" s="169">
        <v>20929</v>
      </c>
      <c r="C9" s="169">
        <v>755</v>
      </c>
      <c r="D9" s="168">
        <v>9260</v>
      </c>
      <c r="E9" s="168">
        <f t="shared" si="0"/>
        <v>30944</v>
      </c>
    </row>
    <row r="10" spans="1:5" x14ac:dyDescent="0.2">
      <c r="A10" s="167" t="s">
        <v>0</v>
      </c>
      <c r="B10" s="177">
        <v>1909674</v>
      </c>
      <c r="C10" s="177">
        <f>C5+C6+C9</f>
        <v>424697</v>
      </c>
      <c r="D10" s="176">
        <v>518555</v>
      </c>
      <c r="E10" s="176">
        <f t="shared" si="0"/>
        <v>2852926</v>
      </c>
    </row>
    <row r="11" spans="1:5" x14ac:dyDescent="0.2">
      <c r="A11" s="267">
        <v>2005</v>
      </c>
      <c r="B11" s="267"/>
      <c r="C11" s="267"/>
      <c r="D11" s="267"/>
      <c r="E11" s="267"/>
    </row>
    <row r="12" spans="1:5" x14ac:dyDescent="0.2">
      <c r="A12" s="170" t="s">
        <v>57</v>
      </c>
      <c r="B12" s="169">
        <v>1172874</v>
      </c>
      <c r="C12" s="169">
        <f>530824+691</f>
        <v>531515</v>
      </c>
      <c r="D12" s="169">
        <v>860853</v>
      </c>
      <c r="E12" s="169">
        <f t="shared" ref="E12:E17" si="1">B12+C12+D12</f>
        <v>2565242</v>
      </c>
    </row>
    <row r="13" spans="1:5" x14ac:dyDescent="0.2">
      <c r="A13" s="170" t="s">
        <v>240</v>
      </c>
      <c r="B13" s="169">
        <v>1664293</v>
      </c>
      <c r="C13" s="169">
        <f>C15+C14</f>
        <v>135209</v>
      </c>
      <c r="D13" s="169">
        <v>27336</v>
      </c>
      <c r="E13" s="169">
        <f t="shared" si="1"/>
        <v>1826838</v>
      </c>
    </row>
    <row r="14" spans="1:5" x14ac:dyDescent="0.2">
      <c r="A14" s="171" t="s">
        <v>239</v>
      </c>
      <c r="B14" s="169">
        <v>840971</v>
      </c>
      <c r="C14" s="169">
        <f>91831+300</f>
        <v>92131</v>
      </c>
      <c r="D14" s="169">
        <v>21967</v>
      </c>
      <c r="E14" s="169">
        <f t="shared" si="1"/>
        <v>955069</v>
      </c>
    </row>
    <row r="15" spans="1:5" x14ac:dyDescent="0.2">
      <c r="A15" s="171" t="s">
        <v>238</v>
      </c>
      <c r="B15" s="169">
        <v>823322</v>
      </c>
      <c r="C15" s="169">
        <f>42878+200</f>
        <v>43078</v>
      </c>
      <c r="D15" s="169">
        <v>5369</v>
      </c>
      <c r="E15" s="169">
        <f t="shared" si="1"/>
        <v>871769</v>
      </c>
    </row>
    <row r="16" spans="1:5" x14ac:dyDescent="0.2">
      <c r="A16" s="170" t="s">
        <v>39</v>
      </c>
      <c r="B16" s="169">
        <v>66774</v>
      </c>
      <c r="C16" s="169">
        <v>597</v>
      </c>
      <c r="D16" s="169">
        <v>10319</v>
      </c>
      <c r="E16" s="169">
        <f t="shared" si="1"/>
        <v>77690</v>
      </c>
    </row>
    <row r="17" spans="1:5" s="164" customFormat="1" x14ac:dyDescent="0.2">
      <c r="A17" s="167" t="s">
        <v>0</v>
      </c>
      <c r="B17" s="166">
        <v>2903941</v>
      </c>
      <c r="C17" s="166">
        <f>C12+C16+C13</f>
        <v>667321</v>
      </c>
      <c r="D17" s="166">
        <v>898508</v>
      </c>
      <c r="E17" s="166">
        <f t="shared" si="1"/>
        <v>4469770</v>
      </c>
    </row>
    <row r="18" spans="1:5" x14ac:dyDescent="0.2">
      <c r="A18" s="267">
        <v>2006</v>
      </c>
      <c r="B18" s="267"/>
      <c r="C18" s="267"/>
      <c r="D18" s="267"/>
      <c r="E18" s="267"/>
    </row>
    <row r="19" spans="1:5" x14ac:dyDescent="0.2">
      <c r="A19" s="170" t="s">
        <v>57</v>
      </c>
      <c r="B19" s="175">
        <v>1337425</v>
      </c>
      <c r="C19" s="169">
        <v>616790</v>
      </c>
      <c r="D19" s="169">
        <v>742345</v>
      </c>
      <c r="E19" s="174">
        <v>2696560</v>
      </c>
    </row>
    <row r="20" spans="1:5" x14ac:dyDescent="0.2">
      <c r="A20" s="170" t="s">
        <v>240</v>
      </c>
      <c r="B20" s="175">
        <v>1615500</v>
      </c>
      <c r="C20" s="169">
        <v>140088</v>
      </c>
      <c r="D20" s="169">
        <v>130074</v>
      </c>
      <c r="E20" s="174">
        <v>1885662</v>
      </c>
    </row>
    <row r="21" spans="1:5" x14ac:dyDescent="0.2">
      <c r="A21" s="171" t="s">
        <v>239</v>
      </c>
      <c r="B21" s="175">
        <v>805017</v>
      </c>
      <c r="C21" s="169">
        <v>95118</v>
      </c>
      <c r="D21" s="169">
        <v>79355</v>
      </c>
      <c r="E21" s="174">
        <v>979490</v>
      </c>
    </row>
    <row r="22" spans="1:5" x14ac:dyDescent="0.2">
      <c r="A22" s="171" t="s">
        <v>238</v>
      </c>
      <c r="B22" s="175">
        <v>810483</v>
      </c>
      <c r="C22" s="169">
        <v>44970</v>
      </c>
      <c r="D22" s="169">
        <v>50719</v>
      </c>
      <c r="E22" s="174">
        <v>906172</v>
      </c>
    </row>
    <row r="23" spans="1:5" x14ac:dyDescent="0.2">
      <c r="A23" s="170" t="s">
        <v>39</v>
      </c>
      <c r="B23" s="175">
        <v>41235</v>
      </c>
      <c r="C23" s="169">
        <v>352</v>
      </c>
      <c r="D23" s="169">
        <v>28655</v>
      </c>
      <c r="E23" s="174">
        <v>70242</v>
      </c>
    </row>
    <row r="24" spans="1:5" x14ac:dyDescent="0.2">
      <c r="A24" s="167" t="s">
        <v>0</v>
      </c>
      <c r="B24" s="173">
        <v>2994160</v>
      </c>
      <c r="C24" s="166">
        <v>757230</v>
      </c>
      <c r="D24" s="166">
        <v>901073.90322405996</v>
      </c>
      <c r="E24" s="172">
        <v>4652464</v>
      </c>
    </row>
    <row r="25" spans="1:5" x14ac:dyDescent="0.2">
      <c r="A25" s="263">
        <v>2007</v>
      </c>
      <c r="B25" s="263"/>
      <c r="C25" s="263"/>
      <c r="D25" s="263"/>
      <c r="E25" s="263"/>
    </row>
    <row r="26" spans="1:5" x14ac:dyDescent="0.2">
      <c r="A26" s="170" t="s">
        <v>57</v>
      </c>
      <c r="B26" s="169">
        <v>1358487</v>
      </c>
      <c r="C26" s="169">
        <v>497365</v>
      </c>
      <c r="D26" s="168">
        <v>844222</v>
      </c>
      <c r="E26" s="168">
        <v>2700074</v>
      </c>
    </row>
    <row r="27" spans="1:5" x14ac:dyDescent="0.2">
      <c r="A27" s="170" t="s">
        <v>240</v>
      </c>
      <c r="B27" s="169">
        <v>1884013</v>
      </c>
      <c r="C27" s="169">
        <v>120313</v>
      </c>
      <c r="D27" s="168">
        <v>16987</v>
      </c>
      <c r="E27" s="168">
        <v>2021313</v>
      </c>
    </row>
    <row r="28" spans="1:5" x14ac:dyDescent="0.2">
      <c r="A28" s="171" t="s">
        <v>239</v>
      </c>
      <c r="B28" s="169">
        <v>921026</v>
      </c>
      <c r="C28" s="169">
        <v>86334</v>
      </c>
      <c r="D28" s="168">
        <v>11182</v>
      </c>
      <c r="E28" s="168">
        <v>1018542</v>
      </c>
    </row>
    <row r="29" spans="1:5" x14ac:dyDescent="0.2">
      <c r="A29" s="171" t="s">
        <v>238</v>
      </c>
      <c r="B29" s="169">
        <v>962987</v>
      </c>
      <c r="C29" s="169">
        <v>33979</v>
      </c>
      <c r="D29" s="168">
        <v>5805</v>
      </c>
      <c r="E29" s="168">
        <v>1002771</v>
      </c>
    </row>
    <row r="30" spans="1:5" x14ac:dyDescent="0.2">
      <c r="A30" s="170" t="s">
        <v>39</v>
      </c>
      <c r="B30" s="169">
        <v>51605</v>
      </c>
      <c r="C30" s="169">
        <v>439</v>
      </c>
      <c r="D30" s="168">
        <v>17348</v>
      </c>
      <c r="E30" s="168">
        <v>69392</v>
      </c>
    </row>
    <row r="31" spans="1:5" s="164" customFormat="1" x14ac:dyDescent="0.2">
      <c r="A31" s="167" t="s">
        <v>0</v>
      </c>
      <c r="B31" s="166">
        <v>3294105.2803057623</v>
      </c>
      <c r="C31" s="166">
        <v>618117</v>
      </c>
      <c r="D31" s="165">
        <v>878557</v>
      </c>
      <c r="E31" s="165">
        <v>4790779</v>
      </c>
    </row>
  </sheetData>
  <mergeCells count="6">
    <mergeCell ref="A25:E25"/>
    <mergeCell ref="B3:E3"/>
    <mergeCell ref="A2:A3"/>
    <mergeCell ref="A4:E4"/>
    <mergeCell ref="A11:E11"/>
    <mergeCell ref="A18:E18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37BF7-0E54-4429-BF20-B5489167E7A2}">
  <sheetPr codeName="Munka14"/>
  <dimension ref="A1:F24"/>
  <sheetViews>
    <sheetView zoomScaleNormal="100" workbookViewId="0"/>
  </sheetViews>
  <sheetFormatPr defaultRowHeight="11.25" x14ac:dyDescent="0.2"/>
  <cols>
    <col min="1" max="1" width="6" style="163" customWidth="1"/>
    <col min="2" max="2" width="39.140625" style="163" customWidth="1"/>
    <col min="3" max="5" width="10.7109375" style="163" customWidth="1"/>
    <col min="6" max="6" width="10.7109375" style="149" customWidth="1"/>
    <col min="7" max="16384" width="9.140625" style="149"/>
  </cols>
  <sheetData>
    <row r="1" spans="1:6" s="154" customFormat="1" ht="12" thickBot="1" x14ac:dyDescent="0.25">
      <c r="A1" s="203" t="s">
        <v>258</v>
      </c>
      <c r="B1" s="202"/>
      <c r="C1" s="202"/>
      <c r="D1" s="202"/>
      <c r="E1" s="202"/>
    </row>
    <row r="2" spans="1:6" x14ac:dyDescent="0.2">
      <c r="A2" s="201" t="s">
        <v>30</v>
      </c>
      <c r="B2" s="201" t="s">
        <v>138</v>
      </c>
      <c r="C2" s="159">
        <v>2000</v>
      </c>
      <c r="D2" s="159">
        <v>2005</v>
      </c>
      <c r="E2" s="159">
        <v>2006</v>
      </c>
      <c r="F2" s="157">
        <v>2007</v>
      </c>
    </row>
    <row r="3" spans="1:6" x14ac:dyDescent="0.2">
      <c r="A3" s="268" t="s">
        <v>29</v>
      </c>
      <c r="B3" s="268"/>
      <c r="C3" s="268"/>
      <c r="D3" s="268"/>
      <c r="E3" s="268"/>
      <c r="F3" s="268"/>
    </row>
    <row r="4" spans="1:6" x14ac:dyDescent="0.2">
      <c r="A4" s="200"/>
      <c r="B4" s="198" t="s">
        <v>257</v>
      </c>
      <c r="C4" s="186">
        <v>1909674</v>
      </c>
      <c r="D4" s="197">
        <v>2903941</v>
      </c>
      <c r="E4" s="196">
        <v>2994160</v>
      </c>
      <c r="F4" s="196">
        <v>3294105.2803057623</v>
      </c>
    </row>
    <row r="5" spans="1:6" x14ac:dyDescent="0.2">
      <c r="A5" s="200"/>
      <c r="B5" s="198" t="s">
        <v>256</v>
      </c>
      <c r="C5" s="190">
        <v>424697</v>
      </c>
      <c r="D5" s="190">
        <v>667321</v>
      </c>
      <c r="E5" s="190">
        <v>757230</v>
      </c>
      <c r="F5" s="196">
        <v>618117</v>
      </c>
    </row>
    <row r="6" spans="1:6" x14ac:dyDescent="0.2">
      <c r="A6" s="199"/>
      <c r="B6" s="198" t="s">
        <v>242</v>
      </c>
      <c r="C6" s="190">
        <v>518555</v>
      </c>
      <c r="D6" s="197">
        <v>898508</v>
      </c>
      <c r="E6" s="197">
        <v>901074</v>
      </c>
      <c r="F6" s="196">
        <v>878557</v>
      </c>
    </row>
    <row r="7" spans="1:6" s="164" customFormat="1" x14ac:dyDescent="0.2">
      <c r="A7" s="195"/>
      <c r="B7" s="184" t="s">
        <v>0</v>
      </c>
      <c r="C7" s="194">
        <v>2852926</v>
      </c>
      <c r="D7" s="183">
        <v>4469770</v>
      </c>
      <c r="E7" s="183">
        <v>4652464</v>
      </c>
      <c r="F7" s="193">
        <v>4790779</v>
      </c>
    </row>
    <row r="8" spans="1:6" x14ac:dyDescent="0.2">
      <c r="A8" s="268" t="s">
        <v>255</v>
      </c>
      <c r="B8" s="268"/>
      <c r="C8" s="268"/>
      <c r="D8" s="268"/>
      <c r="E8" s="268"/>
      <c r="F8" s="268"/>
    </row>
    <row r="9" spans="1:6" x14ac:dyDescent="0.2">
      <c r="A9" s="188" t="s">
        <v>254</v>
      </c>
      <c r="B9" s="189" t="s">
        <v>253</v>
      </c>
      <c r="C9" s="190">
        <v>133348</v>
      </c>
      <c r="D9" s="186">
        <v>196863</v>
      </c>
      <c r="E9" s="186">
        <v>195755</v>
      </c>
      <c r="F9" s="186">
        <v>191570</v>
      </c>
    </row>
    <row r="10" spans="1:6" x14ac:dyDescent="0.2">
      <c r="A10" s="188" t="s">
        <v>252</v>
      </c>
      <c r="B10" s="192" t="s">
        <v>251</v>
      </c>
      <c r="C10" s="191">
        <v>961</v>
      </c>
      <c r="D10" s="186">
        <v>940</v>
      </c>
      <c r="E10" s="186">
        <v>909</v>
      </c>
      <c r="F10" s="186">
        <v>917</v>
      </c>
    </row>
    <row r="11" spans="1:6" x14ac:dyDescent="0.2">
      <c r="A11" s="188" t="s">
        <v>94</v>
      </c>
      <c r="B11" s="189" t="s">
        <v>93</v>
      </c>
      <c r="C11" s="190">
        <v>9426</v>
      </c>
      <c r="D11" s="186">
        <v>7569</v>
      </c>
      <c r="E11" s="186">
        <v>16036</v>
      </c>
      <c r="F11" s="186">
        <v>28782</v>
      </c>
    </row>
    <row r="12" spans="1:6" x14ac:dyDescent="0.2">
      <c r="A12" s="188" t="s">
        <v>92</v>
      </c>
      <c r="B12" s="189" t="s">
        <v>91</v>
      </c>
      <c r="C12" s="190">
        <v>770878</v>
      </c>
      <c r="D12" s="186">
        <v>1011665</v>
      </c>
      <c r="E12" s="186">
        <v>1013181</v>
      </c>
      <c r="F12" s="186">
        <v>1203526</v>
      </c>
    </row>
    <row r="13" spans="1:6" x14ac:dyDescent="0.2">
      <c r="A13" s="188" t="s">
        <v>62</v>
      </c>
      <c r="B13" s="189" t="s">
        <v>61</v>
      </c>
      <c r="C13" s="190">
        <v>190958</v>
      </c>
      <c r="D13" s="186">
        <v>201856</v>
      </c>
      <c r="E13" s="186">
        <v>194860</v>
      </c>
      <c r="F13" s="186">
        <v>194640</v>
      </c>
    </row>
    <row r="14" spans="1:6" x14ac:dyDescent="0.2">
      <c r="A14" s="188" t="s">
        <v>58</v>
      </c>
      <c r="B14" s="189" t="s">
        <v>57</v>
      </c>
      <c r="C14" s="190">
        <v>71443</v>
      </c>
      <c r="D14" s="186">
        <v>101232</v>
      </c>
      <c r="E14" s="186">
        <v>103671</v>
      </c>
      <c r="F14" s="186">
        <v>96988</v>
      </c>
    </row>
    <row r="15" spans="1:6" ht="22.5" x14ac:dyDescent="0.2">
      <c r="A15" s="188" t="s">
        <v>56</v>
      </c>
      <c r="B15" s="189" t="s">
        <v>250</v>
      </c>
      <c r="C15" s="190">
        <v>217328</v>
      </c>
      <c r="D15" s="186">
        <v>341008</v>
      </c>
      <c r="E15" s="186">
        <v>359394</v>
      </c>
      <c r="F15" s="186">
        <v>346783</v>
      </c>
    </row>
    <row r="16" spans="1:6" x14ac:dyDescent="0.2">
      <c r="A16" s="188" t="s">
        <v>54</v>
      </c>
      <c r="B16" s="189" t="s">
        <v>53</v>
      </c>
      <c r="C16" s="190">
        <v>30374</v>
      </c>
      <c r="D16" s="186">
        <v>40024</v>
      </c>
      <c r="E16" s="186">
        <v>46280</v>
      </c>
      <c r="F16" s="186">
        <v>64037</v>
      </c>
    </row>
    <row r="17" spans="1:6" x14ac:dyDescent="0.2">
      <c r="A17" s="188" t="s">
        <v>52</v>
      </c>
      <c r="B17" s="187" t="s">
        <v>249</v>
      </c>
      <c r="C17" s="190">
        <v>419259</v>
      </c>
      <c r="D17" s="186">
        <v>721465</v>
      </c>
      <c r="E17" s="186">
        <v>887259</v>
      </c>
      <c r="F17" s="186">
        <v>856999</v>
      </c>
    </row>
    <row r="18" spans="1:6" x14ac:dyDescent="0.2">
      <c r="A18" s="188" t="s">
        <v>50</v>
      </c>
      <c r="B18" s="187" t="s">
        <v>49</v>
      </c>
      <c r="C18" s="190">
        <v>55610</v>
      </c>
      <c r="D18" s="186">
        <v>64055</v>
      </c>
      <c r="E18" s="186">
        <v>68804</v>
      </c>
      <c r="F18" s="186">
        <v>71028</v>
      </c>
    </row>
    <row r="19" spans="1:6" s="164" customFormat="1" x14ac:dyDescent="0.2">
      <c r="A19" s="188" t="s">
        <v>48</v>
      </c>
      <c r="B19" s="187" t="s">
        <v>182</v>
      </c>
      <c r="C19" s="186">
        <v>555274</v>
      </c>
      <c r="D19" s="186">
        <v>1192535</v>
      </c>
      <c r="E19" s="186">
        <v>1183525</v>
      </c>
      <c r="F19" s="186">
        <v>1227128</v>
      </c>
    </row>
    <row r="20" spans="1:6" ht="22.5" x14ac:dyDescent="0.2">
      <c r="A20" s="188" t="s">
        <v>248</v>
      </c>
      <c r="B20" s="189" t="s">
        <v>247</v>
      </c>
      <c r="C20" s="186">
        <v>148046</v>
      </c>
      <c r="D20" s="186">
        <v>239961</v>
      </c>
      <c r="E20" s="186">
        <v>194785</v>
      </c>
      <c r="F20" s="186">
        <v>155630</v>
      </c>
    </row>
    <row r="21" spans="1:6" x14ac:dyDescent="0.2">
      <c r="A21" s="188" t="s">
        <v>46</v>
      </c>
      <c r="B21" s="187" t="s">
        <v>45</v>
      </c>
      <c r="C21" s="186">
        <v>63454</v>
      </c>
      <c r="D21" s="186">
        <v>86586</v>
      </c>
      <c r="E21" s="186">
        <v>94963</v>
      </c>
      <c r="F21" s="186">
        <v>83956</v>
      </c>
    </row>
    <row r="22" spans="1:6" x14ac:dyDescent="0.2">
      <c r="A22" s="188" t="s">
        <v>44</v>
      </c>
      <c r="B22" s="187" t="s">
        <v>43</v>
      </c>
      <c r="C22" s="186">
        <v>54883</v>
      </c>
      <c r="D22" s="186">
        <v>71975</v>
      </c>
      <c r="E22" s="186">
        <v>81893</v>
      </c>
      <c r="F22" s="186">
        <v>65463</v>
      </c>
    </row>
    <row r="23" spans="1:6" ht="22.5" x14ac:dyDescent="0.2">
      <c r="A23" s="188" t="s">
        <v>42</v>
      </c>
      <c r="B23" s="187" t="s">
        <v>41</v>
      </c>
      <c r="C23" s="186">
        <v>131684</v>
      </c>
      <c r="D23" s="186">
        <v>192036</v>
      </c>
      <c r="E23" s="186">
        <v>211149</v>
      </c>
      <c r="F23" s="186">
        <v>203332</v>
      </c>
    </row>
    <row r="24" spans="1:6" s="164" customFormat="1" x14ac:dyDescent="0.2">
      <c r="A24" s="185"/>
      <c r="B24" s="184" t="s">
        <v>0</v>
      </c>
      <c r="C24" s="183">
        <v>2852926</v>
      </c>
      <c r="D24" s="183">
        <v>4469770</v>
      </c>
      <c r="E24" s="183">
        <v>4652464</v>
      </c>
      <c r="F24" s="182">
        <v>4790779</v>
      </c>
    </row>
  </sheetData>
  <mergeCells count="2">
    <mergeCell ref="A3:F3"/>
    <mergeCell ref="A8:F8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34838-DC39-465B-9F65-EC29612AFCE4}">
  <sheetPr codeName="Munka15"/>
  <dimension ref="A1:E26"/>
  <sheetViews>
    <sheetView zoomScaleNormal="100" workbookViewId="0"/>
  </sheetViews>
  <sheetFormatPr defaultRowHeight="11.25" x14ac:dyDescent="0.2"/>
  <cols>
    <col min="1" max="1" width="7" style="163" customWidth="1"/>
    <col min="2" max="2" width="39.42578125" style="163" customWidth="1"/>
    <col min="3" max="5" width="13.7109375" style="163" customWidth="1"/>
    <col min="6" max="16384" width="9.140625" style="149"/>
  </cols>
  <sheetData>
    <row r="1" spans="1:5" ht="12" thickBot="1" x14ac:dyDescent="0.25">
      <c r="A1" s="203" t="s">
        <v>259</v>
      </c>
      <c r="B1" s="202"/>
      <c r="C1" s="202"/>
      <c r="D1" s="202"/>
      <c r="E1" s="202"/>
    </row>
    <row r="2" spans="1:5" x14ac:dyDescent="0.2">
      <c r="A2" s="201" t="s">
        <v>30</v>
      </c>
      <c r="B2" s="201" t="s">
        <v>138</v>
      </c>
      <c r="C2" s="159">
        <v>2005</v>
      </c>
      <c r="D2" s="158">
        <v>2006</v>
      </c>
      <c r="E2" s="157">
        <v>2007</v>
      </c>
    </row>
    <row r="3" spans="1:5" x14ac:dyDescent="0.2">
      <c r="A3" s="268" t="s">
        <v>245</v>
      </c>
      <c r="B3" s="268"/>
      <c r="C3" s="268"/>
      <c r="D3" s="268"/>
      <c r="E3" s="268"/>
    </row>
    <row r="4" spans="1:5" x14ac:dyDescent="0.2">
      <c r="A4" s="210"/>
      <c r="B4" s="210" t="s">
        <v>57</v>
      </c>
      <c r="C4" s="170">
        <v>104.8</v>
      </c>
      <c r="D4" s="170">
        <v>98.6</v>
      </c>
      <c r="E4" s="170">
        <v>94.6</v>
      </c>
    </row>
    <row r="5" spans="1:5" x14ac:dyDescent="0.2">
      <c r="A5" s="210"/>
      <c r="B5" s="210" t="s">
        <v>240</v>
      </c>
      <c r="C5" s="170">
        <v>103.1</v>
      </c>
      <c r="D5" s="170">
        <v>99.1</v>
      </c>
      <c r="E5" s="170">
        <v>109.7</v>
      </c>
    </row>
    <row r="6" spans="1:5" x14ac:dyDescent="0.2">
      <c r="A6" s="210"/>
      <c r="B6" s="211" t="s">
        <v>239</v>
      </c>
      <c r="C6" s="206">
        <v>98.2</v>
      </c>
      <c r="D6" s="206">
        <v>96.82</v>
      </c>
      <c r="E6" s="206">
        <v>103.4</v>
      </c>
    </row>
    <row r="7" spans="1:5" x14ac:dyDescent="0.2">
      <c r="A7" s="210"/>
      <c r="B7" s="211" t="s">
        <v>238</v>
      </c>
      <c r="C7" s="206">
        <v>108.9</v>
      </c>
      <c r="D7" s="206">
        <v>101.64</v>
      </c>
      <c r="E7" s="206">
        <v>116.9</v>
      </c>
    </row>
    <row r="8" spans="1:5" x14ac:dyDescent="0.2">
      <c r="A8" s="210"/>
      <c r="B8" s="210" t="s">
        <v>39</v>
      </c>
      <c r="C8" s="206">
        <v>103.1</v>
      </c>
      <c r="D8" s="206">
        <v>97.2</v>
      </c>
      <c r="E8" s="206">
        <v>93.8</v>
      </c>
    </row>
    <row r="9" spans="1:5" s="164" customFormat="1" x14ac:dyDescent="0.2">
      <c r="A9" s="209"/>
      <c r="B9" s="208" t="s">
        <v>0</v>
      </c>
      <c r="C9" s="204">
        <v>104.3</v>
      </c>
      <c r="D9" s="204">
        <v>98.8</v>
      </c>
      <c r="E9" s="204">
        <v>100.4</v>
      </c>
    </row>
    <row r="10" spans="1:5" s="164" customFormat="1" x14ac:dyDescent="0.2">
      <c r="A10" s="268" t="s">
        <v>255</v>
      </c>
      <c r="B10" s="268"/>
      <c r="C10" s="268"/>
      <c r="D10" s="268"/>
      <c r="E10" s="268"/>
    </row>
    <row r="11" spans="1:5" x14ac:dyDescent="0.2">
      <c r="A11" s="207" t="s">
        <v>254</v>
      </c>
      <c r="B11" s="189" t="s">
        <v>253</v>
      </c>
      <c r="C11" s="206">
        <v>106.72738725985546</v>
      </c>
      <c r="D11" s="206">
        <v>93.48</v>
      </c>
      <c r="E11" s="206">
        <v>93.9</v>
      </c>
    </row>
    <row r="12" spans="1:5" x14ac:dyDescent="0.2">
      <c r="A12" s="207" t="s">
        <v>252</v>
      </c>
      <c r="B12" s="192" t="s">
        <v>251</v>
      </c>
      <c r="C12" s="206">
        <v>155.21386489128426</v>
      </c>
      <c r="D12" s="206">
        <v>91.17</v>
      </c>
      <c r="E12" s="206">
        <v>100.1</v>
      </c>
    </row>
    <row r="13" spans="1:5" x14ac:dyDescent="0.2">
      <c r="A13" s="207" t="s">
        <v>94</v>
      </c>
      <c r="B13" s="189" t="s">
        <v>93</v>
      </c>
      <c r="C13" s="206">
        <v>83.226400219034218</v>
      </c>
      <c r="D13" s="206">
        <v>201.1</v>
      </c>
      <c r="E13" s="206">
        <v>269.60000000000002</v>
      </c>
    </row>
    <row r="14" spans="1:5" x14ac:dyDescent="0.2">
      <c r="A14" s="207" t="s">
        <v>92</v>
      </c>
      <c r="B14" s="189" t="s">
        <v>91</v>
      </c>
      <c r="C14" s="206">
        <v>98.091168063654621</v>
      </c>
      <c r="D14" s="206">
        <v>95.68</v>
      </c>
      <c r="E14" s="206">
        <v>120.4</v>
      </c>
    </row>
    <row r="15" spans="1:5" x14ac:dyDescent="0.2">
      <c r="A15" s="207" t="s">
        <v>62</v>
      </c>
      <c r="B15" s="189" t="s">
        <v>61</v>
      </c>
      <c r="C15" s="206">
        <v>89.76126148510339</v>
      </c>
      <c r="D15" s="206">
        <v>91.6</v>
      </c>
      <c r="E15" s="206">
        <v>96.8</v>
      </c>
    </row>
    <row r="16" spans="1:5" x14ac:dyDescent="0.2">
      <c r="A16" s="207" t="s">
        <v>58</v>
      </c>
      <c r="B16" s="189" t="s">
        <v>57</v>
      </c>
      <c r="C16" s="206">
        <v>112.17721872968609</v>
      </c>
      <c r="D16" s="206">
        <v>95.4</v>
      </c>
      <c r="E16" s="206">
        <v>91.9</v>
      </c>
    </row>
    <row r="17" spans="1:5" ht="22.5" x14ac:dyDescent="0.2">
      <c r="A17" s="207" t="s">
        <v>56</v>
      </c>
      <c r="B17" s="189" t="s">
        <v>250</v>
      </c>
      <c r="C17" s="206">
        <v>107.02844218518666</v>
      </c>
      <c r="D17" s="206">
        <v>99.9</v>
      </c>
      <c r="E17" s="206">
        <v>94.4</v>
      </c>
    </row>
    <row r="18" spans="1:5" x14ac:dyDescent="0.2">
      <c r="A18" s="207" t="s">
        <v>54</v>
      </c>
      <c r="B18" s="189" t="s">
        <v>53</v>
      </c>
      <c r="C18" s="206">
        <v>93.228195855053542</v>
      </c>
      <c r="D18" s="206">
        <v>107.1</v>
      </c>
      <c r="E18" s="206">
        <v>133.80000000000001</v>
      </c>
    </row>
    <row r="19" spans="1:5" s="164" customFormat="1" x14ac:dyDescent="0.2">
      <c r="A19" s="207" t="s">
        <v>52</v>
      </c>
      <c r="B19" s="187" t="s">
        <v>249</v>
      </c>
      <c r="C19" s="206">
        <v>118.62117104571426</v>
      </c>
      <c r="D19" s="206">
        <v>109.62</v>
      </c>
      <c r="E19" s="206">
        <v>93</v>
      </c>
    </row>
    <row r="20" spans="1:5" x14ac:dyDescent="0.2">
      <c r="A20" s="207" t="s">
        <v>50</v>
      </c>
      <c r="B20" s="187" t="s">
        <v>49</v>
      </c>
      <c r="C20" s="206">
        <v>112.72816321904679</v>
      </c>
      <c r="D20" s="206">
        <v>104.5</v>
      </c>
      <c r="E20" s="206">
        <v>102.3</v>
      </c>
    </row>
    <row r="21" spans="1:5" x14ac:dyDescent="0.2">
      <c r="A21" s="207" t="s">
        <v>48</v>
      </c>
      <c r="B21" s="187" t="s">
        <v>182</v>
      </c>
      <c r="C21" s="206">
        <v>99.217845292276678</v>
      </c>
      <c r="D21" s="206">
        <v>92.9</v>
      </c>
      <c r="E21" s="206">
        <v>99.1</v>
      </c>
    </row>
    <row r="22" spans="1:5" ht="22.5" x14ac:dyDescent="0.2">
      <c r="A22" s="207" t="s">
        <v>248</v>
      </c>
      <c r="B22" s="189" t="s">
        <v>247</v>
      </c>
      <c r="C22" s="206">
        <v>142.27415851657503</v>
      </c>
      <c r="D22" s="206">
        <v>110.24</v>
      </c>
      <c r="E22" s="206">
        <v>77.099999999999994</v>
      </c>
    </row>
    <row r="23" spans="1:5" s="164" customFormat="1" x14ac:dyDescent="0.2">
      <c r="A23" s="207" t="s">
        <v>46</v>
      </c>
      <c r="B23" s="187" t="s">
        <v>45</v>
      </c>
      <c r="C23" s="206">
        <v>112.94124202730586</v>
      </c>
      <c r="D23" s="206">
        <v>104.72</v>
      </c>
      <c r="E23" s="206">
        <v>85.9</v>
      </c>
    </row>
    <row r="24" spans="1:5" x14ac:dyDescent="0.2">
      <c r="A24" s="207" t="s">
        <v>44</v>
      </c>
      <c r="B24" s="187" t="s">
        <v>43</v>
      </c>
      <c r="C24" s="206">
        <v>101.15420212193477</v>
      </c>
      <c r="D24" s="206">
        <v>102.36</v>
      </c>
      <c r="E24" s="206">
        <v>84.7</v>
      </c>
    </row>
    <row r="25" spans="1:5" ht="16.5" customHeight="1" x14ac:dyDescent="0.2">
      <c r="A25" s="207" t="s">
        <v>42</v>
      </c>
      <c r="B25" s="187" t="s">
        <v>41</v>
      </c>
      <c r="C25" s="206">
        <v>96.484583041208182</v>
      </c>
      <c r="D25" s="206">
        <v>99.73</v>
      </c>
      <c r="E25" s="206">
        <v>89.6</v>
      </c>
    </row>
    <row r="26" spans="1:5" s="164" customFormat="1" x14ac:dyDescent="0.2">
      <c r="A26" s="205"/>
      <c r="B26" s="184" t="s">
        <v>0</v>
      </c>
      <c r="C26" s="204">
        <v>104.32040685823623</v>
      </c>
      <c r="D26" s="204">
        <v>98.76</v>
      </c>
      <c r="E26" s="204">
        <v>100.4</v>
      </c>
    </row>
  </sheetData>
  <mergeCells count="2">
    <mergeCell ref="A10:E10"/>
    <mergeCell ref="A3:E3"/>
  </mergeCells>
  <pageMargins left="0.74803149606299213" right="0.74803149606299213" top="0.62992125984251968" bottom="0.86614173228346458" header="0.51181102362204722" footer="0.62992125984251968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74566-7359-474D-AA83-793FA1CC1C5C}">
  <sheetPr codeName="Munka16"/>
  <dimension ref="A1:I21"/>
  <sheetViews>
    <sheetView zoomScaleNormal="100" workbookViewId="0"/>
  </sheetViews>
  <sheetFormatPr defaultColWidth="9" defaultRowHeight="12.75" x14ac:dyDescent="0.2"/>
  <cols>
    <col min="1" max="1" width="9" style="212" customWidth="1"/>
    <col min="2" max="2" width="39" style="212" customWidth="1"/>
    <col min="3" max="7" width="9" style="214" customWidth="1"/>
    <col min="8" max="8" width="10.28515625" style="214" customWidth="1"/>
    <col min="9" max="9" width="9" style="213" customWidth="1"/>
    <col min="10" max="16384" width="9" style="212"/>
  </cols>
  <sheetData>
    <row r="1" spans="1:9" ht="15" customHeight="1" x14ac:dyDescent="0.2">
      <c r="A1" s="223" t="s">
        <v>264</v>
      </c>
      <c r="B1" s="223"/>
      <c r="C1" s="222"/>
      <c r="D1" s="222"/>
      <c r="E1" s="222"/>
      <c r="F1" s="222"/>
      <c r="G1" s="222"/>
      <c r="H1" s="216"/>
      <c r="I1" s="214"/>
    </row>
    <row r="2" spans="1:9" ht="11.45" customHeight="1" x14ac:dyDescent="0.2">
      <c r="A2" s="273" t="s">
        <v>30</v>
      </c>
      <c r="B2" s="255" t="s">
        <v>29</v>
      </c>
      <c r="C2" s="252" t="s">
        <v>263</v>
      </c>
      <c r="D2" s="221" t="s">
        <v>262</v>
      </c>
      <c r="E2" s="221" t="s">
        <v>127</v>
      </c>
      <c r="F2" s="221" t="s">
        <v>126</v>
      </c>
      <c r="G2" s="221" t="s">
        <v>125</v>
      </c>
      <c r="H2" s="252" t="s">
        <v>261</v>
      </c>
      <c r="I2" s="269" t="s">
        <v>0</v>
      </c>
    </row>
    <row r="3" spans="1:9" ht="33" customHeight="1" x14ac:dyDescent="0.2">
      <c r="A3" s="274"/>
      <c r="B3" s="275"/>
      <c r="C3" s="276"/>
      <c r="D3" s="271" t="s">
        <v>123</v>
      </c>
      <c r="E3" s="272"/>
      <c r="F3" s="272"/>
      <c r="G3" s="272"/>
      <c r="H3" s="276"/>
      <c r="I3" s="270"/>
    </row>
    <row r="4" spans="1:9" ht="11.1" customHeight="1" x14ac:dyDescent="0.2">
      <c r="A4" s="220">
        <v>11</v>
      </c>
      <c r="B4" s="220" t="s">
        <v>20</v>
      </c>
      <c r="C4" s="219">
        <v>91016</v>
      </c>
      <c r="D4" s="219">
        <v>140105</v>
      </c>
      <c r="E4" s="219">
        <v>16509</v>
      </c>
      <c r="F4" s="219">
        <v>9087</v>
      </c>
      <c r="G4" s="219">
        <v>4309</v>
      </c>
      <c r="H4" s="219">
        <v>881</v>
      </c>
      <c r="I4" s="219">
        <v>261907</v>
      </c>
    </row>
    <row r="5" spans="1:9" ht="11.1" customHeight="1" x14ac:dyDescent="0.2">
      <c r="A5" s="91">
        <v>113</v>
      </c>
      <c r="B5" s="220" t="s">
        <v>28</v>
      </c>
      <c r="C5" s="219">
        <v>90018</v>
      </c>
      <c r="D5" s="219">
        <v>138888</v>
      </c>
      <c r="E5" s="219">
        <v>16021</v>
      </c>
      <c r="F5" s="219">
        <v>8462</v>
      </c>
      <c r="G5" s="219">
        <v>3456</v>
      </c>
      <c r="H5" s="219">
        <v>502</v>
      </c>
      <c r="I5" s="219">
        <v>257347</v>
      </c>
    </row>
    <row r="6" spans="1:9" ht="11.1" customHeight="1" x14ac:dyDescent="0.2">
      <c r="A6" s="91">
        <v>114</v>
      </c>
      <c r="B6" s="220" t="s">
        <v>27</v>
      </c>
      <c r="C6" s="219">
        <v>967</v>
      </c>
      <c r="D6" s="219">
        <v>1203</v>
      </c>
      <c r="E6" s="219">
        <v>476</v>
      </c>
      <c r="F6" s="219">
        <v>619</v>
      </c>
      <c r="G6" s="219">
        <v>850</v>
      </c>
      <c r="H6" s="219">
        <v>378</v>
      </c>
      <c r="I6" s="219">
        <v>4493</v>
      </c>
    </row>
    <row r="7" spans="1:9" ht="11.1" customHeight="1" x14ac:dyDescent="0.2">
      <c r="A7" s="220">
        <v>12</v>
      </c>
      <c r="B7" s="220" t="s">
        <v>26</v>
      </c>
      <c r="C7" s="219">
        <v>2607</v>
      </c>
      <c r="D7" s="219">
        <v>1685</v>
      </c>
      <c r="E7" s="219">
        <v>539</v>
      </c>
      <c r="F7" s="219">
        <v>430</v>
      </c>
      <c r="G7" s="219">
        <v>220</v>
      </c>
      <c r="H7" s="219">
        <v>7</v>
      </c>
      <c r="I7" s="219">
        <v>5488</v>
      </c>
    </row>
    <row r="8" spans="1:9" ht="11.1" customHeight="1" x14ac:dyDescent="0.2">
      <c r="A8" s="91">
        <v>124</v>
      </c>
      <c r="B8" s="220" t="s">
        <v>25</v>
      </c>
      <c r="C8" s="219">
        <v>574</v>
      </c>
      <c r="D8" s="219">
        <v>434</v>
      </c>
      <c r="E8" s="219">
        <v>137</v>
      </c>
      <c r="F8" s="219">
        <v>149</v>
      </c>
      <c r="G8" s="219">
        <v>77</v>
      </c>
      <c r="H8" s="219">
        <v>1</v>
      </c>
      <c r="I8" s="219">
        <v>1372</v>
      </c>
    </row>
    <row r="9" spans="1:9" ht="11.1" customHeight="1" x14ac:dyDescent="0.2">
      <c r="A9" s="220">
        <v>13</v>
      </c>
      <c r="B9" s="220" t="s">
        <v>24</v>
      </c>
      <c r="C9" s="219">
        <v>2422</v>
      </c>
      <c r="D9" s="219">
        <v>3321</v>
      </c>
      <c r="E9" s="219">
        <v>245</v>
      </c>
      <c r="F9" s="219">
        <v>42</v>
      </c>
      <c r="G9" s="219">
        <v>2</v>
      </c>
      <c r="H9" s="219" t="s">
        <v>32</v>
      </c>
      <c r="I9" s="219">
        <v>6032</v>
      </c>
    </row>
    <row r="10" spans="1:9" ht="11.1" customHeight="1" x14ac:dyDescent="0.2">
      <c r="A10" s="220" t="s">
        <v>23</v>
      </c>
      <c r="B10" s="35" t="s">
        <v>22</v>
      </c>
      <c r="C10" s="219">
        <v>61</v>
      </c>
      <c r="D10" s="219">
        <v>8</v>
      </c>
      <c r="E10" s="219">
        <v>30</v>
      </c>
      <c r="F10" s="219">
        <v>18</v>
      </c>
      <c r="G10" s="219">
        <v>5</v>
      </c>
      <c r="H10" s="219" t="s">
        <v>32</v>
      </c>
      <c r="I10" s="219">
        <v>122</v>
      </c>
    </row>
    <row r="11" spans="1:9" ht="11.1" customHeight="1" x14ac:dyDescent="0.2">
      <c r="A11" s="30" t="s">
        <v>21</v>
      </c>
      <c r="B11" s="30" t="s">
        <v>20</v>
      </c>
      <c r="C11" s="218">
        <v>96106</v>
      </c>
      <c r="D11" s="218">
        <v>145119</v>
      </c>
      <c r="E11" s="218">
        <v>17323</v>
      </c>
      <c r="F11" s="218">
        <v>9577</v>
      </c>
      <c r="G11" s="218">
        <v>4536</v>
      </c>
      <c r="H11" s="218">
        <v>888</v>
      </c>
      <c r="I11" s="218">
        <v>273549</v>
      </c>
    </row>
    <row r="12" spans="1:9" ht="11.1" customHeight="1" x14ac:dyDescent="0.2">
      <c r="A12" s="220">
        <v>21</v>
      </c>
      <c r="B12" s="220" t="s">
        <v>19</v>
      </c>
      <c r="C12" s="219">
        <v>76260</v>
      </c>
      <c r="D12" s="219">
        <v>145635</v>
      </c>
      <c r="E12" s="219">
        <v>2623</v>
      </c>
      <c r="F12" s="219">
        <v>554</v>
      </c>
      <c r="G12" s="219">
        <v>92</v>
      </c>
      <c r="H12" s="219">
        <v>11</v>
      </c>
      <c r="I12" s="219">
        <v>225175</v>
      </c>
    </row>
    <row r="13" spans="1:9" ht="11.1" customHeight="1" x14ac:dyDescent="0.2">
      <c r="A13" s="91">
        <v>211</v>
      </c>
      <c r="B13" s="220" t="s">
        <v>18</v>
      </c>
      <c r="C13" s="219">
        <v>1942</v>
      </c>
      <c r="D13" s="219">
        <v>4750</v>
      </c>
      <c r="E13" s="219">
        <v>133</v>
      </c>
      <c r="F13" s="219">
        <v>39</v>
      </c>
      <c r="G13" s="219">
        <v>4</v>
      </c>
      <c r="H13" s="219" t="s">
        <v>32</v>
      </c>
      <c r="I13" s="219">
        <v>6868</v>
      </c>
    </row>
    <row r="14" spans="1:9" ht="11.1" customHeight="1" x14ac:dyDescent="0.2">
      <c r="A14" s="91">
        <v>212</v>
      </c>
      <c r="B14" s="220" t="s">
        <v>17</v>
      </c>
      <c r="C14" s="219">
        <v>74318</v>
      </c>
      <c r="D14" s="219">
        <v>140885</v>
      </c>
      <c r="E14" s="219">
        <v>2490</v>
      </c>
      <c r="F14" s="219">
        <v>515</v>
      </c>
      <c r="G14" s="219">
        <v>88</v>
      </c>
      <c r="H14" s="219">
        <v>11</v>
      </c>
      <c r="I14" s="219">
        <v>218307</v>
      </c>
    </row>
    <row r="15" spans="1:9" ht="11.1" customHeight="1" x14ac:dyDescent="0.2">
      <c r="A15" s="220">
        <v>22</v>
      </c>
      <c r="B15" s="220" t="s">
        <v>16</v>
      </c>
      <c r="C15" s="219">
        <v>30508</v>
      </c>
      <c r="D15" s="219">
        <v>1486</v>
      </c>
      <c r="E15" s="219">
        <v>45</v>
      </c>
      <c r="F15" s="219">
        <v>15</v>
      </c>
      <c r="G15" s="219">
        <v>10</v>
      </c>
      <c r="H15" s="219">
        <v>1</v>
      </c>
      <c r="I15" s="219">
        <v>32065</v>
      </c>
    </row>
    <row r="16" spans="1:9" ht="11.1" customHeight="1" x14ac:dyDescent="0.2">
      <c r="A16" s="220">
        <v>73</v>
      </c>
      <c r="B16" s="220" t="s">
        <v>15</v>
      </c>
      <c r="C16" s="219">
        <v>260</v>
      </c>
      <c r="D16" s="219">
        <v>57</v>
      </c>
      <c r="E16" s="219">
        <v>2</v>
      </c>
      <c r="F16" s="219">
        <v>1</v>
      </c>
      <c r="G16" s="219" t="s">
        <v>32</v>
      </c>
      <c r="H16" s="219" t="s">
        <v>32</v>
      </c>
      <c r="I16" s="219">
        <v>320</v>
      </c>
    </row>
    <row r="17" spans="1:9" ht="11.1" customHeight="1" x14ac:dyDescent="0.2">
      <c r="A17" s="30" t="s">
        <v>14</v>
      </c>
      <c r="B17" s="29" t="s">
        <v>122</v>
      </c>
      <c r="C17" s="218">
        <v>107028</v>
      </c>
      <c r="D17" s="218">
        <v>147178</v>
      </c>
      <c r="E17" s="218">
        <v>2670</v>
      </c>
      <c r="F17" s="218">
        <v>570</v>
      </c>
      <c r="G17" s="218">
        <v>102</v>
      </c>
      <c r="H17" s="218">
        <v>12</v>
      </c>
      <c r="I17" s="218">
        <v>257560</v>
      </c>
    </row>
    <row r="18" spans="1:9" ht="11.1" customHeight="1" x14ac:dyDescent="0.2">
      <c r="A18" s="30" t="s">
        <v>121</v>
      </c>
      <c r="B18" s="30" t="s">
        <v>11</v>
      </c>
      <c r="C18" s="218">
        <v>203134</v>
      </c>
      <c r="D18" s="218">
        <v>292297</v>
      </c>
      <c r="E18" s="218">
        <v>19993</v>
      </c>
      <c r="F18" s="218">
        <v>10147</v>
      </c>
      <c r="G18" s="218">
        <v>4638</v>
      </c>
      <c r="H18" s="218">
        <v>900</v>
      </c>
      <c r="I18" s="218">
        <v>531109</v>
      </c>
    </row>
    <row r="19" spans="1:9" ht="11.1" customHeight="1" x14ac:dyDescent="0.2">
      <c r="A19" s="220">
        <v>23</v>
      </c>
      <c r="B19" s="220" t="s">
        <v>10</v>
      </c>
      <c r="C19" s="219">
        <v>152780</v>
      </c>
      <c r="D19" s="219">
        <v>547822</v>
      </c>
      <c r="E19" s="219">
        <v>1656</v>
      </c>
      <c r="F19" s="219">
        <v>301</v>
      </c>
      <c r="G19" s="219">
        <v>36</v>
      </c>
      <c r="H19" s="219" t="s">
        <v>32</v>
      </c>
      <c r="I19" s="219">
        <v>702595</v>
      </c>
    </row>
    <row r="20" spans="1:9" ht="11.1" customHeight="1" x14ac:dyDescent="0.2">
      <c r="A20" s="91">
        <v>231</v>
      </c>
      <c r="B20" s="220" t="s">
        <v>9</v>
      </c>
      <c r="C20" s="219">
        <v>7625</v>
      </c>
      <c r="D20" s="219">
        <v>416338</v>
      </c>
      <c r="E20" s="219">
        <v>1650</v>
      </c>
      <c r="F20" s="219">
        <v>301</v>
      </c>
      <c r="G20" s="219">
        <v>36</v>
      </c>
      <c r="H20" s="219" t="s">
        <v>32</v>
      </c>
      <c r="I20" s="219">
        <v>425950</v>
      </c>
    </row>
    <row r="21" spans="1:9" ht="11.1" customHeight="1" x14ac:dyDescent="0.2">
      <c r="A21" s="30" t="s">
        <v>260</v>
      </c>
      <c r="B21" s="30" t="s">
        <v>7</v>
      </c>
      <c r="C21" s="218">
        <v>355914</v>
      </c>
      <c r="D21" s="218">
        <v>840119</v>
      </c>
      <c r="E21" s="218">
        <v>21649</v>
      </c>
      <c r="F21" s="218">
        <v>10448</v>
      </c>
      <c r="G21" s="218">
        <v>4674</v>
      </c>
      <c r="H21" s="218">
        <v>900</v>
      </c>
      <c r="I21" s="218">
        <v>1233704</v>
      </c>
    </row>
  </sheetData>
  <mergeCells count="6">
    <mergeCell ref="I2:I3"/>
    <mergeCell ref="D3:G3"/>
    <mergeCell ref="A2:A3"/>
    <mergeCell ref="B2:B3"/>
    <mergeCell ref="C2:C3"/>
    <mergeCell ref="H2:H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11B6D-ABEC-461E-A693-A3DBFACB096E}">
  <sheetPr codeName="Munka17"/>
  <dimension ref="A1:I33"/>
  <sheetViews>
    <sheetView zoomScaleNormal="100" workbookViewId="0"/>
  </sheetViews>
  <sheetFormatPr defaultRowHeight="12.75" x14ac:dyDescent="0.2"/>
  <cols>
    <col min="1" max="1" width="5.42578125" style="212" customWidth="1"/>
    <col min="2" max="2" width="51" style="212" customWidth="1"/>
    <col min="3" max="3" width="11.5703125" style="212" customWidth="1"/>
    <col min="4" max="4" width="11" style="212" customWidth="1"/>
    <col min="5" max="5" width="9" style="212" customWidth="1"/>
    <col min="6" max="6" width="11.28515625" style="212" customWidth="1"/>
    <col min="7" max="7" width="11.85546875" style="212" customWidth="1"/>
    <col min="8" max="8" width="10" style="212" customWidth="1"/>
    <col min="9" max="16384" width="9.140625" style="212"/>
  </cols>
  <sheetData>
    <row r="1" spans="1:9" ht="15" customHeight="1" x14ac:dyDescent="0.2">
      <c r="A1" s="223" t="s">
        <v>275</v>
      </c>
      <c r="B1" s="223"/>
      <c r="C1" s="223"/>
      <c r="D1" s="223"/>
      <c r="E1" s="223"/>
      <c r="F1" s="223"/>
      <c r="G1" s="223"/>
      <c r="H1" s="229"/>
      <c r="I1" s="228"/>
    </row>
    <row r="2" spans="1:9" ht="11.45" customHeight="1" x14ac:dyDescent="0.2">
      <c r="A2" s="277" t="s">
        <v>274</v>
      </c>
      <c r="B2" s="273" t="s">
        <v>103</v>
      </c>
      <c r="C2" s="277" t="s">
        <v>263</v>
      </c>
      <c r="D2" s="227" t="s">
        <v>262</v>
      </c>
      <c r="E2" s="227" t="s">
        <v>127</v>
      </c>
      <c r="F2" s="227" t="s">
        <v>126</v>
      </c>
      <c r="G2" s="227" t="s">
        <v>125</v>
      </c>
      <c r="H2" s="277" t="s">
        <v>261</v>
      </c>
      <c r="I2" s="273" t="s">
        <v>0</v>
      </c>
    </row>
    <row r="3" spans="1:9" ht="32.25" customHeight="1" x14ac:dyDescent="0.2">
      <c r="A3" s="274"/>
      <c r="B3" s="274"/>
      <c r="C3" s="278"/>
      <c r="D3" s="273" t="s">
        <v>123</v>
      </c>
      <c r="E3" s="274"/>
      <c r="F3" s="274"/>
      <c r="G3" s="274"/>
      <c r="H3" s="278"/>
      <c r="I3" s="273"/>
    </row>
    <row r="4" spans="1:9" ht="10.5" customHeight="1" x14ac:dyDescent="0.2">
      <c r="A4" s="220" t="s">
        <v>96</v>
      </c>
      <c r="B4" s="220" t="s">
        <v>95</v>
      </c>
      <c r="C4" s="6">
        <v>18706</v>
      </c>
      <c r="D4" s="6">
        <v>62131</v>
      </c>
      <c r="E4" s="27">
        <v>843</v>
      </c>
      <c r="F4" s="27">
        <v>697</v>
      </c>
      <c r="G4" s="27">
        <v>389</v>
      </c>
      <c r="H4" s="27">
        <v>36</v>
      </c>
      <c r="I4" s="6">
        <v>82802</v>
      </c>
    </row>
    <row r="5" spans="1:9" ht="10.5" customHeight="1" x14ac:dyDescent="0.2">
      <c r="A5" s="220" t="s">
        <v>94</v>
      </c>
      <c r="B5" s="220" t="s">
        <v>93</v>
      </c>
      <c r="C5" s="27">
        <v>245</v>
      </c>
      <c r="D5" s="27">
        <v>326</v>
      </c>
      <c r="E5" s="27">
        <v>52</v>
      </c>
      <c r="F5" s="27">
        <v>42</v>
      </c>
      <c r="G5" s="27">
        <v>20</v>
      </c>
      <c r="H5" s="27">
        <v>3</v>
      </c>
      <c r="I5" s="27">
        <v>688</v>
      </c>
    </row>
    <row r="6" spans="1:9" ht="10.5" customHeight="1" x14ac:dyDescent="0.2">
      <c r="A6" s="220" t="s">
        <v>92</v>
      </c>
      <c r="B6" s="220" t="s">
        <v>91</v>
      </c>
      <c r="C6" s="6">
        <v>13892</v>
      </c>
      <c r="D6" s="6">
        <v>54459</v>
      </c>
      <c r="E6" s="6">
        <v>4492</v>
      </c>
      <c r="F6" s="6">
        <v>3190</v>
      </c>
      <c r="G6" s="6">
        <v>1798</v>
      </c>
      <c r="H6" s="27">
        <v>460</v>
      </c>
      <c r="I6" s="6">
        <v>78291</v>
      </c>
    </row>
    <row r="7" spans="1:9" ht="10.5" customHeight="1" x14ac:dyDescent="0.2">
      <c r="A7" s="226" t="s">
        <v>118</v>
      </c>
      <c r="B7" s="220" t="s">
        <v>89</v>
      </c>
      <c r="C7" s="6">
        <v>1578</v>
      </c>
      <c r="D7" s="6">
        <v>5021</v>
      </c>
      <c r="E7" s="27">
        <v>775</v>
      </c>
      <c r="F7" s="27">
        <v>570</v>
      </c>
      <c r="G7" s="27">
        <v>332</v>
      </c>
      <c r="H7" s="27">
        <v>77</v>
      </c>
      <c r="I7" s="6">
        <v>8353</v>
      </c>
    </row>
    <row r="8" spans="1:9" ht="10.5" customHeight="1" x14ac:dyDescent="0.2">
      <c r="A8" s="226" t="s">
        <v>117</v>
      </c>
      <c r="B8" s="220" t="s">
        <v>87</v>
      </c>
      <c r="C8" s="6">
        <v>1346</v>
      </c>
      <c r="D8" s="6">
        <v>5920</v>
      </c>
      <c r="E8" s="27">
        <v>371</v>
      </c>
      <c r="F8" s="27">
        <v>343</v>
      </c>
      <c r="G8" s="27">
        <v>188</v>
      </c>
      <c r="H8" s="27">
        <v>34</v>
      </c>
      <c r="I8" s="6">
        <v>8202</v>
      </c>
    </row>
    <row r="9" spans="1:9" ht="10.5" customHeight="1" x14ac:dyDescent="0.2">
      <c r="A9" s="226" t="s">
        <v>116</v>
      </c>
      <c r="B9" s="220" t="s">
        <v>273</v>
      </c>
      <c r="C9" s="27">
        <v>186</v>
      </c>
      <c r="D9" s="27">
        <v>590</v>
      </c>
      <c r="E9" s="27">
        <v>61</v>
      </c>
      <c r="F9" s="27">
        <v>77</v>
      </c>
      <c r="G9" s="27">
        <v>46</v>
      </c>
      <c r="H9" s="27">
        <v>11</v>
      </c>
      <c r="I9" s="27">
        <v>971</v>
      </c>
    </row>
    <row r="10" spans="1:9" ht="10.5" customHeight="1" x14ac:dyDescent="0.2">
      <c r="A10" s="226" t="s">
        <v>115</v>
      </c>
      <c r="B10" s="220" t="s">
        <v>272</v>
      </c>
      <c r="C10" s="6">
        <v>1006</v>
      </c>
      <c r="D10" s="6">
        <v>4452</v>
      </c>
      <c r="E10" s="27">
        <v>320</v>
      </c>
      <c r="F10" s="27">
        <v>204</v>
      </c>
      <c r="G10" s="27">
        <v>60</v>
      </c>
      <c r="H10" s="27">
        <v>3</v>
      </c>
      <c r="I10" s="6">
        <v>6045</v>
      </c>
    </row>
    <row r="11" spans="1:9" ht="10.5" customHeight="1" x14ac:dyDescent="0.2">
      <c r="A11" s="226" t="s">
        <v>114</v>
      </c>
      <c r="B11" s="220" t="s">
        <v>271</v>
      </c>
      <c r="C11" s="6">
        <v>2971</v>
      </c>
      <c r="D11" s="6">
        <v>7033</v>
      </c>
      <c r="E11" s="27">
        <v>421</v>
      </c>
      <c r="F11" s="27">
        <v>223</v>
      </c>
      <c r="G11" s="27">
        <v>115</v>
      </c>
      <c r="H11" s="27">
        <v>26</v>
      </c>
      <c r="I11" s="6">
        <v>10789</v>
      </c>
    </row>
    <row r="12" spans="1:9" ht="10.5" customHeight="1" x14ac:dyDescent="0.2">
      <c r="A12" s="226" t="s">
        <v>113</v>
      </c>
      <c r="B12" s="220" t="s">
        <v>79</v>
      </c>
      <c r="C12" s="27">
        <v>6</v>
      </c>
      <c r="D12" s="27">
        <v>3</v>
      </c>
      <c r="E12" s="23" t="s">
        <v>32</v>
      </c>
      <c r="F12" s="27">
        <v>2</v>
      </c>
      <c r="G12" s="27">
        <v>1</v>
      </c>
      <c r="H12" s="27">
        <v>2</v>
      </c>
      <c r="I12" s="27">
        <v>14</v>
      </c>
    </row>
    <row r="13" spans="1:9" ht="10.5" customHeight="1" x14ac:dyDescent="0.2">
      <c r="A13" s="226" t="s">
        <v>112</v>
      </c>
      <c r="B13" s="220" t="s">
        <v>270</v>
      </c>
      <c r="C13" s="27">
        <v>253</v>
      </c>
      <c r="D13" s="27">
        <v>456</v>
      </c>
      <c r="E13" s="27">
        <v>97</v>
      </c>
      <c r="F13" s="27">
        <v>67</v>
      </c>
      <c r="G13" s="27">
        <v>54</v>
      </c>
      <c r="H13" s="27">
        <v>19</v>
      </c>
      <c r="I13" s="27">
        <v>946</v>
      </c>
    </row>
    <row r="14" spans="1:9" ht="10.5" customHeight="1" x14ac:dyDescent="0.2">
      <c r="A14" s="226" t="s">
        <v>111</v>
      </c>
      <c r="B14" s="220" t="s">
        <v>75</v>
      </c>
      <c r="C14" s="27">
        <v>482</v>
      </c>
      <c r="D14" s="6">
        <v>1758</v>
      </c>
      <c r="E14" s="27">
        <v>273</v>
      </c>
      <c r="F14" s="27">
        <v>226</v>
      </c>
      <c r="G14" s="27">
        <v>135</v>
      </c>
      <c r="H14" s="27">
        <v>26</v>
      </c>
      <c r="I14" s="6">
        <v>2900</v>
      </c>
    </row>
    <row r="15" spans="1:9" ht="10.5" customHeight="1" x14ac:dyDescent="0.2">
      <c r="A15" s="226" t="s">
        <v>110</v>
      </c>
      <c r="B15" s="220" t="s">
        <v>73</v>
      </c>
      <c r="C15" s="27">
        <v>539</v>
      </c>
      <c r="D15" s="6">
        <v>2198</v>
      </c>
      <c r="E15" s="27">
        <v>185</v>
      </c>
      <c r="F15" s="27">
        <v>111</v>
      </c>
      <c r="G15" s="27">
        <v>64</v>
      </c>
      <c r="H15" s="27">
        <v>23</v>
      </c>
      <c r="I15" s="6">
        <v>3120</v>
      </c>
    </row>
    <row r="16" spans="1:9" ht="10.5" customHeight="1" x14ac:dyDescent="0.2">
      <c r="A16" s="226" t="s">
        <v>109</v>
      </c>
      <c r="B16" s="220" t="s">
        <v>269</v>
      </c>
      <c r="C16" s="6">
        <v>2017</v>
      </c>
      <c r="D16" s="6">
        <v>8364</v>
      </c>
      <c r="E16" s="27">
        <v>939</v>
      </c>
      <c r="F16" s="27">
        <v>567</v>
      </c>
      <c r="G16" s="27">
        <v>259</v>
      </c>
      <c r="H16" s="27">
        <v>27</v>
      </c>
      <c r="I16" s="6">
        <v>12173</v>
      </c>
    </row>
    <row r="17" spans="1:9" ht="10.5" customHeight="1" x14ac:dyDescent="0.2">
      <c r="A17" s="226" t="s">
        <v>108</v>
      </c>
      <c r="B17" s="220" t="s">
        <v>268</v>
      </c>
      <c r="C17" s="27">
        <v>925</v>
      </c>
      <c r="D17" s="6">
        <v>5564</v>
      </c>
      <c r="E17" s="27">
        <v>369</v>
      </c>
      <c r="F17" s="27">
        <v>288</v>
      </c>
      <c r="G17" s="27">
        <v>192</v>
      </c>
      <c r="H17" s="27">
        <v>42</v>
      </c>
      <c r="I17" s="6">
        <v>7380</v>
      </c>
    </row>
    <row r="18" spans="1:9" ht="10.5" customHeight="1" x14ac:dyDescent="0.2">
      <c r="A18" s="226" t="s">
        <v>107</v>
      </c>
      <c r="B18" s="220" t="s">
        <v>67</v>
      </c>
      <c r="C18" s="6">
        <v>1156</v>
      </c>
      <c r="D18" s="6">
        <v>6287</v>
      </c>
      <c r="E18" s="27">
        <v>328</v>
      </c>
      <c r="F18" s="27">
        <v>227</v>
      </c>
      <c r="G18" s="27">
        <v>193</v>
      </c>
      <c r="H18" s="27">
        <v>105</v>
      </c>
      <c r="I18" s="6">
        <v>8296</v>
      </c>
    </row>
    <row r="19" spans="1:9" ht="10.5" customHeight="1" x14ac:dyDescent="0.2">
      <c r="A19" s="226" t="s">
        <v>106</v>
      </c>
      <c r="B19" s="220" t="s">
        <v>267</v>
      </c>
      <c r="C19" s="27">
        <v>197</v>
      </c>
      <c r="D19" s="27">
        <v>587</v>
      </c>
      <c r="E19" s="27">
        <v>61</v>
      </c>
      <c r="F19" s="27">
        <v>80</v>
      </c>
      <c r="G19" s="27">
        <v>70</v>
      </c>
      <c r="H19" s="27">
        <v>56</v>
      </c>
      <c r="I19" s="6">
        <v>1051</v>
      </c>
    </row>
    <row r="20" spans="1:9" ht="10.5" customHeight="1" x14ac:dyDescent="0.2">
      <c r="A20" s="226" t="s">
        <v>105</v>
      </c>
      <c r="B20" s="220" t="s">
        <v>63</v>
      </c>
      <c r="C20" s="6">
        <v>1230</v>
      </c>
      <c r="D20" s="6">
        <v>6226</v>
      </c>
      <c r="E20" s="27">
        <v>292</v>
      </c>
      <c r="F20" s="27">
        <v>205</v>
      </c>
      <c r="G20" s="27">
        <v>89</v>
      </c>
      <c r="H20" s="27">
        <v>9</v>
      </c>
      <c r="I20" s="6">
        <v>8051</v>
      </c>
    </row>
    <row r="21" spans="1:9" ht="10.5" customHeight="1" x14ac:dyDescent="0.2">
      <c r="A21" s="220" t="s">
        <v>62</v>
      </c>
      <c r="B21" s="220" t="s">
        <v>61</v>
      </c>
      <c r="C21" s="27">
        <v>452</v>
      </c>
      <c r="D21" s="27">
        <v>328</v>
      </c>
      <c r="E21" s="27">
        <v>58</v>
      </c>
      <c r="F21" s="27">
        <v>73</v>
      </c>
      <c r="G21" s="27">
        <v>99</v>
      </c>
      <c r="H21" s="27">
        <v>55</v>
      </c>
      <c r="I21" s="6">
        <v>1065</v>
      </c>
    </row>
    <row r="22" spans="1:9" s="225" customFormat="1" ht="10.5" customHeight="1" x14ac:dyDescent="0.2">
      <c r="A22" s="220" t="s">
        <v>60</v>
      </c>
      <c r="B22" s="220" t="s">
        <v>59</v>
      </c>
      <c r="C22" s="6">
        <v>14589</v>
      </c>
      <c r="D22" s="6">
        <v>55113</v>
      </c>
      <c r="E22" s="6">
        <v>4602</v>
      </c>
      <c r="F22" s="6">
        <v>3305</v>
      </c>
      <c r="G22" s="6">
        <v>1917</v>
      </c>
      <c r="H22" s="27">
        <v>518</v>
      </c>
      <c r="I22" s="6">
        <v>80044</v>
      </c>
    </row>
    <row r="23" spans="1:9" ht="10.5" customHeight="1" x14ac:dyDescent="0.2">
      <c r="A23" s="220" t="s">
        <v>58</v>
      </c>
      <c r="B23" s="220" t="s">
        <v>57</v>
      </c>
      <c r="C23" s="6">
        <v>16244</v>
      </c>
      <c r="D23" s="6">
        <v>73925</v>
      </c>
      <c r="E23" s="6">
        <v>3151</v>
      </c>
      <c r="F23" s="6">
        <v>1313</v>
      </c>
      <c r="G23" s="27">
        <v>343</v>
      </c>
      <c r="H23" s="27">
        <v>30</v>
      </c>
      <c r="I23" s="6">
        <v>95006</v>
      </c>
    </row>
    <row r="24" spans="1:9" ht="21" customHeight="1" x14ac:dyDescent="0.2">
      <c r="A24" s="35" t="s">
        <v>266</v>
      </c>
      <c r="B24" s="35" t="s">
        <v>265</v>
      </c>
      <c r="C24" s="6">
        <v>45136</v>
      </c>
      <c r="D24" s="6">
        <v>155529</v>
      </c>
      <c r="E24" s="6">
        <v>5927</v>
      </c>
      <c r="F24" s="6">
        <v>2253</v>
      </c>
      <c r="G24" s="27">
        <v>798</v>
      </c>
      <c r="H24" s="27">
        <v>85</v>
      </c>
      <c r="I24" s="6">
        <v>209728</v>
      </c>
    </row>
    <row r="25" spans="1:9" ht="10.5" customHeight="1" x14ac:dyDescent="0.2">
      <c r="A25" s="220" t="s">
        <v>54</v>
      </c>
      <c r="B25" s="220" t="s">
        <v>53</v>
      </c>
      <c r="C25" s="6">
        <v>22730</v>
      </c>
      <c r="D25" s="6">
        <v>46273</v>
      </c>
      <c r="E25" s="6">
        <v>1507</v>
      </c>
      <c r="F25" s="27">
        <v>504</v>
      </c>
      <c r="G25" s="27">
        <v>125</v>
      </c>
      <c r="H25" s="27">
        <v>15</v>
      </c>
      <c r="I25" s="6">
        <v>71154</v>
      </c>
    </row>
    <row r="26" spans="1:9" ht="10.5" customHeight="1" x14ac:dyDescent="0.2">
      <c r="A26" s="220" t="s">
        <v>52</v>
      </c>
      <c r="B26" s="220" t="s">
        <v>51</v>
      </c>
      <c r="C26" s="6">
        <v>6295</v>
      </c>
      <c r="D26" s="6">
        <v>36744</v>
      </c>
      <c r="E26" s="6">
        <v>1196</v>
      </c>
      <c r="F26" s="27">
        <v>512</v>
      </c>
      <c r="G26" s="27">
        <v>208</v>
      </c>
      <c r="H26" s="27">
        <v>70</v>
      </c>
      <c r="I26" s="6">
        <v>45025</v>
      </c>
    </row>
    <row r="27" spans="1:9" ht="10.5" customHeight="1" x14ac:dyDescent="0.2">
      <c r="A27" s="220" t="s">
        <v>50</v>
      </c>
      <c r="B27" s="220" t="s">
        <v>49</v>
      </c>
      <c r="C27" s="6">
        <v>2999</v>
      </c>
      <c r="D27" s="6">
        <v>34728</v>
      </c>
      <c r="E27" s="27">
        <v>132</v>
      </c>
      <c r="F27" s="27">
        <v>124</v>
      </c>
      <c r="G27" s="27">
        <v>157</v>
      </c>
      <c r="H27" s="27">
        <v>23</v>
      </c>
      <c r="I27" s="6">
        <v>38163</v>
      </c>
    </row>
    <row r="28" spans="1:9" ht="10.5" customHeight="1" x14ac:dyDescent="0.2">
      <c r="A28" s="220" t="s">
        <v>48</v>
      </c>
      <c r="B28" s="220" t="s">
        <v>182</v>
      </c>
      <c r="C28" s="6">
        <v>196823</v>
      </c>
      <c r="D28" s="6">
        <v>258367</v>
      </c>
      <c r="E28" s="6">
        <v>3569</v>
      </c>
      <c r="F28" s="6">
        <v>1383</v>
      </c>
      <c r="G28" s="27">
        <v>563</v>
      </c>
      <c r="H28" s="27">
        <v>100</v>
      </c>
      <c r="I28" s="6">
        <v>460805</v>
      </c>
    </row>
    <row r="29" spans="1:9" ht="10.5" customHeight="1" x14ac:dyDescent="0.2">
      <c r="A29" s="220" t="s">
        <v>46</v>
      </c>
      <c r="B29" s="220" t="s">
        <v>45</v>
      </c>
      <c r="C29" s="6">
        <v>9261</v>
      </c>
      <c r="D29" s="6">
        <v>29617</v>
      </c>
      <c r="E29" s="27">
        <v>100</v>
      </c>
      <c r="F29" s="27">
        <v>40</v>
      </c>
      <c r="G29" s="27">
        <v>13</v>
      </c>
      <c r="H29" s="27">
        <v>1</v>
      </c>
      <c r="I29" s="6">
        <v>39032</v>
      </c>
    </row>
    <row r="30" spans="1:9" ht="10.5" customHeight="1" x14ac:dyDescent="0.2">
      <c r="A30" s="220" t="s">
        <v>44</v>
      </c>
      <c r="B30" s="220" t="s">
        <v>43</v>
      </c>
      <c r="C30" s="6">
        <v>4666</v>
      </c>
      <c r="D30" s="6">
        <v>24501</v>
      </c>
      <c r="E30" s="27">
        <v>173</v>
      </c>
      <c r="F30" s="27">
        <v>84</v>
      </c>
      <c r="G30" s="27">
        <v>28</v>
      </c>
      <c r="H30" s="27">
        <v>7</v>
      </c>
      <c r="I30" s="6">
        <v>29459</v>
      </c>
    </row>
    <row r="31" spans="1:9" ht="10.5" customHeight="1" x14ac:dyDescent="0.2">
      <c r="A31" s="220" t="s">
        <v>42</v>
      </c>
      <c r="B31" s="220" t="s">
        <v>41</v>
      </c>
      <c r="C31" s="6">
        <v>18280</v>
      </c>
      <c r="D31" s="6">
        <v>62231</v>
      </c>
      <c r="E31" s="27">
        <v>449</v>
      </c>
      <c r="F31" s="27">
        <v>233</v>
      </c>
      <c r="G31" s="27">
        <v>133</v>
      </c>
      <c r="H31" s="27">
        <v>15</v>
      </c>
      <c r="I31" s="6">
        <v>81341</v>
      </c>
    </row>
    <row r="32" spans="1:9" ht="10.5" customHeight="1" x14ac:dyDescent="0.2">
      <c r="A32" s="220" t="s">
        <v>40</v>
      </c>
      <c r="B32" s="220" t="s">
        <v>39</v>
      </c>
      <c r="C32" s="27">
        <v>185</v>
      </c>
      <c r="D32" s="27">
        <v>960</v>
      </c>
      <c r="E32" s="23" t="s">
        <v>32</v>
      </c>
      <c r="F32" s="23" t="s">
        <v>32</v>
      </c>
      <c r="G32" s="23" t="s">
        <v>32</v>
      </c>
      <c r="H32" s="23" t="s">
        <v>32</v>
      </c>
      <c r="I32" s="6">
        <v>1145</v>
      </c>
    </row>
    <row r="33" spans="1:9" ht="10.5" customHeight="1" x14ac:dyDescent="0.2">
      <c r="A33" s="215"/>
      <c r="B33" s="30" t="s">
        <v>0</v>
      </c>
      <c r="C33" s="2">
        <v>355914</v>
      </c>
      <c r="D33" s="2">
        <v>840119</v>
      </c>
      <c r="E33" s="2">
        <v>21649</v>
      </c>
      <c r="F33" s="2">
        <v>10448</v>
      </c>
      <c r="G33" s="2">
        <v>4674</v>
      </c>
      <c r="H33" s="224">
        <v>900</v>
      </c>
      <c r="I33" s="2">
        <v>1233704</v>
      </c>
    </row>
  </sheetData>
  <mergeCells count="6">
    <mergeCell ref="I2:I3"/>
    <mergeCell ref="D3:G3"/>
    <mergeCell ref="A2:A3"/>
    <mergeCell ref="B2:B3"/>
    <mergeCell ref="C2:C3"/>
    <mergeCell ref="H2:H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04ED6-4BB6-4AB5-8D87-C0A1220C04CA}">
  <sheetPr codeName="Munka18"/>
  <dimension ref="A1:I14"/>
  <sheetViews>
    <sheetView zoomScaleNormal="100" workbookViewId="0"/>
  </sheetViews>
  <sheetFormatPr defaultRowHeight="12.75" x14ac:dyDescent="0.2"/>
  <cols>
    <col min="1" max="1" width="12.5703125" style="212" customWidth="1"/>
    <col min="2" max="2" width="42" style="212" customWidth="1"/>
    <col min="3" max="6" width="10.5703125" style="212" customWidth="1"/>
    <col min="7" max="16384" width="9.140625" style="212"/>
  </cols>
  <sheetData>
    <row r="1" spans="1:9" ht="15" customHeight="1" x14ac:dyDescent="0.2">
      <c r="A1" s="236" t="s">
        <v>279</v>
      </c>
      <c r="B1" s="236"/>
      <c r="C1" s="236"/>
      <c r="D1" s="236"/>
      <c r="E1" s="236"/>
      <c r="F1" s="217"/>
    </row>
    <row r="2" spans="1:9" ht="15" customHeight="1" x14ac:dyDescent="0.2">
      <c r="A2" s="227" t="s">
        <v>30</v>
      </c>
      <c r="B2" s="227" t="s">
        <v>29</v>
      </c>
      <c r="C2" s="227">
        <v>2000</v>
      </c>
      <c r="D2" s="235">
        <v>2001</v>
      </c>
      <c r="E2" s="227">
        <v>2002</v>
      </c>
      <c r="F2" s="227">
        <v>2003</v>
      </c>
      <c r="G2" s="227">
        <v>2004</v>
      </c>
      <c r="H2" s="227">
        <v>2005</v>
      </c>
      <c r="I2" s="227">
        <v>2006</v>
      </c>
    </row>
    <row r="3" spans="1:9" ht="11.1" customHeight="1" x14ac:dyDescent="0.2">
      <c r="A3" s="220">
        <v>11</v>
      </c>
      <c r="B3" s="220" t="s">
        <v>20</v>
      </c>
      <c r="C3" s="233">
        <v>117470</v>
      </c>
      <c r="D3" s="233">
        <v>125298</v>
      </c>
      <c r="E3" s="233">
        <v>135249</v>
      </c>
      <c r="F3" s="233">
        <v>146421</v>
      </c>
      <c r="G3" s="233">
        <v>158769</v>
      </c>
      <c r="H3" s="26">
        <v>166880</v>
      </c>
      <c r="I3" s="26">
        <v>176866</v>
      </c>
    </row>
    <row r="4" spans="1:9" ht="11.1" customHeight="1" x14ac:dyDescent="0.2">
      <c r="A4" s="16">
        <v>113</v>
      </c>
      <c r="B4" s="220" t="s">
        <v>28</v>
      </c>
      <c r="C4" s="233">
        <v>114112</v>
      </c>
      <c r="D4" s="233">
        <v>121849</v>
      </c>
      <c r="E4" s="233">
        <v>131776</v>
      </c>
      <c r="F4" s="233">
        <v>142954</v>
      </c>
      <c r="G4" s="233">
        <v>155333</v>
      </c>
      <c r="H4" s="26">
        <v>163475</v>
      </c>
      <c r="I4" s="26">
        <v>173393</v>
      </c>
    </row>
    <row r="5" spans="1:9" ht="11.1" customHeight="1" x14ac:dyDescent="0.2">
      <c r="A5" s="16">
        <v>114</v>
      </c>
      <c r="B5" s="220" t="s">
        <v>27</v>
      </c>
      <c r="C5" s="233">
        <v>3336</v>
      </c>
      <c r="D5" s="233">
        <v>3425</v>
      </c>
      <c r="E5" s="233">
        <v>3451</v>
      </c>
      <c r="F5" s="233">
        <v>3443</v>
      </c>
      <c r="G5" s="233">
        <v>3415</v>
      </c>
      <c r="H5" s="26">
        <v>3388</v>
      </c>
      <c r="I5" s="26">
        <v>3457</v>
      </c>
    </row>
    <row r="6" spans="1:9" ht="11.1" customHeight="1" x14ac:dyDescent="0.2">
      <c r="A6" s="220">
        <v>12</v>
      </c>
      <c r="B6" s="220" t="s">
        <v>26</v>
      </c>
      <c r="C6" s="233">
        <v>3954</v>
      </c>
      <c r="D6" s="233">
        <v>3786</v>
      </c>
      <c r="E6" s="233">
        <v>3532</v>
      </c>
      <c r="F6" s="233">
        <v>3422</v>
      </c>
      <c r="G6" s="233">
        <v>3207</v>
      </c>
      <c r="H6" s="26">
        <v>3080</v>
      </c>
      <c r="I6" s="26">
        <v>2784</v>
      </c>
    </row>
    <row r="7" spans="1:9" s="234" customFormat="1" ht="11.1" customHeight="1" x14ac:dyDescent="0.2">
      <c r="A7" s="30" t="s">
        <v>21</v>
      </c>
      <c r="B7" s="30" t="s">
        <v>20</v>
      </c>
      <c r="C7" s="232">
        <v>124031</v>
      </c>
      <c r="D7" s="232">
        <v>132090</v>
      </c>
      <c r="E7" s="232">
        <v>141994</v>
      </c>
      <c r="F7" s="232">
        <v>153196</v>
      </c>
      <c r="G7" s="232">
        <v>165544</v>
      </c>
      <c r="H7" s="231">
        <v>173661</v>
      </c>
      <c r="I7" s="231">
        <v>183830</v>
      </c>
    </row>
    <row r="8" spans="1:9" s="230" customFormat="1" ht="11.1" customHeight="1" x14ac:dyDescent="0.2">
      <c r="A8" s="220">
        <v>21</v>
      </c>
      <c r="B8" s="220" t="s">
        <v>19</v>
      </c>
      <c r="C8" s="233">
        <v>140139</v>
      </c>
      <c r="D8" s="233">
        <v>152755</v>
      </c>
      <c r="E8" s="233">
        <v>160683</v>
      </c>
      <c r="F8" s="233">
        <v>163887</v>
      </c>
      <c r="G8" s="233">
        <v>166080</v>
      </c>
      <c r="H8" s="26">
        <v>160860</v>
      </c>
      <c r="I8" s="26">
        <v>162251</v>
      </c>
    </row>
    <row r="9" spans="1:9" ht="11.1" customHeight="1" x14ac:dyDescent="0.2">
      <c r="A9" s="16">
        <v>211</v>
      </c>
      <c r="B9" s="220" t="s">
        <v>278</v>
      </c>
      <c r="C9" s="233">
        <v>5970</v>
      </c>
      <c r="D9" s="233">
        <v>6333</v>
      </c>
      <c r="E9" s="233">
        <v>6263</v>
      </c>
      <c r="F9" s="233">
        <v>6010</v>
      </c>
      <c r="G9" s="233">
        <v>5844</v>
      </c>
      <c r="H9" s="26">
        <v>5535</v>
      </c>
      <c r="I9" s="26">
        <v>5309</v>
      </c>
    </row>
    <row r="10" spans="1:9" ht="11.1" customHeight="1" x14ac:dyDescent="0.2">
      <c r="A10" s="16">
        <v>212</v>
      </c>
      <c r="B10" s="220" t="s">
        <v>17</v>
      </c>
      <c r="C10" s="233">
        <v>134169</v>
      </c>
      <c r="D10" s="233">
        <v>146422</v>
      </c>
      <c r="E10" s="233">
        <v>154420</v>
      </c>
      <c r="F10" s="233">
        <v>157877</v>
      </c>
      <c r="G10" s="233">
        <v>160236</v>
      </c>
      <c r="H10" s="26">
        <v>155325</v>
      </c>
      <c r="I10" s="26">
        <v>156942</v>
      </c>
    </row>
    <row r="11" spans="1:9" s="230" customFormat="1" ht="11.1" customHeight="1" x14ac:dyDescent="0.2">
      <c r="A11" s="30" t="s">
        <v>14</v>
      </c>
      <c r="B11" s="29" t="s">
        <v>277</v>
      </c>
      <c r="C11" s="232">
        <v>141041</v>
      </c>
      <c r="D11" s="232">
        <v>153123</v>
      </c>
      <c r="E11" s="232">
        <v>160951</v>
      </c>
      <c r="F11" s="232">
        <v>164150</v>
      </c>
      <c r="G11" s="232">
        <v>166300</v>
      </c>
      <c r="H11" s="231">
        <v>161122</v>
      </c>
      <c r="I11" s="231">
        <v>162251</v>
      </c>
    </row>
    <row r="12" spans="1:9" ht="11.1" customHeight="1" x14ac:dyDescent="0.2">
      <c r="A12" s="30" t="s">
        <v>121</v>
      </c>
      <c r="B12" s="30" t="s">
        <v>11</v>
      </c>
      <c r="C12" s="232">
        <v>265072</v>
      </c>
      <c r="D12" s="232">
        <v>285213</v>
      </c>
      <c r="E12" s="232">
        <v>302945</v>
      </c>
      <c r="F12" s="232">
        <v>317346</v>
      </c>
      <c r="G12" s="232">
        <v>331844</v>
      </c>
      <c r="H12" s="231">
        <v>334783</v>
      </c>
      <c r="I12" s="231">
        <v>346401</v>
      </c>
    </row>
    <row r="13" spans="1:9" ht="11.1" customHeight="1" x14ac:dyDescent="0.2">
      <c r="A13" s="16">
        <v>231</v>
      </c>
      <c r="B13" s="220" t="s">
        <v>9</v>
      </c>
      <c r="C13" s="233">
        <v>360075</v>
      </c>
      <c r="D13" s="233">
        <v>360668</v>
      </c>
      <c r="E13" s="233">
        <v>390843</v>
      </c>
      <c r="F13" s="233">
        <v>383509</v>
      </c>
      <c r="G13" s="233">
        <v>376463</v>
      </c>
      <c r="H13" s="26">
        <v>372973</v>
      </c>
      <c r="I13" s="26">
        <v>351745</v>
      </c>
    </row>
    <row r="14" spans="1:9" s="230" customFormat="1" ht="11.1" customHeight="1" x14ac:dyDescent="0.2">
      <c r="A14" s="30" t="s">
        <v>276</v>
      </c>
      <c r="B14" s="30" t="s">
        <v>7</v>
      </c>
      <c r="C14" s="232">
        <v>625147</v>
      </c>
      <c r="D14" s="232">
        <v>645881</v>
      </c>
      <c r="E14" s="232">
        <v>693788</v>
      </c>
      <c r="F14" s="232">
        <v>700855</v>
      </c>
      <c r="G14" s="232">
        <v>708307</v>
      </c>
      <c r="H14" s="231">
        <v>707756</v>
      </c>
      <c r="I14" s="231">
        <v>698146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0AD15-5E2A-421C-B4E0-1B47ADF3E96C}">
  <sheetPr codeName="Munka19"/>
  <dimension ref="A1:H32"/>
  <sheetViews>
    <sheetView zoomScaleNormal="100" workbookViewId="0"/>
  </sheetViews>
  <sheetFormatPr defaultRowHeight="12.75" x14ac:dyDescent="0.2"/>
  <cols>
    <col min="1" max="1" width="6.28515625" style="212" customWidth="1"/>
    <col min="2" max="2" width="51" style="212" customWidth="1"/>
    <col min="3" max="6" width="9.7109375" style="212" customWidth="1"/>
    <col min="7" max="16384" width="9.140625" style="212"/>
  </cols>
  <sheetData>
    <row r="1" spans="1:8" ht="15" customHeight="1" x14ac:dyDescent="0.2">
      <c r="A1" s="223" t="s">
        <v>280</v>
      </c>
      <c r="B1" s="223"/>
      <c r="C1" s="223"/>
      <c r="D1" s="223"/>
      <c r="E1" s="223"/>
      <c r="F1" s="229"/>
      <c r="G1" s="228"/>
    </row>
    <row r="2" spans="1:8" ht="11.45" customHeight="1" x14ac:dyDescent="0.2">
      <c r="A2" s="277" t="s">
        <v>274</v>
      </c>
      <c r="B2" s="273" t="s">
        <v>103</v>
      </c>
      <c r="C2" s="38" t="s">
        <v>128</v>
      </c>
      <c r="D2" s="227" t="s">
        <v>127</v>
      </c>
      <c r="E2" s="227" t="s">
        <v>126</v>
      </c>
      <c r="F2" s="227" t="s">
        <v>125</v>
      </c>
      <c r="G2" s="277" t="s">
        <v>261</v>
      </c>
      <c r="H2" s="273" t="s">
        <v>0</v>
      </c>
    </row>
    <row r="3" spans="1:8" ht="31.5" customHeight="1" x14ac:dyDescent="0.2">
      <c r="A3" s="274"/>
      <c r="B3" s="274"/>
      <c r="C3" s="255" t="s">
        <v>123</v>
      </c>
      <c r="D3" s="256"/>
      <c r="E3" s="256"/>
      <c r="F3" s="262"/>
      <c r="G3" s="278"/>
      <c r="H3" s="273"/>
    </row>
    <row r="4" spans="1:8" ht="10.5" customHeight="1" x14ac:dyDescent="0.2">
      <c r="A4" s="220" t="s">
        <v>96</v>
      </c>
      <c r="B4" s="220" t="s">
        <v>95</v>
      </c>
      <c r="C4" s="237">
        <v>21593</v>
      </c>
      <c r="D4" s="238">
        <v>827</v>
      </c>
      <c r="E4" s="238">
        <v>647</v>
      </c>
      <c r="F4" s="238">
        <v>415</v>
      </c>
      <c r="G4" s="238">
        <v>37</v>
      </c>
      <c r="H4" s="237">
        <v>23519</v>
      </c>
    </row>
    <row r="5" spans="1:8" ht="10.5" customHeight="1" x14ac:dyDescent="0.2">
      <c r="A5" s="220" t="s">
        <v>94</v>
      </c>
      <c r="B5" s="220" t="s">
        <v>93</v>
      </c>
      <c r="C5" s="238">
        <v>334</v>
      </c>
      <c r="D5" s="238">
        <v>48</v>
      </c>
      <c r="E5" s="238">
        <v>42</v>
      </c>
      <c r="F5" s="238">
        <v>19</v>
      </c>
      <c r="G5" s="238">
        <v>3</v>
      </c>
      <c r="H5" s="238">
        <v>446</v>
      </c>
    </row>
    <row r="6" spans="1:8" ht="10.5" customHeight="1" x14ac:dyDescent="0.2">
      <c r="A6" s="220" t="s">
        <v>92</v>
      </c>
      <c r="B6" s="220" t="s">
        <v>91</v>
      </c>
      <c r="C6" s="237">
        <v>52559</v>
      </c>
      <c r="D6" s="237">
        <v>3856</v>
      </c>
      <c r="E6" s="237">
        <v>2820</v>
      </c>
      <c r="F6" s="237">
        <v>1867</v>
      </c>
      <c r="G6" s="238">
        <v>474</v>
      </c>
      <c r="H6" s="237">
        <v>61576</v>
      </c>
    </row>
    <row r="7" spans="1:8" ht="10.5" customHeight="1" x14ac:dyDescent="0.2">
      <c r="A7" s="226" t="s">
        <v>118</v>
      </c>
      <c r="B7" s="220" t="s">
        <v>89</v>
      </c>
      <c r="C7" s="237">
        <v>4874</v>
      </c>
      <c r="D7" s="238">
        <v>700</v>
      </c>
      <c r="E7" s="238">
        <v>541</v>
      </c>
      <c r="F7" s="238">
        <v>335</v>
      </c>
      <c r="G7" s="238">
        <v>80</v>
      </c>
      <c r="H7" s="237">
        <v>6530</v>
      </c>
    </row>
    <row r="8" spans="1:8" ht="10.5" customHeight="1" x14ac:dyDescent="0.2">
      <c r="A8" s="226" t="s">
        <v>117</v>
      </c>
      <c r="B8" s="220" t="s">
        <v>87</v>
      </c>
      <c r="C8" s="237">
        <v>5417</v>
      </c>
      <c r="D8" s="238">
        <v>284</v>
      </c>
      <c r="E8" s="238">
        <v>249</v>
      </c>
      <c r="F8" s="238">
        <v>180</v>
      </c>
      <c r="G8" s="238">
        <v>35</v>
      </c>
      <c r="H8" s="237">
        <v>6165</v>
      </c>
    </row>
    <row r="9" spans="1:8" ht="10.5" customHeight="1" x14ac:dyDescent="0.2">
      <c r="A9" s="226" t="s">
        <v>116</v>
      </c>
      <c r="B9" s="220" t="s">
        <v>273</v>
      </c>
      <c r="C9" s="238">
        <v>563</v>
      </c>
      <c r="D9" s="238">
        <v>45</v>
      </c>
      <c r="E9" s="238">
        <v>60</v>
      </c>
      <c r="F9" s="238">
        <v>46</v>
      </c>
      <c r="G9" s="238">
        <v>12</v>
      </c>
      <c r="H9" s="238">
        <v>726</v>
      </c>
    </row>
    <row r="10" spans="1:8" ht="10.5" customHeight="1" x14ac:dyDescent="0.2">
      <c r="A10" s="226" t="s">
        <v>115</v>
      </c>
      <c r="B10" s="220" t="s">
        <v>83</v>
      </c>
      <c r="C10" s="237">
        <v>4154</v>
      </c>
      <c r="D10" s="238">
        <v>295</v>
      </c>
      <c r="E10" s="238">
        <v>160</v>
      </c>
      <c r="F10" s="238">
        <v>64</v>
      </c>
      <c r="G10" s="238">
        <v>4</v>
      </c>
      <c r="H10" s="237">
        <v>4677</v>
      </c>
    </row>
    <row r="11" spans="1:8" ht="10.5" customHeight="1" x14ac:dyDescent="0.2">
      <c r="A11" s="226" t="s">
        <v>114</v>
      </c>
      <c r="B11" s="220" t="s">
        <v>271</v>
      </c>
      <c r="C11" s="237">
        <v>7307</v>
      </c>
      <c r="D11" s="238">
        <v>347</v>
      </c>
      <c r="E11" s="238">
        <v>191</v>
      </c>
      <c r="F11" s="238">
        <v>128</v>
      </c>
      <c r="G11" s="238">
        <v>30</v>
      </c>
      <c r="H11" s="237">
        <v>8003</v>
      </c>
    </row>
    <row r="12" spans="1:8" ht="10.5" customHeight="1" x14ac:dyDescent="0.2">
      <c r="A12" s="226" t="s">
        <v>113</v>
      </c>
      <c r="B12" s="220" t="s">
        <v>79</v>
      </c>
      <c r="C12" s="238">
        <v>4</v>
      </c>
      <c r="D12" s="238">
        <v>1</v>
      </c>
      <c r="E12" s="238">
        <v>1</v>
      </c>
      <c r="F12" s="238">
        <v>1</v>
      </c>
      <c r="G12" s="238">
        <v>2</v>
      </c>
      <c r="H12" s="238">
        <v>9</v>
      </c>
    </row>
    <row r="13" spans="1:8" ht="10.5" customHeight="1" x14ac:dyDescent="0.2">
      <c r="A13" s="226" t="s">
        <v>112</v>
      </c>
      <c r="B13" s="220" t="s">
        <v>270</v>
      </c>
      <c r="C13" s="238">
        <v>457</v>
      </c>
      <c r="D13" s="238">
        <v>82</v>
      </c>
      <c r="E13" s="238">
        <v>59</v>
      </c>
      <c r="F13" s="238">
        <v>55</v>
      </c>
      <c r="G13" s="238">
        <v>17</v>
      </c>
      <c r="H13" s="238">
        <v>670</v>
      </c>
    </row>
    <row r="14" spans="1:8" ht="10.5" customHeight="1" x14ac:dyDescent="0.2">
      <c r="A14" s="226" t="s">
        <v>111</v>
      </c>
      <c r="B14" s="220" t="s">
        <v>75</v>
      </c>
      <c r="C14" s="238">
        <v>1662</v>
      </c>
      <c r="D14" s="238">
        <v>247</v>
      </c>
      <c r="E14" s="238">
        <v>203</v>
      </c>
      <c r="F14" s="238">
        <v>149</v>
      </c>
      <c r="G14" s="238">
        <v>23</v>
      </c>
      <c r="H14" s="237">
        <v>2284</v>
      </c>
    </row>
    <row r="15" spans="1:8" ht="10.5" customHeight="1" x14ac:dyDescent="0.2">
      <c r="A15" s="226" t="s">
        <v>110</v>
      </c>
      <c r="B15" s="220" t="s">
        <v>73</v>
      </c>
      <c r="C15" s="237">
        <v>2032</v>
      </c>
      <c r="D15" s="238">
        <v>148</v>
      </c>
      <c r="E15" s="238">
        <v>101</v>
      </c>
      <c r="F15" s="238">
        <v>70</v>
      </c>
      <c r="G15" s="238">
        <v>24</v>
      </c>
      <c r="H15" s="237">
        <v>2375</v>
      </c>
    </row>
    <row r="16" spans="1:8" ht="10.5" customHeight="1" x14ac:dyDescent="0.2">
      <c r="A16" s="226" t="s">
        <v>109</v>
      </c>
      <c r="B16" s="220" t="s">
        <v>269</v>
      </c>
      <c r="C16" s="237">
        <v>8172</v>
      </c>
      <c r="D16" s="238">
        <v>785</v>
      </c>
      <c r="E16" s="238">
        <v>553</v>
      </c>
      <c r="F16" s="238">
        <v>266</v>
      </c>
      <c r="G16" s="238">
        <v>28</v>
      </c>
      <c r="H16" s="237">
        <v>9804</v>
      </c>
    </row>
    <row r="17" spans="1:8" ht="10.5" customHeight="1" x14ac:dyDescent="0.2">
      <c r="A17" s="226" t="s">
        <v>108</v>
      </c>
      <c r="B17" s="220" t="s">
        <v>268</v>
      </c>
      <c r="C17" s="237">
        <v>5454</v>
      </c>
      <c r="D17" s="238">
        <v>291</v>
      </c>
      <c r="E17" s="238">
        <v>257</v>
      </c>
      <c r="F17" s="238">
        <v>196</v>
      </c>
      <c r="G17" s="238">
        <v>44</v>
      </c>
      <c r="H17" s="237">
        <v>6242</v>
      </c>
    </row>
    <row r="18" spans="1:8" ht="10.5" customHeight="1" x14ac:dyDescent="0.2">
      <c r="A18" s="226" t="s">
        <v>107</v>
      </c>
      <c r="B18" s="220" t="s">
        <v>67</v>
      </c>
      <c r="C18" s="237">
        <v>6225</v>
      </c>
      <c r="D18" s="238">
        <v>306</v>
      </c>
      <c r="E18" s="238">
        <v>205</v>
      </c>
      <c r="F18" s="238">
        <v>204</v>
      </c>
      <c r="G18" s="238">
        <v>108</v>
      </c>
      <c r="H18" s="237">
        <v>7048</v>
      </c>
    </row>
    <row r="19" spans="1:8" ht="10.5" customHeight="1" x14ac:dyDescent="0.2">
      <c r="A19" s="226" t="s">
        <v>106</v>
      </c>
      <c r="B19" s="220" t="s">
        <v>65</v>
      </c>
      <c r="C19" s="238">
        <v>556</v>
      </c>
      <c r="D19" s="238">
        <v>50</v>
      </c>
      <c r="E19" s="238">
        <v>65</v>
      </c>
      <c r="F19" s="238">
        <v>76</v>
      </c>
      <c r="G19" s="238">
        <v>59</v>
      </c>
      <c r="H19" s="238">
        <v>806</v>
      </c>
    </row>
    <row r="20" spans="1:8" ht="10.5" customHeight="1" x14ac:dyDescent="0.2">
      <c r="A20" s="226" t="s">
        <v>105</v>
      </c>
      <c r="B20" s="220" t="s">
        <v>63</v>
      </c>
      <c r="C20" s="237">
        <v>5682</v>
      </c>
      <c r="D20" s="238">
        <v>275</v>
      </c>
      <c r="E20" s="238">
        <v>175</v>
      </c>
      <c r="F20" s="238">
        <v>97</v>
      </c>
      <c r="G20" s="238">
        <v>8</v>
      </c>
      <c r="H20" s="237">
        <v>6237</v>
      </c>
    </row>
    <row r="21" spans="1:8" ht="10.5" customHeight="1" x14ac:dyDescent="0.2">
      <c r="A21" s="220" t="s">
        <v>62</v>
      </c>
      <c r="B21" s="220" t="s">
        <v>61</v>
      </c>
      <c r="C21" s="238">
        <v>393</v>
      </c>
      <c r="D21" s="238">
        <v>57</v>
      </c>
      <c r="E21" s="238">
        <v>91</v>
      </c>
      <c r="F21" s="238">
        <v>96</v>
      </c>
      <c r="G21" s="238">
        <v>53</v>
      </c>
      <c r="H21" s="238">
        <v>690</v>
      </c>
    </row>
    <row r="22" spans="1:8" s="225" customFormat="1" ht="10.5" customHeight="1" x14ac:dyDescent="0.2">
      <c r="A22" s="220" t="s">
        <v>60</v>
      </c>
      <c r="B22" s="220" t="s">
        <v>59</v>
      </c>
      <c r="C22" s="237">
        <v>53286</v>
      </c>
      <c r="D22" s="237">
        <v>3961</v>
      </c>
      <c r="E22" s="237">
        <v>2953</v>
      </c>
      <c r="F22" s="238">
        <v>1982</v>
      </c>
      <c r="G22" s="238">
        <v>530</v>
      </c>
      <c r="H22" s="237">
        <v>62712</v>
      </c>
    </row>
    <row r="23" spans="1:8" ht="10.5" customHeight="1" x14ac:dyDescent="0.2">
      <c r="A23" s="220" t="s">
        <v>58</v>
      </c>
      <c r="B23" s="220" t="s">
        <v>57</v>
      </c>
      <c r="C23" s="237">
        <v>65959</v>
      </c>
      <c r="D23" s="237">
        <v>2647</v>
      </c>
      <c r="E23" s="237">
        <v>1264</v>
      </c>
      <c r="F23" s="238">
        <v>354</v>
      </c>
      <c r="G23" s="238">
        <v>27</v>
      </c>
      <c r="H23" s="237">
        <v>70251</v>
      </c>
    </row>
    <row r="24" spans="1:8" ht="21" customHeight="1" x14ac:dyDescent="0.2">
      <c r="A24" s="35" t="s">
        <v>266</v>
      </c>
      <c r="B24" s="35" t="s">
        <v>265</v>
      </c>
      <c r="C24" s="237">
        <v>143444</v>
      </c>
      <c r="D24" s="237">
        <v>5200</v>
      </c>
      <c r="E24" s="238">
        <v>2264</v>
      </c>
      <c r="F24" s="238">
        <v>876</v>
      </c>
      <c r="G24" s="238">
        <v>87</v>
      </c>
      <c r="H24" s="237">
        <v>151871</v>
      </c>
    </row>
    <row r="25" spans="1:8" ht="10.5" customHeight="1" x14ac:dyDescent="0.2">
      <c r="A25" s="220" t="s">
        <v>54</v>
      </c>
      <c r="B25" s="220" t="s">
        <v>53</v>
      </c>
      <c r="C25" s="237">
        <v>29942</v>
      </c>
      <c r="D25" s="238">
        <v>1356</v>
      </c>
      <c r="E25" s="238">
        <v>522</v>
      </c>
      <c r="F25" s="238">
        <v>161</v>
      </c>
      <c r="G25" s="238">
        <v>16</v>
      </c>
      <c r="H25" s="237">
        <v>31997</v>
      </c>
    </row>
    <row r="26" spans="1:8" ht="10.5" customHeight="1" x14ac:dyDescent="0.2">
      <c r="A26" s="220" t="s">
        <v>52</v>
      </c>
      <c r="B26" s="220" t="s">
        <v>51</v>
      </c>
      <c r="C26" s="237">
        <v>33785</v>
      </c>
      <c r="D26" s="238">
        <v>1088</v>
      </c>
      <c r="E26" s="238">
        <v>558</v>
      </c>
      <c r="F26" s="238">
        <v>240</v>
      </c>
      <c r="G26" s="238">
        <v>72</v>
      </c>
      <c r="H26" s="237">
        <v>35743</v>
      </c>
    </row>
    <row r="27" spans="1:8" ht="10.5" customHeight="1" x14ac:dyDescent="0.2">
      <c r="A27" s="220" t="s">
        <v>50</v>
      </c>
      <c r="B27" s="220" t="s">
        <v>49</v>
      </c>
      <c r="C27" s="237">
        <v>24424</v>
      </c>
      <c r="D27" s="237">
        <v>140</v>
      </c>
      <c r="E27" s="237">
        <v>130</v>
      </c>
      <c r="F27" s="238">
        <v>146</v>
      </c>
      <c r="G27" s="238">
        <v>23</v>
      </c>
      <c r="H27" s="237">
        <v>24863</v>
      </c>
    </row>
    <row r="28" spans="1:8" ht="10.5" customHeight="1" x14ac:dyDescent="0.2">
      <c r="A28" s="220" t="s">
        <v>48</v>
      </c>
      <c r="B28" s="220" t="s">
        <v>182</v>
      </c>
      <c r="C28" s="237">
        <v>188886</v>
      </c>
      <c r="D28" s="238">
        <v>3121</v>
      </c>
      <c r="E28" s="238">
        <v>1631</v>
      </c>
      <c r="F28" s="238">
        <v>636</v>
      </c>
      <c r="G28" s="238">
        <v>109</v>
      </c>
      <c r="H28" s="237">
        <v>194383</v>
      </c>
    </row>
    <row r="29" spans="1:8" ht="10.5" customHeight="1" x14ac:dyDescent="0.2">
      <c r="A29" s="220" t="s">
        <v>46</v>
      </c>
      <c r="B29" s="220" t="s">
        <v>45</v>
      </c>
      <c r="C29" s="237">
        <v>24902</v>
      </c>
      <c r="D29" s="238">
        <v>88</v>
      </c>
      <c r="E29" s="238">
        <v>55</v>
      </c>
      <c r="F29" s="238">
        <v>13</v>
      </c>
      <c r="G29" s="238">
        <v>2</v>
      </c>
      <c r="H29" s="237">
        <v>25060</v>
      </c>
    </row>
    <row r="30" spans="1:8" ht="10.5" customHeight="1" x14ac:dyDescent="0.2">
      <c r="A30" s="220" t="s">
        <v>44</v>
      </c>
      <c r="B30" s="220" t="s">
        <v>43</v>
      </c>
      <c r="C30" s="237">
        <v>24911</v>
      </c>
      <c r="D30" s="238">
        <v>171</v>
      </c>
      <c r="E30" s="238">
        <v>77</v>
      </c>
      <c r="F30" s="238">
        <v>33</v>
      </c>
      <c r="G30" s="238">
        <v>4</v>
      </c>
      <c r="H30" s="237">
        <v>25196</v>
      </c>
    </row>
    <row r="31" spans="1:8" ht="10.5" customHeight="1" x14ac:dyDescent="0.2">
      <c r="A31" s="220" t="s">
        <v>42</v>
      </c>
      <c r="B31" s="220" t="s">
        <v>41</v>
      </c>
      <c r="C31" s="237">
        <v>51693</v>
      </c>
      <c r="D31" s="237">
        <v>437</v>
      </c>
      <c r="E31" s="237">
        <v>251</v>
      </c>
      <c r="F31" s="237">
        <v>154</v>
      </c>
      <c r="G31" s="238">
        <v>16</v>
      </c>
      <c r="H31" s="237">
        <v>52551</v>
      </c>
    </row>
    <row r="32" spans="1:8" ht="10.5" customHeight="1" x14ac:dyDescent="0.2">
      <c r="A32" s="30"/>
      <c r="B32" s="30" t="s">
        <v>0</v>
      </c>
      <c r="C32" s="2">
        <v>662825</v>
      </c>
      <c r="D32" s="2">
        <v>19036</v>
      </c>
      <c r="E32" s="2">
        <v>10352</v>
      </c>
      <c r="F32" s="2">
        <v>5010</v>
      </c>
      <c r="G32" s="2">
        <v>923</v>
      </c>
      <c r="H32" s="2">
        <v>698146</v>
      </c>
    </row>
  </sheetData>
  <mergeCells count="5">
    <mergeCell ref="A2:A3"/>
    <mergeCell ref="B2:B3"/>
    <mergeCell ref="G2:G3"/>
    <mergeCell ref="H2:H3"/>
    <mergeCell ref="C3:F3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3CCD8-7FD9-46A6-AB73-AB7AE52C2F0F}">
  <sheetPr codeName="Munka2"/>
  <dimension ref="A1:F25"/>
  <sheetViews>
    <sheetView zoomScaleNormal="100" workbookViewId="0"/>
  </sheetViews>
  <sheetFormatPr defaultRowHeight="11.25" x14ac:dyDescent="0.2"/>
  <cols>
    <col min="1" max="1" width="8.28515625" style="1" customWidth="1"/>
    <col min="2" max="2" width="40.28515625" style="1" customWidth="1"/>
    <col min="3" max="16384" width="9.140625" style="1"/>
  </cols>
  <sheetData>
    <row r="1" spans="1:6" ht="12" thickBot="1" x14ac:dyDescent="0.25">
      <c r="A1" s="22" t="s">
        <v>31</v>
      </c>
      <c r="B1" s="21"/>
      <c r="C1" s="21"/>
      <c r="D1" s="21"/>
      <c r="E1" s="21"/>
      <c r="F1" s="21"/>
    </row>
    <row r="2" spans="1:6" x14ac:dyDescent="0.2">
      <c r="A2" s="20" t="s">
        <v>30</v>
      </c>
      <c r="B2" s="19" t="s">
        <v>29</v>
      </c>
      <c r="C2" s="18">
        <v>2000</v>
      </c>
      <c r="D2" s="18">
        <v>2005</v>
      </c>
      <c r="E2" s="18">
        <v>2006</v>
      </c>
      <c r="F2" s="18">
        <v>2007</v>
      </c>
    </row>
    <row r="3" spans="1:6" x14ac:dyDescent="0.2">
      <c r="A3" s="9">
        <v>11</v>
      </c>
      <c r="B3" s="8" t="s">
        <v>20</v>
      </c>
      <c r="C3" s="7">
        <v>171495</v>
      </c>
      <c r="D3" s="17">
        <v>228586</v>
      </c>
      <c r="E3" s="6">
        <v>242851</v>
      </c>
      <c r="F3" s="6">
        <v>261907</v>
      </c>
    </row>
    <row r="4" spans="1:6" x14ac:dyDescent="0.2">
      <c r="A4" s="13">
        <v>113</v>
      </c>
      <c r="B4" s="8" t="s">
        <v>28</v>
      </c>
      <c r="C4" s="7">
        <v>167033</v>
      </c>
      <c r="D4" s="7">
        <v>224146</v>
      </c>
      <c r="E4" s="6">
        <v>238411</v>
      </c>
      <c r="F4" s="6">
        <v>257347</v>
      </c>
    </row>
    <row r="5" spans="1:6" x14ac:dyDescent="0.2">
      <c r="A5" s="13">
        <v>114</v>
      </c>
      <c r="B5" s="8" t="s">
        <v>27</v>
      </c>
      <c r="C5" s="7">
        <v>4372</v>
      </c>
      <c r="D5" s="7">
        <v>4371</v>
      </c>
      <c r="E5" s="6">
        <v>4373</v>
      </c>
      <c r="F5" s="6">
        <v>4493</v>
      </c>
    </row>
    <row r="6" spans="1:6" x14ac:dyDescent="0.2">
      <c r="A6" s="9">
        <v>12</v>
      </c>
      <c r="B6" s="8" t="s">
        <v>26</v>
      </c>
      <c r="C6" s="7">
        <v>7516</v>
      </c>
      <c r="D6" s="7">
        <v>6230</v>
      </c>
      <c r="E6" s="6">
        <v>5860</v>
      </c>
      <c r="F6" s="6">
        <v>5488</v>
      </c>
    </row>
    <row r="7" spans="1:6" x14ac:dyDescent="0.2">
      <c r="A7" s="13">
        <v>124</v>
      </c>
      <c r="B7" s="8" t="s">
        <v>25</v>
      </c>
      <c r="C7" s="7">
        <v>2272</v>
      </c>
      <c r="D7" s="7">
        <v>1714</v>
      </c>
      <c r="E7" s="6">
        <v>1549</v>
      </c>
      <c r="F7" s="6">
        <v>1372</v>
      </c>
    </row>
    <row r="8" spans="1:6" x14ac:dyDescent="0.2">
      <c r="A8" s="9">
        <v>13</v>
      </c>
      <c r="B8" s="8" t="s">
        <v>24</v>
      </c>
      <c r="C8" s="7">
        <v>3918</v>
      </c>
      <c r="D8" s="7">
        <v>5510</v>
      </c>
      <c r="E8" s="6">
        <v>5785</v>
      </c>
      <c r="F8" s="6">
        <v>6032</v>
      </c>
    </row>
    <row r="9" spans="1:6" x14ac:dyDescent="0.2">
      <c r="A9" s="9" t="s">
        <v>23</v>
      </c>
      <c r="B9" s="8" t="s">
        <v>22</v>
      </c>
      <c r="C9" s="7">
        <v>411</v>
      </c>
      <c r="D9" s="7">
        <v>230</v>
      </c>
      <c r="E9" s="6">
        <v>141</v>
      </c>
      <c r="F9" s="6">
        <v>122</v>
      </c>
    </row>
    <row r="10" spans="1:6" x14ac:dyDescent="0.2">
      <c r="A10" s="12" t="s">
        <v>21</v>
      </c>
      <c r="B10" s="4" t="s">
        <v>20</v>
      </c>
      <c r="C10" s="3">
        <v>183340</v>
      </c>
      <c r="D10" s="3">
        <v>240556</v>
      </c>
      <c r="E10" s="2">
        <v>254637</v>
      </c>
      <c r="F10" s="2">
        <v>273549</v>
      </c>
    </row>
    <row r="11" spans="1:6" x14ac:dyDescent="0.2">
      <c r="A11" s="9">
        <v>21</v>
      </c>
      <c r="B11" s="8" t="s">
        <v>19</v>
      </c>
      <c r="C11" s="7">
        <v>196009</v>
      </c>
      <c r="D11" s="7">
        <v>228438</v>
      </c>
      <c r="E11" s="6">
        <v>228396</v>
      </c>
      <c r="F11" s="6">
        <v>225175</v>
      </c>
    </row>
    <row r="12" spans="1:6" x14ac:dyDescent="0.2">
      <c r="A12" s="13">
        <v>211</v>
      </c>
      <c r="B12" s="8" t="s">
        <v>18</v>
      </c>
      <c r="C12" s="7">
        <v>7873</v>
      </c>
      <c r="D12" s="7">
        <v>7483</v>
      </c>
      <c r="E12" s="6">
        <v>7244</v>
      </c>
      <c r="F12" s="6">
        <v>6868</v>
      </c>
    </row>
    <row r="13" spans="1:6" x14ac:dyDescent="0.2">
      <c r="A13" s="13">
        <v>212</v>
      </c>
      <c r="B13" s="8" t="s">
        <v>17</v>
      </c>
      <c r="C13" s="7">
        <v>188136</v>
      </c>
      <c r="D13" s="7">
        <v>220955</v>
      </c>
      <c r="E13" s="6">
        <v>221152</v>
      </c>
      <c r="F13" s="6">
        <v>218307</v>
      </c>
    </row>
    <row r="14" spans="1:6" x14ac:dyDescent="0.2">
      <c r="A14" s="9">
        <v>22</v>
      </c>
      <c r="B14" s="8" t="s">
        <v>16</v>
      </c>
      <c r="C14" s="7">
        <v>27255</v>
      </c>
      <c r="D14" s="7">
        <v>28449</v>
      </c>
      <c r="E14" s="6">
        <v>30329</v>
      </c>
      <c r="F14" s="6">
        <v>32065</v>
      </c>
    </row>
    <row r="15" spans="1:6" x14ac:dyDescent="0.2">
      <c r="A15" s="9">
        <v>73</v>
      </c>
      <c r="B15" s="8" t="s">
        <v>15</v>
      </c>
      <c r="C15" s="7">
        <v>4917</v>
      </c>
      <c r="D15" s="7">
        <v>499</v>
      </c>
      <c r="E15" s="6">
        <v>388</v>
      </c>
      <c r="F15" s="6">
        <v>320</v>
      </c>
    </row>
    <row r="16" spans="1:6" ht="22.5" x14ac:dyDescent="0.2">
      <c r="A16" s="12" t="s">
        <v>14</v>
      </c>
      <c r="B16" s="4" t="s">
        <v>13</v>
      </c>
      <c r="C16" s="3">
        <v>228181</v>
      </c>
      <c r="D16" s="3">
        <v>257386</v>
      </c>
      <c r="E16" s="2">
        <v>259113</v>
      </c>
      <c r="F16" s="2">
        <v>257560</v>
      </c>
    </row>
    <row r="17" spans="1:6" x14ac:dyDescent="0.2">
      <c r="A17" s="14" t="s">
        <v>12</v>
      </c>
      <c r="B17" s="4" t="s">
        <v>11</v>
      </c>
      <c r="C17" s="3">
        <v>411521</v>
      </c>
      <c r="D17" s="3">
        <v>497942</v>
      </c>
      <c r="E17" s="2">
        <v>513750</v>
      </c>
      <c r="F17" s="2">
        <v>531109</v>
      </c>
    </row>
    <row r="18" spans="1:6" x14ac:dyDescent="0.2">
      <c r="A18" s="9">
        <v>23</v>
      </c>
      <c r="B18" s="8" t="s">
        <v>10</v>
      </c>
      <c r="C18" s="7">
        <v>682925</v>
      </c>
      <c r="D18" s="7">
        <v>710838</v>
      </c>
      <c r="E18" s="6">
        <v>670203</v>
      </c>
      <c r="F18" s="6">
        <v>702595</v>
      </c>
    </row>
    <row r="19" spans="1:6" x14ac:dyDescent="0.2">
      <c r="A19" s="13">
        <v>231</v>
      </c>
      <c r="B19" s="8" t="s">
        <v>9</v>
      </c>
      <c r="C19" s="7">
        <v>492301</v>
      </c>
      <c r="D19" s="7">
        <v>469890</v>
      </c>
      <c r="E19" s="6">
        <v>434601</v>
      </c>
      <c r="F19" s="6">
        <v>425950</v>
      </c>
    </row>
    <row r="20" spans="1:6" ht="12" customHeight="1" x14ac:dyDescent="0.2">
      <c r="A20" s="12" t="s">
        <v>8</v>
      </c>
      <c r="B20" s="11" t="s">
        <v>7</v>
      </c>
      <c r="C20" s="3">
        <v>1094446</v>
      </c>
      <c r="D20" s="3">
        <v>1208780</v>
      </c>
      <c r="E20" s="2">
        <v>1183953</v>
      </c>
      <c r="F20" s="2">
        <v>1233704</v>
      </c>
    </row>
    <row r="21" spans="1:6" x14ac:dyDescent="0.2">
      <c r="A21" s="10" t="s">
        <v>6</v>
      </c>
      <c r="B21" s="8" t="s">
        <v>5</v>
      </c>
      <c r="C21" s="7">
        <v>15326</v>
      </c>
      <c r="D21" s="7">
        <v>15092</v>
      </c>
      <c r="E21" s="6">
        <v>15062</v>
      </c>
      <c r="F21" s="6">
        <v>13708</v>
      </c>
    </row>
    <row r="22" spans="1:6" x14ac:dyDescent="0.2">
      <c r="A22" s="9">
        <v>33</v>
      </c>
      <c r="B22" s="8" t="s">
        <v>4</v>
      </c>
      <c r="C22" s="7">
        <v>110</v>
      </c>
      <c r="D22" s="7">
        <v>70</v>
      </c>
      <c r="E22" s="6">
        <v>67</v>
      </c>
      <c r="F22" s="6">
        <v>55</v>
      </c>
    </row>
    <row r="23" spans="1:6" x14ac:dyDescent="0.2">
      <c r="A23" s="9" t="s">
        <v>3</v>
      </c>
      <c r="B23" s="8" t="s">
        <v>2</v>
      </c>
      <c r="C23" s="7">
        <v>65335</v>
      </c>
      <c r="D23" s="7">
        <v>74909</v>
      </c>
      <c r="E23" s="6">
        <v>76864</v>
      </c>
      <c r="F23" s="6">
        <v>77751</v>
      </c>
    </row>
    <row r="24" spans="1:6" x14ac:dyDescent="0.2">
      <c r="A24" s="9">
        <v>9</v>
      </c>
      <c r="B24" s="8" t="s">
        <v>1</v>
      </c>
      <c r="C24" s="7">
        <v>263</v>
      </c>
      <c r="D24" s="7">
        <v>138</v>
      </c>
      <c r="E24" s="6">
        <v>130</v>
      </c>
      <c r="F24" s="6">
        <v>126</v>
      </c>
    </row>
    <row r="25" spans="1:6" x14ac:dyDescent="0.2">
      <c r="A25" s="5"/>
      <c r="B25" s="4" t="s">
        <v>0</v>
      </c>
      <c r="C25" s="3">
        <v>1175480</v>
      </c>
      <c r="D25" s="3">
        <v>1298989</v>
      </c>
      <c r="E25" s="2">
        <v>1276076</v>
      </c>
      <c r="F25" s="2">
        <v>1325344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18DDB-883C-460E-A830-6EF8C4135A20}">
  <sheetPr codeName="Munka3"/>
  <dimension ref="A1:I39"/>
  <sheetViews>
    <sheetView zoomScaleNormal="100" workbookViewId="0"/>
  </sheetViews>
  <sheetFormatPr defaultRowHeight="11.25" x14ac:dyDescent="0.2"/>
  <cols>
    <col min="1" max="1" width="6.140625" style="1" customWidth="1"/>
    <col min="2" max="2" width="25" style="1" customWidth="1"/>
    <col min="3" max="16384" width="9.140625" style="1"/>
  </cols>
  <sheetData>
    <row r="1" spans="1:9" ht="12" thickBot="1" x14ac:dyDescent="0.25">
      <c r="A1" s="41" t="s">
        <v>104</v>
      </c>
      <c r="B1" s="40"/>
      <c r="C1" s="40"/>
      <c r="D1" s="40"/>
      <c r="E1" s="40"/>
      <c r="F1" s="40"/>
      <c r="G1" s="40"/>
      <c r="H1" s="40"/>
      <c r="I1" s="40"/>
    </row>
    <row r="2" spans="1:9" x14ac:dyDescent="0.2">
      <c r="A2" s="242" t="s">
        <v>30</v>
      </c>
      <c r="B2" s="244" t="s">
        <v>103</v>
      </c>
      <c r="C2" s="244" t="s">
        <v>0</v>
      </c>
      <c r="D2" s="246" t="s">
        <v>38</v>
      </c>
      <c r="E2" s="247"/>
      <c r="F2" s="247"/>
      <c r="G2" s="247"/>
      <c r="H2" s="247"/>
      <c r="I2" s="247"/>
    </row>
    <row r="3" spans="1:9" ht="33.75" x14ac:dyDescent="0.2">
      <c r="A3" s="243"/>
      <c r="B3" s="245"/>
      <c r="C3" s="245"/>
      <c r="D3" s="38" t="s">
        <v>102</v>
      </c>
      <c r="E3" s="39" t="s">
        <v>101</v>
      </c>
      <c r="F3" s="38" t="s">
        <v>100</v>
      </c>
      <c r="G3" s="38" t="s">
        <v>99</v>
      </c>
      <c r="H3" s="38" t="s">
        <v>98</v>
      </c>
      <c r="I3" s="37" t="s">
        <v>97</v>
      </c>
    </row>
    <row r="4" spans="1:9" s="36" customFormat="1" ht="22.5" x14ac:dyDescent="0.2">
      <c r="A4" s="33" t="s">
        <v>96</v>
      </c>
      <c r="B4" s="35" t="s">
        <v>95</v>
      </c>
      <c r="C4" s="6">
        <v>82802</v>
      </c>
      <c r="D4" s="6">
        <v>6828</v>
      </c>
      <c r="E4" s="27">
        <v>329</v>
      </c>
      <c r="F4" s="6">
        <v>1242</v>
      </c>
      <c r="G4" s="27">
        <v>110</v>
      </c>
      <c r="H4" s="6">
        <v>4086</v>
      </c>
      <c r="I4" s="6">
        <v>68947</v>
      </c>
    </row>
    <row r="5" spans="1:9" x14ac:dyDescent="0.2">
      <c r="A5" s="32" t="s">
        <v>94</v>
      </c>
      <c r="B5" s="35" t="s">
        <v>93</v>
      </c>
      <c r="C5" s="27">
        <v>688</v>
      </c>
      <c r="D5" s="27">
        <v>511</v>
      </c>
      <c r="E5" s="27">
        <v>10</v>
      </c>
      <c r="F5" s="27">
        <v>8</v>
      </c>
      <c r="G5" s="27">
        <v>3</v>
      </c>
      <c r="H5" s="27">
        <v>103</v>
      </c>
      <c r="I5" s="27">
        <v>46</v>
      </c>
    </row>
    <row r="6" spans="1:9" x14ac:dyDescent="0.2">
      <c r="A6" s="32" t="s">
        <v>92</v>
      </c>
      <c r="B6" s="35" t="s">
        <v>91</v>
      </c>
      <c r="C6" s="6">
        <v>78291</v>
      </c>
      <c r="D6" s="6">
        <v>29363</v>
      </c>
      <c r="E6" s="27">
        <v>759</v>
      </c>
      <c r="F6" s="27">
        <v>503</v>
      </c>
      <c r="G6" s="6">
        <v>1064</v>
      </c>
      <c r="H6" s="6">
        <v>18501</v>
      </c>
      <c r="I6" s="6">
        <v>27886</v>
      </c>
    </row>
    <row r="7" spans="1:9" ht="22.5" x14ac:dyDescent="0.2">
      <c r="A7" s="23" t="s">
        <v>90</v>
      </c>
      <c r="B7" s="35" t="s">
        <v>89</v>
      </c>
      <c r="C7" s="6">
        <v>8353</v>
      </c>
      <c r="D7" s="6">
        <v>3736</v>
      </c>
      <c r="E7" s="27">
        <v>211</v>
      </c>
      <c r="F7" s="27">
        <v>104</v>
      </c>
      <c r="G7" s="27">
        <v>87</v>
      </c>
      <c r="H7" s="6">
        <v>1276</v>
      </c>
      <c r="I7" s="6">
        <v>2930</v>
      </c>
    </row>
    <row r="8" spans="1:9" ht="22.5" x14ac:dyDescent="0.2">
      <c r="A8" s="23" t="s">
        <v>88</v>
      </c>
      <c r="B8" s="35" t="s">
        <v>87</v>
      </c>
      <c r="C8" s="6">
        <v>8202</v>
      </c>
      <c r="D8" s="6">
        <v>2263</v>
      </c>
      <c r="E8" s="27">
        <v>50</v>
      </c>
      <c r="F8" s="27">
        <v>62</v>
      </c>
      <c r="G8" s="27">
        <v>113</v>
      </c>
      <c r="H8" s="6">
        <v>1960</v>
      </c>
      <c r="I8" s="6">
        <v>3738</v>
      </c>
    </row>
    <row r="9" spans="1:9" ht="22.5" x14ac:dyDescent="0.2">
      <c r="A9" s="23" t="s">
        <v>86</v>
      </c>
      <c r="B9" s="35" t="s">
        <v>85</v>
      </c>
      <c r="C9" s="27">
        <v>971</v>
      </c>
      <c r="D9" s="27">
        <v>368</v>
      </c>
      <c r="E9" s="27">
        <v>5</v>
      </c>
      <c r="F9" s="27">
        <v>21</v>
      </c>
      <c r="G9" s="27">
        <v>12</v>
      </c>
      <c r="H9" s="27">
        <v>187</v>
      </c>
      <c r="I9" s="27">
        <v>375</v>
      </c>
    </row>
    <row r="10" spans="1:9" ht="22.5" x14ac:dyDescent="0.2">
      <c r="A10" s="23" t="s">
        <v>84</v>
      </c>
      <c r="B10" s="35" t="s">
        <v>83</v>
      </c>
      <c r="C10" s="6">
        <v>6045</v>
      </c>
      <c r="D10" s="6">
        <v>1911</v>
      </c>
      <c r="E10" s="27">
        <v>15</v>
      </c>
      <c r="F10" s="27">
        <v>32</v>
      </c>
      <c r="G10" s="27">
        <v>68</v>
      </c>
      <c r="H10" s="6">
        <v>1382</v>
      </c>
      <c r="I10" s="6">
        <v>2626</v>
      </c>
    </row>
    <row r="11" spans="1:9" ht="33.75" x14ac:dyDescent="0.2">
      <c r="A11" s="34" t="s">
        <v>82</v>
      </c>
      <c r="B11" s="35" t="s">
        <v>81</v>
      </c>
      <c r="C11" s="6">
        <v>10789</v>
      </c>
      <c r="D11" s="6">
        <v>4778</v>
      </c>
      <c r="E11" s="27">
        <v>80</v>
      </c>
      <c r="F11" s="27">
        <v>31</v>
      </c>
      <c r="G11" s="27">
        <v>136</v>
      </c>
      <c r="H11" s="6">
        <v>4211</v>
      </c>
      <c r="I11" s="6">
        <v>1531</v>
      </c>
    </row>
    <row r="12" spans="1:9" ht="33.75" x14ac:dyDescent="0.2">
      <c r="A12" s="23" t="s">
        <v>80</v>
      </c>
      <c r="B12" s="35" t="s">
        <v>79</v>
      </c>
      <c r="C12" s="27">
        <v>14</v>
      </c>
      <c r="D12" s="27">
        <v>10</v>
      </c>
      <c r="E12" s="27">
        <v>1</v>
      </c>
      <c r="F12" s="23" t="s">
        <v>32</v>
      </c>
      <c r="G12" s="23" t="s">
        <v>32</v>
      </c>
      <c r="H12" s="27">
        <v>3</v>
      </c>
      <c r="I12" s="23" t="s">
        <v>32</v>
      </c>
    </row>
    <row r="13" spans="1:9" ht="33.75" x14ac:dyDescent="0.2">
      <c r="A13" s="23" t="s">
        <v>78</v>
      </c>
      <c r="B13" s="35" t="s">
        <v>77</v>
      </c>
      <c r="C13" s="27">
        <v>946</v>
      </c>
      <c r="D13" s="27">
        <v>635</v>
      </c>
      <c r="E13" s="27">
        <v>54</v>
      </c>
      <c r="F13" s="27">
        <v>10</v>
      </c>
      <c r="G13" s="27">
        <v>15</v>
      </c>
      <c r="H13" s="27">
        <v>161</v>
      </c>
      <c r="I13" s="27">
        <v>66</v>
      </c>
    </row>
    <row r="14" spans="1:9" ht="22.5" x14ac:dyDescent="0.2">
      <c r="A14" s="23" t="s">
        <v>76</v>
      </c>
      <c r="B14" s="35" t="s">
        <v>75</v>
      </c>
      <c r="C14" s="6">
        <v>2900</v>
      </c>
      <c r="D14" s="6">
        <v>1563</v>
      </c>
      <c r="E14" s="27">
        <v>33</v>
      </c>
      <c r="F14" s="27">
        <v>35</v>
      </c>
      <c r="G14" s="27">
        <v>45</v>
      </c>
      <c r="H14" s="27">
        <v>624</v>
      </c>
      <c r="I14" s="27">
        <v>592</v>
      </c>
    </row>
    <row r="15" spans="1:9" ht="22.5" x14ac:dyDescent="0.2">
      <c r="A15" s="23" t="s">
        <v>74</v>
      </c>
      <c r="B15" s="35" t="s">
        <v>73</v>
      </c>
      <c r="C15" s="6">
        <v>3120</v>
      </c>
      <c r="D15" s="6">
        <v>1196</v>
      </c>
      <c r="E15" s="27">
        <v>36</v>
      </c>
      <c r="F15" s="27">
        <v>7</v>
      </c>
      <c r="G15" s="27">
        <v>23</v>
      </c>
      <c r="H15" s="27">
        <v>711</v>
      </c>
      <c r="I15" s="6">
        <v>1146</v>
      </c>
    </row>
    <row r="16" spans="1:9" ht="22.5" x14ac:dyDescent="0.2">
      <c r="A16" s="23" t="s">
        <v>72</v>
      </c>
      <c r="B16" s="35" t="s">
        <v>71</v>
      </c>
      <c r="C16" s="6">
        <v>12173</v>
      </c>
      <c r="D16" s="6">
        <v>4992</v>
      </c>
      <c r="E16" s="27">
        <v>72</v>
      </c>
      <c r="F16" s="27">
        <v>88</v>
      </c>
      <c r="G16" s="27">
        <v>160</v>
      </c>
      <c r="H16" s="6">
        <v>2819</v>
      </c>
      <c r="I16" s="6">
        <v>3992</v>
      </c>
    </row>
    <row r="17" spans="1:9" ht="22.5" x14ac:dyDescent="0.2">
      <c r="A17" s="23" t="s">
        <v>70</v>
      </c>
      <c r="B17" s="35" t="s">
        <v>69</v>
      </c>
      <c r="C17" s="6">
        <v>7380</v>
      </c>
      <c r="D17" s="6">
        <v>2445</v>
      </c>
      <c r="E17" s="27">
        <v>72</v>
      </c>
      <c r="F17" s="27">
        <v>43</v>
      </c>
      <c r="G17" s="27">
        <v>124</v>
      </c>
      <c r="H17" s="6">
        <v>1337</v>
      </c>
      <c r="I17" s="6">
        <v>3316</v>
      </c>
    </row>
    <row r="18" spans="1:9" ht="22.5" x14ac:dyDescent="0.2">
      <c r="A18" s="23" t="s">
        <v>68</v>
      </c>
      <c r="B18" s="35" t="s">
        <v>67</v>
      </c>
      <c r="C18" s="6">
        <v>8296</v>
      </c>
      <c r="D18" s="6">
        <v>2779</v>
      </c>
      <c r="E18" s="27">
        <v>72</v>
      </c>
      <c r="F18" s="27">
        <v>37</v>
      </c>
      <c r="G18" s="27">
        <v>177</v>
      </c>
      <c r="H18" s="6">
        <v>1780</v>
      </c>
      <c r="I18" s="6">
        <v>3416</v>
      </c>
    </row>
    <row r="19" spans="1:9" ht="22.5" x14ac:dyDescent="0.2">
      <c r="A19" s="23" t="s">
        <v>66</v>
      </c>
      <c r="B19" s="31" t="s">
        <v>65</v>
      </c>
      <c r="C19" s="6">
        <v>1051</v>
      </c>
      <c r="D19" s="27">
        <v>553</v>
      </c>
      <c r="E19" s="27">
        <v>25</v>
      </c>
      <c r="F19" s="27">
        <v>6</v>
      </c>
      <c r="G19" s="27">
        <v>15</v>
      </c>
      <c r="H19" s="27">
        <v>219</v>
      </c>
      <c r="I19" s="27">
        <v>228</v>
      </c>
    </row>
    <row r="20" spans="1:9" x14ac:dyDescent="0.2">
      <c r="A20" s="34" t="s">
        <v>64</v>
      </c>
      <c r="B20" s="33" t="s">
        <v>63</v>
      </c>
      <c r="C20" s="6">
        <v>8051</v>
      </c>
      <c r="D20" s="6">
        <v>2134</v>
      </c>
      <c r="E20" s="27">
        <v>33</v>
      </c>
      <c r="F20" s="27">
        <v>27</v>
      </c>
      <c r="G20" s="27">
        <v>89</v>
      </c>
      <c r="H20" s="6">
        <v>1831</v>
      </c>
      <c r="I20" s="6">
        <v>3930</v>
      </c>
    </row>
    <row r="21" spans="1:9" x14ac:dyDescent="0.2">
      <c r="A21" s="33" t="s">
        <v>62</v>
      </c>
      <c r="B21" s="31" t="s">
        <v>61</v>
      </c>
      <c r="C21" s="6">
        <v>1065</v>
      </c>
      <c r="D21" s="27">
        <v>839</v>
      </c>
      <c r="E21" s="27">
        <v>97</v>
      </c>
      <c r="F21" s="27">
        <v>5</v>
      </c>
      <c r="G21" s="27">
        <v>13</v>
      </c>
      <c r="H21" s="27">
        <v>64</v>
      </c>
      <c r="I21" s="27">
        <v>10</v>
      </c>
    </row>
    <row r="22" spans="1:9" x14ac:dyDescent="0.2">
      <c r="A22" s="32" t="s">
        <v>60</v>
      </c>
      <c r="B22" s="33" t="s">
        <v>59</v>
      </c>
      <c r="C22" s="6">
        <v>80044</v>
      </c>
      <c r="D22" s="6">
        <v>30713</v>
      </c>
      <c r="E22" s="27">
        <v>866</v>
      </c>
      <c r="F22" s="27">
        <v>516</v>
      </c>
      <c r="G22" s="6">
        <v>1080</v>
      </c>
      <c r="H22" s="6">
        <v>18668</v>
      </c>
      <c r="I22" s="6">
        <v>27942</v>
      </c>
    </row>
    <row r="23" spans="1:9" x14ac:dyDescent="0.2">
      <c r="A23" s="32" t="s">
        <v>58</v>
      </c>
      <c r="B23" s="31" t="s">
        <v>57</v>
      </c>
      <c r="C23" s="6">
        <v>95006</v>
      </c>
      <c r="D23" s="6">
        <v>26735</v>
      </c>
      <c r="E23" s="27">
        <v>251</v>
      </c>
      <c r="F23" s="27">
        <v>318</v>
      </c>
      <c r="G23" s="27">
        <v>871</v>
      </c>
      <c r="H23" s="6">
        <v>22740</v>
      </c>
      <c r="I23" s="6">
        <v>43484</v>
      </c>
    </row>
    <row r="24" spans="1:9" ht="33.75" x14ac:dyDescent="0.2">
      <c r="A24" s="32" t="s">
        <v>56</v>
      </c>
      <c r="B24" s="31" t="s">
        <v>55</v>
      </c>
      <c r="C24" s="6">
        <v>209728</v>
      </c>
      <c r="D24" s="6">
        <v>69548</v>
      </c>
      <c r="E24" s="27">
        <v>550</v>
      </c>
      <c r="F24" s="6">
        <v>1035</v>
      </c>
      <c r="G24" s="6">
        <v>1688</v>
      </c>
      <c r="H24" s="6">
        <v>52810</v>
      </c>
      <c r="I24" s="6">
        <v>83794</v>
      </c>
    </row>
    <row r="25" spans="1:9" x14ac:dyDescent="0.2">
      <c r="A25" s="33" t="s">
        <v>54</v>
      </c>
      <c r="B25" s="31" t="s">
        <v>53</v>
      </c>
      <c r="C25" s="6">
        <v>71154</v>
      </c>
      <c r="D25" s="6">
        <v>11169</v>
      </c>
      <c r="E25" s="27">
        <v>83</v>
      </c>
      <c r="F25" s="27">
        <v>21</v>
      </c>
      <c r="G25" s="27">
        <v>487</v>
      </c>
      <c r="H25" s="6">
        <v>10112</v>
      </c>
      <c r="I25" s="6">
        <v>49191</v>
      </c>
    </row>
    <row r="26" spans="1:9" ht="22.5" x14ac:dyDescent="0.2">
      <c r="A26" s="33" t="s">
        <v>52</v>
      </c>
      <c r="B26" s="31" t="s">
        <v>51</v>
      </c>
      <c r="C26" s="6">
        <v>45025</v>
      </c>
      <c r="D26" s="6">
        <v>11254</v>
      </c>
      <c r="E26" s="27">
        <v>193</v>
      </c>
      <c r="F26" s="27">
        <v>66</v>
      </c>
      <c r="G26" s="27">
        <v>186</v>
      </c>
      <c r="H26" s="6">
        <v>7191</v>
      </c>
      <c r="I26" s="6">
        <v>26065</v>
      </c>
    </row>
    <row r="27" spans="1:9" x14ac:dyDescent="0.2">
      <c r="A27" s="32" t="s">
        <v>50</v>
      </c>
      <c r="B27" s="31" t="s">
        <v>49</v>
      </c>
      <c r="C27" s="6">
        <v>38163</v>
      </c>
      <c r="D27" s="6">
        <v>2851</v>
      </c>
      <c r="E27" s="27">
        <v>483</v>
      </c>
      <c r="F27" s="27">
        <v>168</v>
      </c>
      <c r="G27" s="27">
        <v>38</v>
      </c>
      <c r="H27" s="6">
        <v>3706</v>
      </c>
      <c r="I27" s="6">
        <v>30888</v>
      </c>
    </row>
    <row r="28" spans="1:9" ht="22.5" x14ac:dyDescent="0.2">
      <c r="A28" s="32" t="s">
        <v>48</v>
      </c>
      <c r="B28" s="31" t="s">
        <v>47</v>
      </c>
      <c r="C28" s="6">
        <v>460805</v>
      </c>
      <c r="D28" s="6">
        <v>82960</v>
      </c>
      <c r="E28" s="6">
        <v>1550</v>
      </c>
      <c r="F28" s="6">
        <v>1998</v>
      </c>
      <c r="G28" s="6">
        <v>1694</v>
      </c>
      <c r="H28" s="6">
        <v>66742</v>
      </c>
      <c r="I28" s="6">
        <v>270238</v>
      </c>
    </row>
    <row r="29" spans="1:9" x14ac:dyDescent="0.2">
      <c r="A29" s="32" t="s">
        <v>46</v>
      </c>
      <c r="B29" s="31" t="s">
        <v>45</v>
      </c>
      <c r="C29" s="6">
        <v>39032</v>
      </c>
      <c r="D29" s="6">
        <v>2090</v>
      </c>
      <c r="E29" s="27">
        <v>13</v>
      </c>
      <c r="F29" s="27">
        <v>7</v>
      </c>
      <c r="G29" s="27">
        <v>173</v>
      </c>
      <c r="H29" s="6">
        <v>6534</v>
      </c>
      <c r="I29" s="6">
        <v>30159</v>
      </c>
    </row>
    <row r="30" spans="1:9" x14ac:dyDescent="0.2">
      <c r="A30" s="32" t="s">
        <v>44</v>
      </c>
      <c r="B30" s="31" t="s">
        <v>43</v>
      </c>
      <c r="C30" s="6">
        <v>29459</v>
      </c>
      <c r="D30" s="6">
        <v>4120</v>
      </c>
      <c r="E30" s="27">
        <v>20</v>
      </c>
      <c r="F30" s="27">
        <v>18</v>
      </c>
      <c r="G30" s="27">
        <v>191</v>
      </c>
      <c r="H30" s="6">
        <v>12612</v>
      </c>
      <c r="I30" s="6">
        <v>12493</v>
      </c>
    </row>
    <row r="31" spans="1:9" ht="22.5" x14ac:dyDescent="0.2">
      <c r="A31" s="33" t="s">
        <v>42</v>
      </c>
      <c r="B31" s="31" t="s">
        <v>41</v>
      </c>
      <c r="C31" s="6">
        <v>81341</v>
      </c>
      <c r="D31" s="6">
        <v>9078</v>
      </c>
      <c r="E31" s="27">
        <v>155</v>
      </c>
      <c r="F31" s="27">
        <v>99</v>
      </c>
      <c r="G31" s="27">
        <v>350</v>
      </c>
      <c r="H31" s="6">
        <v>13100</v>
      </c>
      <c r="I31" s="6">
        <v>58259</v>
      </c>
    </row>
    <row r="32" spans="1:9" x14ac:dyDescent="0.2">
      <c r="A32" s="32" t="s">
        <v>40</v>
      </c>
      <c r="B32" s="31" t="s">
        <v>39</v>
      </c>
      <c r="C32" s="6">
        <v>1145</v>
      </c>
      <c r="D32" s="27">
        <v>1</v>
      </c>
      <c r="E32" s="23" t="s">
        <v>32</v>
      </c>
      <c r="F32" s="23" t="s">
        <v>32</v>
      </c>
      <c r="G32" s="23" t="s">
        <v>32</v>
      </c>
      <c r="H32" s="27">
        <v>6</v>
      </c>
      <c r="I32" s="6">
        <v>1135</v>
      </c>
    </row>
    <row r="33" spans="1:9" s="28" customFormat="1" x14ac:dyDescent="0.2">
      <c r="A33" s="30"/>
      <c r="B33" s="29" t="s">
        <v>0</v>
      </c>
      <c r="C33" s="2">
        <v>1233704</v>
      </c>
      <c r="D33" s="2">
        <v>257347</v>
      </c>
      <c r="E33" s="2">
        <v>4493</v>
      </c>
      <c r="F33" s="2">
        <v>5488</v>
      </c>
      <c r="G33" s="2">
        <v>6868</v>
      </c>
      <c r="H33" s="2">
        <v>218307</v>
      </c>
      <c r="I33" s="2">
        <v>702595</v>
      </c>
    </row>
    <row r="34" spans="1:9" x14ac:dyDescent="0.2">
      <c r="B34" s="27" t="s">
        <v>38</v>
      </c>
      <c r="C34" s="26"/>
      <c r="D34" s="26"/>
      <c r="E34" s="26"/>
      <c r="F34" s="26"/>
      <c r="G34" s="26"/>
    </row>
    <row r="35" spans="1:9" x14ac:dyDescent="0.2">
      <c r="B35" s="25" t="s">
        <v>37</v>
      </c>
      <c r="C35" s="6">
        <v>355914</v>
      </c>
      <c r="D35" s="6">
        <v>90018</v>
      </c>
      <c r="E35" s="6">
        <v>967</v>
      </c>
      <c r="F35" s="6">
        <v>2607</v>
      </c>
      <c r="G35" s="6">
        <v>1942</v>
      </c>
      <c r="H35" s="6">
        <v>74318</v>
      </c>
      <c r="I35" s="6">
        <v>152780</v>
      </c>
    </row>
    <row r="36" spans="1:9" x14ac:dyDescent="0.2">
      <c r="B36" s="24" t="s">
        <v>36</v>
      </c>
      <c r="C36" s="6">
        <v>840119</v>
      </c>
      <c r="D36" s="6">
        <v>138888</v>
      </c>
      <c r="E36" s="6">
        <v>1203</v>
      </c>
      <c r="F36" s="6">
        <v>1685</v>
      </c>
      <c r="G36" s="6">
        <v>4750</v>
      </c>
      <c r="H36" s="6">
        <v>140885</v>
      </c>
      <c r="I36" s="6">
        <v>547822</v>
      </c>
    </row>
    <row r="37" spans="1:9" x14ac:dyDescent="0.2">
      <c r="B37" s="24" t="s">
        <v>35</v>
      </c>
      <c r="C37" s="6">
        <v>32097</v>
      </c>
      <c r="D37" s="6">
        <v>24483</v>
      </c>
      <c r="E37" s="6">
        <v>1095</v>
      </c>
      <c r="F37" s="6">
        <v>969</v>
      </c>
      <c r="G37" s="6">
        <v>172</v>
      </c>
      <c r="H37" s="6">
        <v>3005</v>
      </c>
      <c r="I37" s="6">
        <v>1957</v>
      </c>
    </row>
    <row r="38" spans="1:9" x14ac:dyDescent="0.2">
      <c r="B38" s="24" t="s">
        <v>34</v>
      </c>
      <c r="C38" s="6">
        <v>4674</v>
      </c>
      <c r="D38" s="6">
        <v>3456</v>
      </c>
      <c r="E38" s="6">
        <v>850</v>
      </c>
      <c r="F38" s="6">
        <v>220</v>
      </c>
      <c r="G38" s="6">
        <v>4</v>
      </c>
      <c r="H38" s="6">
        <v>88</v>
      </c>
      <c r="I38" s="6">
        <v>36</v>
      </c>
    </row>
    <row r="39" spans="1:9" x14ac:dyDescent="0.2">
      <c r="B39" s="24" t="s">
        <v>33</v>
      </c>
      <c r="C39" s="6">
        <v>900</v>
      </c>
      <c r="D39" s="6">
        <v>502</v>
      </c>
      <c r="E39" s="6">
        <v>378</v>
      </c>
      <c r="F39" s="6">
        <v>7</v>
      </c>
      <c r="G39" s="23" t="s">
        <v>32</v>
      </c>
      <c r="H39" s="6">
        <v>11</v>
      </c>
      <c r="I39" s="23" t="s">
        <v>32</v>
      </c>
    </row>
  </sheetData>
  <mergeCells count="4">
    <mergeCell ref="A2:A3"/>
    <mergeCell ref="B2:B3"/>
    <mergeCell ref="C2:C3"/>
    <mergeCell ref="D2:I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62988-EB7B-49DE-B874-D9ABD7EE3A00}">
  <sheetPr codeName="Munka4"/>
  <dimension ref="A1:G32"/>
  <sheetViews>
    <sheetView zoomScaleNormal="100" workbookViewId="0"/>
  </sheetViews>
  <sheetFormatPr defaultRowHeight="11.25" x14ac:dyDescent="0.2"/>
  <cols>
    <col min="1" max="1" width="6.85546875" style="1" customWidth="1"/>
    <col min="2" max="2" width="34.85546875" style="1" customWidth="1"/>
    <col min="3" max="3" width="9.140625" style="1"/>
    <col min="4" max="7" width="8.85546875" style="1" customWidth="1"/>
    <col min="8" max="16384" width="9.140625" style="1"/>
  </cols>
  <sheetData>
    <row r="1" spans="1:7" ht="12" thickBot="1" x14ac:dyDescent="0.25">
      <c r="A1" s="49" t="s">
        <v>119</v>
      </c>
      <c r="B1" s="48"/>
      <c r="C1" s="47"/>
      <c r="D1" s="46"/>
      <c r="E1" s="46"/>
      <c r="F1" s="45"/>
      <c r="G1" s="45"/>
    </row>
    <row r="2" spans="1:7" x14ac:dyDescent="0.2">
      <c r="A2" s="242" t="s">
        <v>30</v>
      </c>
      <c r="B2" s="244" t="s">
        <v>103</v>
      </c>
      <c r="C2" s="244" t="s">
        <v>0</v>
      </c>
      <c r="D2" s="246" t="s">
        <v>38</v>
      </c>
      <c r="E2" s="247"/>
      <c r="F2" s="247"/>
      <c r="G2" s="247"/>
    </row>
    <row r="3" spans="1:7" ht="33.75" x14ac:dyDescent="0.2">
      <c r="A3" s="243"/>
      <c r="B3" s="245"/>
      <c r="C3" s="245"/>
      <c r="D3" s="43" t="s">
        <v>102</v>
      </c>
      <c r="E3" s="44" t="s">
        <v>101</v>
      </c>
      <c r="F3" s="43" t="s">
        <v>98</v>
      </c>
      <c r="G3" s="42" t="s">
        <v>97</v>
      </c>
    </row>
    <row r="4" spans="1:7" x14ac:dyDescent="0.2">
      <c r="A4" s="33" t="s">
        <v>96</v>
      </c>
      <c r="B4" s="35" t="s">
        <v>95</v>
      </c>
      <c r="C4" s="6">
        <v>23519</v>
      </c>
      <c r="D4" s="6">
        <v>5073</v>
      </c>
      <c r="E4" s="27">
        <v>302</v>
      </c>
      <c r="F4" s="6">
        <v>2946</v>
      </c>
      <c r="G4" s="6">
        <v>13708</v>
      </c>
    </row>
    <row r="5" spans="1:7" x14ac:dyDescent="0.2">
      <c r="A5" s="32" t="s">
        <v>94</v>
      </c>
      <c r="B5" s="35" t="s">
        <v>93</v>
      </c>
      <c r="C5" s="27">
        <v>446</v>
      </c>
      <c r="D5" s="27">
        <v>327</v>
      </c>
      <c r="E5" s="27">
        <v>5</v>
      </c>
      <c r="F5" s="27">
        <v>71</v>
      </c>
      <c r="G5" s="27">
        <v>34</v>
      </c>
    </row>
    <row r="6" spans="1:7" x14ac:dyDescent="0.2">
      <c r="A6" s="32" t="s">
        <v>92</v>
      </c>
      <c r="B6" s="35" t="s">
        <v>91</v>
      </c>
      <c r="C6" s="6">
        <v>61576</v>
      </c>
      <c r="D6" s="6">
        <v>21420</v>
      </c>
      <c r="E6" s="27">
        <v>609</v>
      </c>
      <c r="F6" s="6">
        <v>13634</v>
      </c>
      <c r="G6" s="6">
        <v>24729</v>
      </c>
    </row>
    <row r="7" spans="1:7" ht="22.5" x14ac:dyDescent="0.2">
      <c r="A7" s="23" t="s">
        <v>118</v>
      </c>
      <c r="B7" s="35" t="s">
        <v>89</v>
      </c>
      <c r="C7" s="6">
        <v>6530</v>
      </c>
      <c r="D7" s="6">
        <v>2642</v>
      </c>
      <c r="E7" s="27">
        <v>180</v>
      </c>
      <c r="F7" s="27">
        <v>884</v>
      </c>
      <c r="G7" s="6">
        <v>2691</v>
      </c>
    </row>
    <row r="8" spans="1:7" x14ac:dyDescent="0.2">
      <c r="A8" s="23" t="s">
        <v>117</v>
      </c>
      <c r="B8" s="35" t="s">
        <v>87</v>
      </c>
      <c r="C8" s="6">
        <v>6165</v>
      </c>
      <c r="D8" s="6">
        <v>1544</v>
      </c>
      <c r="E8" s="27">
        <v>38</v>
      </c>
      <c r="F8" s="6">
        <v>1286</v>
      </c>
      <c r="G8" s="6">
        <v>3174</v>
      </c>
    </row>
    <row r="9" spans="1:7" x14ac:dyDescent="0.2">
      <c r="A9" s="23" t="s">
        <v>116</v>
      </c>
      <c r="B9" s="35" t="s">
        <v>85</v>
      </c>
      <c r="C9" s="27">
        <v>726</v>
      </c>
      <c r="D9" s="27">
        <v>245</v>
      </c>
      <c r="E9" s="27">
        <v>2</v>
      </c>
      <c r="F9" s="27">
        <v>123</v>
      </c>
      <c r="G9" s="27">
        <v>340</v>
      </c>
    </row>
    <row r="10" spans="1:7" x14ac:dyDescent="0.2">
      <c r="A10" s="23" t="s">
        <v>115</v>
      </c>
      <c r="B10" s="35" t="s">
        <v>83</v>
      </c>
      <c r="C10" s="6">
        <v>4677</v>
      </c>
      <c r="D10" s="6">
        <v>1322</v>
      </c>
      <c r="E10" s="27">
        <v>13</v>
      </c>
      <c r="F10" s="27">
        <v>931</v>
      </c>
      <c r="G10" s="6">
        <v>2338</v>
      </c>
    </row>
    <row r="11" spans="1:7" ht="22.5" x14ac:dyDescent="0.2">
      <c r="A11" s="34" t="s">
        <v>114</v>
      </c>
      <c r="B11" s="35" t="s">
        <v>81</v>
      </c>
      <c r="C11" s="6">
        <v>8003</v>
      </c>
      <c r="D11" s="6">
        <v>3382</v>
      </c>
      <c r="E11" s="27">
        <v>58</v>
      </c>
      <c r="F11" s="6">
        <v>3154</v>
      </c>
      <c r="G11" s="6">
        <v>1286</v>
      </c>
    </row>
    <row r="12" spans="1:7" ht="22.5" x14ac:dyDescent="0.2">
      <c r="A12" s="23" t="s">
        <v>113</v>
      </c>
      <c r="B12" s="35" t="s">
        <v>79</v>
      </c>
      <c r="C12" s="27">
        <v>9</v>
      </c>
      <c r="D12" s="27">
        <v>7</v>
      </c>
      <c r="E12" s="27">
        <v>1</v>
      </c>
      <c r="F12" s="27">
        <v>1</v>
      </c>
      <c r="G12" s="23" t="s">
        <v>32</v>
      </c>
    </row>
    <row r="13" spans="1:7" ht="22.5" x14ac:dyDescent="0.2">
      <c r="A13" s="23" t="s">
        <v>112</v>
      </c>
      <c r="B13" s="35" t="s">
        <v>77</v>
      </c>
      <c r="C13" s="27">
        <v>670</v>
      </c>
      <c r="D13" s="27">
        <v>442</v>
      </c>
      <c r="E13" s="27">
        <v>44</v>
      </c>
      <c r="F13" s="27">
        <v>114</v>
      </c>
      <c r="G13" s="27">
        <v>51</v>
      </c>
    </row>
    <row r="14" spans="1:7" x14ac:dyDescent="0.2">
      <c r="A14" s="23" t="s">
        <v>111</v>
      </c>
      <c r="B14" s="35" t="s">
        <v>75</v>
      </c>
      <c r="C14" s="6">
        <v>2284</v>
      </c>
      <c r="D14" s="6">
        <v>1189</v>
      </c>
      <c r="E14" s="27">
        <v>29</v>
      </c>
      <c r="F14" s="27">
        <v>490</v>
      </c>
      <c r="G14" s="27">
        <v>521</v>
      </c>
    </row>
    <row r="15" spans="1:7" ht="22.5" x14ac:dyDescent="0.2">
      <c r="A15" s="23" t="s">
        <v>110</v>
      </c>
      <c r="B15" s="35" t="s">
        <v>73</v>
      </c>
      <c r="C15" s="6">
        <v>2375</v>
      </c>
      <c r="D15" s="27">
        <v>874</v>
      </c>
      <c r="E15" s="27">
        <v>28</v>
      </c>
      <c r="F15" s="27">
        <v>514</v>
      </c>
      <c r="G15" s="27">
        <v>936</v>
      </c>
    </row>
    <row r="16" spans="1:7" ht="22.5" x14ac:dyDescent="0.2">
      <c r="A16" s="23" t="s">
        <v>109</v>
      </c>
      <c r="B16" s="35" t="s">
        <v>71</v>
      </c>
      <c r="C16" s="6">
        <v>9804</v>
      </c>
      <c r="D16" s="6">
        <v>3664</v>
      </c>
      <c r="E16" s="27">
        <v>56</v>
      </c>
      <c r="F16" s="6">
        <v>2144</v>
      </c>
      <c r="G16" s="6">
        <v>3746</v>
      </c>
    </row>
    <row r="17" spans="1:7" x14ac:dyDescent="0.2">
      <c r="A17" s="23" t="s">
        <v>108</v>
      </c>
      <c r="B17" s="35" t="s">
        <v>69</v>
      </c>
      <c r="C17" s="6">
        <v>6242</v>
      </c>
      <c r="D17" s="6">
        <v>1918</v>
      </c>
      <c r="E17" s="27">
        <v>58</v>
      </c>
      <c r="F17" s="6">
        <v>1054</v>
      </c>
      <c r="G17" s="6">
        <v>3073</v>
      </c>
    </row>
    <row r="18" spans="1:7" x14ac:dyDescent="0.2">
      <c r="A18" s="23" t="s">
        <v>107</v>
      </c>
      <c r="B18" s="35" t="s">
        <v>67</v>
      </c>
      <c r="C18" s="6">
        <v>7048</v>
      </c>
      <c r="D18" s="6">
        <v>2255</v>
      </c>
      <c r="E18" s="27">
        <v>60</v>
      </c>
      <c r="F18" s="6">
        <v>1457</v>
      </c>
      <c r="G18" s="6">
        <v>3095</v>
      </c>
    </row>
    <row r="19" spans="1:7" x14ac:dyDescent="0.2">
      <c r="A19" s="23" t="s">
        <v>106</v>
      </c>
      <c r="B19" s="31" t="s">
        <v>65</v>
      </c>
      <c r="C19" s="27">
        <v>806</v>
      </c>
      <c r="D19" s="27">
        <v>411</v>
      </c>
      <c r="E19" s="27">
        <v>18</v>
      </c>
      <c r="F19" s="27">
        <v>158</v>
      </c>
      <c r="G19" s="27">
        <v>202</v>
      </c>
    </row>
    <row r="20" spans="1:7" x14ac:dyDescent="0.2">
      <c r="A20" s="34" t="s">
        <v>105</v>
      </c>
      <c r="B20" s="31" t="s">
        <v>63</v>
      </c>
      <c r="C20" s="6">
        <v>6237</v>
      </c>
      <c r="D20" s="6">
        <v>1525</v>
      </c>
      <c r="E20" s="27">
        <v>24</v>
      </c>
      <c r="F20" s="6">
        <v>1324</v>
      </c>
      <c r="G20" s="6">
        <v>3276</v>
      </c>
    </row>
    <row r="21" spans="1:7" x14ac:dyDescent="0.2">
      <c r="A21" s="33" t="s">
        <v>62</v>
      </c>
      <c r="B21" s="31" t="s">
        <v>61</v>
      </c>
      <c r="C21" s="27">
        <v>690</v>
      </c>
      <c r="D21" s="27">
        <v>529</v>
      </c>
      <c r="E21" s="27">
        <v>84</v>
      </c>
      <c r="F21" s="27">
        <v>48</v>
      </c>
      <c r="G21" s="27">
        <v>10</v>
      </c>
    </row>
    <row r="22" spans="1:7" x14ac:dyDescent="0.2">
      <c r="A22" s="32" t="s">
        <v>60</v>
      </c>
      <c r="B22" s="33" t="s">
        <v>59</v>
      </c>
      <c r="C22" s="6">
        <v>62712</v>
      </c>
      <c r="D22" s="6">
        <v>22276</v>
      </c>
      <c r="E22" s="27">
        <v>698</v>
      </c>
      <c r="F22" s="6">
        <v>13753</v>
      </c>
      <c r="G22" s="6">
        <v>24773</v>
      </c>
    </row>
    <row r="23" spans="1:7" x14ac:dyDescent="0.2">
      <c r="A23" s="32" t="s">
        <v>58</v>
      </c>
      <c r="B23" s="31" t="s">
        <v>57</v>
      </c>
      <c r="C23" s="6">
        <v>70251</v>
      </c>
      <c r="D23" s="6">
        <v>17216</v>
      </c>
      <c r="E23" s="27">
        <v>168</v>
      </c>
      <c r="F23" s="6">
        <v>14200</v>
      </c>
      <c r="G23" s="6">
        <v>37886</v>
      </c>
    </row>
    <row r="24" spans="1:7" ht="22.5" x14ac:dyDescent="0.2">
      <c r="A24" s="32" t="s">
        <v>56</v>
      </c>
      <c r="B24" s="31" t="s">
        <v>55</v>
      </c>
      <c r="C24" s="6">
        <v>151871</v>
      </c>
      <c r="D24" s="6">
        <v>45675</v>
      </c>
      <c r="E24" s="27">
        <v>430</v>
      </c>
      <c r="F24" s="6">
        <v>33522</v>
      </c>
      <c r="G24" s="6">
        <v>70262</v>
      </c>
    </row>
    <row r="25" spans="1:7" x14ac:dyDescent="0.2">
      <c r="A25" s="33" t="s">
        <v>54</v>
      </c>
      <c r="B25" s="31" t="s">
        <v>53</v>
      </c>
      <c r="C25" s="6">
        <v>31997</v>
      </c>
      <c r="D25" s="6">
        <v>7249</v>
      </c>
      <c r="E25" s="27">
        <v>72</v>
      </c>
      <c r="F25" s="6">
        <v>6178</v>
      </c>
      <c r="G25" s="6">
        <v>18125</v>
      </c>
    </row>
    <row r="26" spans="1:7" x14ac:dyDescent="0.2">
      <c r="A26" s="33" t="s">
        <v>52</v>
      </c>
      <c r="B26" s="31" t="s">
        <v>51</v>
      </c>
      <c r="C26" s="6">
        <v>35743</v>
      </c>
      <c r="D26" s="6">
        <v>7799</v>
      </c>
      <c r="E26" s="27">
        <v>159</v>
      </c>
      <c r="F26" s="6">
        <v>4781</v>
      </c>
      <c r="G26" s="6">
        <v>22805</v>
      </c>
    </row>
    <row r="27" spans="1:7" x14ac:dyDescent="0.2">
      <c r="A27" s="32" t="s">
        <v>50</v>
      </c>
      <c r="B27" s="31" t="s">
        <v>49</v>
      </c>
      <c r="C27" s="6">
        <v>24863</v>
      </c>
      <c r="D27" s="6">
        <v>1803</v>
      </c>
      <c r="E27" s="27">
        <v>388</v>
      </c>
      <c r="F27" s="6">
        <v>2609</v>
      </c>
      <c r="G27" s="6">
        <v>19840</v>
      </c>
    </row>
    <row r="28" spans="1:7" x14ac:dyDescent="0.2">
      <c r="A28" s="32" t="s">
        <v>48</v>
      </c>
      <c r="B28" s="31" t="s">
        <v>47</v>
      </c>
      <c r="C28" s="6">
        <v>194383</v>
      </c>
      <c r="D28" s="6">
        <v>55250</v>
      </c>
      <c r="E28" s="6">
        <v>1099</v>
      </c>
      <c r="F28" s="6">
        <v>51840</v>
      </c>
      <c r="G28" s="6">
        <v>80583</v>
      </c>
    </row>
    <row r="29" spans="1:7" x14ac:dyDescent="0.2">
      <c r="A29" s="32" t="s">
        <v>46</v>
      </c>
      <c r="B29" s="31" t="s">
        <v>45</v>
      </c>
      <c r="C29" s="6">
        <v>25060</v>
      </c>
      <c r="D29" s="6">
        <v>1514</v>
      </c>
      <c r="E29" s="27">
        <v>9</v>
      </c>
      <c r="F29" s="6">
        <v>5563</v>
      </c>
      <c r="G29" s="6">
        <v>17787</v>
      </c>
    </row>
    <row r="30" spans="1:7" x14ac:dyDescent="0.2">
      <c r="A30" s="32" t="s">
        <v>44</v>
      </c>
      <c r="B30" s="31" t="s">
        <v>43</v>
      </c>
      <c r="C30" s="6">
        <v>25196</v>
      </c>
      <c r="D30" s="6">
        <v>3210</v>
      </c>
      <c r="E30" s="27">
        <v>14</v>
      </c>
      <c r="F30" s="6">
        <v>11573</v>
      </c>
      <c r="G30" s="6">
        <v>10201</v>
      </c>
    </row>
    <row r="31" spans="1:7" ht="22.5" x14ac:dyDescent="0.2">
      <c r="A31" s="33" t="s">
        <v>42</v>
      </c>
      <c r="B31" s="31" t="s">
        <v>41</v>
      </c>
      <c r="C31" s="6">
        <v>52551</v>
      </c>
      <c r="D31" s="6">
        <v>6328</v>
      </c>
      <c r="E31" s="27">
        <v>118</v>
      </c>
      <c r="F31" s="6">
        <v>9977</v>
      </c>
      <c r="G31" s="6">
        <v>35775</v>
      </c>
    </row>
    <row r="32" spans="1:7" x14ac:dyDescent="0.2">
      <c r="A32" s="32"/>
      <c r="B32" s="29" t="s">
        <v>0</v>
      </c>
      <c r="C32" s="2">
        <v>698146</v>
      </c>
      <c r="D32" s="2">
        <v>173393</v>
      </c>
      <c r="E32" s="2">
        <v>3457</v>
      </c>
      <c r="F32" s="2">
        <v>156942</v>
      </c>
      <c r="G32" s="2">
        <v>351745</v>
      </c>
    </row>
  </sheetData>
  <mergeCells count="4">
    <mergeCell ref="A2:A3"/>
    <mergeCell ref="B2:B3"/>
    <mergeCell ref="C2:C3"/>
    <mergeCell ref="D2:G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76E01-D6E3-4F05-8F30-6E8D42CE7294}">
  <sheetPr codeName="Munka5"/>
  <dimension ref="A1:H13"/>
  <sheetViews>
    <sheetView zoomScaleNormal="100" workbookViewId="0"/>
  </sheetViews>
  <sheetFormatPr defaultRowHeight="11.25" x14ac:dyDescent="0.2"/>
  <cols>
    <col min="1" max="1" width="8.140625" style="1" customWidth="1"/>
    <col min="2" max="2" width="29" style="1" customWidth="1"/>
    <col min="3" max="7" width="8.140625" style="1" customWidth="1"/>
    <col min="8" max="16384" width="9.140625" style="1"/>
  </cols>
  <sheetData>
    <row r="1" spans="1:8" ht="12" thickBot="1" x14ac:dyDescent="0.25">
      <c r="A1" s="62" t="s">
        <v>129</v>
      </c>
      <c r="B1" s="61"/>
      <c r="C1" s="61"/>
      <c r="D1" s="61"/>
      <c r="E1" s="61"/>
      <c r="F1" s="61"/>
      <c r="G1" s="61"/>
      <c r="H1" s="61"/>
    </row>
    <row r="2" spans="1:8" x14ac:dyDescent="0.2">
      <c r="A2" s="248" t="s">
        <v>30</v>
      </c>
      <c r="B2" s="250" t="s">
        <v>29</v>
      </c>
      <c r="C2" s="60" t="s">
        <v>128</v>
      </c>
      <c r="D2" s="59" t="s">
        <v>127</v>
      </c>
      <c r="E2" s="59" t="s">
        <v>126</v>
      </c>
      <c r="F2" s="59" t="s">
        <v>125</v>
      </c>
      <c r="G2" s="250" t="s">
        <v>124</v>
      </c>
      <c r="H2" s="253" t="s">
        <v>0</v>
      </c>
    </row>
    <row r="3" spans="1:8" x14ac:dyDescent="0.2">
      <c r="A3" s="249"/>
      <c r="B3" s="251"/>
      <c r="C3" s="251" t="s">
        <v>123</v>
      </c>
      <c r="D3" s="254"/>
      <c r="E3" s="254"/>
      <c r="F3" s="249"/>
      <c r="G3" s="252"/>
      <c r="H3" s="251"/>
    </row>
    <row r="4" spans="1:8" x14ac:dyDescent="0.2">
      <c r="A4" s="58" t="s">
        <v>21</v>
      </c>
      <c r="B4" s="54" t="s">
        <v>20</v>
      </c>
      <c r="C4" s="53">
        <v>153734</v>
      </c>
      <c r="D4" s="53">
        <v>14883</v>
      </c>
      <c r="E4" s="53">
        <v>9446</v>
      </c>
      <c r="F4" s="53">
        <v>4857</v>
      </c>
      <c r="G4" s="53">
        <v>910</v>
      </c>
      <c r="H4" s="53">
        <v>183830</v>
      </c>
    </row>
    <row r="5" spans="1:8" x14ac:dyDescent="0.2">
      <c r="A5" s="55">
        <v>113</v>
      </c>
      <c r="B5" s="54" t="s">
        <v>28</v>
      </c>
      <c r="C5" s="53">
        <v>146567</v>
      </c>
      <c r="D5" s="53">
        <v>14074</v>
      </c>
      <c r="E5" s="53">
        <v>8496</v>
      </c>
      <c r="F5" s="53">
        <v>3735</v>
      </c>
      <c r="G5" s="53">
        <v>521</v>
      </c>
      <c r="H5" s="53">
        <v>173393</v>
      </c>
    </row>
    <row r="6" spans="1:8" x14ac:dyDescent="0.2">
      <c r="A6" s="55">
        <v>114</v>
      </c>
      <c r="B6" s="54" t="s">
        <v>27</v>
      </c>
      <c r="C6" s="53">
        <v>1218</v>
      </c>
      <c r="D6" s="53">
        <v>428</v>
      </c>
      <c r="E6" s="53">
        <v>574</v>
      </c>
      <c r="F6" s="53">
        <v>862</v>
      </c>
      <c r="G6" s="53">
        <v>375</v>
      </c>
      <c r="H6" s="53">
        <v>3457</v>
      </c>
    </row>
    <row r="7" spans="1:8" x14ac:dyDescent="0.2">
      <c r="A7" s="58">
        <v>12</v>
      </c>
      <c r="B7" s="54" t="s">
        <v>26</v>
      </c>
      <c r="C7" s="53">
        <v>1920</v>
      </c>
      <c r="D7" s="53">
        <v>279</v>
      </c>
      <c r="E7" s="53">
        <v>323</v>
      </c>
      <c r="F7" s="53">
        <v>249</v>
      </c>
      <c r="G7" s="53">
        <v>13</v>
      </c>
      <c r="H7" s="53">
        <v>2784</v>
      </c>
    </row>
    <row r="8" spans="1:8" ht="22.5" x14ac:dyDescent="0.2">
      <c r="A8" s="58" t="s">
        <v>14</v>
      </c>
      <c r="B8" s="57" t="s">
        <v>122</v>
      </c>
      <c r="C8" s="53">
        <v>159413</v>
      </c>
      <c r="D8" s="53">
        <v>2437</v>
      </c>
      <c r="E8" s="53">
        <v>594</v>
      </c>
      <c r="F8" s="53">
        <v>114</v>
      </c>
      <c r="G8" s="53">
        <v>13</v>
      </c>
      <c r="H8" s="53">
        <v>162571</v>
      </c>
    </row>
    <row r="9" spans="1:8" x14ac:dyDescent="0.2">
      <c r="A9" s="55">
        <v>211</v>
      </c>
      <c r="B9" s="54" t="s">
        <v>18</v>
      </c>
      <c r="C9" s="53">
        <v>5142</v>
      </c>
      <c r="D9" s="53">
        <v>125</v>
      </c>
      <c r="E9" s="53">
        <v>40</v>
      </c>
      <c r="F9" s="53">
        <v>2</v>
      </c>
      <c r="G9" s="53" t="s">
        <v>32</v>
      </c>
      <c r="H9" s="53">
        <v>5309</v>
      </c>
    </row>
    <row r="10" spans="1:8" x14ac:dyDescent="0.2">
      <c r="A10" s="55">
        <v>212</v>
      </c>
      <c r="B10" s="54" t="s">
        <v>17</v>
      </c>
      <c r="C10" s="53">
        <v>154027</v>
      </c>
      <c r="D10" s="53">
        <v>2281</v>
      </c>
      <c r="E10" s="53">
        <v>521</v>
      </c>
      <c r="F10" s="53">
        <v>101</v>
      </c>
      <c r="G10" s="53">
        <v>12</v>
      </c>
      <c r="H10" s="53">
        <v>156942</v>
      </c>
    </row>
    <row r="11" spans="1:8" x14ac:dyDescent="0.2">
      <c r="A11" s="56" t="s">
        <v>121</v>
      </c>
      <c r="B11" s="51" t="s">
        <v>11</v>
      </c>
      <c r="C11" s="50">
        <v>313147</v>
      </c>
      <c r="D11" s="50">
        <v>17320</v>
      </c>
      <c r="E11" s="50">
        <v>10040</v>
      </c>
      <c r="F11" s="50">
        <v>4971</v>
      </c>
      <c r="G11" s="50">
        <v>923</v>
      </c>
      <c r="H11" s="50">
        <v>346401</v>
      </c>
    </row>
    <row r="12" spans="1:8" x14ac:dyDescent="0.2">
      <c r="A12" s="55">
        <v>231</v>
      </c>
      <c r="B12" s="54" t="s">
        <v>9</v>
      </c>
      <c r="C12" s="53">
        <v>349678</v>
      </c>
      <c r="D12" s="53">
        <v>1716</v>
      </c>
      <c r="E12" s="53">
        <v>312</v>
      </c>
      <c r="F12" s="53">
        <v>39</v>
      </c>
      <c r="G12" s="53" t="s">
        <v>32</v>
      </c>
      <c r="H12" s="53">
        <v>351745</v>
      </c>
    </row>
    <row r="13" spans="1:8" ht="22.5" x14ac:dyDescent="0.2">
      <c r="A13" s="52" t="s">
        <v>120</v>
      </c>
      <c r="B13" s="51" t="s">
        <v>7</v>
      </c>
      <c r="C13" s="50">
        <v>662825</v>
      </c>
      <c r="D13" s="50">
        <v>19036</v>
      </c>
      <c r="E13" s="50">
        <v>10352</v>
      </c>
      <c r="F13" s="50">
        <v>5010</v>
      </c>
      <c r="G13" s="50">
        <v>923</v>
      </c>
      <c r="H13" s="50">
        <v>698146</v>
      </c>
    </row>
  </sheetData>
  <mergeCells count="5">
    <mergeCell ref="A2:A3"/>
    <mergeCell ref="B2:B3"/>
    <mergeCell ref="G2:G3"/>
    <mergeCell ref="H2:H3"/>
    <mergeCell ref="C3:F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9C903-F90A-4ED4-9171-261BDFD2E1F9}">
  <sheetPr codeName="Munka6"/>
  <dimension ref="A1:E17"/>
  <sheetViews>
    <sheetView zoomScaleNormal="100" workbookViewId="0"/>
  </sheetViews>
  <sheetFormatPr defaultRowHeight="11.25" x14ac:dyDescent="0.2"/>
  <cols>
    <col min="1" max="1" width="36.7109375" style="1" customWidth="1"/>
    <col min="2" max="5" width="11.5703125" style="1" customWidth="1"/>
    <col min="6" max="16384" width="9.140625" style="1"/>
  </cols>
  <sheetData>
    <row r="1" spans="1:5" ht="12" thickBot="1" x14ac:dyDescent="0.25">
      <c r="A1" s="75" t="s">
        <v>139</v>
      </c>
      <c r="B1" s="75"/>
      <c r="C1" s="75"/>
      <c r="D1" s="75"/>
      <c r="E1" s="75"/>
    </row>
    <row r="2" spans="1:5" x14ac:dyDescent="0.2">
      <c r="A2" s="74" t="s">
        <v>138</v>
      </c>
      <c r="B2" s="72">
        <v>2000</v>
      </c>
      <c r="C2" s="73">
        <v>2004</v>
      </c>
      <c r="D2" s="72">
        <v>2005</v>
      </c>
      <c r="E2" s="72">
        <v>2006</v>
      </c>
    </row>
    <row r="3" spans="1:5" x14ac:dyDescent="0.2">
      <c r="A3" s="71" t="s">
        <v>137</v>
      </c>
      <c r="B3" s="70">
        <v>26634</v>
      </c>
      <c r="C3" s="6">
        <v>26475</v>
      </c>
      <c r="D3" s="70">
        <v>26019</v>
      </c>
      <c r="E3" s="70">
        <v>25800</v>
      </c>
    </row>
    <row r="4" spans="1:5" x14ac:dyDescent="0.2">
      <c r="A4" s="67" t="s">
        <v>136</v>
      </c>
      <c r="B4" s="70"/>
      <c r="C4" s="6"/>
      <c r="D4" s="70"/>
    </row>
    <row r="5" spans="1:5" x14ac:dyDescent="0.2">
      <c r="A5" s="66" t="s">
        <v>132</v>
      </c>
      <c r="B5" s="70">
        <v>10244</v>
      </c>
      <c r="C5" s="6">
        <v>8403</v>
      </c>
      <c r="D5" s="70">
        <v>8105</v>
      </c>
      <c r="E5" s="70">
        <v>7774</v>
      </c>
    </row>
    <row r="6" spans="1:5" x14ac:dyDescent="0.2">
      <c r="A6" s="66" t="s">
        <v>131</v>
      </c>
      <c r="B6" s="70">
        <v>16390</v>
      </c>
      <c r="C6" s="6">
        <v>18072</v>
      </c>
      <c r="D6" s="70">
        <v>17914</v>
      </c>
      <c r="E6" s="70">
        <v>18026</v>
      </c>
    </row>
    <row r="7" spans="1:5" x14ac:dyDescent="0.2">
      <c r="A7" s="68" t="s">
        <v>135</v>
      </c>
      <c r="B7" s="63">
        <v>7109.7</v>
      </c>
      <c r="C7" s="64">
        <v>13053</v>
      </c>
      <c r="D7" s="63">
        <v>15711.8</v>
      </c>
      <c r="E7" s="63">
        <v>17806.2</v>
      </c>
    </row>
    <row r="8" spans="1:5" x14ac:dyDescent="0.2">
      <c r="A8" s="67" t="s">
        <v>38</v>
      </c>
      <c r="B8" s="63"/>
      <c r="C8" s="64"/>
      <c r="D8" s="63"/>
    </row>
    <row r="9" spans="1:5" x14ac:dyDescent="0.2">
      <c r="A9" s="66" t="s">
        <v>132</v>
      </c>
      <c r="B9" s="63">
        <v>4034.6</v>
      </c>
      <c r="C9" s="64">
        <v>8132.8</v>
      </c>
      <c r="D9" s="63">
        <v>9795.9</v>
      </c>
      <c r="E9" s="63">
        <v>10260.9</v>
      </c>
    </row>
    <row r="10" spans="1:5" x14ac:dyDescent="0.2">
      <c r="A10" s="66" t="s">
        <v>131</v>
      </c>
      <c r="B10" s="63">
        <v>3000.1</v>
      </c>
      <c r="C10" s="64">
        <v>4750.3</v>
      </c>
      <c r="D10" s="63">
        <v>5704.4</v>
      </c>
      <c r="E10" s="63">
        <v>7279.6</v>
      </c>
    </row>
    <row r="11" spans="1:5" x14ac:dyDescent="0.2">
      <c r="A11" s="66" t="s">
        <v>130</v>
      </c>
      <c r="B11" s="63">
        <v>75</v>
      </c>
      <c r="C11" s="64">
        <v>169.9</v>
      </c>
      <c r="D11" s="63">
        <v>211.5</v>
      </c>
      <c r="E11" s="63">
        <v>265.7</v>
      </c>
    </row>
    <row r="12" spans="1:5" x14ac:dyDescent="0.2">
      <c r="A12" s="69" t="s">
        <v>134</v>
      </c>
      <c r="B12" s="63">
        <v>21048.5</v>
      </c>
      <c r="C12" s="63">
        <v>40425.9</v>
      </c>
      <c r="D12" s="63">
        <v>46670.2</v>
      </c>
      <c r="E12" s="63">
        <v>54868.2</v>
      </c>
    </row>
    <row r="13" spans="1:5" x14ac:dyDescent="0.2">
      <c r="A13" s="68" t="s">
        <v>133</v>
      </c>
      <c r="B13" s="63">
        <v>5576.6</v>
      </c>
      <c r="C13" s="64">
        <v>9941.9</v>
      </c>
      <c r="D13" s="63">
        <v>11795</v>
      </c>
      <c r="E13" s="63">
        <v>13843.3</v>
      </c>
    </row>
    <row r="14" spans="1:5" x14ac:dyDescent="0.2">
      <c r="A14" s="67" t="s">
        <v>38</v>
      </c>
      <c r="B14" s="63"/>
      <c r="C14" s="64"/>
      <c r="D14" s="63"/>
      <c r="E14" s="63"/>
    </row>
    <row r="15" spans="1:5" x14ac:dyDescent="0.2">
      <c r="A15" s="66" t="s">
        <v>132</v>
      </c>
      <c r="B15" s="63">
        <v>2501.5</v>
      </c>
      <c r="C15" s="64">
        <v>5021.7</v>
      </c>
      <c r="D15" s="63">
        <v>5879.1</v>
      </c>
      <c r="E15" s="63">
        <v>6298</v>
      </c>
    </row>
    <row r="16" spans="1:5" x14ac:dyDescent="0.2">
      <c r="A16" s="66" t="s">
        <v>131</v>
      </c>
      <c r="B16" s="63">
        <v>3000.1</v>
      </c>
      <c r="C16" s="64">
        <v>4750.3</v>
      </c>
      <c r="D16" s="63">
        <v>5704.4</v>
      </c>
      <c r="E16" s="63">
        <v>7279.6</v>
      </c>
    </row>
    <row r="17" spans="1:5" x14ac:dyDescent="0.2">
      <c r="A17" s="65" t="s">
        <v>130</v>
      </c>
      <c r="B17" s="63">
        <v>75</v>
      </c>
      <c r="C17" s="64">
        <v>169.9</v>
      </c>
      <c r="D17" s="63">
        <v>211.5</v>
      </c>
      <c r="E17" s="63">
        <v>265.7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863E6-4BE0-4749-863C-A656F51811BC}">
  <sheetPr codeName="Munka7"/>
  <dimension ref="A1:E47"/>
  <sheetViews>
    <sheetView zoomScaleNormal="100" workbookViewId="0"/>
  </sheetViews>
  <sheetFormatPr defaultRowHeight="11.25" x14ac:dyDescent="0.2"/>
  <cols>
    <col min="1" max="1" width="22.7109375" style="1" customWidth="1"/>
    <col min="2" max="5" width="9.7109375" style="1" customWidth="1"/>
    <col min="6" max="16384" width="9.140625" style="1"/>
  </cols>
  <sheetData>
    <row r="1" spans="1:5" s="76" customFormat="1" ht="12" thickBot="1" x14ac:dyDescent="0.25">
      <c r="A1" s="98" t="s">
        <v>181</v>
      </c>
      <c r="B1" s="97"/>
      <c r="C1" s="97"/>
      <c r="D1" s="97"/>
      <c r="E1" s="97"/>
    </row>
    <row r="2" spans="1:5" s="91" customFormat="1" ht="22.5" x14ac:dyDescent="0.25">
      <c r="A2" s="96" t="s">
        <v>180</v>
      </c>
      <c r="B2" s="95">
        <v>2000</v>
      </c>
      <c r="C2" s="94">
        <v>2004</v>
      </c>
      <c r="D2" s="93">
        <v>2005</v>
      </c>
      <c r="E2" s="92">
        <v>2006</v>
      </c>
    </row>
    <row r="3" spans="1:5" s="76" customFormat="1" x14ac:dyDescent="0.2">
      <c r="A3" s="28" t="s">
        <v>179</v>
      </c>
      <c r="B3" s="82">
        <v>4441.6000000000004</v>
      </c>
      <c r="C3" s="83">
        <v>8313.7000000000007</v>
      </c>
      <c r="D3" s="83">
        <v>9944.6</v>
      </c>
      <c r="E3" s="85">
        <v>11413.1</v>
      </c>
    </row>
    <row r="4" spans="1:5" s="76" customFormat="1" x14ac:dyDescent="0.2">
      <c r="A4" s="80" t="s">
        <v>38</v>
      </c>
      <c r="B4" s="78"/>
      <c r="C4" s="78"/>
      <c r="D4" s="78"/>
      <c r="E4" s="77"/>
    </row>
    <row r="5" spans="1:5" s="76" customFormat="1" x14ac:dyDescent="0.2">
      <c r="A5" s="90" t="s">
        <v>178</v>
      </c>
      <c r="B5" s="78">
        <v>495.4</v>
      </c>
      <c r="C5" s="84">
        <v>1129.7</v>
      </c>
      <c r="D5" s="78">
        <v>1310</v>
      </c>
      <c r="E5" s="77">
        <v>1568.2</v>
      </c>
    </row>
    <row r="6" spans="1:5" s="76" customFormat="1" x14ac:dyDescent="0.2">
      <c r="A6" s="90" t="s">
        <v>177</v>
      </c>
      <c r="B6" s="78">
        <v>117.5</v>
      </c>
      <c r="C6" s="78">
        <v>203.3</v>
      </c>
      <c r="D6" s="78">
        <v>223.9</v>
      </c>
      <c r="E6" s="77">
        <v>311.5</v>
      </c>
    </row>
    <row r="7" spans="1:5" s="76" customFormat="1" x14ac:dyDescent="0.2">
      <c r="A7" s="89" t="s">
        <v>176</v>
      </c>
      <c r="B7" s="78">
        <v>0.4</v>
      </c>
      <c r="C7" s="78">
        <v>0.7</v>
      </c>
      <c r="D7" s="78">
        <v>0.7</v>
      </c>
      <c r="E7" s="77" t="s">
        <v>32</v>
      </c>
    </row>
    <row r="8" spans="1:5" s="76" customFormat="1" x14ac:dyDescent="0.2">
      <c r="A8" s="87" t="s">
        <v>175</v>
      </c>
      <c r="B8" s="78">
        <v>1.3</v>
      </c>
      <c r="C8" s="78">
        <v>1.8</v>
      </c>
      <c r="D8" s="78">
        <v>2.4</v>
      </c>
      <c r="E8" s="77">
        <v>3.1</v>
      </c>
    </row>
    <row r="9" spans="1:5" s="76" customFormat="1" x14ac:dyDescent="0.2">
      <c r="A9" s="87" t="s">
        <v>174</v>
      </c>
      <c r="B9" s="78">
        <v>19.3</v>
      </c>
      <c r="C9" s="78">
        <v>44.6</v>
      </c>
      <c r="D9" s="78">
        <v>45.8</v>
      </c>
      <c r="E9" s="77">
        <v>66.400000000000006</v>
      </c>
    </row>
    <row r="10" spans="1:5" s="76" customFormat="1" x14ac:dyDescent="0.2">
      <c r="A10" s="87" t="s">
        <v>173</v>
      </c>
      <c r="B10" s="78">
        <v>57.8</v>
      </c>
      <c r="C10" s="78">
        <v>186</v>
      </c>
      <c r="D10" s="78">
        <v>244</v>
      </c>
      <c r="E10" s="77">
        <v>118.2</v>
      </c>
    </row>
    <row r="11" spans="1:5" s="76" customFormat="1" x14ac:dyDescent="0.2">
      <c r="A11" s="87" t="s">
        <v>172</v>
      </c>
      <c r="B11" s="78">
        <v>307.60000000000002</v>
      </c>
      <c r="C11" s="78">
        <v>468.4</v>
      </c>
      <c r="D11" s="78">
        <v>549.6</v>
      </c>
      <c r="E11" s="77">
        <v>645.20000000000005</v>
      </c>
    </row>
    <row r="12" spans="1:5" s="76" customFormat="1" x14ac:dyDescent="0.2">
      <c r="A12" s="87" t="s">
        <v>171</v>
      </c>
      <c r="B12" s="78">
        <v>0.6</v>
      </c>
      <c r="C12" s="78" t="s">
        <v>32</v>
      </c>
      <c r="D12" s="78">
        <v>1.4</v>
      </c>
      <c r="E12" s="77">
        <v>1.6</v>
      </c>
    </row>
    <row r="13" spans="1:5" s="76" customFormat="1" x14ac:dyDescent="0.2">
      <c r="A13" s="87" t="s">
        <v>170</v>
      </c>
      <c r="B13" s="78">
        <v>814.4</v>
      </c>
      <c r="C13" s="78">
        <v>1764.3</v>
      </c>
      <c r="D13" s="78">
        <v>1756.4</v>
      </c>
      <c r="E13" s="77">
        <v>1895.8</v>
      </c>
    </row>
    <row r="14" spans="1:5" s="76" customFormat="1" x14ac:dyDescent="0.2">
      <c r="A14" s="87" t="s">
        <v>169</v>
      </c>
      <c r="B14" s="78">
        <v>0.5</v>
      </c>
      <c r="C14" s="78">
        <v>0.9</v>
      </c>
      <c r="D14" s="78">
        <v>1.5</v>
      </c>
      <c r="E14" s="77">
        <v>1.2</v>
      </c>
    </row>
    <row r="15" spans="1:5" s="76" customFormat="1" x14ac:dyDescent="0.2">
      <c r="A15" s="87" t="s">
        <v>168</v>
      </c>
      <c r="B15" s="78" t="s">
        <v>32</v>
      </c>
      <c r="C15" s="78">
        <v>2.7</v>
      </c>
      <c r="D15" s="78">
        <v>4.0999999999999996</v>
      </c>
      <c r="E15" s="77">
        <v>3.3</v>
      </c>
    </row>
    <row r="16" spans="1:5" s="76" customFormat="1" x14ac:dyDescent="0.2">
      <c r="A16" s="87" t="s">
        <v>167</v>
      </c>
      <c r="B16" s="78">
        <v>45.6</v>
      </c>
      <c r="C16" s="78">
        <v>79.400000000000006</v>
      </c>
      <c r="D16" s="78">
        <v>803.9</v>
      </c>
      <c r="E16" s="77">
        <v>840.1</v>
      </c>
    </row>
    <row r="17" spans="1:5" s="76" customFormat="1" x14ac:dyDescent="0.2">
      <c r="A17" s="87" t="s">
        <v>166</v>
      </c>
      <c r="B17" s="78">
        <v>2086.3000000000002</v>
      </c>
      <c r="C17" s="78">
        <v>2903.9</v>
      </c>
      <c r="D17" s="78">
        <v>3275</v>
      </c>
      <c r="E17" s="77">
        <v>3723.4</v>
      </c>
    </row>
    <row r="18" spans="1:5" s="76" customFormat="1" x14ac:dyDescent="0.2">
      <c r="A18" s="87" t="s">
        <v>165</v>
      </c>
      <c r="B18" s="78">
        <v>10</v>
      </c>
      <c r="C18" s="84">
        <v>229.5</v>
      </c>
      <c r="D18" s="78">
        <v>294.8</v>
      </c>
      <c r="E18" s="77">
        <v>257.89999999999998</v>
      </c>
    </row>
    <row r="19" spans="1:5" s="76" customFormat="1" x14ac:dyDescent="0.2">
      <c r="A19" s="87" t="s">
        <v>164</v>
      </c>
      <c r="B19" s="78">
        <v>111.2</v>
      </c>
      <c r="C19" s="78">
        <v>170.6</v>
      </c>
      <c r="D19" s="78">
        <v>188.6</v>
      </c>
      <c r="E19" s="77">
        <v>240.8</v>
      </c>
    </row>
    <row r="20" spans="1:5" s="76" customFormat="1" x14ac:dyDescent="0.2">
      <c r="A20" s="87" t="s">
        <v>163</v>
      </c>
      <c r="B20" s="78">
        <v>11.7</v>
      </c>
      <c r="C20" s="78">
        <v>23.3</v>
      </c>
      <c r="D20" s="78">
        <v>-1.3</v>
      </c>
      <c r="E20" s="77">
        <v>4.3</v>
      </c>
    </row>
    <row r="21" spans="1:5" s="76" customFormat="1" x14ac:dyDescent="0.2">
      <c r="A21" s="87" t="s">
        <v>162</v>
      </c>
      <c r="B21" s="84">
        <v>1.4</v>
      </c>
      <c r="C21" s="84">
        <v>2.6</v>
      </c>
      <c r="D21" s="84">
        <v>2.8</v>
      </c>
      <c r="E21" s="77">
        <v>-2.6</v>
      </c>
    </row>
    <row r="22" spans="1:5" s="76" customFormat="1" x14ac:dyDescent="0.2">
      <c r="A22" s="87" t="s">
        <v>161</v>
      </c>
      <c r="B22" s="78">
        <v>9.1999999999999993</v>
      </c>
      <c r="C22" s="78">
        <v>181.3</v>
      </c>
      <c r="D22" s="78">
        <v>208.8</v>
      </c>
      <c r="E22" s="77">
        <v>204.3</v>
      </c>
    </row>
    <row r="23" spans="1:5" s="76" customFormat="1" x14ac:dyDescent="0.2">
      <c r="A23" s="87" t="s">
        <v>160</v>
      </c>
      <c r="B23" s="78">
        <v>85.8</v>
      </c>
      <c r="C23" s="78">
        <v>112.8</v>
      </c>
      <c r="D23" s="78">
        <v>210.8</v>
      </c>
      <c r="E23" s="77">
        <v>310.89999999999998</v>
      </c>
    </row>
    <row r="24" spans="1:5" s="76" customFormat="1" x14ac:dyDescent="0.2">
      <c r="A24" s="87" t="s">
        <v>159</v>
      </c>
      <c r="B24" s="78">
        <v>54.2</v>
      </c>
      <c r="C24" s="78">
        <v>169.9</v>
      </c>
      <c r="D24" s="78">
        <v>171.9</v>
      </c>
      <c r="E24" s="77">
        <v>189.8</v>
      </c>
    </row>
    <row r="25" spans="1:5" s="76" customFormat="1" x14ac:dyDescent="0.2">
      <c r="A25" s="87" t="s">
        <v>158</v>
      </c>
      <c r="B25" s="78">
        <v>1.5</v>
      </c>
      <c r="C25" s="78">
        <v>1.2</v>
      </c>
      <c r="D25" s="78">
        <v>0.5</v>
      </c>
      <c r="E25" s="77">
        <v>3.7</v>
      </c>
    </row>
    <row r="26" spans="1:5" s="76" customFormat="1" x14ac:dyDescent="0.2">
      <c r="A26" s="87" t="s">
        <v>157</v>
      </c>
      <c r="B26" s="78">
        <v>0.1</v>
      </c>
      <c r="C26" s="78">
        <v>1.7</v>
      </c>
      <c r="D26" s="78">
        <v>3.3</v>
      </c>
      <c r="E26" s="77">
        <v>2.7</v>
      </c>
    </row>
    <row r="27" spans="1:5" s="76" customFormat="1" x14ac:dyDescent="0.2">
      <c r="A27" s="87" t="s">
        <v>156</v>
      </c>
      <c r="B27" s="78">
        <v>1.9</v>
      </c>
      <c r="C27" s="78">
        <v>2.7</v>
      </c>
      <c r="D27" s="78">
        <v>2.7</v>
      </c>
      <c r="E27" s="77">
        <v>3.2</v>
      </c>
    </row>
    <row r="28" spans="1:5" s="76" customFormat="1" x14ac:dyDescent="0.2">
      <c r="A28" s="28" t="s">
        <v>155</v>
      </c>
      <c r="B28" s="83">
        <v>468.2</v>
      </c>
      <c r="C28" s="83">
        <v>515.1</v>
      </c>
      <c r="D28" s="83">
        <v>519.29999999999995</v>
      </c>
      <c r="E28" s="85">
        <v>837.7</v>
      </c>
    </row>
    <row r="29" spans="1:5" s="76" customFormat="1" x14ac:dyDescent="0.2">
      <c r="A29" s="80" t="s">
        <v>38</v>
      </c>
      <c r="B29" s="78"/>
      <c r="C29" s="78"/>
      <c r="D29" s="78"/>
      <c r="E29" s="77"/>
    </row>
    <row r="30" spans="1:5" s="76" customFormat="1" x14ac:dyDescent="0.2">
      <c r="A30" s="87" t="s">
        <v>154</v>
      </c>
      <c r="B30" s="78">
        <v>423.1</v>
      </c>
      <c r="C30" s="78">
        <v>443.9</v>
      </c>
      <c r="D30" s="78">
        <v>461</v>
      </c>
      <c r="E30" s="77">
        <v>540.1</v>
      </c>
    </row>
    <row r="31" spans="1:5" s="76" customFormat="1" x14ac:dyDescent="0.2">
      <c r="A31" s="87" t="s">
        <v>153</v>
      </c>
      <c r="B31" s="78">
        <v>18.600000000000001</v>
      </c>
      <c r="C31" s="78">
        <v>29.4</v>
      </c>
      <c r="D31" s="78">
        <v>29.8</v>
      </c>
      <c r="E31" s="77">
        <v>51.2</v>
      </c>
    </row>
    <row r="32" spans="1:5" s="76" customFormat="1" x14ac:dyDescent="0.2">
      <c r="A32" s="28" t="s">
        <v>152</v>
      </c>
      <c r="B32" s="83">
        <v>74.099999999999994</v>
      </c>
      <c r="C32" s="83">
        <v>261.89999999999998</v>
      </c>
      <c r="D32" s="83">
        <v>285.89999999999998</v>
      </c>
      <c r="E32" s="85">
        <v>336.3</v>
      </c>
    </row>
    <row r="33" spans="1:5" s="76" customFormat="1" x14ac:dyDescent="0.2">
      <c r="A33" s="80" t="s">
        <v>38</v>
      </c>
      <c r="B33" s="78"/>
      <c r="C33" s="78"/>
      <c r="D33" s="78"/>
      <c r="E33" s="77"/>
    </row>
    <row r="34" spans="1:5" s="76" customFormat="1" x14ac:dyDescent="0.2">
      <c r="A34" s="87" t="s">
        <v>151</v>
      </c>
      <c r="B34" s="78">
        <v>22.4</v>
      </c>
      <c r="C34" s="78">
        <v>61.9</v>
      </c>
      <c r="D34" s="84">
        <v>65.099999999999994</v>
      </c>
      <c r="E34" s="77">
        <v>111.5</v>
      </c>
    </row>
    <row r="35" spans="1:5" s="76" customFormat="1" x14ac:dyDescent="0.2">
      <c r="A35" s="87" t="s">
        <v>150</v>
      </c>
      <c r="B35" s="78">
        <v>0.4</v>
      </c>
      <c r="C35" s="78">
        <v>10.8</v>
      </c>
      <c r="D35" s="78">
        <v>2.7</v>
      </c>
      <c r="E35" s="77">
        <v>11.8</v>
      </c>
    </row>
    <row r="36" spans="1:5" s="76" customFormat="1" x14ac:dyDescent="0.2">
      <c r="A36" s="87" t="s">
        <v>149</v>
      </c>
      <c r="B36" s="78">
        <v>0.6</v>
      </c>
      <c r="C36" s="78" t="s">
        <v>32</v>
      </c>
      <c r="D36" s="78" t="s">
        <v>32</v>
      </c>
      <c r="E36" s="77" t="s">
        <v>32</v>
      </c>
    </row>
    <row r="37" spans="1:5" s="76" customFormat="1" x14ac:dyDescent="0.2">
      <c r="A37" s="87" t="s">
        <v>148</v>
      </c>
      <c r="B37" s="78">
        <v>36.799999999999997</v>
      </c>
      <c r="C37" s="78">
        <v>166</v>
      </c>
      <c r="D37" s="78">
        <v>182.7</v>
      </c>
      <c r="E37" s="77">
        <v>175</v>
      </c>
    </row>
    <row r="38" spans="1:5" s="76" customFormat="1" x14ac:dyDescent="0.2">
      <c r="A38" s="87" t="s">
        <v>147</v>
      </c>
      <c r="B38" s="78">
        <v>0.8</v>
      </c>
      <c r="C38" s="78">
        <v>4.5999999999999996</v>
      </c>
      <c r="D38" s="78">
        <v>4.9000000000000004</v>
      </c>
      <c r="E38" s="77">
        <v>4.5</v>
      </c>
    </row>
    <row r="39" spans="1:5" s="76" customFormat="1" x14ac:dyDescent="0.2">
      <c r="A39" s="87" t="s">
        <v>146</v>
      </c>
      <c r="B39" s="88">
        <v>7.3</v>
      </c>
      <c r="C39" s="78">
        <v>8.5</v>
      </c>
      <c r="D39" s="78">
        <v>8.3000000000000007</v>
      </c>
      <c r="E39" s="77">
        <v>6.4</v>
      </c>
    </row>
    <row r="40" spans="1:5" s="76" customFormat="1" x14ac:dyDescent="0.2">
      <c r="A40" s="87" t="s">
        <v>145</v>
      </c>
      <c r="B40" s="78">
        <v>0.8</v>
      </c>
      <c r="C40" s="78">
        <v>2.2999999999999998</v>
      </c>
      <c r="D40" s="78">
        <v>1.7</v>
      </c>
      <c r="E40" s="77">
        <v>2.2000000000000002</v>
      </c>
    </row>
    <row r="41" spans="1:5" s="76" customFormat="1" x14ac:dyDescent="0.2">
      <c r="A41" s="28" t="s">
        <v>144</v>
      </c>
      <c r="B41" s="83">
        <v>0.9</v>
      </c>
      <c r="C41" s="83">
        <v>3</v>
      </c>
      <c r="D41" s="83">
        <v>1.3</v>
      </c>
      <c r="E41" s="85">
        <v>5.5</v>
      </c>
    </row>
    <row r="42" spans="1:5" s="76" customFormat="1" x14ac:dyDescent="0.2">
      <c r="A42" s="86" t="s">
        <v>143</v>
      </c>
      <c r="B42" s="83">
        <v>0.2</v>
      </c>
      <c r="C42" s="83">
        <v>0.8</v>
      </c>
      <c r="D42" s="83">
        <v>0.9</v>
      </c>
      <c r="E42" s="85">
        <v>1.1000000000000001</v>
      </c>
    </row>
    <row r="43" spans="1:5" s="76" customFormat="1" x14ac:dyDescent="0.2">
      <c r="A43" s="71" t="s">
        <v>142</v>
      </c>
      <c r="B43" s="78">
        <v>591.6</v>
      </c>
      <c r="C43" s="84">
        <v>847.5</v>
      </c>
      <c r="D43" s="84">
        <v>1042.9000000000001</v>
      </c>
      <c r="E43" s="77">
        <v>1249.5999999999999</v>
      </c>
    </row>
    <row r="44" spans="1:5" s="76" customFormat="1" x14ac:dyDescent="0.2">
      <c r="A44" s="28" t="s">
        <v>0</v>
      </c>
      <c r="B44" s="83">
        <v>5576.6</v>
      </c>
      <c r="C44" s="83">
        <v>9941.9</v>
      </c>
      <c r="D44" s="82">
        <v>11795</v>
      </c>
      <c r="E44" s="81">
        <v>13843.3</v>
      </c>
    </row>
    <row r="45" spans="1:5" s="76" customFormat="1" x14ac:dyDescent="0.2">
      <c r="A45" s="80" t="s">
        <v>38</v>
      </c>
      <c r="B45" s="78"/>
      <c r="C45" s="78"/>
      <c r="D45" s="78"/>
      <c r="E45" s="77"/>
    </row>
    <row r="46" spans="1:5" s="76" customFormat="1" x14ac:dyDescent="0.2">
      <c r="A46" s="79" t="s">
        <v>141</v>
      </c>
      <c r="B46" s="78">
        <v>4277</v>
      </c>
      <c r="C46" s="78">
        <v>7841.3</v>
      </c>
      <c r="D46" s="78">
        <v>9312.1</v>
      </c>
      <c r="E46" s="77">
        <v>10702.9</v>
      </c>
    </row>
    <row r="47" spans="1:5" s="76" customFormat="1" x14ac:dyDescent="0.2">
      <c r="A47" s="79" t="s">
        <v>140</v>
      </c>
      <c r="B47" s="78">
        <v>4227.1000000000004</v>
      </c>
      <c r="C47" s="78">
        <v>7776.2</v>
      </c>
      <c r="D47" s="78">
        <v>9204.9</v>
      </c>
      <c r="E47" s="77">
        <v>10469.700000000001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7C121-0BC9-4607-AD63-56204FB9EA90}">
  <sheetPr codeName="Munka8"/>
  <dimension ref="A1:H32"/>
  <sheetViews>
    <sheetView zoomScaleNormal="100" workbookViewId="0"/>
  </sheetViews>
  <sheetFormatPr defaultRowHeight="11.25" x14ac:dyDescent="0.2"/>
  <cols>
    <col min="1" max="1" width="6.5703125" style="1" customWidth="1"/>
    <col min="2" max="2" width="29.42578125" style="1" customWidth="1"/>
    <col min="3" max="3" width="10.5703125" style="1" customWidth="1"/>
    <col min="4" max="5" width="8.42578125" style="1" customWidth="1"/>
    <col min="6" max="6" width="10.7109375" style="1" customWidth="1"/>
    <col min="7" max="8" width="8.42578125" style="1" customWidth="1"/>
    <col min="9" max="16384" width="9.140625" style="1"/>
  </cols>
  <sheetData>
    <row r="1" spans="1:8" ht="12" thickBot="1" x14ac:dyDescent="0.25">
      <c r="A1" s="41" t="s">
        <v>190</v>
      </c>
      <c r="B1" s="41"/>
      <c r="C1" s="41"/>
      <c r="D1" s="41"/>
      <c r="E1" s="41"/>
      <c r="F1" s="41"/>
      <c r="G1" s="41"/>
      <c r="H1" s="41"/>
    </row>
    <row r="2" spans="1:8" ht="45" x14ac:dyDescent="0.2">
      <c r="A2" s="242" t="s">
        <v>30</v>
      </c>
      <c r="B2" s="244" t="s">
        <v>103</v>
      </c>
      <c r="C2" s="244" t="s">
        <v>137</v>
      </c>
      <c r="D2" s="106" t="s">
        <v>189</v>
      </c>
      <c r="E2" s="106" t="s">
        <v>188</v>
      </c>
      <c r="F2" s="244" t="s">
        <v>137</v>
      </c>
      <c r="G2" s="106" t="s">
        <v>189</v>
      </c>
      <c r="H2" s="106" t="s">
        <v>188</v>
      </c>
    </row>
    <row r="3" spans="1:8" x14ac:dyDescent="0.2">
      <c r="A3" s="260"/>
      <c r="B3" s="261"/>
      <c r="C3" s="245"/>
      <c r="D3" s="255" t="s">
        <v>187</v>
      </c>
      <c r="E3" s="262"/>
      <c r="F3" s="245"/>
      <c r="G3" s="255" t="s">
        <v>187</v>
      </c>
      <c r="H3" s="256"/>
    </row>
    <row r="4" spans="1:8" x14ac:dyDescent="0.2">
      <c r="A4" s="243"/>
      <c r="B4" s="245"/>
      <c r="C4" s="246">
        <v>2005</v>
      </c>
      <c r="D4" s="247"/>
      <c r="E4" s="257"/>
      <c r="F4" s="258">
        <v>2006</v>
      </c>
      <c r="G4" s="259"/>
      <c r="H4" s="259"/>
    </row>
    <row r="5" spans="1:8" x14ac:dyDescent="0.2">
      <c r="A5" s="33" t="s">
        <v>96</v>
      </c>
      <c r="B5" s="33" t="s">
        <v>95</v>
      </c>
      <c r="C5" s="101">
        <v>747</v>
      </c>
      <c r="D5" s="104">
        <v>55.6</v>
      </c>
      <c r="E5" s="104">
        <v>47.3</v>
      </c>
      <c r="F5" s="101">
        <v>727</v>
      </c>
      <c r="G5" s="104">
        <v>67.900000000000006</v>
      </c>
      <c r="H5" s="104">
        <v>57.1</v>
      </c>
    </row>
    <row r="6" spans="1:8" x14ac:dyDescent="0.2">
      <c r="A6" s="32" t="s">
        <v>94</v>
      </c>
      <c r="B6" s="33" t="s">
        <v>93</v>
      </c>
      <c r="C6" s="101">
        <v>77</v>
      </c>
      <c r="D6" s="104">
        <v>10.9</v>
      </c>
      <c r="E6" s="104">
        <v>10.7</v>
      </c>
      <c r="F6" s="101">
        <v>78</v>
      </c>
      <c r="G6" s="104">
        <v>22.7</v>
      </c>
      <c r="H6" s="104">
        <v>22.2</v>
      </c>
    </row>
    <row r="7" spans="1:8" x14ac:dyDescent="0.2">
      <c r="A7" s="32" t="s">
        <v>92</v>
      </c>
      <c r="B7" s="33" t="s">
        <v>91</v>
      </c>
      <c r="C7" s="101">
        <v>3344</v>
      </c>
      <c r="D7" s="104">
        <v>7778.3</v>
      </c>
      <c r="E7" s="104">
        <v>4879.7</v>
      </c>
      <c r="F7" s="101">
        <v>3258</v>
      </c>
      <c r="G7" s="104">
        <v>7889</v>
      </c>
      <c r="H7" s="104">
        <v>4947.2</v>
      </c>
    </row>
    <row r="8" spans="1:8" ht="22.5" x14ac:dyDescent="0.2">
      <c r="A8" s="23" t="s">
        <v>118</v>
      </c>
      <c r="B8" s="33" t="s">
        <v>89</v>
      </c>
      <c r="C8" s="101">
        <v>398</v>
      </c>
      <c r="D8" s="104">
        <v>551</v>
      </c>
      <c r="E8" s="104">
        <v>494.8</v>
      </c>
      <c r="F8" s="101">
        <v>363</v>
      </c>
      <c r="G8" s="104">
        <v>559.5</v>
      </c>
      <c r="H8" s="104">
        <v>506.8</v>
      </c>
    </row>
    <row r="9" spans="1:8" ht="22.5" x14ac:dyDescent="0.2">
      <c r="A9" s="23" t="s">
        <v>117</v>
      </c>
      <c r="B9" s="33" t="s">
        <v>87</v>
      </c>
      <c r="C9" s="101">
        <v>320</v>
      </c>
      <c r="D9" s="104">
        <v>68.7</v>
      </c>
      <c r="E9" s="104">
        <v>63.9</v>
      </c>
      <c r="F9" s="101">
        <v>289</v>
      </c>
      <c r="G9" s="104">
        <v>61.4</v>
      </c>
      <c r="H9" s="104">
        <v>56.5</v>
      </c>
    </row>
    <row r="10" spans="1:8" ht="22.5" x14ac:dyDescent="0.2">
      <c r="A10" s="23" t="s">
        <v>116</v>
      </c>
      <c r="B10" s="33" t="s">
        <v>186</v>
      </c>
      <c r="C10" s="101">
        <v>72</v>
      </c>
      <c r="D10" s="104">
        <v>12.4</v>
      </c>
      <c r="E10" s="104">
        <v>11.7</v>
      </c>
      <c r="F10" s="101">
        <v>80</v>
      </c>
      <c r="G10" s="104">
        <v>11.6</v>
      </c>
      <c r="H10" s="104">
        <v>11.3</v>
      </c>
    </row>
    <row r="11" spans="1:8" ht="22.5" x14ac:dyDescent="0.2">
      <c r="A11" s="23" t="s">
        <v>115</v>
      </c>
      <c r="B11" s="33" t="s">
        <v>83</v>
      </c>
      <c r="C11" s="101">
        <v>141</v>
      </c>
      <c r="D11" s="104">
        <v>54</v>
      </c>
      <c r="E11" s="104">
        <v>49.9</v>
      </c>
      <c r="F11" s="101">
        <v>134</v>
      </c>
      <c r="G11" s="104">
        <v>65.099999999999994</v>
      </c>
      <c r="H11" s="104">
        <v>57.9</v>
      </c>
    </row>
    <row r="12" spans="1:8" ht="22.5" x14ac:dyDescent="0.2">
      <c r="A12" s="34"/>
      <c r="B12" s="33" t="s">
        <v>81</v>
      </c>
      <c r="C12" s="101">
        <v>359</v>
      </c>
      <c r="D12" s="104">
        <v>157.6</v>
      </c>
      <c r="E12" s="104">
        <v>148.6</v>
      </c>
      <c r="F12" s="101">
        <v>339</v>
      </c>
      <c r="G12" s="104">
        <v>187.7</v>
      </c>
      <c r="H12" s="104">
        <v>179.8</v>
      </c>
    </row>
    <row r="13" spans="1:8" ht="45" x14ac:dyDescent="0.2">
      <c r="A13" s="34" t="s">
        <v>185</v>
      </c>
      <c r="B13" s="105" t="s">
        <v>184</v>
      </c>
      <c r="C13" s="101">
        <v>120</v>
      </c>
      <c r="D13" s="104">
        <v>3130.5</v>
      </c>
      <c r="E13" s="104">
        <v>859.1</v>
      </c>
      <c r="F13" s="101">
        <v>120</v>
      </c>
      <c r="G13" s="104">
        <v>2953.3</v>
      </c>
      <c r="H13" s="104">
        <v>632</v>
      </c>
    </row>
    <row r="14" spans="1:8" ht="22.5" x14ac:dyDescent="0.2">
      <c r="A14" s="23" t="s">
        <v>111</v>
      </c>
      <c r="B14" s="33" t="s">
        <v>75</v>
      </c>
      <c r="C14" s="101">
        <v>254</v>
      </c>
      <c r="D14" s="104">
        <v>166.6</v>
      </c>
      <c r="E14" s="104">
        <v>159.4</v>
      </c>
      <c r="F14" s="101">
        <v>249</v>
      </c>
      <c r="G14" s="104">
        <v>183.3</v>
      </c>
      <c r="H14" s="104">
        <v>176.2</v>
      </c>
    </row>
    <row r="15" spans="1:8" ht="22.5" x14ac:dyDescent="0.2">
      <c r="A15" s="23" t="s">
        <v>110</v>
      </c>
      <c r="B15" s="33" t="s">
        <v>183</v>
      </c>
      <c r="C15" s="101">
        <v>144</v>
      </c>
      <c r="D15" s="104">
        <v>205.5</v>
      </c>
      <c r="E15" s="104">
        <v>198.3</v>
      </c>
      <c r="F15" s="101">
        <v>145</v>
      </c>
      <c r="G15" s="104">
        <v>241.3</v>
      </c>
      <c r="H15" s="104">
        <v>231.9</v>
      </c>
    </row>
    <row r="16" spans="1:8" ht="22.5" x14ac:dyDescent="0.2">
      <c r="A16" s="34"/>
      <c r="B16" s="33" t="s">
        <v>71</v>
      </c>
      <c r="C16" s="101">
        <v>469</v>
      </c>
      <c r="D16" s="104">
        <v>380.3</v>
      </c>
      <c r="E16" s="104">
        <v>328.4</v>
      </c>
      <c r="F16" s="101">
        <v>473</v>
      </c>
      <c r="G16" s="104">
        <v>406</v>
      </c>
      <c r="H16" s="104">
        <v>357.4</v>
      </c>
    </row>
    <row r="17" spans="1:8" ht="22.5" x14ac:dyDescent="0.2">
      <c r="A17" s="23" t="s">
        <v>108</v>
      </c>
      <c r="B17" s="33" t="s">
        <v>69</v>
      </c>
      <c r="C17" s="101">
        <v>322</v>
      </c>
      <c r="D17" s="104">
        <v>273.89999999999998</v>
      </c>
      <c r="E17" s="104">
        <v>260.5</v>
      </c>
      <c r="F17" s="101">
        <v>326</v>
      </c>
      <c r="G17" s="104">
        <v>297.10000000000002</v>
      </c>
      <c r="H17" s="104">
        <v>281.8</v>
      </c>
    </row>
    <row r="18" spans="1:8" ht="22.5" x14ac:dyDescent="0.2">
      <c r="A18" s="23" t="s">
        <v>107</v>
      </c>
      <c r="B18" s="33" t="s">
        <v>67</v>
      </c>
      <c r="C18" s="101">
        <v>418</v>
      </c>
      <c r="D18" s="104">
        <v>1495.2</v>
      </c>
      <c r="E18" s="104">
        <v>1051.4000000000001</v>
      </c>
      <c r="F18" s="101">
        <v>428</v>
      </c>
      <c r="G18" s="104">
        <v>1417.8</v>
      </c>
      <c r="H18" s="104">
        <v>987.6</v>
      </c>
    </row>
    <row r="19" spans="1:8" x14ac:dyDescent="0.2">
      <c r="A19" s="23" t="s">
        <v>106</v>
      </c>
      <c r="B19" s="33" t="s">
        <v>65</v>
      </c>
      <c r="C19" s="101">
        <v>121</v>
      </c>
      <c r="D19" s="104">
        <v>1255.2</v>
      </c>
      <c r="E19" s="104">
        <v>1227.2</v>
      </c>
      <c r="F19" s="101">
        <v>123</v>
      </c>
      <c r="G19" s="104">
        <v>1469.2</v>
      </c>
      <c r="H19" s="104">
        <v>1433.9</v>
      </c>
    </row>
    <row r="20" spans="1:8" x14ac:dyDescent="0.2">
      <c r="A20" s="23" t="s">
        <v>105</v>
      </c>
      <c r="B20" s="33" t="s">
        <v>63</v>
      </c>
      <c r="C20" s="101">
        <v>206</v>
      </c>
      <c r="D20" s="104">
        <v>27.4</v>
      </c>
      <c r="E20" s="104">
        <v>26.5</v>
      </c>
      <c r="F20" s="101">
        <v>189</v>
      </c>
      <c r="G20" s="104">
        <v>35.700000000000003</v>
      </c>
      <c r="H20" s="104">
        <v>34.1</v>
      </c>
    </row>
    <row r="21" spans="1:8" s="36" customFormat="1" x14ac:dyDescent="0.2">
      <c r="A21" s="33" t="s">
        <v>62</v>
      </c>
      <c r="B21" s="103" t="s">
        <v>61</v>
      </c>
      <c r="C21" s="6">
        <v>91</v>
      </c>
      <c r="D21" s="64">
        <v>639.6</v>
      </c>
      <c r="E21" s="64">
        <v>492.8</v>
      </c>
      <c r="F21" s="6">
        <v>105</v>
      </c>
      <c r="G21" s="64">
        <v>683.4</v>
      </c>
      <c r="H21" s="64">
        <v>572.79999999999995</v>
      </c>
    </row>
    <row r="22" spans="1:8" x14ac:dyDescent="0.2">
      <c r="A22" s="32" t="s">
        <v>58</v>
      </c>
      <c r="B22" s="102" t="s">
        <v>57</v>
      </c>
      <c r="C22" s="6">
        <v>965</v>
      </c>
      <c r="D22" s="64">
        <v>142.69999999999999</v>
      </c>
      <c r="E22" s="64">
        <v>108.7</v>
      </c>
      <c r="F22" s="6">
        <v>864</v>
      </c>
      <c r="G22" s="64">
        <v>140.9</v>
      </c>
      <c r="H22" s="64">
        <v>107.7</v>
      </c>
    </row>
    <row r="23" spans="1:8" ht="22.5" x14ac:dyDescent="0.2">
      <c r="A23" s="32" t="s">
        <v>56</v>
      </c>
      <c r="B23" s="102" t="s">
        <v>55</v>
      </c>
      <c r="C23" s="6">
        <v>9643</v>
      </c>
      <c r="D23" s="64">
        <v>1436.8</v>
      </c>
      <c r="E23" s="64">
        <v>1375.2</v>
      </c>
      <c r="F23" s="6">
        <v>8870</v>
      </c>
      <c r="G23" s="64">
        <v>2202.1</v>
      </c>
      <c r="H23" s="64">
        <v>2142.6</v>
      </c>
    </row>
    <row r="24" spans="1:8" x14ac:dyDescent="0.2">
      <c r="A24" s="33" t="s">
        <v>54</v>
      </c>
      <c r="B24" s="102" t="s">
        <v>53</v>
      </c>
      <c r="C24" s="6">
        <v>1239</v>
      </c>
      <c r="D24" s="64">
        <v>95.4</v>
      </c>
      <c r="E24" s="64">
        <v>89</v>
      </c>
      <c r="F24" s="6">
        <v>1197</v>
      </c>
      <c r="G24" s="64">
        <v>94.6</v>
      </c>
      <c r="H24" s="64">
        <v>88.5</v>
      </c>
    </row>
    <row r="25" spans="1:8" x14ac:dyDescent="0.2">
      <c r="A25" s="33" t="s">
        <v>52</v>
      </c>
      <c r="B25" s="102" t="s">
        <v>51</v>
      </c>
      <c r="C25" s="6">
        <v>849</v>
      </c>
      <c r="D25" s="64">
        <v>1682.2</v>
      </c>
      <c r="E25" s="64">
        <v>1190.4000000000001</v>
      </c>
      <c r="F25" s="6">
        <v>885</v>
      </c>
      <c r="G25" s="64">
        <v>1803.6</v>
      </c>
      <c r="H25" s="64">
        <v>1283.5</v>
      </c>
    </row>
    <row r="26" spans="1:8" x14ac:dyDescent="0.2">
      <c r="A26" s="32" t="s">
        <v>50</v>
      </c>
      <c r="B26" s="102" t="s">
        <v>49</v>
      </c>
      <c r="C26" s="6">
        <v>236</v>
      </c>
      <c r="D26" s="64">
        <v>1296.7</v>
      </c>
      <c r="E26" s="64">
        <v>1209.9000000000001</v>
      </c>
      <c r="F26" s="6">
        <v>247</v>
      </c>
      <c r="G26" s="64">
        <v>1467.1</v>
      </c>
      <c r="H26" s="64">
        <v>1400.9</v>
      </c>
    </row>
    <row r="27" spans="1:8" ht="22.5" x14ac:dyDescent="0.2">
      <c r="A27" s="33" t="s">
        <v>48</v>
      </c>
      <c r="B27" s="102" t="s">
        <v>182</v>
      </c>
      <c r="C27" s="6">
        <v>7987</v>
      </c>
      <c r="D27" s="64">
        <v>2286</v>
      </c>
      <c r="E27" s="64">
        <v>2112.8000000000002</v>
      </c>
      <c r="F27" s="6">
        <v>8756</v>
      </c>
      <c r="G27" s="64">
        <v>3104.4</v>
      </c>
      <c r="H27" s="64">
        <v>2898.9</v>
      </c>
    </row>
    <row r="28" spans="1:8" x14ac:dyDescent="0.2">
      <c r="A28" s="32" t="s">
        <v>46</v>
      </c>
      <c r="B28" s="102" t="s">
        <v>45</v>
      </c>
      <c r="C28" s="6">
        <v>167</v>
      </c>
      <c r="D28" s="64">
        <v>1.5</v>
      </c>
      <c r="E28" s="64">
        <v>1.2</v>
      </c>
      <c r="F28" s="6">
        <v>137</v>
      </c>
      <c r="G28" s="64">
        <v>1.9</v>
      </c>
      <c r="H28" s="64">
        <v>1.8</v>
      </c>
    </row>
    <row r="29" spans="1:8" x14ac:dyDescent="0.2">
      <c r="A29" s="32" t="s">
        <v>44</v>
      </c>
      <c r="B29" s="102" t="s">
        <v>43</v>
      </c>
      <c r="C29" s="6">
        <v>134</v>
      </c>
      <c r="D29" s="64">
        <v>7.9</v>
      </c>
      <c r="E29" s="64">
        <v>7.6</v>
      </c>
      <c r="F29" s="6">
        <v>142</v>
      </c>
      <c r="G29" s="64">
        <v>6.9</v>
      </c>
      <c r="H29" s="64">
        <v>6.6</v>
      </c>
    </row>
    <row r="30" spans="1:8" ht="22.5" x14ac:dyDescent="0.2">
      <c r="A30" s="33" t="s">
        <v>42</v>
      </c>
      <c r="B30" s="102" t="s">
        <v>41</v>
      </c>
      <c r="C30" s="6">
        <v>540</v>
      </c>
      <c r="D30" s="64">
        <v>66.7</v>
      </c>
      <c r="E30" s="64">
        <v>58.2</v>
      </c>
      <c r="F30" s="6">
        <v>534</v>
      </c>
      <c r="G30" s="64">
        <v>56</v>
      </c>
      <c r="H30" s="64">
        <v>47.8</v>
      </c>
    </row>
    <row r="31" spans="1:8" x14ac:dyDescent="0.2">
      <c r="A31" s="27"/>
      <c r="B31" s="102" t="s">
        <v>142</v>
      </c>
      <c r="C31" s="101" t="s">
        <v>32</v>
      </c>
      <c r="D31" s="64">
        <v>211.5</v>
      </c>
      <c r="E31" s="64">
        <v>211.5</v>
      </c>
      <c r="F31" s="101" t="s">
        <v>32</v>
      </c>
      <c r="G31" s="64">
        <v>265.7</v>
      </c>
      <c r="H31" s="64">
        <v>265.7</v>
      </c>
    </row>
    <row r="32" spans="1:8" x14ac:dyDescent="0.2">
      <c r="A32" s="27"/>
      <c r="B32" s="100" t="s">
        <v>0</v>
      </c>
      <c r="C32" s="2">
        <v>26019</v>
      </c>
      <c r="D32" s="99">
        <v>15711.8</v>
      </c>
      <c r="E32" s="99">
        <v>11795</v>
      </c>
      <c r="F32" s="2">
        <v>25800</v>
      </c>
      <c r="G32" s="99">
        <v>17806.2</v>
      </c>
      <c r="H32" s="99">
        <v>13843.3</v>
      </c>
    </row>
  </sheetData>
  <mergeCells count="8">
    <mergeCell ref="G3:H3"/>
    <mergeCell ref="C4:E4"/>
    <mergeCell ref="F4:H4"/>
    <mergeCell ref="A2:A4"/>
    <mergeCell ref="B2:B4"/>
    <mergeCell ref="C2:C3"/>
    <mergeCell ref="F2:F3"/>
    <mergeCell ref="D3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AE6E4-8FEA-4FA5-914D-D78B51E46E47}">
  <sheetPr codeName="Munka9"/>
  <dimension ref="A1:E47"/>
  <sheetViews>
    <sheetView zoomScaleNormal="100" workbookViewId="0"/>
  </sheetViews>
  <sheetFormatPr defaultRowHeight="11.25" x14ac:dyDescent="0.2"/>
  <cols>
    <col min="1" max="1" width="22.7109375" style="1" customWidth="1"/>
    <col min="2" max="5" width="9.7109375" style="1" customWidth="1"/>
    <col min="6" max="16384" width="9.140625" style="1"/>
  </cols>
  <sheetData>
    <row r="1" spans="1:5" s="76" customFormat="1" ht="12" thickBot="1" x14ac:dyDescent="0.25">
      <c r="A1" s="112" t="s">
        <v>191</v>
      </c>
      <c r="B1" s="111"/>
      <c r="C1" s="111"/>
      <c r="D1" s="111"/>
      <c r="E1" s="111"/>
    </row>
    <row r="2" spans="1:5" ht="22.5" x14ac:dyDescent="0.2">
      <c r="A2" s="110" t="s">
        <v>180</v>
      </c>
      <c r="B2" s="95">
        <v>2000</v>
      </c>
      <c r="C2" s="95">
        <v>2004</v>
      </c>
      <c r="D2" s="95">
        <v>2005</v>
      </c>
      <c r="E2" s="92">
        <v>2006</v>
      </c>
    </row>
    <row r="3" spans="1:5" s="76" customFormat="1" x14ac:dyDescent="0.2">
      <c r="A3" s="28" t="s">
        <v>179</v>
      </c>
      <c r="B3" s="83">
        <v>307865.3</v>
      </c>
      <c r="C3" s="83">
        <v>961856.6</v>
      </c>
      <c r="D3" s="83">
        <v>1415111.9</v>
      </c>
      <c r="E3" s="109">
        <v>2136962.1</v>
      </c>
    </row>
    <row r="4" spans="1:5" s="76" customFormat="1" x14ac:dyDescent="0.2">
      <c r="A4" s="80" t="s">
        <v>38</v>
      </c>
      <c r="B4" s="78"/>
      <c r="C4" s="78"/>
      <c r="D4" s="78"/>
      <c r="E4" s="78"/>
    </row>
    <row r="5" spans="1:5" s="76" customFormat="1" x14ac:dyDescent="0.2">
      <c r="A5" s="90" t="s">
        <v>178</v>
      </c>
      <c r="B5" s="78">
        <v>23650</v>
      </c>
      <c r="C5" s="78">
        <v>3999.1</v>
      </c>
      <c r="D5" s="78">
        <v>4679.3999999999996</v>
      </c>
      <c r="E5" s="84">
        <v>4456</v>
      </c>
    </row>
    <row r="6" spans="1:5" s="76" customFormat="1" x14ac:dyDescent="0.2">
      <c r="A6" s="90" t="s">
        <v>177</v>
      </c>
      <c r="B6" s="78">
        <v>3.5</v>
      </c>
      <c r="C6" s="78" t="s">
        <v>32</v>
      </c>
      <c r="D6" s="78">
        <v>-13.9</v>
      </c>
      <c r="E6" s="78">
        <v>-82.2</v>
      </c>
    </row>
    <row r="7" spans="1:5" s="76" customFormat="1" x14ac:dyDescent="0.2">
      <c r="A7" s="89" t="s">
        <v>176</v>
      </c>
      <c r="B7" s="78">
        <v>1088.3</v>
      </c>
      <c r="C7" s="78">
        <v>53672</v>
      </c>
      <c r="D7" s="78">
        <v>77480.600000000006</v>
      </c>
      <c r="E7" s="78">
        <v>108729.60000000001</v>
      </c>
    </row>
    <row r="8" spans="1:5" s="76" customFormat="1" x14ac:dyDescent="0.2">
      <c r="A8" s="87" t="s">
        <v>175</v>
      </c>
      <c r="B8" s="78">
        <v>19044.8</v>
      </c>
      <c r="C8" s="78">
        <v>21318.1</v>
      </c>
      <c r="D8" s="78">
        <v>24348.2</v>
      </c>
      <c r="E8" s="78">
        <v>35248.9</v>
      </c>
    </row>
    <row r="9" spans="1:5" s="76" customFormat="1" x14ac:dyDescent="0.2">
      <c r="A9" s="87" t="s">
        <v>174</v>
      </c>
      <c r="B9" s="78">
        <v>35989.800000000003</v>
      </c>
      <c r="C9" s="78">
        <v>449.4</v>
      </c>
      <c r="D9" s="78" t="s">
        <v>32</v>
      </c>
      <c r="E9" s="78" t="s">
        <v>32</v>
      </c>
    </row>
    <row r="10" spans="1:5" s="76" customFormat="1" x14ac:dyDescent="0.2">
      <c r="A10" s="87" t="s">
        <v>173</v>
      </c>
      <c r="B10" s="78" t="s">
        <v>32</v>
      </c>
      <c r="C10" s="78" t="s">
        <v>32</v>
      </c>
      <c r="D10" s="78">
        <v>19.100000000000001</v>
      </c>
      <c r="E10" s="78" t="s">
        <v>32</v>
      </c>
    </row>
    <row r="11" spans="1:5" s="76" customFormat="1" x14ac:dyDescent="0.2">
      <c r="A11" s="87" t="s">
        <v>172</v>
      </c>
      <c r="B11" s="78">
        <v>380.7</v>
      </c>
      <c r="C11" s="78">
        <v>188.8</v>
      </c>
      <c r="D11" s="78">
        <v>337.8</v>
      </c>
      <c r="E11" s="78">
        <v>74.3</v>
      </c>
    </row>
    <row r="12" spans="1:5" s="76" customFormat="1" x14ac:dyDescent="0.2">
      <c r="A12" s="87" t="s">
        <v>171</v>
      </c>
      <c r="B12" s="78">
        <v>3.8</v>
      </c>
      <c r="C12" s="78" t="s">
        <v>32</v>
      </c>
      <c r="D12" s="78" t="s">
        <v>32</v>
      </c>
      <c r="E12" s="78" t="s">
        <v>32</v>
      </c>
    </row>
    <row r="13" spans="1:5" s="76" customFormat="1" x14ac:dyDescent="0.2">
      <c r="A13" s="87" t="s">
        <v>170</v>
      </c>
      <c r="B13" s="78">
        <v>112473.1</v>
      </c>
      <c r="C13" s="78">
        <v>89125.7</v>
      </c>
      <c r="D13" s="78">
        <v>282067.3</v>
      </c>
      <c r="E13" s="78">
        <v>267503</v>
      </c>
    </row>
    <row r="14" spans="1:5" s="76" customFormat="1" x14ac:dyDescent="0.2">
      <c r="A14" s="87" t="s">
        <v>169</v>
      </c>
      <c r="B14" s="78">
        <v>4672.8999999999996</v>
      </c>
      <c r="C14" s="78">
        <v>88515.7</v>
      </c>
      <c r="D14" s="78">
        <v>132018.79999999999</v>
      </c>
      <c r="E14" s="84">
        <v>245926.3</v>
      </c>
    </row>
    <row r="15" spans="1:5" s="76" customFormat="1" x14ac:dyDescent="0.2">
      <c r="A15" s="87" t="s">
        <v>168</v>
      </c>
      <c r="B15" s="78">
        <v>3811</v>
      </c>
      <c r="C15" s="78">
        <v>73270.100000000006</v>
      </c>
      <c r="D15" s="78">
        <v>46629.2</v>
      </c>
      <c r="E15" s="78">
        <v>67089</v>
      </c>
    </row>
    <row r="16" spans="1:5" s="76" customFormat="1" x14ac:dyDescent="0.2">
      <c r="A16" s="87" t="s">
        <v>167</v>
      </c>
      <c r="B16" s="78">
        <v>2809.3</v>
      </c>
      <c r="C16" s="78">
        <v>10285.6</v>
      </c>
      <c r="D16" s="78">
        <v>24290.1</v>
      </c>
      <c r="E16" s="78">
        <v>120960.7</v>
      </c>
    </row>
    <row r="17" spans="1:5" s="76" customFormat="1" x14ac:dyDescent="0.2">
      <c r="A17" s="87" t="s">
        <v>166</v>
      </c>
      <c r="B17" s="78">
        <v>10200.4</v>
      </c>
      <c r="C17" s="78">
        <v>11874.6</v>
      </c>
      <c r="D17" s="78">
        <v>10869.9</v>
      </c>
      <c r="E17" s="78">
        <v>3225.1</v>
      </c>
    </row>
    <row r="18" spans="1:5" s="76" customFormat="1" x14ac:dyDescent="0.2">
      <c r="A18" s="87" t="s">
        <v>165</v>
      </c>
      <c r="B18" s="78" t="s">
        <v>32</v>
      </c>
      <c r="C18" s="78" t="s">
        <v>32</v>
      </c>
      <c r="D18" s="78" t="s">
        <v>32</v>
      </c>
      <c r="E18" s="78" t="s">
        <v>32</v>
      </c>
    </row>
    <row r="19" spans="1:5" s="76" customFormat="1" x14ac:dyDescent="0.2">
      <c r="A19" s="87" t="s">
        <v>164</v>
      </c>
      <c r="B19" s="78">
        <v>341.4</v>
      </c>
      <c r="C19" s="78">
        <v>236.1</v>
      </c>
      <c r="D19" s="78">
        <v>587.79999999999995</v>
      </c>
      <c r="E19" s="78">
        <v>621</v>
      </c>
    </row>
    <row r="20" spans="1:5" s="76" customFormat="1" x14ac:dyDescent="0.2">
      <c r="A20" s="87" t="s">
        <v>163</v>
      </c>
      <c r="B20" s="78">
        <v>1770.3</v>
      </c>
      <c r="C20" s="78">
        <v>4793.7</v>
      </c>
      <c r="D20" s="78">
        <v>4194.6000000000004</v>
      </c>
      <c r="E20" s="78">
        <v>35217.199999999997</v>
      </c>
    </row>
    <row r="21" spans="1:5" s="76" customFormat="1" x14ac:dyDescent="0.2">
      <c r="A21" s="87" t="s">
        <v>162</v>
      </c>
      <c r="B21" s="78">
        <v>17419.2</v>
      </c>
      <c r="C21" s="78">
        <v>49806.1</v>
      </c>
      <c r="D21" s="78">
        <v>79078.899999999994</v>
      </c>
      <c r="E21" s="78">
        <v>108374.6</v>
      </c>
    </row>
    <row r="22" spans="1:5" s="76" customFormat="1" x14ac:dyDescent="0.2">
      <c r="A22" s="87" t="s">
        <v>161</v>
      </c>
      <c r="B22" s="78">
        <v>129.9</v>
      </c>
      <c r="C22" s="78">
        <v>318.3</v>
      </c>
      <c r="D22" s="78">
        <v>624.70000000000005</v>
      </c>
      <c r="E22" s="78">
        <v>1531.9</v>
      </c>
    </row>
    <row r="23" spans="1:5" s="76" customFormat="1" x14ac:dyDescent="0.2">
      <c r="A23" s="87" t="s">
        <v>160</v>
      </c>
      <c r="B23" s="78">
        <v>1219.3</v>
      </c>
      <c r="C23" s="78">
        <v>717.7</v>
      </c>
      <c r="D23" s="78">
        <v>546.1</v>
      </c>
      <c r="E23" s="84">
        <v>128642.3</v>
      </c>
    </row>
    <row r="24" spans="1:5" s="76" customFormat="1" x14ac:dyDescent="0.2">
      <c r="A24" s="87" t="s">
        <v>159</v>
      </c>
      <c r="B24" s="78" t="s">
        <v>32</v>
      </c>
      <c r="C24" s="78" t="s">
        <v>32</v>
      </c>
      <c r="D24" s="78" t="s">
        <v>32</v>
      </c>
      <c r="E24" s="78" t="s">
        <v>32</v>
      </c>
    </row>
    <row r="25" spans="1:5" s="76" customFormat="1" x14ac:dyDescent="0.2">
      <c r="A25" s="87" t="s">
        <v>158</v>
      </c>
      <c r="B25" s="78">
        <v>30661.200000000001</v>
      </c>
      <c r="C25" s="78">
        <v>404208.9</v>
      </c>
      <c r="D25" s="78">
        <v>524668.30000000005</v>
      </c>
      <c r="E25" s="78">
        <v>640055.6</v>
      </c>
    </row>
    <row r="26" spans="1:5" s="76" customFormat="1" x14ac:dyDescent="0.2">
      <c r="A26" s="87" t="s">
        <v>157</v>
      </c>
      <c r="B26" s="78">
        <v>1317</v>
      </c>
      <c r="C26" s="78">
        <v>4532.3999999999996</v>
      </c>
      <c r="D26" s="78">
        <v>5556.6</v>
      </c>
      <c r="E26" s="78">
        <v>5683.1</v>
      </c>
    </row>
    <row r="27" spans="1:5" s="76" customFormat="1" x14ac:dyDescent="0.2">
      <c r="A27" s="87" t="s">
        <v>156</v>
      </c>
      <c r="B27" s="78">
        <v>4298.5</v>
      </c>
      <c r="C27" s="78">
        <v>5206.1000000000004</v>
      </c>
      <c r="D27" s="78">
        <v>7160.6</v>
      </c>
      <c r="E27" s="78">
        <v>53736.3</v>
      </c>
    </row>
    <row r="28" spans="1:5" s="76" customFormat="1" x14ac:dyDescent="0.2">
      <c r="A28" s="28" t="s">
        <v>155</v>
      </c>
      <c r="B28" s="83">
        <v>17423</v>
      </c>
      <c r="C28" s="83">
        <v>3839.8</v>
      </c>
      <c r="D28" s="83">
        <v>-764.7</v>
      </c>
      <c r="E28" s="83">
        <v>36662.5</v>
      </c>
    </row>
    <row r="29" spans="1:5" s="76" customFormat="1" x14ac:dyDescent="0.2">
      <c r="A29" s="80" t="s">
        <v>38</v>
      </c>
      <c r="B29" s="78"/>
      <c r="C29" s="78"/>
      <c r="D29" s="78"/>
      <c r="E29" s="78"/>
    </row>
    <row r="30" spans="1:5" s="76" customFormat="1" x14ac:dyDescent="0.2">
      <c r="A30" s="87" t="s">
        <v>154</v>
      </c>
      <c r="B30" s="78">
        <v>16958.7</v>
      </c>
      <c r="C30" s="78">
        <v>3542.4</v>
      </c>
      <c r="D30" s="78">
        <v>-796.4</v>
      </c>
      <c r="E30" s="78">
        <v>36285.4</v>
      </c>
    </row>
    <row r="31" spans="1:5" s="76" customFormat="1" x14ac:dyDescent="0.2">
      <c r="A31" s="87" t="s">
        <v>153</v>
      </c>
      <c r="B31" s="78">
        <v>20.6</v>
      </c>
      <c r="C31" s="78" t="s">
        <v>32</v>
      </c>
      <c r="D31" s="78" t="s">
        <v>32</v>
      </c>
      <c r="E31" s="78" t="s">
        <v>32</v>
      </c>
    </row>
    <row r="32" spans="1:5" s="76" customFormat="1" x14ac:dyDescent="0.2">
      <c r="A32" s="28" t="s">
        <v>152</v>
      </c>
      <c r="B32" s="83">
        <v>900.4</v>
      </c>
      <c r="C32" s="83">
        <v>2209.6</v>
      </c>
      <c r="D32" s="83">
        <v>162626.79999999999</v>
      </c>
      <c r="E32" s="83">
        <v>98103.6</v>
      </c>
    </row>
    <row r="33" spans="1:5" s="76" customFormat="1" x14ac:dyDescent="0.2">
      <c r="A33" s="80" t="s">
        <v>38</v>
      </c>
      <c r="B33" s="78"/>
      <c r="C33" s="78"/>
      <c r="D33" s="78"/>
      <c r="E33" s="78"/>
    </row>
    <row r="34" spans="1:5" s="76" customFormat="1" x14ac:dyDescent="0.2">
      <c r="A34" s="87" t="s">
        <v>151</v>
      </c>
      <c r="B34" s="78" t="s">
        <v>32</v>
      </c>
      <c r="C34" s="78">
        <v>1548.8</v>
      </c>
      <c r="D34" s="78">
        <v>161041.29999999999</v>
      </c>
      <c r="E34" s="78">
        <v>95459.199999999997</v>
      </c>
    </row>
    <row r="35" spans="1:5" s="76" customFormat="1" x14ac:dyDescent="0.2">
      <c r="A35" s="87" t="s">
        <v>150</v>
      </c>
      <c r="B35" s="78" t="s">
        <v>32</v>
      </c>
      <c r="C35" s="78" t="s">
        <v>32</v>
      </c>
      <c r="D35" s="78" t="s">
        <v>32</v>
      </c>
      <c r="E35" s="78" t="s">
        <v>32</v>
      </c>
    </row>
    <row r="36" spans="1:5" s="76" customFormat="1" x14ac:dyDescent="0.2">
      <c r="A36" s="87" t="s">
        <v>149</v>
      </c>
      <c r="B36" s="78">
        <v>238.7</v>
      </c>
      <c r="C36" s="78">
        <v>374.8</v>
      </c>
      <c r="D36" s="78">
        <v>1053.7</v>
      </c>
      <c r="E36" s="78">
        <v>1249</v>
      </c>
    </row>
    <row r="37" spans="1:5" s="76" customFormat="1" x14ac:dyDescent="0.2">
      <c r="A37" s="87" t="s">
        <v>148</v>
      </c>
      <c r="B37" s="78">
        <v>108</v>
      </c>
      <c r="C37" s="78">
        <v>40.700000000000003</v>
      </c>
      <c r="D37" s="78">
        <v>35.6</v>
      </c>
      <c r="E37" s="78">
        <v>22.5</v>
      </c>
    </row>
    <row r="38" spans="1:5" s="76" customFormat="1" x14ac:dyDescent="0.2">
      <c r="A38" s="87" t="s">
        <v>147</v>
      </c>
      <c r="B38" s="78">
        <v>335.7</v>
      </c>
      <c r="C38" s="78">
        <v>215.7</v>
      </c>
      <c r="D38" s="78">
        <v>291.39999999999998</v>
      </c>
      <c r="E38" s="78">
        <v>638.29999999999995</v>
      </c>
    </row>
    <row r="39" spans="1:5" s="76" customFormat="1" x14ac:dyDescent="0.2">
      <c r="A39" s="87" t="s">
        <v>146</v>
      </c>
      <c r="B39" s="78">
        <v>13.2</v>
      </c>
      <c r="C39" s="78" t="s">
        <v>32</v>
      </c>
      <c r="D39" s="78" t="s">
        <v>32</v>
      </c>
      <c r="E39" s="78" t="s">
        <v>32</v>
      </c>
    </row>
    <row r="40" spans="1:5" s="76" customFormat="1" x14ac:dyDescent="0.2">
      <c r="A40" s="87" t="s">
        <v>145</v>
      </c>
      <c r="B40" s="78">
        <v>-36.200000000000003</v>
      </c>
      <c r="C40" s="78">
        <v>-168</v>
      </c>
      <c r="D40" s="78">
        <v>-62.7</v>
      </c>
      <c r="E40" s="78" t="s">
        <v>32</v>
      </c>
    </row>
    <row r="41" spans="1:5" s="76" customFormat="1" x14ac:dyDescent="0.2">
      <c r="A41" s="28" t="s">
        <v>144</v>
      </c>
      <c r="B41" s="83">
        <v>448.4</v>
      </c>
      <c r="C41" s="78" t="s">
        <v>32</v>
      </c>
      <c r="D41" s="78" t="s">
        <v>32</v>
      </c>
      <c r="E41" s="78" t="s">
        <v>32</v>
      </c>
    </row>
    <row r="42" spans="1:5" s="76" customFormat="1" x14ac:dyDescent="0.2">
      <c r="A42" s="86" t="s">
        <v>143</v>
      </c>
      <c r="B42" s="83">
        <v>179.9</v>
      </c>
      <c r="C42" s="78" t="s">
        <v>32</v>
      </c>
      <c r="D42" s="78" t="s">
        <v>32</v>
      </c>
      <c r="E42" s="78" t="s">
        <v>32</v>
      </c>
    </row>
    <row r="43" spans="1:5" s="76" customFormat="1" x14ac:dyDescent="0.2">
      <c r="A43" s="71" t="s">
        <v>142</v>
      </c>
      <c r="B43" s="78">
        <v>24589.4</v>
      </c>
      <c r="C43" s="78">
        <v>42313.3</v>
      </c>
      <c r="D43" s="78">
        <v>53952.7</v>
      </c>
      <c r="E43" s="78">
        <v>55426.3</v>
      </c>
    </row>
    <row r="44" spans="1:5" s="76" customFormat="1" x14ac:dyDescent="0.2">
      <c r="A44" s="28" t="s">
        <v>0</v>
      </c>
      <c r="B44" s="83">
        <v>351406.4</v>
      </c>
      <c r="C44" s="83">
        <v>1010219.3</v>
      </c>
      <c r="D44" s="108">
        <v>1630926.7</v>
      </c>
      <c r="E44" s="107">
        <v>2327154.5</v>
      </c>
    </row>
    <row r="45" spans="1:5" s="76" customFormat="1" x14ac:dyDescent="0.2">
      <c r="A45" s="80" t="s">
        <v>38</v>
      </c>
      <c r="B45" s="78"/>
      <c r="C45" s="78"/>
      <c r="D45" s="78"/>
      <c r="E45" s="78"/>
    </row>
    <row r="46" spans="1:5" s="76" customFormat="1" x14ac:dyDescent="0.2">
      <c r="A46" s="79" t="s">
        <v>141</v>
      </c>
      <c r="B46" s="78">
        <v>275450.90000000002</v>
      </c>
      <c r="C46" s="78">
        <v>659017</v>
      </c>
      <c r="D46" s="78">
        <v>958680.5</v>
      </c>
      <c r="E46" s="84">
        <v>1228785.2</v>
      </c>
    </row>
    <row r="47" spans="1:5" s="76" customFormat="1" x14ac:dyDescent="0.2">
      <c r="A47" s="79" t="s">
        <v>140</v>
      </c>
      <c r="B47" s="78">
        <v>196194.6</v>
      </c>
      <c r="C47" s="78">
        <v>128755.3</v>
      </c>
      <c r="D47" s="78">
        <v>330164.90000000002</v>
      </c>
      <c r="E47" s="84">
        <v>412920.5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19</vt:i4>
      </vt:variant>
    </vt:vector>
  </HeadingPairs>
  <TitlesOfParts>
    <vt:vector size="19" baseType="lpstr">
      <vt:lpstr>Table of Contents</vt:lpstr>
      <vt:lpstr>4.2.1.</vt:lpstr>
      <vt:lpstr>4.2.2.</vt:lpstr>
      <vt:lpstr>4.2.3.</vt:lpstr>
      <vt:lpstr>4.2.4.</vt:lpstr>
      <vt:lpstr>4.2.5.</vt:lpstr>
      <vt:lpstr>4.2.6.</vt:lpstr>
      <vt:lpstr>4.2.7.</vt:lpstr>
      <vt:lpstr>4.2.8.</vt:lpstr>
      <vt:lpstr>4.2.9.</vt:lpstr>
      <vt:lpstr>4.2.10.</vt:lpstr>
      <vt:lpstr>4.2.11.</vt:lpstr>
      <vt:lpstr>4.2.12.</vt:lpstr>
      <vt:lpstr>4.2.13.</vt:lpstr>
      <vt:lpstr>4.2.14.</vt:lpstr>
      <vt:lpstr>4.2.15.</vt:lpstr>
      <vt:lpstr>4.2.16.</vt:lpstr>
      <vt:lpstr>4.2.17.</vt:lpstr>
      <vt:lpstr>4.2.18.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2025-03-13T17:12:50Z</dcterms:created>
  <dcterms:modified xsi:type="dcterms:W3CDTF">2025-03-13T17:12:50Z</dcterms:modified>
</cp:coreProperties>
</file>