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1FE538FC-A491-4994-A5EA-C297055D4EAC}" xr6:coauthVersionLast="36" xr6:coauthVersionMax="36" xr10:uidLastSave="{00000000-0000-0000-0000-000000000000}"/>
  <bookViews>
    <workbookView xWindow="0" yWindow="0" windowWidth="28800" windowHeight="13425" xr2:uid="{CB660E3C-A7B8-4852-8980-CE534AFC4102}"/>
  </bookViews>
  <sheets>
    <sheet name="Tartalom" sheetId="10" r:id="rId1"/>
    <sheet name="3.5.1." sheetId="2" r:id="rId2"/>
    <sheet name="3.5.2." sheetId="3" r:id="rId3"/>
    <sheet name="3.5.3." sheetId="4" r:id="rId4"/>
    <sheet name="3.5.4." sheetId="5" r:id="rId5"/>
    <sheet name="3.5.5." sheetId="6" r:id="rId6"/>
    <sheet name="3.5.6." sheetId="7" r:id="rId7"/>
    <sheet name="3.5.7." sheetId="8" r:id="rId8"/>
    <sheet name="3.5.8." sheetId="9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5" i="9" l="1"/>
  <c r="C35" i="9"/>
  <c r="D35" i="9"/>
  <c r="E35" i="9"/>
  <c r="F35" i="9"/>
  <c r="G35" i="9"/>
  <c r="H35" i="9"/>
  <c r="B6" i="8"/>
  <c r="D6" i="8"/>
  <c r="E6" i="8"/>
  <c r="F6" i="8"/>
  <c r="G6" i="8"/>
  <c r="H6" i="8"/>
  <c r="B10" i="8"/>
  <c r="D10" i="8"/>
  <c r="E10" i="8"/>
  <c r="F10" i="8"/>
  <c r="G10" i="8"/>
  <c r="G19" i="8" s="1"/>
  <c r="H10" i="8"/>
  <c r="B14" i="8"/>
  <c r="D14" i="8"/>
  <c r="E14" i="8"/>
  <c r="F14" i="8"/>
  <c r="G14" i="8"/>
  <c r="H14" i="8"/>
  <c r="B18" i="8"/>
  <c r="D18" i="8"/>
  <c r="E18" i="8"/>
  <c r="F18" i="8"/>
  <c r="G18" i="8"/>
  <c r="H18" i="8"/>
  <c r="B19" i="8"/>
  <c r="D19" i="8"/>
  <c r="F19" i="8"/>
  <c r="H19" i="8"/>
  <c r="B23" i="8"/>
  <c r="D23" i="8"/>
  <c r="E23" i="8"/>
  <c r="F23" i="8"/>
  <c r="G23" i="8"/>
  <c r="H23" i="8"/>
  <c r="H32" i="8" s="1"/>
  <c r="B27" i="8"/>
  <c r="D27" i="8"/>
  <c r="E27" i="8"/>
  <c r="F27" i="8"/>
  <c r="G27" i="8"/>
  <c r="H27" i="8"/>
  <c r="B31" i="8"/>
  <c r="D31" i="8"/>
  <c r="E31" i="8"/>
  <c r="E32" i="8" s="1"/>
  <c r="F31" i="8"/>
  <c r="F32" i="8" s="1"/>
  <c r="G31" i="8"/>
  <c r="H31" i="8"/>
  <c r="B32" i="8"/>
  <c r="D32" i="8"/>
  <c r="G32" i="8"/>
  <c r="B35" i="8"/>
  <c r="C35" i="8"/>
  <c r="F35" i="8"/>
  <c r="G35" i="8"/>
  <c r="D6" i="6"/>
  <c r="D10" i="6"/>
  <c r="D14" i="6"/>
  <c r="D18" i="6"/>
  <c r="D23" i="6"/>
  <c r="D27" i="6"/>
  <c r="D31" i="6"/>
  <c r="G3" i="5"/>
  <c r="G4" i="5"/>
  <c r="B5" i="5"/>
  <c r="G5" i="5"/>
  <c r="G6" i="5"/>
  <c r="G7" i="5"/>
  <c r="G8" i="5"/>
  <c r="B9" i="5"/>
  <c r="G9" i="5"/>
  <c r="G10" i="5"/>
  <c r="G11" i="5"/>
  <c r="G12" i="5"/>
  <c r="B13" i="5"/>
  <c r="G13" i="5"/>
  <c r="G14" i="5"/>
  <c r="G15" i="5"/>
  <c r="G16" i="5"/>
  <c r="B17" i="5"/>
  <c r="G17" i="5"/>
  <c r="G18" i="5"/>
  <c r="G19" i="5"/>
  <c r="G20" i="5"/>
  <c r="G21" i="5"/>
  <c r="B22" i="5"/>
  <c r="G22" i="5"/>
  <c r="G23" i="5"/>
  <c r="G24" i="5"/>
  <c r="G25" i="5"/>
  <c r="B26" i="5"/>
  <c r="G26" i="5"/>
  <c r="G27" i="5"/>
  <c r="G28" i="5"/>
  <c r="G29" i="5"/>
  <c r="B30" i="5"/>
  <c r="G30" i="5"/>
  <c r="G31" i="5"/>
  <c r="G32" i="5"/>
  <c r="B34" i="5"/>
  <c r="G34" i="5"/>
  <c r="E19" i="8" l="1"/>
  <c r="D32" i="6"/>
  <c r="D19" i="6"/>
  <c r="D33" i="6" s="1"/>
  <c r="B18" i="5"/>
  <c r="B31" i="5"/>
  <c r="B32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7A2879AD-FD1A-4189-A2F0-8415B34E6ECB}">
      <text>
        <r>
          <rPr>
            <sz val="8"/>
            <color indexed="81"/>
            <rFont val="Tahoma"/>
            <family val="2"/>
            <charset val="238"/>
          </rPr>
          <t>Forrás: Országos Nyugdíjbiztosítási Főigazgatóság.</t>
        </r>
      </text>
    </comment>
    <comment ref="E3" authorId="0" shapeId="0" xr:uid="{EA5159D4-5C48-40A1-A37F-FAE4468D1E91}">
      <text>
        <r>
          <rPr>
            <sz val="8"/>
            <color indexed="81"/>
            <rFont val="Tahoma"/>
            <family val="2"/>
            <charset val="238"/>
          </rPr>
          <t>A rehabilitációs járadékban részesülőkkel együtt.</t>
        </r>
      </text>
    </comment>
    <comment ref="A5" authorId="0" shapeId="0" xr:uid="{EB468AFB-4B1A-4CDA-9133-237C2B3388D4}">
      <text>
        <r>
          <rPr>
            <sz val="8"/>
            <color indexed="81"/>
            <rFont val="Tahoma"/>
            <family val="2"/>
            <charset val="238"/>
          </rPr>
          <t>Hajléktalanokkal együtt.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5BC5E6F-59DF-45E6-8A4F-4C4C1A6C9565}">
      <text>
        <r>
          <rPr>
            <sz val="8"/>
            <color indexed="81"/>
            <rFont val="Tahoma"/>
            <family val="2"/>
            <charset val="238"/>
          </rPr>
          <t>Nyugdíjemelés utáni adatok. Forrás: Országos Nyugdíjbiztosítási Főigazgatóság.</t>
        </r>
      </text>
    </comment>
    <comment ref="E3" authorId="0" shapeId="0" xr:uid="{A3A85F52-5297-4E63-B221-3A456B61B68C}">
      <text>
        <r>
          <rPr>
            <sz val="8"/>
            <color indexed="81"/>
            <rFont val="Tahoma"/>
            <family val="2"/>
            <charset val="238"/>
          </rPr>
          <t>A rehabilitációs járadékban részesülőkkel együtt.</t>
        </r>
      </text>
    </comment>
    <comment ref="A5" authorId="0" shapeId="0" xr:uid="{F25F3D83-1096-4438-91F2-F5593DABF262}">
      <text>
        <r>
          <rPr>
            <sz val="8"/>
            <color indexed="81"/>
            <rFont val="Tahoma"/>
            <family val="2"/>
            <charset val="238"/>
          </rPr>
          <t>Hajléktalanokkal együtt.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3A03D1EB-DF71-4624-ADEA-89941FEC6896}">
      <text>
        <r>
          <rPr>
            <sz val="8"/>
            <color indexed="81"/>
            <rFont val="Tahoma"/>
            <family val="2"/>
            <charset val="238"/>
          </rPr>
          <t>Nyugdíjemelés utáni adatok, forint. Forrás: Országos Nyugdíjbiztosítási Főigazgatóság.</t>
        </r>
      </text>
    </comment>
    <comment ref="A5" authorId="0" shapeId="0" xr:uid="{1C556A0F-A084-4784-9B5E-9E096EEB887D}">
      <text>
        <r>
          <rPr>
            <sz val="8"/>
            <color indexed="81"/>
            <rFont val="Tahoma"/>
            <family val="2"/>
            <charset val="238"/>
          </rPr>
          <t>Hajléktalanokkal együtt.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5A304E0C-83DD-41CE-9657-4EB691E4CA3F}">
      <text>
        <r>
          <rPr>
            <sz val="8"/>
            <color indexed="81"/>
            <rFont val="Tahoma"/>
            <family val="2"/>
            <charset val="238"/>
          </rPr>
          <t>A szünetelőkkel együtt.</t>
        </r>
      </text>
    </comment>
    <comment ref="D2" authorId="0" shapeId="0" xr:uid="{7552E77B-0F07-4DE7-8232-E44C229FD27B}">
      <text>
        <r>
          <rPr>
            <sz val="8"/>
            <color indexed="81"/>
            <rFont val="Arial"/>
            <family val="2"/>
            <charset val="238"/>
          </rPr>
          <t>Május 31-én.</t>
        </r>
      </text>
    </comment>
    <comment ref="G2" authorId="0" shapeId="0" xr:uid="{828EF15E-CB32-4EBA-A5F0-0D6E84E883E2}">
      <text>
        <r>
          <rPr>
            <sz val="8"/>
            <color indexed="81"/>
            <rFont val="Arial"/>
            <family val="2"/>
            <charset val="238"/>
          </rPr>
          <t>Május 31-én.</t>
        </r>
      </text>
    </comment>
  </commentList>
</comments>
</file>

<file path=xl/sharedStrings.xml><?xml version="1.0" encoding="utf-8"?>
<sst xmlns="http://schemas.openxmlformats.org/spreadsheetml/2006/main" count="356" uniqueCount="102">
  <si>
    <t>megyék</t>
  </si>
  <si>
    <t>Ebből:</t>
  </si>
  <si>
    <t>Összesen</t>
  </si>
  <si>
    <t>–</t>
  </si>
  <si>
    <t>Nemzetközi nyugdíj ügyek</t>
  </si>
  <si>
    <t>Alföld és Észak</t>
  </si>
  <si>
    <t>Dél-Alföld</t>
  </si>
  <si>
    <t>Csongrád</t>
  </si>
  <si>
    <t>Békés</t>
  </si>
  <si>
    <t>Bács-Kiskun</t>
  </si>
  <si>
    <t>Észak-Alföld</t>
  </si>
  <si>
    <t>Szabolcs-Szatmár-Bereg</t>
  </si>
  <si>
    <t>Jász-Nagykun-Szolnok</t>
  </si>
  <si>
    <t>Hajdú-Bihar</t>
  </si>
  <si>
    <t>Észak-Magyarország</t>
  </si>
  <si>
    <t>Nógrád</t>
  </si>
  <si>
    <t>Heves</t>
  </si>
  <si>
    <t>Borsod-Abaúj-Zemplén</t>
  </si>
  <si>
    <t>Dunántúl</t>
  </si>
  <si>
    <t>Dél-Dunántúl</t>
  </si>
  <si>
    <t>Tolna</t>
  </si>
  <si>
    <t>Somogy</t>
  </si>
  <si>
    <t>Baranya</t>
  </si>
  <si>
    <t>Nyugat-Dunántúl</t>
  </si>
  <si>
    <t>Zala</t>
  </si>
  <si>
    <t>Vas</t>
  </si>
  <si>
    <t>Győr-Moson-Sopron</t>
  </si>
  <si>
    <t>Közép-Dunántúl</t>
  </si>
  <si>
    <t>Veszprém</t>
  </si>
  <si>
    <t>Komárom-Esztergom</t>
  </si>
  <si>
    <t>Fejér</t>
  </si>
  <si>
    <t>Közép-Magyarország</t>
  </si>
  <si>
    <t>Pest</t>
  </si>
  <si>
    <t>Budapest</t>
  </si>
  <si>
    <t>egészség-károsodott személyek szociális járadékaiban részesült</t>
  </si>
  <si>
    <t>árvaellátásban részesült</t>
  </si>
  <si>
    <t>hozzátartozói nyugdíjban részesült</t>
  </si>
  <si>
    <t>saját jogú nyugdíjas</t>
  </si>
  <si>
    <t>korhatár alatti rokkantsági nyugdíjas</t>
  </si>
  <si>
    <t>öregségi és öregségi jellegű nyugdíjas</t>
  </si>
  <si>
    <t>Nyugdíjban, nyugdíjszerű ellátásban részesült összesen</t>
  </si>
  <si>
    <t>Megye, főváros, régió</t>
  </si>
  <si>
    <t>3.5.1. A nyugdíjban, nyugdíjszerű ellátásban részesülők száma az ellátás fajtája szerint, 2009. január</t>
  </si>
  <si>
    <t>egészség-károsodott személyek szociális járadékai</t>
  </si>
  <si>
    <t>árvaellátás</t>
  </si>
  <si>
    <t>hozzátartozói nyugdíj</t>
  </si>
  <si>
    <t>saját jogú nyugdíj</t>
  </si>
  <si>
    <t>korhatár alatti rokkantsági nyugdíj</t>
  </si>
  <si>
    <t>öregségi és öregségi jellegű nyugdíj</t>
  </si>
  <si>
    <t>Nyugdíj, nyugdíjszerű ellátás összesen</t>
  </si>
  <si>
    <t>3.5.2. A nyugdíjban, nyugdíjszerű ellátásban részesülők átlagos nyugdíja az ellátás fajtája szerint, 2009. január [forint/hó]</t>
  </si>
  <si>
    <t>Nemzetközi ügyek</t>
  </si>
  <si>
    <t>forint</t>
  </si>
  <si>
    <t>130 000–</t>
  </si>
  <si>
    <t>100 000–129 999</t>
  </si>
  <si>
    <t>80 000–99 999</t>
  </si>
  <si>
    <t>70 000–79 999</t>
  </si>
  <si>
    <t>60 000–69 999</t>
  </si>
  <si>
    <t>50 000–59 999</t>
  </si>
  <si>
    <t>30 000–40 999</t>
  </si>
  <si>
    <t>–29 999</t>
  </si>
  <si>
    <t xml:space="preserve">3.5.3. A saját jogú nyugdíjasok száma a teljes ellátás nagysága szerint, 2009. január </t>
  </si>
  <si>
    <t>Száz férőhelyre jutó beíratott gyermek</t>
  </si>
  <si>
    <t>A szakképzett gondozónők aránya, %</t>
  </si>
  <si>
    <t>Gondozónő</t>
  </si>
  <si>
    <t>Beíratott gyermek</t>
  </si>
  <si>
    <t>Férőhely</t>
  </si>
  <si>
    <t>A bölcsődék száma</t>
  </si>
  <si>
    <t>3.5.4. Bölcsődék, 2008</t>
  </si>
  <si>
    <t>veszélyeztetett kiskorú</t>
  </si>
  <si>
    <t>gondnokság alatt álló</t>
  </si>
  <si>
    <t>gyámság alatt álló kiskorú</t>
  </si>
  <si>
    <t>Ezer megfelelő korú személyre jutó</t>
  </si>
  <si>
    <t>A gyámhatóságok által nyilvántartott</t>
  </si>
  <si>
    <t>3.5.5. A gyámhatóságok által nyilvántartott gyámság alatt állók, gondnokság alatt állók és veszélyeztetett kiskorúak, 2008</t>
  </si>
  <si>
    <t>férőhelyeinek kihasználtsága, %</t>
  </si>
  <si>
    <t>gondozottai</t>
  </si>
  <si>
    <t>férőhelyei</t>
  </si>
  <si>
    <t>időskorúak gondozóházainak</t>
  </si>
  <si>
    <t>az időskorúak otthonainak</t>
  </si>
  <si>
    <t>A tartós bentlakásos és átmeneti elhelyezést nyújtó otthonok</t>
  </si>
  <si>
    <t>3.5.6. Tartós bentlakásos és átmeneti elhelyezést nyújtó otthonok, 2008</t>
  </si>
  <si>
    <t>részesülő</t>
  </si>
  <si>
    <t>száma</t>
  </si>
  <si>
    <t>Jelzőrendszeres házi segítségnyújtásban</t>
  </si>
  <si>
    <t>Házi segítségnyújtásban</t>
  </si>
  <si>
    <t>Szociális étkeztetésben</t>
  </si>
  <si>
    <t>Idősek nappali intézményeinek</t>
  </si>
  <si>
    <t>A nappali ellátásban részesülők száma</t>
  </si>
  <si>
    <t>3.5.7. Alap- és nappali ellátás, 2008</t>
  </si>
  <si>
    <t>felhasznált összege, ezer Ft</t>
  </si>
  <si>
    <t>esetei</t>
  </si>
  <si>
    <t>segélyben felhasznált összege, ezer Ft</t>
  </si>
  <si>
    <t>segélyben részesítettek havi átlagos száma, fő</t>
  </si>
  <si>
    <t>A lakásfenntartási támogatás (pénzbeli és természetbeni)</t>
  </si>
  <si>
    <t>Közcélú foglalkoztatásra fordított összeg, ezer Ft</t>
  </si>
  <si>
    <t>Közcélú foglalkoztatás-ban részt vettek száma</t>
  </si>
  <si>
    <t>A rendszeres szociális segélyben részesítettek foglalkoztatá-sában részt vettek száma</t>
  </si>
  <si>
    <t>A rendszeres szociális</t>
  </si>
  <si>
    <t>3.5.8. Önkormányzati pénzbeli és természetbeni támogatások, 2008</t>
  </si>
  <si>
    <t>3.5.3. A saját jogú nyugdíjasok száma a teljes ellátás nagysága szerint, 2009. január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</si>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</sst>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15">
    <xf numFmtId="0" fontId="0" fillId="0" borderId="0" xfId="0"/>
    <xf numFmtId="0" fontId="1" fillId="0" borderId="0" xfId="0" applyFont="1" applyFill="1"/>
    <xf numFmtId="3" fontId="1" fillId="0" borderId="0" xfId="0" applyNumberFormat="1" applyFont="1" applyFill="1"/>
    <xf numFmtId="0" fontId="1" fillId="0" borderId="0" xfId="0" applyFont="1" applyFill="1" applyAlignment="1">
      <alignment horizontal="left" indent="1"/>
    </xf>
    <xf numFmtId="3" fontId="1" fillId="0" borderId="0" xfId="0" applyNumberFormat="1" applyFont="1" applyFill="1"/>
    <xf numFmtId="3" fontId="2" fillId="0" borderId="0" xfId="0" applyNumberFormat="1" applyFont="1" applyFill="1" applyBorder="1" applyAlignment="1">
      <alignment horizontal="right" vertical="top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wrapText="1" indent="1"/>
    </xf>
    <xf numFmtId="3" fontId="1" fillId="0" borderId="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3" fontId="2" fillId="0" borderId="0" xfId="0" applyNumberFormat="1" applyFont="1" applyFill="1" applyBorder="1" applyAlignment="1">
      <alignment vertical="top"/>
    </xf>
    <xf numFmtId="0" fontId="2" fillId="0" borderId="0" xfId="0" applyFont="1" applyFill="1" applyAlignment="1">
      <alignment horizontal="left" wrapText="1" indent="2"/>
    </xf>
    <xf numFmtId="0" fontId="2" fillId="0" borderId="0" xfId="0" applyFont="1" applyFill="1" applyAlignment="1">
      <alignment horizontal="left" vertical="center" wrapText="1" indent="1"/>
    </xf>
    <xf numFmtId="3" fontId="1" fillId="0" borderId="0" xfId="0" applyNumberFormat="1" applyFont="1" applyFill="1" applyBorder="1"/>
    <xf numFmtId="3" fontId="1" fillId="0" borderId="0" xfId="0" applyNumberFormat="1" applyFont="1" applyFill="1" applyAlignment="1">
      <alignment vertical="top"/>
    </xf>
    <xf numFmtId="3" fontId="1" fillId="0" borderId="1" xfId="0" applyNumberFormat="1" applyFont="1" applyFill="1" applyBorder="1"/>
    <xf numFmtId="3" fontId="1" fillId="0" borderId="0" xfId="0" applyNumberFormat="1" applyFont="1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vertical="top"/>
    </xf>
    <xf numFmtId="0" fontId="2" fillId="0" borderId="11" xfId="0" applyFont="1" applyFill="1" applyBorder="1" applyAlignment="1">
      <alignment horizontal="left" vertical="top"/>
    </xf>
    <xf numFmtId="3" fontId="2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horizontal="right"/>
    </xf>
    <xf numFmtId="0" fontId="1" fillId="0" borderId="1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3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3" fontId="1" fillId="0" borderId="16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/>
    </xf>
    <xf numFmtId="164" fontId="1" fillId="0" borderId="0" xfId="0" applyNumberFormat="1" applyFont="1" applyFill="1" applyAlignment="1">
      <alignment vertical="top"/>
    </xf>
    <xf numFmtId="0" fontId="2" fillId="0" borderId="0" xfId="0" applyFont="1" applyFill="1"/>
    <xf numFmtId="164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Alignment="1"/>
    <xf numFmtId="3" fontId="1" fillId="0" borderId="0" xfId="0" applyNumberFormat="1" applyFont="1" applyFill="1" applyAlignment="1"/>
    <xf numFmtId="3" fontId="1" fillId="0" borderId="0" xfId="0" applyNumberFormat="1" applyFont="1" applyFill="1" applyBorder="1" applyAlignment="1">
      <alignment horizontal="right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11" xfId="0" applyFont="1" applyFill="1" applyBorder="1"/>
    <xf numFmtId="164" fontId="1" fillId="0" borderId="0" xfId="0" applyNumberFormat="1" applyFont="1" applyFill="1"/>
    <xf numFmtId="164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Alignment="1">
      <alignment horizontal="right"/>
    </xf>
    <xf numFmtId="164" fontId="2" fillId="0" borderId="0" xfId="0" applyNumberFormat="1" applyFont="1" applyFill="1" applyBorder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top" wrapText="1" indent="1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Alignment="1">
      <alignment horizontal="right"/>
    </xf>
    <xf numFmtId="164" fontId="1" fillId="0" borderId="0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/>
    <xf numFmtId="165" fontId="1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3" fontId="2" fillId="0" borderId="0" xfId="0" applyNumberFormat="1" applyFont="1" applyFill="1" applyAlignment="1">
      <alignment vertical="top"/>
    </xf>
    <xf numFmtId="165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 indent="2"/>
    </xf>
    <xf numFmtId="0" fontId="1" fillId="0" borderId="0" xfId="0" applyFont="1" applyFill="1" applyAlignment="1">
      <alignment vertical="center"/>
    </xf>
    <xf numFmtId="165" fontId="1" fillId="0" borderId="0" xfId="0" applyNumberFormat="1" applyFont="1" applyFill="1" applyAlignment="1"/>
    <xf numFmtId="3" fontId="1" fillId="0" borderId="0" xfId="0" applyNumberFormat="1" applyFont="1" applyFill="1" applyAlignment="1">
      <alignment vertical="center"/>
    </xf>
    <xf numFmtId="3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vertical="center"/>
    </xf>
    <xf numFmtId="3" fontId="2" fillId="0" borderId="0" xfId="0" applyNumberFormat="1" applyFont="1" applyFill="1" applyAlignment="1">
      <alignment vertical="center"/>
    </xf>
    <xf numFmtId="0" fontId="1" fillId="0" borderId="0" xfId="0" applyFont="1" applyFill="1" applyAlignment="1"/>
    <xf numFmtId="3" fontId="1" fillId="0" borderId="0" xfId="0" applyNumberFormat="1" applyFont="1" applyFill="1" applyAlignment="1"/>
    <xf numFmtId="3" fontId="1" fillId="0" borderId="0" xfId="0" applyNumberFormat="1" applyFont="1" applyFill="1" applyAlignment="1">
      <alignment horizontal="right"/>
    </xf>
    <xf numFmtId="0" fontId="1" fillId="0" borderId="11" xfId="0" applyFont="1" applyFill="1" applyBorder="1"/>
    <xf numFmtId="164" fontId="2" fillId="0" borderId="11" xfId="0" applyNumberFormat="1" applyFont="1" applyFill="1" applyBorder="1"/>
    <xf numFmtId="0" fontId="1" fillId="0" borderId="0" xfId="0" applyFont="1" applyFill="1" applyAlignment="1">
      <alignment horizontal="right"/>
    </xf>
    <xf numFmtId="3" fontId="1" fillId="0" borderId="0" xfId="0" applyNumberFormat="1" applyFont="1" applyFill="1" applyAlignment="1">
      <alignment horizontal="right" vertical="center"/>
    </xf>
    <xf numFmtId="3" fontId="1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horizontal="right" vertical="top"/>
    </xf>
    <xf numFmtId="2" fontId="1" fillId="0" borderId="5" xfId="0" applyNumberFormat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top"/>
    </xf>
    <xf numFmtId="3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>
      <alignment horizontal="right"/>
    </xf>
    <xf numFmtId="0" fontId="1" fillId="0" borderId="1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vertical="top"/>
    </xf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1" applyFont="1"/>
    <xf numFmtId="0" fontId="1" fillId="0" borderId="1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B4E40-9645-4544-AB5E-A15BB7E845FA}">
  <dimension ref="A1:A9"/>
  <sheetViews>
    <sheetView tabSelected="1" workbookViewId="0"/>
  </sheetViews>
  <sheetFormatPr defaultRowHeight="12.75" x14ac:dyDescent="0.2"/>
  <cols>
    <col min="1" max="1" width="105.28515625" style="93" bestFit="1" customWidth="1"/>
    <col min="2" max="16384" width="9.140625" style="93"/>
  </cols>
  <sheetData>
    <row r="1" spans="1:1" x14ac:dyDescent="0.2">
      <c r="A1" s="92" t="s">
        <v>101</v>
      </c>
    </row>
    <row r="2" spans="1:1" x14ac:dyDescent="0.2">
      <c r="A2" s="94" t="s">
        <v>42</v>
      </c>
    </row>
    <row r="3" spans="1:1" x14ac:dyDescent="0.2">
      <c r="A3" s="94" t="s">
        <v>50</v>
      </c>
    </row>
    <row r="4" spans="1:1" x14ac:dyDescent="0.2">
      <c r="A4" s="94" t="s">
        <v>100</v>
      </c>
    </row>
    <row r="5" spans="1:1" x14ac:dyDescent="0.2">
      <c r="A5" s="94" t="s">
        <v>68</v>
      </c>
    </row>
    <row r="6" spans="1:1" x14ac:dyDescent="0.2">
      <c r="A6" s="94" t="s">
        <v>74</v>
      </c>
    </row>
    <row r="7" spans="1:1" x14ac:dyDescent="0.2">
      <c r="A7" s="94" t="s">
        <v>81</v>
      </c>
    </row>
    <row r="8" spans="1:1" x14ac:dyDescent="0.2">
      <c r="A8" s="94" t="s">
        <v>89</v>
      </c>
    </row>
    <row r="9" spans="1:1" x14ac:dyDescent="0.2">
      <c r="A9" s="94" t="s">
        <v>99</v>
      </c>
    </row>
  </sheetData>
  <hyperlinks>
    <hyperlink ref="A2" location="3.5.1.!A1" display="3.5.1. A nyugdíjban, nyugdíjszerű ellátásban részesülők száma az ellátás fajtája szerint, 2009. január" xr:uid="{33FAC885-5B5C-4A2E-991A-F33B7180A494}"/>
    <hyperlink ref="A3" location="3.5.2.!A1" display="3.5.2. A nyugdíjban, nyugdíjszerű ellátásban részesülők átlagos nyugdíja az ellátás fajtája szerint, 2009. január [forint/hó]" xr:uid="{B798F1E4-0042-42C6-AD19-1B1E2722D657}"/>
    <hyperlink ref="A4" location="3.5.3.!A1" display="3.5.3. A saját jogú nyugdíjasok száma a teljes ellátás nagysága szerint, 2009. január" xr:uid="{5E3CB93C-F9DB-4AE3-AD73-CBC9B54D45C6}"/>
    <hyperlink ref="A5" location="3.5.4.!A1" display="3.5.4. Bölcsődék, 2008" xr:uid="{94D4884E-CAEC-4AA9-80E2-2BED21AB872C}"/>
    <hyperlink ref="A6" location="3.5.5.!A1" display="3.5.5. A gyámhatóságok által nyilvántartott gyámság alatt állók, gondnokság alatt állók és veszélyeztetett kiskorúak, 2008" xr:uid="{129BA0A9-0A2E-4ECD-BB7F-D603DA535272}"/>
    <hyperlink ref="A7" location="3.5.6.!A1" display="3.5.6. Tartós bentlakásos és átmeneti elhelyezést nyújtó otthonok, 2008" xr:uid="{15E25670-4FAB-4DD6-AC0C-FD09DB51B710}"/>
    <hyperlink ref="A8" location="3.5.7.!A1" display="3.5.7. Alap- és nappali ellátás, 2008" xr:uid="{7C9C53E2-BB7F-42F5-8CE8-4045B1C6FAA1}"/>
    <hyperlink ref="A9" location="3.5.8.!A1" display="3.5.8. Önkormányzati pénzbeli és természetbeni támogatások, 2008" xr:uid="{FB25A214-0697-4CE1-A087-C990AE432C3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2385A-D222-4E6C-AD71-FD056C3A209F}">
  <dimension ref="A1:H36"/>
  <sheetViews>
    <sheetView workbookViewId="0"/>
  </sheetViews>
  <sheetFormatPr defaultRowHeight="11.25" x14ac:dyDescent="0.2"/>
  <cols>
    <col min="1" max="1" width="22" style="1" customWidth="1"/>
    <col min="2" max="8" width="11" style="1" customWidth="1"/>
    <col min="9" max="16384" width="9.140625" style="1"/>
  </cols>
  <sheetData>
    <row r="1" spans="1:8" ht="12" thickBot="1" x14ac:dyDescent="0.25">
      <c r="A1" s="24" t="s">
        <v>42</v>
      </c>
      <c r="B1" s="23"/>
      <c r="C1" s="23"/>
      <c r="D1" s="23"/>
      <c r="E1" s="23"/>
      <c r="F1" s="23"/>
      <c r="G1" s="23"/>
      <c r="H1" s="23"/>
    </row>
    <row r="2" spans="1:8" ht="14.25" customHeight="1" x14ac:dyDescent="0.2">
      <c r="A2" s="95" t="s">
        <v>41</v>
      </c>
      <c r="B2" s="97" t="s">
        <v>40</v>
      </c>
      <c r="C2" s="99" t="s">
        <v>1</v>
      </c>
      <c r="D2" s="100"/>
      <c r="E2" s="100"/>
      <c r="F2" s="100"/>
      <c r="G2" s="100"/>
      <c r="H2" s="100"/>
    </row>
    <row r="3" spans="1:8" ht="70.5" customHeight="1" x14ac:dyDescent="0.2">
      <c r="A3" s="96"/>
      <c r="B3" s="98"/>
      <c r="C3" s="21" t="s">
        <v>39</v>
      </c>
      <c r="D3" s="22" t="s">
        <v>38</v>
      </c>
      <c r="E3" s="21" t="s">
        <v>37</v>
      </c>
      <c r="F3" s="21" t="s">
        <v>36</v>
      </c>
      <c r="G3" s="20" t="s">
        <v>35</v>
      </c>
      <c r="H3" s="19" t="s">
        <v>34</v>
      </c>
    </row>
    <row r="4" spans="1:8" x14ac:dyDescent="0.2">
      <c r="A4" s="1" t="s">
        <v>33</v>
      </c>
      <c r="B4" s="18">
        <v>509295</v>
      </c>
      <c r="C4" s="17">
        <v>428101</v>
      </c>
      <c r="D4" s="17">
        <v>45129</v>
      </c>
      <c r="E4" s="17">
        <v>473400</v>
      </c>
      <c r="F4" s="17">
        <v>8778</v>
      </c>
      <c r="G4" s="17">
        <v>12466</v>
      </c>
      <c r="H4" s="15">
        <v>9094</v>
      </c>
    </row>
    <row r="5" spans="1:8" x14ac:dyDescent="0.2">
      <c r="A5" s="1" t="s">
        <v>32</v>
      </c>
      <c r="B5" s="16">
        <v>312677</v>
      </c>
      <c r="C5" s="15">
        <v>232586</v>
      </c>
      <c r="D5" s="15">
        <v>39757</v>
      </c>
      <c r="E5" s="15">
        <v>272542</v>
      </c>
      <c r="F5" s="15">
        <v>10677</v>
      </c>
      <c r="G5" s="15">
        <v>10529</v>
      </c>
      <c r="H5" s="15">
        <v>12648</v>
      </c>
    </row>
    <row r="6" spans="1:8" x14ac:dyDescent="0.2">
      <c r="A6" s="13" t="s">
        <v>31</v>
      </c>
      <c r="B6" s="6">
        <v>821972</v>
      </c>
      <c r="C6" s="12">
        <v>660687</v>
      </c>
      <c r="D6" s="12">
        <v>84886</v>
      </c>
      <c r="E6" s="12">
        <v>745942</v>
      </c>
      <c r="F6" s="12">
        <v>19455</v>
      </c>
      <c r="G6" s="12">
        <v>22995</v>
      </c>
      <c r="H6" s="12">
        <v>21742</v>
      </c>
    </row>
    <row r="7" spans="1:8" x14ac:dyDescent="0.2">
      <c r="A7" s="1" t="s">
        <v>30</v>
      </c>
      <c r="B7" s="16">
        <v>118521</v>
      </c>
      <c r="C7" s="15">
        <v>87072</v>
      </c>
      <c r="D7" s="15">
        <v>13466</v>
      </c>
      <c r="E7" s="15">
        <v>100578</v>
      </c>
      <c r="F7" s="15">
        <v>5819</v>
      </c>
      <c r="G7" s="15">
        <v>4291</v>
      </c>
      <c r="H7" s="15">
        <v>4508</v>
      </c>
    </row>
    <row r="8" spans="1:8" x14ac:dyDescent="0.2">
      <c r="A8" s="1" t="s">
        <v>29</v>
      </c>
      <c r="B8" s="16">
        <v>92813</v>
      </c>
      <c r="C8" s="15">
        <v>64260</v>
      </c>
      <c r="D8" s="15">
        <v>14375</v>
      </c>
      <c r="E8" s="15">
        <v>78700</v>
      </c>
      <c r="F8" s="15">
        <v>3954</v>
      </c>
      <c r="G8" s="15">
        <v>3266</v>
      </c>
      <c r="H8" s="15">
        <v>4453</v>
      </c>
    </row>
    <row r="9" spans="1:8" x14ac:dyDescent="0.2">
      <c r="A9" s="1" t="s">
        <v>28</v>
      </c>
      <c r="B9" s="16">
        <v>105205</v>
      </c>
      <c r="C9" s="15">
        <v>77053</v>
      </c>
      <c r="D9" s="15">
        <v>12521</v>
      </c>
      <c r="E9" s="15">
        <v>89658</v>
      </c>
      <c r="F9" s="15">
        <v>5082</v>
      </c>
      <c r="G9" s="15">
        <v>3554</v>
      </c>
      <c r="H9" s="15">
        <v>4320</v>
      </c>
    </row>
    <row r="10" spans="1:8" x14ac:dyDescent="0.2">
      <c r="A10" s="14" t="s">
        <v>27</v>
      </c>
      <c r="B10" s="6">
        <v>316539</v>
      </c>
      <c r="C10" s="12">
        <v>228385</v>
      </c>
      <c r="D10" s="12">
        <v>40362</v>
      </c>
      <c r="E10" s="12">
        <v>268936</v>
      </c>
      <c r="F10" s="12">
        <v>14855</v>
      </c>
      <c r="G10" s="12">
        <v>11111</v>
      </c>
      <c r="H10" s="12">
        <v>13281</v>
      </c>
    </row>
    <row r="11" spans="1:8" x14ac:dyDescent="0.2">
      <c r="A11" s="1" t="s">
        <v>26</v>
      </c>
      <c r="B11" s="16">
        <v>124140</v>
      </c>
      <c r="C11" s="15">
        <v>92766</v>
      </c>
      <c r="D11" s="15">
        <v>17299</v>
      </c>
      <c r="E11" s="15">
        <v>110159</v>
      </c>
      <c r="F11" s="15">
        <v>5036</v>
      </c>
      <c r="G11" s="15">
        <v>3443</v>
      </c>
      <c r="H11" s="15">
        <v>2575</v>
      </c>
    </row>
    <row r="12" spans="1:8" x14ac:dyDescent="0.2">
      <c r="A12" s="1" t="s">
        <v>25</v>
      </c>
      <c r="B12" s="16">
        <v>77157</v>
      </c>
      <c r="C12" s="15">
        <v>56416</v>
      </c>
      <c r="D12" s="15">
        <v>9268</v>
      </c>
      <c r="E12" s="15">
        <v>65754</v>
      </c>
      <c r="F12" s="15">
        <v>4109</v>
      </c>
      <c r="G12" s="15">
        <v>2334</v>
      </c>
      <c r="H12" s="15">
        <v>2712</v>
      </c>
    </row>
    <row r="13" spans="1:8" x14ac:dyDescent="0.2">
      <c r="A13" s="1" t="s">
        <v>24</v>
      </c>
      <c r="B13" s="16">
        <v>83522</v>
      </c>
      <c r="C13" s="15">
        <v>61566</v>
      </c>
      <c r="D13" s="15">
        <v>8024</v>
      </c>
      <c r="E13" s="15">
        <v>69627</v>
      </c>
      <c r="F13" s="15">
        <v>5712</v>
      </c>
      <c r="G13" s="15">
        <v>2492</v>
      </c>
      <c r="H13" s="15">
        <v>2877</v>
      </c>
    </row>
    <row r="14" spans="1:8" x14ac:dyDescent="0.2">
      <c r="A14" s="14" t="s">
        <v>23</v>
      </c>
      <c r="B14" s="6">
        <v>284819</v>
      </c>
      <c r="C14" s="12">
        <v>210748</v>
      </c>
      <c r="D14" s="12">
        <v>34591</v>
      </c>
      <c r="E14" s="12">
        <v>245540</v>
      </c>
      <c r="F14" s="12">
        <v>14857</v>
      </c>
      <c r="G14" s="12">
        <v>8269</v>
      </c>
      <c r="H14" s="12">
        <v>8164</v>
      </c>
    </row>
    <row r="15" spans="1:8" x14ac:dyDescent="0.2">
      <c r="A15" s="1" t="s">
        <v>22</v>
      </c>
      <c r="B15" s="16">
        <v>129110</v>
      </c>
      <c r="C15" s="15">
        <v>80544</v>
      </c>
      <c r="D15" s="15">
        <v>22788</v>
      </c>
      <c r="E15" s="15">
        <v>103477</v>
      </c>
      <c r="F15" s="15">
        <v>5935</v>
      </c>
      <c r="G15" s="15">
        <v>3790</v>
      </c>
      <c r="H15" s="15">
        <v>12344</v>
      </c>
    </row>
    <row r="16" spans="1:8" x14ac:dyDescent="0.2">
      <c r="A16" s="1" t="s">
        <v>21</v>
      </c>
      <c r="B16" s="16">
        <v>100451</v>
      </c>
      <c r="C16" s="15">
        <v>67674</v>
      </c>
      <c r="D16" s="15">
        <v>12501</v>
      </c>
      <c r="E16" s="15">
        <v>80215</v>
      </c>
      <c r="F16" s="15">
        <v>5319</v>
      </c>
      <c r="G16" s="15">
        <v>3581</v>
      </c>
      <c r="H16" s="15">
        <v>7915</v>
      </c>
    </row>
    <row r="17" spans="1:8" x14ac:dyDescent="0.2">
      <c r="A17" s="1" t="s">
        <v>20</v>
      </c>
      <c r="B17" s="16">
        <v>79079</v>
      </c>
      <c r="C17" s="15">
        <v>49086</v>
      </c>
      <c r="D17" s="15">
        <v>14632</v>
      </c>
      <c r="E17" s="15">
        <v>63766</v>
      </c>
      <c r="F17" s="15">
        <v>3802</v>
      </c>
      <c r="G17" s="15">
        <v>2579</v>
      </c>
      <c r="H17" s="15">
        <v>6403</v>
      </c>
    </row>
    <row r="18" spans="1:8" x14ac:dyDescent="0.2">
      <c r="A18" s="14" t="s">
        <v>19</v>
      </c>
      <c r="B18" s="6">
        <v>308640</v>
      </c>
      <c r="C18" s="12">
        <v>197304</v>
      </c>
      <c r="D18" s="12">
        <v>49921</v>
      </c>
      <c r="E18" s="12">
        <v>247458</v>
      </c>
      <c r="F18" s="12">
        <v>15056</v>
      </c>
      <c r="G18" s="12">
        <v>9950</v>
      </c>
      <c r="H18" s="12">
        <v>26662</v>
      </c>
    </row>
    <row r="19" spans="1:8" x14ac:dyDescent="0.2">
      <c r="A19" s="13" t="s">
        <v>18</v>
      </c>
      <c r="B19" s="6">
        <v>909998</v>
      </c>
      <c r="C19" s="12">
        <v>636437</v>
      </c>
      <c r="D19" s="12">
        <v>124874</v>
      </c>
      <c r="E19" s="12">
        <v>761934</v>
      </c>
      <c r="F19" s="12">
        <v>44768</v>
      </c>
      <c r="G19" s="12">
        <v>29330</v>
      </c>
      <c r="H19" s="12">
        <v>48107</v>
      </c>
    </row>
    <row r="20" spans="1:8" x14ac:dyDescent="0.2">
      <c r="A20" s="1" t="s">
        <v>17</v>
      </c>
      <c r="B20" s="16">
        <v>214160</v>
      </c>
      <c r="C20" s="15">
        <v>134227</v>
      </c>
      <c r="D20" s="15">
        <v>31171</v>
      </c>
      <c r="E20" s="15">
        <v>165608</v>
      </c>
      <c r="F20" s="15">
        <v>13741</v>
      </c>
      <c r="G20" s="15">
        <v>9482</v>
      </c>
      <c r="H20" s="15">
        <v>19435</v>
      </c>
    </row>
    <row r="21" spans="1:8" x14ac:dyDescent="0.2">
      <c r="A21" s="1" t="s">
        <v>16</v>
      </c>
      <c r="B21" s="16">
        <v>102181</v>
      </c>
      <c r="C21" s="15">
        <v>70015</v>
      </c>
      <c r="D21" s="15">
        <v>16943</v>
      </c>
      <c r="E21" s="15">
        <v>87053</v>
      </c>
      <c r="F21" s="15">
        <v>4269</v>
      </c>
      <c r="G21" s="15">
        <v>3202</v>
      </c>
      <c r="H21" s="15">
        <v>5185</v>
      </c>
    </row>
    <row r="22" spans="1:8" x14ac:dyDescent="0.2">
      <c r="A22" s="1" t="s">
        <v>15</v>
      </c>
      <c r="B22" s="16">
        <v>66612</v>
      </c>
      <c r="C22" s="15">
        <v>46707</v>
      </c>
      <c r="D22" s="15">
        <v>8477</v>
      </c>
      <c r="E22" s="15">
        <v>55228</v>
      </c>
      <c r="F22" s="15">
        <v>3250</v>
      </c>
      <c r="G22" s="15">
        <v>2164</v>
      </c>
      <c r="H22" s="15">
        <v>4158</v>
      </c>
    </row>
    <row r="23" spans="1:8" x14ac:dyDescent="0.2">
      <c r="A23" s="14" t="s">
        <v>14</v>
      </c>
      <c r="B23" s="6">
        <v>382953</v>
      </c>
      <c r="C23" s="12">
        <v>250949</v>
      </c>
      <c r="D23" s="12">
        <v>56591</v>
      </c>
      <c r="E23" s="12">
        <v>307889</v>
      </c>
      <c r="F23" s="12">
        <v>21260</v>
      </c>
      <c r="G23" s="12">
        <v>14848</v>
      </c>
      <c r="H23" s="12">
        <v>28778</v>
      </c>
    </row>
    <row r="24" spans="1:8" x14ac:dyDescent="0.2">
      <c r="A24" s="1" t="s">
        <v>13</v>
      </c>
      <c r="B24" s="16">
        <v>155694</v>
      </c>
      <c r="C24" s="15">
        <v>94450</v>
      </c>
      <c r="D24" s="15">
        <v>25202</v>
      </c>
      <c r="E24" s="15">
        <v>119764</v>
      </c>
      <c r="F24" s="15">
        <v>10633</v>
      </c>
      <c r="G24" s="15">
        <v>6300</v>
      </c>
      <c r="H24" s="15">
        <v>13684</v>
      </c>
    </row>
    <row r="25" spans="1:8" x14ac:dyDescent="0.2">
      <c r="A25" s="1" t="s">
        <v>12</v>
      </c>
      <c r="B25" s="16">
        <v>129674</v>
      </c>
      <c r="C25" s="15">
        <v>80643</v>
      </c>
      <c r="D25" s="15">
        <v>20662</v>
      </c>
      <c r="E25" s="15">
        <v>101366</v>
      </c>
      <c r="F25" s="15">
        <v>7872</v>
      </c>
      <c r="G25" s="15">
        <v>4863</v>
      </c>
      <c r="H25" s="15">
        <v>11159</v>
      </c>
    </row>
    <row r="26" spans="1:8" x14ac:dyDescent="0.2">
      <c r="A26" s="1" t="s">
        <v>11</v>
      </c>
      <c r="B26" s="16">
        <v>171345</v>
      </c>
      <c r="C26" s="15">
        <v>83840</v>
      </c>
      <c r="D26" s="15">
        <v>32982</v>
      </c>
      <c r="E26" s="15">
        <v>116936</v>
      </c>
      <c r="F26" s="15">
        <v>12501</v>
      </c>
      <c r="G26" s="15">
        <v>7638</v>
      </c>
      <c r="H26" s="15">
        <v>28087</v>
      </c>
    </row>
    <row r="27" spans="1:8" x14ac:dyDescent="0.2">
      <c r="A27" s="14" t="s">
        <v>10</v>
      </c>
      <c r="B27" s="6">
        <v>456713</v>
      </c>
      <c r="C27" s="12">
        <v>258933</v>
      </c>
      <c r="D27" s="12">
        <v>78846</v>
      </c>
      <c r="E27" s="12">
        <v>338066</v>
      </c>
      <c r="F27" s="12">
        <v>31006</v>
      </c>
      <c r="G27" s="12">
        <v>18801</v>
      </c>
      <c r="H27" s="12">
        <v>52930</v>
      </c>
    </row>
    <row r="28" spans="1:8" x14ac:dyDescent="0.2">
      <c r="A28" s="1" t="s">
        <v>9</v>
      </c>
      <c r="B28" s="16">
        <v>165866</v>
      </c>
      <c r="C28" s="15">
        <v>106771</v>
      </c>
      <c r="D28" s="15">
        <v>25028</v>
      </c>
      <c r="E28" s="15">
        <v>131990</v>
      </c>
      <c r="F28" s="15">
        <v>9175</v>
      </c>
      <c r="G28" s="15">
        <v>6046</v>
      </c>
      <c r="H28" s="15">
        <v>10727</v>
      </c>
    </row>
    <row r="29" spans="1:8" x14ac:dyDescent="0.2">
      <c r="A29" s="1" t="s">
        <v>8</v>
      </c>
      <c r="B29" s="16">
        <v>132830</v>
      </c>
      <c r="C29" s="15">
        <v>79212</v>
      </c>
      <c r="D29" s="15">
        <v>25477</v>
      </c>
      <c r="E29" s="15">
        <v>104794</v>
      </c>
      <c r="F29" s="15">
        <v>6759</v>
      </c>
      <c r="G29" s="15">
        <v>4377</v>
      </c>
      <c r="H29" s="15">
        <v>12224</v>
      </c>
    </row>
    <row r="30" spans="1:8" x14ac:dyDescent="0.2">
      <c r="A30" s="1" t="s">
        <v>7</v>
      </c>
      <c r="B30" s="16">
        <v>137203</v>
      </c>
      <c r="C30" s="15">
        <v>87466</v>
      </c>
      <c r="D30" s="15">
        <v>25865</v>
      </c>
      <c r="E30" s="15">
        <v>113482</v>
      </c>
      <c r="F30" s="15">
        <v>5763</v>
      </c>
      <c r="G30" s="15">
        <v>4514</v>
      </c>
      <c r="H30" s="15">
        <v>9025</v>
      </c>
    </row>
    <row r="31" spans="1:8" x14ac:dyDescent="0.2">
      <c r="A31" s="14" t="s">
        <v>6</v>
      </c>
      <c r="B31" s="6">
        <v>435899</v>
      </c>
      <c r="C31" s="12">
        <v>273449</v>
      </c>
      <c r="D31" s="12">
        <v>76370</v>
      </c>
      <c r="E31" s="12">
        <v>350266</v>
      </c>
      <c r="F31" s="12">
        <v>21697</v>
      </c>
      <c r="G31" s="12">
        <v>14937</v>
      </c>
      <c r="H31" s="12">
        <v>31976</v>
      </c>
    </row>
    <row r="32" spans="1:8" x14ac:dyDescent="0.2">
      <c r="A32" s="13" t="s">
        <v>5</v>
      </c>
      <c r="B32" s="6">
        <v>1275565</v>
      </c>
      <c r="C32" s="12">
        <v>783331</v>
      </c>
      <c r="D32" s="12">
        <v>211807</v>
      </c>
      <c r="E32" s="12">
        <v>996221</v>
      </c>
      <c r="F32" s="12">
        <v>73963</v>
      </c>
      <c r="G32" s="12">
        <v>48586</v>
      </c>
      <c r="H32" s="12">
        <v>113684</v>
      </c>
    </row>
    <row r="33" spans="1:8" x14ac:dyDescent="0.2">
      <c r="A33" s="11" t="s">
        <v>4</v>
      </c>
      <c r="B33" s="10">
        <v>23136</v>
      </c>
      <c r="C33" s="10">
        <v>19397</v>
      </c>
      <c r="D33" s="10">
        <v>1128</v>
      </c>
      <c r="E33" s="9">
        <v>20525</v>
      </c>
      <c r="F33" s="9">
        <v>2291</v>
      </c>
      <c r="G33" s="9">
        <v>267</v>
      </c>
      <c r="H33" s="8" t="s">
        <v>3</v>
      </c>
    </row>
    <row r="34" spans="1:8" x14ac:dyDescent="0.2">
      <c r="A34" s="7" t="s">
        <v>2</v>
      </c>
      <c r="B34" s="6">
        <v>3030671</v>
      </c>
      <c r="C34" s="5">
        <v>2099852</v>
      </c>
      <c r="D34" s="5">
        <v>422695</v>
      </c>
      <c r="E34" s="5">
        <v>2524622</v>
      </c>
      <c r="F34" s="5">
        <v>140477</v>
      </c>
      <c r="G34" s="5">
        <v>101178</v>
      </c>
      <c r="H34" s="5">
        <v>183533</v>
      </c>
    </row>
    <row r="35" spans="1:8" x14ac:dyDescent="0.2">
      <c r="A35" s="1" t="s">
        <v>1</v>
      </c>
      <c r="B35" s="4"/>
      <c r="C35" s="2"/>
      <c r="D35" s="2"/>
      <c r="E35" s="2"/>
      <c r="F35" s="2"/>
      <c r="G35" s="2"/>
      <c r="H35" s="2"/>
    </row>
    <row r="36" spans="1:8" x14ac:dyDescent="0.2">
      <c r="A36" s="3" t="s">
        <v>0</v>
      </c>
      <c r="B36" s="2">
        <v>2498240</v>
      </c>
      <c r="C36" s="2">
        <v>1652354</v>
      </c>
      <c r="D36" s="2">
        <v>376438</v>
      </c>
      <c r="E36" s="2">
        <v>2030697</v>
      </c>
      <c r="F36" s="2">
        <v>129408</v>
      </c>
      <c r="G36" s="2">
        <v>88445</v>
      </c>
      <c r="H36" s="2">
        <v>174439</v>
      </c>
    </row>
  </sheetData>
  <protectedRanges>
    <protectedRange sqref="B20:B22 B5 B7:B9 B11:B13 B15:B17 B28:B30 B24:B26" name="Tartomány1_7_1"/>
    <protectedRange sqref="C15:C17 C20:C22 C5 C7:C9 C11:C13 C28:C30 C24:C26" name="Tartomány1_1_1_1"/>
    <protectedRange sqref="E7:E9 E11:E13 E15:E17 E20:E22 E5 E28:E30 E24:E26" name="Tartomány1_3_1_1"/>
    <protectedRange sqref="F5 F7:F9 F11:F13 F15:F17 F20:F22 F28:F30 F24:F26" name="Tartomány1_4_1_1"/>
    <protectedRange sqref="G24:G26 G28:G30 G11:G13 G15:G17 G20:G22 G8:G9" name="Tartomány1_5_1_1"/>
    <protectedRange sqref="H20:H22 H5 H7:H9 H11:H13 H15:H17 H28:H30 H24:H26" name="Tartomány1_6_1_1"/>
  </protectedRanges>
  <mergeCells count="3">
    <mergeCell ref="A2:A3"/>
    <mergeCell ref="B2:B3"/>
    <mergeCell ref="C2:H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EF18A-BA1C-4591-B85F-C369D0931DB1}">
  <dimension ref="A1:H36"/>
  <sheetViews>
    <sheetView workbookViewId="0"/>
  </sheetViews>
  <sheetFormatPr defaultRowHeight="11.25" x14ac:dyDescent="0.2"/>
  <cols>
    <col min="1" max="1" width="23" style="1" customWidth="1"/>
    <col min="2" max="8" width="11.140625" style="1" customWidth="1"/>
    <col min="9" max="16384" width="9.140625" style="1"/>
  </cols>
  <sheetData>
    <row r="1" spans="1:8" s="28" customFormat="1" ht="12" thickBot="1" x14ac:dyDescent="0.3">
      <c r="A1" s="29" t="s">
        <v>50</v>
      </c>
    </row>
    <row r="2" spans="1:8" ht="14.25" customHeight="1" x14ac:dyDescent="0.2">
      <c r="A2" s="95" t="s">
        <v>41</v>
      </c>
      <c r="B2" s="101" t="s">
        <v>49</v>
      </c>
      <c r="C2" s="99" t="s">
        <v>1</v>
      </c>
      <c r="D2" s="100"/>
      <c r="E2" s="100"/>
      <c r="F2" s="100"/>
      <c r="G2" s="100"/>
      <c r="H2" s="100"/>
    </row>
    <row r="3" spans="1:8" ht="60" customHeight="1" x14ac:dyDescent="0.2">
      <c r="A3" s="96"/>
      <c r="B3" s="102"/>
      <c r="C3" s="22" t="s">
        <v>48</v>
      </c>
      <c r="D3" s="22" t="s">
        <v>47</v>
      </c>
      <c r="E3" s="27" t="s">
        <v>46</v>
      </c>
      <c r="F3" s="27" t="s">
        <v>45</v>
      </c>
      <c r="G3" s="22" t="s">
        <v>44</v>
      </c>
      <c r="H3" s="19" t="s">
        <v>43</v>
      </c>
    </row>
    <row r="4" spans="1:8" x14ac:dyDescent="0.2">
      <c r="A4" s="1" t="s">
        <v>33</v>
      </c>
      <c r="B4" s="15">
        <v>98634</v>
      </c>
      <c r="C4" s="15">
        <v>106463</v>
      </c>
      <c r="D4" s="15">
        <v>72005</v>
      </c>
      <c r="E4" s="17">
        <v>103164</v>
      </c>
      <c r="F4" s="17">
        <v>59361</v>
      </c>
      <c r="G4" s="15">
        <v>35137</v>
      </c>
      <c r="H4" s="15">
        <v>30152</v>
      </c>
    </row>
    <row r="5" spans="1:8" x14ac:dyDescent="0.2">
      <c r="A5" s="1" t="s">
        <v>32</v>
      </c>
      <c r="B5" s="15">
        <v>82419</v>
      </c>
      <c r="C5" s="15">
        <v>92664</v>
      </c>
      <c r="D5" s="15">
        <v>67891</v>
      </c>
      <c r="E5" s="15">
        <v>89032</v>
      </c>
      <c r="F5" s="15">
        <v>55026</v>
      </c>
      <c r="G5" s="15">
        <v>33814</v>
      </c>
      <c r="H5" s="15">
        <v>30330</v>
      </c>
    </row>
    <row r="6" spans="1:8" x14ac:dyDescent="0.2">
      <c r="A6" s="13" t="s">
        <v>31</v>
      </c>
      <c r="B6" s="12">
        <v>92466</v>
      </c>
      <c r="C6" s="12">
        <v>101605</v>
      </c>
      <c r="D6" s="12">
        <v>70078</v>
      </c>
      <c r="E6" s="12">
        <v>98000</v>
      </c>
      <c r="F6" s="12">
        <v>56982</v>
      </c>
      <c r="G6" s="12">
        <v>34531</v>
      </c>
      <c r="H6" s="12">
        <v>30256</v>
      </c>
    </row>
    <row r="7" spans="1:8" x14ac:dyDescent="0.2">
      <c r="A7" s="1" t="s">
        <v>30</v>
      </c>
      <c r="B7" s="15">
        <v>82528</v>
      </c>
      <c r="C7" s="15">
        <v>93423</v>
      </c>
      <c r="D7" s="15">
        <v>69265</v>
      </c>
      <c r="E7" s="15">
        <v>90178</v>
      </c>
      <c r="F7" s="15">
        <v>57938</v>
      </c>
      <c r="G7" s="15">
        <v>34074</v>
      </c>
      <c r="H7" s="15">
        <v>31675</v>
      </c>
    </row>
    <row r="8" spans="1:8" x14ac:dyDescent="0.2">
      <c r="A8" s="1" t="s">
        <v>29</v>
      </c>
      <c r="B8" s="15">
        <v>83397</v>
      </c>
      <c r="C8" s="15">
        <v>95233</v>
      </c>
      <c r="D8" s="15">
        <v>73189</v>
      </c>
      <c r="E8" s="15">
        <v>91188</v>
      </c>
      <c r="F8" s="15">
        <v>62551</v>
      </c>
      <c r="G8" s="15">
        <v>34175</v>
      </c>
      <c r="H8" s="15">
        <v>31113</v>
      </c>
    </row>
    <row r="9" spans="1:8" x14ac:dyDescent="0.2">
      <c r="A9" s="1" t="s">
        <v>28</v>
      </c>
      <c r="B9" s="15">
        <v>81097</v>
      </c>
      <c r="C9" s="15">
        <v>91847</v>
      </c>
      <c r="D9" s="15">
        <v>66435</v>
      </c>
      <c r="E9" s="15">
        <v>88279</v>
      </c>
      <c r="F9" s="15">
        <v>57767</v>
      </c>
      <c r="G9" s="15">
        <v>33735</v>
      </c>
      <c r="H9" s="15">
        <v>31773</v>
      </c>
    </row>
    <row r="10" spans="1:8" x14ac:dyDescent="0.2">
      <c r="A10" s="14" t="s">
        <v>27</v>
      </c>
      <c r="B10" s="12">
        <v>82308</v>
      </c>
      <c r="C10" s="12">
        <v>93401</v>
      </c>
      <c r="D10" s="12">
        <v>69785</v>
      </c>
      <c r="E10" s="12">
        <v>89840</v>
      </c>
      <c r="F10" s="12">
        <v>59107</v>
      </c>
      <c r="G10" s="12">
        <v>33995</v>
      </c>
      <c r="H10" s="12">
        <v>31519</v>
      </c>
    </row>
    <row r="11" spans="1:8" x14ac:dyDescent="0.2">
      <c r="A11" s="1" t="s">
        <v>26</v>
      </c>
      <c r="B11" s="15">
        <v>80879</v>
      </c>
      <c r="C11" s="15">
        <v>89450</v>
      </c>
      <c r="D11" s="15">
        <v>66877</v>
      </c>
      <c r="E11" s="15">
        <v>85889</v>
      </c>
      <c r="F11" s="15">
        <v>58954</v>
      </c>
      <c r="G11" s="15">
        <v>34693</v>
      </c>
      <c r="H11" s="15">
        <v>29724</v>
      </c>
    </row>
    <row r="12" spans="1:8" x14ac:dyDescent="0.2">
      <c r="A12" s="1" t="s">
        <v>25</v>
      </c>
      <c r="B12" s="15">
        <v>77388</v>
      </c>
      <c r="C12" s="15">
        <v>87003</v>
      </c>
      <c r="D12" s="15">
        <v>65664</v>
      </c>
      <c r="E12" s="15">
        <v>83969</v>
      </c>
      <c r="F12" s="15">
        <v>56384</v>
      </c>
      <c r="G12" s="15">
        <v>34014</v>
      </c>
      <c r="H12" s="15">
        <v>29965</v>
      </c>
    </row>
    <row r="13" spans="1:8" x14ac:dyDescent="0.2">
      <c r="A13" s="1" t="s">
        <v>24</v>
      </c>
      <c r="B13" s="15">
        <v>77207</v>
      </c>
      <c r="C13" s="15">
        <v>86780</v>
      </c>
      <c r="D13" s="15">
        <v>65227</v>
      </c>
      <c r="E13" s="15">
        <v>84291</v>
      </c>
      <c r="F13" s="15">
        <v>58211</v>
      </c>
      <c r="G13" s="15">
        <v>33880</v>
      </c>
      <c r="H13" s="15">
        <v>30561</v>
      </c>
    </row>
    <row r="14" spans="1:8" x14ac:dyDescent="0.2">
      <c r="A14" s="14" t="s">
        <v>23</v>
      </c>
      <c r="B14" s="12">
        <v>78857</v>
      </c>
      <c r="C14" s="12">
        <v>88015</v>
      </c>
      <c r="D14" s="12">
        <v>66169</v>
      </c>
      <c r="E14" s="12">
        <v>84922</v>
      </c>
      <c r="F14" s="12">
        <v>57957</v>
      </c>
      <c r="G14" s="12">
        <v>34257</v>
      </c>
      <c r="H14" s="12">
        <v>30099</v>
      </c>
    </row>
    <row r="15" spans="1:8" x14ac:dyDescent="0.2">
      <c r="A15" s="1" t="s">
        <v>22</v>
      </c>
      <c r="B15" s="15">
        <v>77112</v>
      </c>
      <c r="C15" s="15">
        <v>91640</v>
      </c>
      <c r="D15" s="15">
        <v>67314</v>
      </c>
      <c r="E15" s="15">
        <v>86239</v>
      </c>
      <c r="F15" s="15">
        <v>61368</v>
      </c>
      <c r="G15" s="15">
        <v>34251</v>
      </c>
      <c r="H15" s="15">
        <v>36015</v>
      </c>
    </row>
    <row r="16" spans="1:8" x14ac:dyDescent="0.2">
      <c r="A16" s="1" t="s">
        <v>21</v>
      </c>
      <c r="B16" s="15">
        <v>72856</v>
      </c>
      <c r="C16" s="15">
        <v>85126</v>
      </c>
      <c r="D16" s="15">
        <v>63661</v>
      </c>
      <c r="E16" s="15">
        <v>81769</v>
      </c>
      <c r="F16" s="15">
        <v>55777</v>
      </c>
      <c r="G16" s="15">
        <v>32828</v>
      </c>
      <c r="H16" s="15">
        <v>31032</v>
      </c>
    </row>
    <row r="17" spans="1:8" x14ac:dyDescent="0.2">
      <c r="A17" s="1" t="s">
        <v>20</v>
      </c>
      <c r="B17" s="15">
        <v>73183</v>
      </c>
      <c r="C17" s="15">
        <v>87015</v>
      </c>
      <c r="D17" s="15">
        <v>64950</v>
      </c>
      <c r="E17" s="15">
        <v>81931</v>
      </c>
      <c r="F17" s="15">
        <v>56280</v>
      </c>
      <c r="G17" s="15">
        <v>33954</v>
      </c>
      <c r="H17" s="15">
        <v>30087</v>
      </c>
    </row>
    <row r="18" spans="1:8" x14ac:dyDescent="0.2">
      <c r="A18" s="14" t="s">
        <v>19</v>
      </c>
      <c r="B18" s="12">
        <v>74720</v>
      </c>
      <c r="C18" s="12">
        <v>88255</v>
      </c>
      <c r="D18" s="12">
        <v>65706</v>
      </c>
      <c r="E18" s="12">
        <v>83680</v>
      </c>
      <c r="F18" s="12">
        <v>58108</v>
      </c>
      <c r="G18" s="12">
        <v>33662</v>
      </c>
      <c r="H18" s="12">
        <v>33112</v>
      </c>
    </row>
    <row r="19" spans="1:8" x14ac:dyDescent="0.2">
      <c r="A19" s="13" t="s">
        <v>18</v>
      </c>
      <c r="B19" s="12">
        <v>78654.104283745677</v>
      </c>
      <c r="C19" s="12">
        <v>90021.928996899922</v>
      </c>
      <c r="D19" s="12">
        <v>67152.560861348233</v>
      </c>
      <c r="E19" s="12">
        <v>86254.560933099187</v>
      </c>
      <c r="F19" s="12">
        <v>58389.526447462471</v>
      </c>
      <c r="G19" s="12">
        <v>33955.837367882712</v>
      </c>
      <c r="H19" s="12">
        <v>32160.871598727837</v>
      </c>
    </row>
    <row r="20" spans="1:8" x14ac:dyDescent="0.2">
      <c r="A20" s="1" t="s">
        <v>17</v>
      </c>
      <c r="B20" s="15">
        <v>74837</v>
      </c>
      <c r="C20" s="15">
        <v>89302</v>
      </c>
      <c r="D20" s="15">
        <v>67625</v>
      </c>
      <c r="E20" s="15">
        <v>85192</v>
      </c>
      <c r="F20" s="15">
        <v>59389</v>
      </c>
      <c r="G20" s="15">
        <v>33017</v>
      </c>
      <c r="H20" s="15">
        <v>32475</v>
      </c>
    </row>
    <row r="21" spans="1:8" x14ac:dyDescent="0.2">
      <c r="A21" s="1" t="s">
        <v>16</v>
      </c>
      <c r="B21" s="15">
        <v>77039</v>
      </c>
      <c r="C21" s="15">
        <v>87599</v>
      </c>
      <c r="D21" s="15">
        <v>67618</v>
      </c>
      <c r="E21" s="15">
        <v>83685</v>
      </c>
      <c r="F21" s="15">
        <v>59323</v>
      </c>
      <c r="G21" s="15">
        <v>33490</v>
      </c>
      <c r="H21" s="15">
        <v>30314</v>
      </c>
    </row>
    <row r="22" spans="1:8" x14ac:dyDescent="0.2">
      <c r="A22" s="1" t="s">
        <v>15</v>
      </c>
      <c r="B22" s="15">
        <v>76167</v>
      </c>
      <c r="C22" s="15">
        <v>87152</v>
      </c>
      <c r="D22" s="15">
        <v>65947</v>
      </c>
      <c r="E22" s="15">
        <v>83875</v>
      </c>
      <c r="F22" s="15">
        <v>58805</v>
      </c>
      <c r="G22" s="15">
        <v>34470</v>
      </c>
      <c r="H22" s="15">
        <v>31015</v>
      </c>
    </row>
    <row r="23" spans="1:8" x14ac:dyDescent="0.2">
      <c r="A23" s="14" t="s">
        <v>14</v>
      </c>
      <c r="B23" s="12">
        <v>75656</v>
      </c>
      <c r="C23" s="12">
        <v>88427</v>
      </c>
      <c r="D23" s="12">
        <v>67371</v>
      </c>
      <c r="E23" s="12">
        <v>84530</v>
      </c>
      <c r="F23" s="12">
        <v>59287</v>
      </c>
      <c r="G23" s="12">
        <v>33330</v>
      </c>
      <c r="H23" s="12">
        <v>31875</v>
      </c>
    </row>
    <row r="24" spans="1:8" x14ac:dyDescent="0.2">
      <c r="A24" s="1" t="s">
        <v>13</v>
      </c>
      <c r="B24" s="15">
        <v>71300</v>
      </c>
      <c r="C24" s="15">
        <v>85430</v>
      </c>
      <c r="D24" s="15">
        <v>66476</v>
      </c>
      <c r="E24" s="15">
        <v>81422</v>
      </c>
      <c r="F24" s="15">
        <v>55846</v>
      </c>
      <c r="G24" s="15">
        <v>33181</v>
      </c>
      <c r="H24" s="15">
        <v>29934</v>
      </c>
    </row>
    <row r="25" spans="1:8" x14ac:dyDescent="0.2">
      <c r="A25" s="1" t="s">
        <v>12</v>
      </c>
      <c r="B25" s="15">
        <v>70861</v>
      </c>
      <c r="C25" s="15">
        <v>84580</v>
      </c>
      <c r="D25" s="15">
        <v>63880</v>
      </c>
      <c r="E25" s="15">
        <v>80349</v>
      </c>
      <c r="F25" s="15">
        <v>55815</v>
      </c>
      <c r="G25" s="15">
        <v>33808</v>
      </c>
      <c r="H25" s="15">
        <v>29791</v>
      </c>
    </row>
    <row r="26" spans="1:8" x14ac:dyDescent="0.2">
      <c r="A26" s="1" t="s">
        <v>11</v>
      </c>
      <c r="B26" s="15">
        <v>64007</v>
      </c>
      <c r="C26" s="15">
        <v>82341</v>
      </c>
      <c r="D26" s="15">
        <v>63528</v>
      </c>
      <c r="E26" s="15">
        <v>77013</v>
      </c>
      <c r="F26" s="15">
        <v>55767</v>
      </c>
      <c r="G26" s="15">
        <v>32700</v>
      </c>
      <c r="H26" s="15">
        <v>29690</v>
      </c>
    </row>
    <row r="27" spans="1:8" x14ac:dyDescent="0.2">
      <c r="A27" s="14" t="s">
        <v>10</v>
      </c>
      <c r="B27" s="12">
        <v>68439</v>
      </c>
      <c r="C27" s="12">
        <v>84165</v>
      </c>
      <c r="D27" s="12">
        <v>64563</v>
      </c>
      <c r="E27" s="12">
        <v>79575</v>
      </c>
      <c r="F27" s="12">
        <v>55806</v>
      </c>
      <c r="G27" s="12">
        <v>33148</v>
      </c>
      <c r="H27" s="12">
        <v>29774</v>
      </c>
    </row>
    <row r="28" spans="1:8" x14ac:dyDescent="0.2">
      <c r="A28" s="1" t="s">
        <v>9</v>
      </c>
      <c r="B28" s="15">
        <v>70186</v>
      </c>
      <c r="C28" s="15">
        <v>82606</v>
      </c>
      <c r="D28" s="15">
        <v>61579</v>
      </c>
      <c r="E28" s="15">
        <v>78588</v>
      </c>
      <c r="F28" s="15">
        <v>53353</v>
      </c>
      <c r="G28" s="15">
        <v>33474</v>
      </c>
      <c r="H28" s="15">
        <v>29419</v>
      </c>
    </row>
    <row r="29" spans="1:8" x14ac:dyDescent="0.2">
      <c r="A29" s="1" t="s">
        <v>8</v>
      </c>
      <c r="B29" s="15">
        <v>68826</v>
      </c>
      <c r="C29" s="15">
        <v>82139</v>
      </c>
      <c r="D29" s="15">
        <v>63419</v>
      </c>
      <c r="E29" s="15">
        <v>77566</v>
      </c>
      <c r="F29" s="15">
        <v>55416</v>
      </c>
      <c r="G29" s="15">
        <v>33586</v>
      </c>
      <c r="H29" s="15">
        <v>30240</v>
      </c>
    </row>
    <row r="30" spans="1:8" x14ac:dyDescent="0.2">
      <c r="A30" s="1" t="s">
        <v>7</v>
      </c>
      <c r="B30" s="15">
        <v>73154</v>
      </c>
      <c r="C30" s="15">
        <v>85938</v>
      </c>
      <c r="D30" s="15">
        <v>64029</v>
      </c>
      <c r="E30" s="15">
        <v>80910</v>
      </c>
      <c r="F30" s="15">
        <v>53156</v>
      </c>
      <c r="G30" s="15">
        <v>33771</v>
      </c>
      <c r="H30" s="15">
        <v>29323</v>
      </c>
    </row>
    <row r="31" spans="1:8" x14ac:dyDescent="0.2">
      <c r="A31" s="14" t="s">
        <v>6</v>
      </c>
      <c r="B31" s="12">
        <v>70705</v>
      </c>
      <c r="C31" s="12">
        <v>83536</v>
      </c>
      <c r="D31" s="12">
        <v>63023</v>
      </c>
      <c r="E31" s="12">
        <v>79035</v>
      </c>
      <c r="F31" s="12">
        <v>53943</v>
      </c>
      <c r="G31" s="12">
        <v>33596</v>
      </c>
      <c r="H31" s="12">
        <v>29706</v>
      </c>
    </row>
    <row r="32" spans="1:8" x14ac:dyDescent="0.2">
      <c r="A32" s="13" t="s">
        <v>5</v>
      </c>
      <c r="B32" s="12">
        <v>71380.36812706526</v>
      </c>
      <c r="C32" s="12">
        <v>85310.816193920575</v>
      </c>
      <c r="D32" s="12">
        <v>64757.981110161607</v>
      </c>
      <c r="E32" s="12">
        <v>80916.248568339754</v>
      </c>
      <c r="F32" s="12">
        <v>56260.120465638225</v>
      </c>
      <c r="G32" s="12">
        <v>33341.567426830778</v>
      </c>
      <c r="H32" s="12">
        <v>30286.674114211324</v>
      </c>
    </row>
    <row r="33" spans="1:8" x14ac:dyDescent="0.2">
      <c r="A33" s="11" t="s">
        <v>4</v>
      </c>
      <c r="B33" s="2">
        <v>38640</v>
      </c>
      <c r="C33" s="2">
        <v>40893</v>
      </c>
      <c r="D33" s="2">
        <v>35243</v>
      </c>
      <c r="E33" s="2">
        <v>40582</v>
      </c>
      <c r="F33" s="2">
        <v>23057</v>
      </c>
      <c r="G33" s="2">
        <v>24235</v>
      </c>
      <c r="H33" s="26" t="s">
        <v>3</v>
      </c>
    </row>
    <row r="34" spans="1:8" x14ac:dyDescent="0.2">
      <c r="A34" s="7" t="s">
        <v>2</v>
      </c>
      <c r="B34" s="25">
        <v>79033</v>
      </c>
      <c r="C34" s="25">
        <v>91455</v>
      </c>
      <c r="D34" s="25">
        <v>66455</v>
      </c>
      <c r="E34" s="25">
        <v>87247</v>
      </c>
      <c r="F34" s="25">
        <v>56497</v>
      </c>
      <c r="G34" s="25">
        <v>33766</v>
      </c>
      <c r="H34" s="25">
        <v>30774</v>
      </c>
    </row>
    <row r="35" spans="1:8" x14ac:dyDescent="0.2">
      <c r="A35" s="1" t="s">
        <v>1</v>
      </c>
      <c r="B35" s="2"/>
      <c r="C35" s="2"/>
      <c r="D35" s="2"/>
      <c r="E35" s="2"/>
      <c r="F35" s="2"/>
      <c r="G35" s="2"/>
      <c r="H35" s="2"/>
    </row>
    <row r="36" spans="1:8" x14ac:dyDescent="0.2">
      <c r="A36" s="3" t="s">
        <v>0</v>
      </c>
      <c r="B36" s="2">
        <v>75411.471567983855</v>
      </c>
      <c r="C36" s="2">
        <v>88160.500594908837</v>
      </c>
      <c r="D36" s="2">
        <v>65883.256884267801</v>
      </c>
      <c r="E36" s="2">
        <v>84008.448609024388</v>
      </c>
      <c r="F36" s="2">
        <v>56894.98296086795</v>
      </c>
      <c r="G36" s="2">
        <v>33601.477698004412</v>
      </c>
      <c r="H36" s="2">
        <v>30806.716015340608</v>
      </c>
    </row>
  </sheetData>
  <protectedRanges>
    <protectedRange sqref="B20:B22 B5 B7:B9 B11:B13 B15:B17 B28:B30 B24:B26" name="Tartomány1_8_2"/>
    <protectedRange sqref="C15:C17 C20:C22 C5 C7:C9 C11:C13 C28:C30 C24:C26" name="Tartomány1_1_2_2"/>
    <protectedRange sqref="D11:D13 D15:D17 D20:D22 D5 D7:D9 D28:D30 D24:D26" name="Tartomány1_2_2_2"/>
    <protectedRange sqref="E7:E9 E11:E13 E15:E17 E20:E22 E5 E28:E30 E24:E26" name="Tartomány1_3_2_2"/>
    <protectedRange sqref="F5 F7:F9 F11:F13 F15:F17 F20:F22 F28:F30 F24:F26" name="Tartomány1_4_2_2"/>
    <protectedRange sqref="G5 G7:G9 G11:G13 G15:G17 G20:G22 G28:G30 G24:G26" name="Tartomány1_5_2_2"/>
    <protectedRange sqref="H20:H22 H5 H7:H9 H11:H13 H15:H17 H28:H30 H24:H26" name="Tartomány1_6_2_2"/>
  </protectedRanges>
  <mergeCells count="3">
    <mergeCell ref="A2:A3"/>
    <mergeCell ref="B2:B3"/>
    <mergeCell ref="C2:H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E80F1-DEA0-497E-B67C-815ED1331E59}">
  <dimension ref="A1:I36"/>
  <sheetViews>
    <sheetView workbookViewId="0"/>
  </sheetViews>
  <sheetFormatPr defaultRowHeight="11.25" x14ac:dyDescent="0.2"/>
  <cols>
    <col min="1" max="1" width="22.140625" style="1" customWidth="1"/>
    <col min="2" max="7" width="11.85546875" style="1" customWidth="1"/>
    <col min="8" max="8" width="13.7109375" style="1" customWidth="1"/>
    <col min="9" max="9" width="11.85546875" style="1" customWidth="1"/>
    <col min="10" max="16384" width="9.140625" style="1"/>
  </cols>
  <sheetData>
    <row r="1" spans="1:9" s="31" customFormat="1" ht="12" thickBot="1" x14ac:dyDescent="0.3">
      <c r="A1" s="29" t="s">
        <v>61</v>
      </c>
      <c r="B1" s="23"/>
      <c r="C1" s="34"/>
      <c r="D1" s="23"/>
      <c r="E1" s="34"/>
      <c r="F1" s="34"/>
      <c r="G1" s="23"/>
      <c r="H1" s="23"/>
    </row>
    <row r="2" spans="1:9" s="31" customFormat="1" ht="19.5" customHeight="1" x14ac:dyDescent="0.25">
      <c r="A2" s="95" t="s">
        <v>41</v>
      </c>
      <c r="B2" s="33" t="s">
        <v>60</v>
      </c>
      <c r="C2" s="33" t="s">
        <v>59</v>
      </c>
      <c r="D2" s="33" t="s">
        <v>58</v>
      </c>
      <c r="E2" s="33" t="s">
        <v>57</v>
      </c>
      <c r="F2" s="33" t="s">
        <v>56</v>
      </c>
      <c r="G2" s="33" t="s">
        <v>55</v>
      </c>
      <c r="H2" s="33" t="s">
        <v>54</v>
      </c>
      <c r="I2" s="32" t="s">
        <v>53</v>
      </c>
    </row>
    <row r="3" spans="1:9" ht="19.5" customHeight="1" x14ac:dyDescent="0.2">
      <c r="A3" s="103"/>
      <c r="B3" s="104" t="s">
        <v>52</v>
      </c>
      <c r="C3" s="105"/>
      <c r="D3" s="105"/>
      <c r="E3" s="105"/>
      <c r="F3" s="105"/>
      <c r="G3" s="105"/>
      <c r="H3" s="105"/>
      <c r="I3" s="105"/>
    </row>
    <row r="4" spans="1:9" x14ac:dyDescent="0.2">
      <c r="A4" s="1" t="s">
        <v>33</v>
      </c>
      <c r="B4" s="2">
        <v>1544</v>
      </c>
      <c r="C4" s="2">
        <v>22498</v>
      </c>
      <c r="D4" s="2">
        <v>26015</v>
      </c>
      <c r="E4" s="2">
        <v>43512</v>
      </c>
      <c r="F4" s="2">
        <v>50768</v>
      </c>
      <c r="G4" s="2">
        <v>112218</v>
      </c>
      <c r="H4" s="2">
        <v>114869</v>
      </c>
      <c r="I4" s="2">
        <v>101976</v>
      </c>
    </row>
    <row r="5" spans="1:9" x14ac:dyDescent="0.2">
      <c r="A5" s="1" t="s">
        <v>32</v>
      </c>
      <c r="B5" s="2">
        <v>968</v>
      </c>
      <c r="C5" s="2">
        <v>19611</v>
      </c>
      <c r="D5" s="2">
        <v>26411</v>
      </c>
      <c r="E5" s="2">
        <v>37641</v>
      </c>
      <c r="F5" s="2">
        <v>40795</v>
      </c>
      <c r="G5" s="2">
        <v>69526</v>
      </c>
      <c r="H5" s="2">
        <v>46198</v>
      </c>
      <c r="I5" s="2">
        <v>31392</v>
      </c>
    </row>
    <row r="6" spans="1:9" x14ac:dyDescent="0.2">
      <c r="A6" s="13" t="s">
        <v>31</v>
      </c>
      <c r="B6" s="12">
        <v>2512</v>
      </c>
      <c r="C6" s="12">
        <v>42109</v>
      </c>
      <c r="D6" s="12">
        <v>52426</v>
      </c>
      <c r="E6" s="12">
        <v>81153</v>
      </c>
      <c r="F6" s="12">
        <v>91563</v>
      </c>
      <c r="G6" s="12">
        <v>181744</v>
      </c>
      <c r="H6" s="12">
        <v>161067</v>
      </c>
      <c r="I6" s="12">
        <v>133368</v>
      </c>
    </row>
    <row r="7" spans="1:9" x14ac:dyDescent="0.2">
      <c r="A7" s="1" t="s">
        <v>30</v>
      </c>
      <c r="B7" s="2">
        <v>375</v>
      </c>
      <c r="C7" s="2">
        <v>6582</v>
      </c>
      <c r="D7" s="2">
        <v>9822</v>
      </c>
      <c r="E7" s="2">
        <v>13115</v>
      </c>
      <c r="F7" s="2">
        <v>14799</v>
      </c>
      <c r="G7" s="2">
        <v>25475</v>
      </c>
      <c r="H7" s="2">
        <v>18015</v>
      </c>
      <c r="I7" s="2">
        <v>12395</v>
      </c>
    </row>
    <row r="8" spans="1:9" x14ac:dyDescent="0.2">
      <c r="A8" s="1" t="s">
        <v>29</v>
      </c>
      <c r="B8" s="2">
        <v>183</v>
      </c>
      <c r="C8" s="2">
        <v>5099</v>
      </c>
      <c r="D8" s="2">
        <v>7494</v>
      </c>
      <c r="E8" s="2">
        <v>9938</v>
      </c>
      <c r="F8" s="2">
        <v>10776</v>
      </c>
      <c r="G8" s="2">
        <v>20339</v>
      </c>
      <c r="H8" s="2">
        <v>14389</v>
      </c>
      <c r="I8" s="2">
        <v>10482</v>
      </c>
    </row>
    <row r="9" spans="1:9" x14ac:dyDescent="0.2">
      <c r="A9" s="1" t="s">
        <v>28</v>
      </c>
      <c r="B9" s="2">
        <v>380</v>
      </c>
      <c r="C9" s="2">
        <v>7184</v>
      </c>
      <c r="D9" s="2">
        <v>9653</v>
      </c>
      <c r="E9" s="2">
        <v>11586</v>
      </c>
      <c r="F9" s="2">
        <v>13375</v>
      </c>
      <c r="G9" s="2">
        <v>21934</v>
      </c>
      <c r="H9" s="2">
        <v>14917</v>
      </c>
      <c r="I9" s="2">
        <v>10629</v>
      </c>
    </row>
    <row r="10" spans="1:9" x14ac:dyDescent="0.2">
      <c r="A10" s="14" t="s">
        <v>27</v>
      </c>
      <c r="B10" s="12">
        <v>938</v>
      </c>
      <c r="C10" s="12">
        <v>18865</v>
      </c>
      <c r="D10" s="12">
        <v>26969</v>
      </c>
      <c r="E10" s="12">
        <v>34639</v>
      </c>
      <c r="F10" s="12">
        <v>38950</v>
      </c>
      <c r="G10" s="12">
        <v>67748</v>
      </c>
      <c r="H10" s="12">
        <v>47321</v>
      </c>
      <c r="I10" s="12">
        <v>33506</v>
      </c>
    </row>
    <row r="11" spans="1:9" x14ac:dyDescent="0.2">
      <c r="A11" s="1" t="s">
        <v>26</v>
      </c>
      <c r="B11" s="2">
        <v>419</v>
      </c>
      <c r="C11" s="2">
        <v>8431</v>
      </c>
      <c r="D11" s="2">
        <v>12138</v>
      </c>
      <c r="E11" s="2">
        <v>16132</v>
      </c>
      <c r="F11" s="2">
        <v>17516</v>
      </c>
      <c r="G11" s="2">
        <v>27921</v>
      </c>
      <c r="H11" s="2">
        <v>17303</v>
      </c>
      <c r="I11" s="2">
        <v>10299</v>
      </c>
    </row>
    <row r="12" spans="1:9" x14ac:dyDescent="0.2">
      <c r="A12" s="1" t="s">
        <v>25</v>
      </c>
      <c r="B12" s="2">
        <v>244</v>
      </c>
      <c r="C12" s="2">
        <v>5101</v>
      </c>
      <c r="D12" s="2">
        <v>8082</v>
      </c>
      <c r="E12" s="2">
        <v>10106</v>
      </c>
      <c r="F12" s="2">
        <v>11477</v>
      </c>
      <c r="G12" s="2">
        <v>16024</v>
      </c>
      <c r="H12" s="2">
        <v>9243</v>
      </c>
      <c r="I12" s="2">
        <v>5477</v>
      </c>
    </row>
    <row r="13" spans="1:9" x14ac:dyDescent="0.2">
      <c r="A13" s="1" t="s">
        <v>24</v>
      </c>
      <c r="B13" s="2">
        <v>310</v>
      </c>
      <c r="C13" s="2">
        <v>6089</v>
      </c>
      <c r="D13" s="2">
        <v>8663</v>
      </c>
      <c r="E13" s="2">
        <v>10203</v>
      </c>
      <c r="F13" s="2">
        <v>12029</v>
      </c>
      <c r="G13" s="2">
        <v>16157</v>
      </c>
      <c r="H13" s="2">
        <v>9677</v>
      </c>
      <c r="I13" s="2">
        <v>6499</v>
      </c>
    </row>
    <row r="14" spans="1:9" x14ac:dyDescent="0.2">
      <c r="A14" s="14" t="s">
        <v>23</v>
      </c>
      <c r="B14" s="12">
        <v>973</v>
      </c>
      <c r="C14" s="12">
        <v>19621</v>
      </c>
      <c r="D14" s="12">
        <v>28883</v>
      </c>
      <c r="E14" s="12">
        <v>36441</v>
      </c>
      <c r="F14" s="12">
        <v>41022</v>
      </c>
      <c r="G14" s="12">
        <v>60102</v>
      </c>
      <c r="H14" s="12">
        <v>36223</v>
      </c>
      <c r="I14" s="12">
        <v>22275</v>
      </c>
    </row>
    <row r="15" spans="1:9" x14ac:dyDescent="0.2">
      <c r="A15" s="1" t="s">
        <v>22</v>
      </c>
      <c r="B15" s="2">
        <v>391</v>
      </c>
      <c r="C15" s="2">
        <v>9306</v>
      </c>
      <c r="D15" s="2">
        <v>13018</v>
      </c>
      <c r="E15" s="2">
        <v>14839</v>
      </c>
      <c r="F15" s="2">
        <v>15389</v>
      </c>
      <c r="G15" s="2">
        <v>23933</v>
      </c>
      <c r="H15" s="2">
        <v>15238</v>
      </c>
      <c r="I15" s="2">
        <v>11363</v>
      </c>
    </row>
    <row r="16" spans="1:9" x14ac:dyDescent="0.2">
      <c r="A16" s="1" t="s">
        <v>21</v>
      </c>
      <c r="B16" s="2">
        <v>335</v>
      </c>
      <c r="C16" s="2">
        <v>7579</v>
      </c>
      <c r="D16" s="2">
        <v>10548</v>
      </c>
      <c r="E16" s="2">
        <v>12722</v>
      </c>
      <c r="F16" s="2">
        <v>14542</v>
      </c>
      <c r="G16" s="2">
        <v>18326</v>
      </c>
      <c r="H16" s="2">
        <v>9921</v>
      </c>
      <c r="I16" s="2">
        <v>6242</v>
      </c>
    </row>
    <row r="17" spans="1:9" x14ac:dyDescent="0.2">
      <c r="A17" s="1" t="s">
        <v>20</v>
      </c>
      <c r="B17" s="2">
        <v>283</v>
      </c>
      <c r="C17" s="2">
        <v>6688</v>
      </c>
      <c r="D17" s="2">
        <v>8962</v>
      </c>
      <c r="E17" s="2">
        <v>9939</v>
      </c>
      <c r="F17" s="2">
        <v>10897</v>
      </c>
      <c r="G17" s="2">
        <v>14185</v>
      </c>
      <c r="H17" s="2">
        <v>7376</v>
      </c>
      <c r="I17" s="2">
        <v>5436</v>
      </c>
    </row>
    <row r="18" spans="1:9" x14ac:dyDescent="0.2">
      <c r="A18" s="14" t="s">
        <v>19</v>
      </c>
      <c r="B18" s="12">
        <v>1009</v>
      </c>
      <c r="C18" s="12">
        <v>23573</v>
      </c>
      <c r="D18" s="12">
        <v>32528</v>
      </c>
      <c r="E18" s="12">
        <v>37500</v>
      </c>
      <c r="F18" s="12">
        <v>40828</v>
      </c>
      <c r="G18" s="12">
        <v>56444</v>
      </c>
      <c r="H18" s="12">
        <v>32535</v>
      </c>
      <c r="I18" s="12">
        <v>23041</v>
      </c>
    </row>
    <row r="19" spans="1:9" x14ac:dyDescent="0.2">
      <c r="A19" s="13" t="s">
        <v>18</v>
      </c>
      <c r="B19" s="12">
        <v>2920</v>
      </c>
      <c r="C19" s="12">
        <v>62059</v>
      </c>
      <c r="D19" s="12">
        <v>88380</v>
      </c>
      <c r="E19" s="12">
        <v>108580</v>
      </c>
      <c r="F19" s="12">
        <v>120800</v>
      </c>
      <c r="G19" s="12">
        <v>184294</v>
      </c>
      <c r="H19" s="12">
        <v>116079</v>
      </c>
      <c r="I19" s="12">
        <v>78822</v>
      </c>
    </row>
    <row r="20" spans="1:9" x14ac:dyDescent="0.2">
      <c r="A20" s="1" t="s">
        <v>17</v>
      </c>
      <c r="B20" s="2">
        <v>591</v>
      </c>
      <c r="C20" s="2">
        <v>13743</v>
      </c>
      <c r="D20" s="2">
        <v>19534</v>
      </c>
      <c r="E20" s="2">
        <v>22390</v>
      </c>
      <c r="F20" s="2">
        <v>28177</v>
      </c>
      <c r="G20" s="2">
        <v>40127</v>
      </c>
      <c r="H20" s="2">
        <v>25861</v>
      </c>
      <c r="I20" s="2">
        <v>15185</v>
      </c>
    </row>
    <row r="21" spans="1:9" x14ac:dyDescent="0.2">
      <c r="A21" s="1" t="s">
        <v>16</v>
      </c>
      <c r="B21" s="2">
        <v>245</v>
      </c>
      <c r="C21" s="2">
        <v>7237</v>
      </c>
      <c r="D21" s="2">
        <v>10345</v>
      </c>
      <c r="E21" s="2">
        <v>12774</v>
      </c>
      <c r="F21" s="2">
        <v>14430</v>
      </c>
      <c r="G21" s="2">
        <v>22672</v>
      </c>
      <c r="H21" s="2">
        <v>12417</v>
      </c>
      <c r="I21" s="2">
        <v>6933</v>
      </c>
    </row>
    <row r="22" spans="1:9" x14ac:dyDescent="0.2">
      <c r="A22" s="1" t="s">
        <v>15</v>
      </c>
      <c r="B22" s="2">
        <v>155</v>
      </c>
      <c r="C22" s="2">
        <v>4489</v>
      </c>
      <c r="D22" s="2">
        <v>6925</v>
      </c>
      <c r="E22" s="2">
        <v>7876</v>
      </c>
      <c r="F22" s="2">
        <v>9671</v>
      </c>
      <c r="G22" s="2">
        <v>13775</v>
      </c>
      <c r="H22" s="2">
        <v>7727</v>
      </c>
      <c r="I22" s="2">
        <v>4610</v>
      </c>
    </row>
    <row r="23" spans="1:9" x14ac:dyDescent="0.2">
      <c r="A23" s="14" t="s">
        <v>14</v>
      </c>
      <c r="B23" s="12">
        <v>991</v>
      </c>
      <c r="C23" s="12">
        <v>25469</v>
      </c>
      <c r="D23" s="12">
        <v>36804</v>
      </c>
      <c r="E23" s="12">
        <v>43040</v>
      </c>
      <c r="F23" s="12">
        <v>52278</v>
      </c>
      <c r="G23" s="12">
        <v>76574</v>
      </c>
      <c r="H23" s="12">
        <v>46005</v>
      </c>
      <c r="I23" s="12">
        <v>26728</v>
      </c>
    </row>
    <row r="24" spans="1:9" x14ac:dyDescent="0.2">
      <c r="A24" s="1" t="s">
        <v>13</v>
      </c>
      <c r="B24" s="2">
        <v>496</v>
      </c>
      <c r="C24" s="2">
        <v>11729</v>
      </c>
      <c r="D24" s="2">
        <v>16233</v>
      </c>
      <c r="E24" s="2">
        <v>20459</v>
      </c>
      <c r="F24" s="2">
        <v>20853</v>
      </c>
      <c r="G24" s="2">
        <v>25416</v>
      </c>
      <c r="H24" s="2">
        <v>15160</v>
      </c>
      <c r="I24" s="2">
        <v>9418</v>
      </c>
    </row>
    <row r="25" spans="1:9" x14ac:dyDescent="0.2">
      <c r="A25" s="1" t="s">
        <v>12</v>
      </c>
      <c r="B25" s="2">
        <v>363</v>
      </c>
      <c r="C25" s="2">
        <v>10216</v>
      </c>
      <c r="D25" s="2">
        <v>14570</v>
      </c>
      <c r="E25" s="2">
        <v>17278</v>
      </c>
      <c r="F25" s="2">
        <v>18127</v>
      </c>
      <c r="G25" s="2">
        <v>21780</v>
      </c>
      <c r="H25" s="2">
        <v>11770</v>
      </c>
      <c r="I25" s="2">
        <v>7262</v>
      </c>
    </row>
    <row r="26" spans="1:9" x14ac:dyDescent="0.2">
      <c r="A26" s="1" t="s">
        <v>11</v>
      </c>
      <c r="B26" s="2">
        <v>525</v>
      </c>
      <c r="C26" s="2">
        <v>13488</v>
      </c>
      <c r="D26" s="2">
        <v>19310</v>
      </c>
      <c r="E26" s="2">
        <v>21491</v>
      </c>
      <c r="F26" s="2">
        <v>22090</v>
      </c>
      <c r="G26" s="2">
        <v>21740</v>
      </c>
      <c r="H26" s="2">
        <v>11272</v>
      </c>
      <c r="I26" s="2">
        <v>7020</v>
      </c>
    </row>
    <row r="27" spans="1:9" x14ac:dyDescent="0.2">
      <c r="A27" s="14" t="s">
        <v>10</v>
      </c>
      <c r="B27" s="12">
        <v>1384</v>
      </c>
      <c r="C27" s="12">
        <v>35433</v>
      </c>
      <c r="D27" s="12">
        <v>50113</v>
      </c>
      <c r="E27" s="12">
        <v>59228</v>
      </c>
      <c r="F27" s="12">
        <v>61070</v>
      </c>
      <c r="G27" s="12">
        <v>68936</v>
      </c>
      <c r="H27" s="12">
        <v>38202</v>
      </c>
      <c r="I27" s="12">
        <v>23700</v>
      </c>
    </row>
    <row r="28" spans="1:9" x14ac:dyDescent="0.2">
      <c r="A28" s="1" t="s">
        <v>9</v>
      </c>
      <c r="B28" s="2">
        <v>1057</v>
      </c>
      <c r="C28" s="2">
        <v>16865</v>
      </c>
      <c r="D28" s="2">
        <v>20748</v>
      </c>
      <c r="E28" s="2">
        <v>21106</v>
      </c>
      <c r="F28" s="2">
        <v>22241</v>
      </c>
      <c r="G28" s="2">
        <v>25789</v>
      </c>
      <c r="H28" s="2">
        <v>14623</v>
      </c>
      <c r="I28" s="2">
        <v>9561</v>
      </c>
    </row>
    <row r="29" spans="1:9" x14ac:dyDescent="0.2">
      <c r="A29" s="1" t="s">
        <v>8</v>
      </c>
      <c r="B29" s="2">
        <v>499</v>
      </c>
      <c r="C29" s="2">
        <v>12705</v>
      </c>
      <c r="D29" s="2">
        <v>15721</v>
      </c>
      <c r="E29" s="2">
        <v>18414</v>
      </c>
      <c r="F29" s="2">
        <v>18588</v>
      </c>
      <c r="G29" s="2">
        <v>21765</v>
      </c>
      <c r="H29" s="2">
        <v>10935</v>
      </c>
      <c r="I29" s="2">
        <v>6167</v>
      </c>
    </row>
    <row r="30" spans="1:9" x14ac:dyDescent="0.2">
      <c r="A30" s="1" t="s">
        <v>7</v>
      </c>
      <c r="B30" s="2">
        <v>798</v>
      </c>
      <c r="C30" s="2">
        <v>13201</v>
      </c>
      <c r="D30" s="2">
        <v>15601</v>
      </c>
      <c r="E30" s="2">
        <v>17732</v>
      </c>
      <c r="F30" s="2">
        <v>18214</v>
      </c>
      <c r="G30" s="2">
        <v>24436</v>
      </c>
      <c r="H30" s="2">
        <v>14546</v>
      </c>
      <c r="I30" s="2">
        <v>8954</v>
      </c>
    </row>
    <row r="31" spans="1:9" x14ac:dyDescent="0.2">
      <c r="A31" s="14" t="s">
        <v>6</v>
      </c>
      <c r="B31" s="12">
        <v>2354</v>
      </c>
      <c r="C31" s="12">
        <v>42771</v>
      </c>
      <c r="D31" s="12">
        <v>52070</v>
      </c>
      <c r="E31" s="12">
        <v>57252</v>
      </c>
      <c r="F31" s="12">
        <v>59043</v>
      </c>
      <c r="G31" s="12">
        <v>71990</v>
      </c>
      <c r="H31" s="12">
        <v>40104</v>
      </c>
      <c r="I31" s="12">
        <v>24682</v>
      </c>
    </row>
    <row r="32" spans="1:9" x14ac:dyDescent="0.2">
      <c r="A32" s="13" t="s">
        <v>5</v>
      </c>
      <c r="B32" s="12">
        <v>4729</v>
      </c>
      <c r="C32" s="12">
        <v>103673</v>
      </c>
      <c r="D32" s="12">
        <v>138987</v>
      </c>
      <c r="E32" s="12">
        <v>159520</v>
      </c>
      <c r="F32" s="12">
        <v>172391</v>
      </c>
      <c r="G32" s="12">
        <v>217500</v>
      </c>
      <c r="H32" s="12">
        <v>124311</v>
      </c>
      <c r="I32" s="12">
        <v>75110</v>
      </c>
    </row>
    <row r="33" spans="1:9" x14ac:dyDescent="0.2">
      <c r="A33" s="11" t="s">
        <v>51</v>
      </c>
      <c r="B33" s="15">
        <v>8033</v>
      </c>
      <c r="C33" s="15">
        <v>6203</v>
      </c>
      <c r="D33" s="15">
        <v>2348</v>
      </c>
      <c r="E33" s="15">
        <v>1246</v>
      </c>
      <c r="F33" s="15">
        <v>951</v>
      </c>
      <c r="G33" s="15">
        <v>1052</v>
      </c>
      <c r="H33" s="15">
        <v>505</v>
      </c>
      <c r="I33" s="2">
        <v>187</v>
      </c>
    </row>
    <row r="34" spans="1:9" x14ac:dyDescent="0.2">
      <c r="A34" s="7" t="s">
        <v>2</v>
      </c>
      <c r="B34" s="30">
        <v>18194</v>
      </c>
      <c r="C34" s="30">
        <v>214044</v>
      </c>
      <c r="D34" s="30">
        <v>282141</v>
      </c>
      <c r="E34" s="30">
        <v>350499</v>
      </c>
      <c r="F34" s="30">
        <v>385705</v>
      </c>
      <c r="G34" s="30">
        <v>584590</v>
      </c>
      <c r="H34" s="30">
        <v>401962</v>
      </c>
      <c r="I34" s="30">
        <v>287487</v>
      </c>
    </row>
    <row r="35" spans="1:9" x14ac:dyDescent="0.2">
      <c r="A35" s="1" t="s">
        <v>1</v>
      </c>
      <c r="B35" s="2"/>
      <c r="C35" s="2"/>
      <c r="D35" s="2"/>
      <c r="E35" s="2"/>
      <c r="F35" s="2"/>
      <c r="G35" s="2"/>
      <c r="H35" s="2"/>
      <c r="I35" s="2"/>
    </row>
    <row r="36" spans="1:9" x14ac:dyDescent="0.2">
      <c r="A36" s="3" t="s">
        <v>0</v>
      </c>
      <c r="B36" s="2">
        <v>8617</v>
      </c>
      <c r="C36" s="2">
        <v>185343</v>
      </c>
      <c r="D36" s="2">
        <v>253778</v>
      </c>
      <c r="E36" s="2">
        <v>305741</v>
      </c>
      <c r="F36" s="2">
        <v>333986</v>
      </c>
      <c r="G36" s="2">
        <v>471320</v>
      </c>
      <c r="H36" s="2">
        <v>286588</v>
      </c>
      <c r="I36" s="2">
        <v>185324</v>
      </c>
    </row>
  </sheetData>
  <mergeCells count="2">
    <mergeCell ref="A2:A3"/>
    <mergeCell ref="B3:I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63669-E2AC-4E0F-80B4-72FE3D16BA41}">
  <dimension ref="A1:G34"/>
  <sheetViews>
    <sheetView workbookViewId="0"/>
  </sheetViews>
  <sheetFormatPr defaultRowHeight="11.25" x14ac:dyDescent="0.2"/>
  <cols>
    <col min="1" max="1" width="22.140625" style="1" customWidth="1"/>
    <col min="2" max="7" width="12" style="1" customWidth="1"/>
    <col min="8" max="16384" width="9.140625" style="1"/>
  </cols>
  <sheetData>
    <row r="1" spans="1:7" ht="12" thickBot="1" x14ac:dyDescent="0.25">
      <c r="A1" s="24" t="s">
        <v>68</v>
      </c>
      <c r="B1" s="46"/>
      <c r="C1" s="46"/>
      <c r="D1" s="46"/>
      <c r="E1" s="46"/>
      <c r="F1" s="46"/>
      <c r="G1" s="46"/>
    </row>
    <row r="2" spans="1:7" ht="41.25" customHeight="1" x14ac:dyDescent="0.2">
      <c r="A2" s="45" t="s">
        <v>41</v>
      </c>
      <c r="B2" s="44" t="s">
        <v>67</v>
      </c>
      <c r="C2" s="44" t="s">
        <v>66</v>
      </c>
      <c r="D2" s="44" t="s">
        <v>65</v>
      </c>
      <c r="E2" s="44" t="s">
        <v>64</v>
      </c>
      <c r="F2" s="44" t="s">
        <v>63</v>
      </c>
      <c r="G2" s="43" t="s">
        <v>62</v>
      </c>
    </row>
    <row r="3" spans="1:7" x14ac:dyDescent="0.2">
      <c r="A3" s="1" t="s">
        <v>33</v>
      </c>
      <c r="B3" s="41">
        <v>145</v>
      </c>
      <c r="C3" s="41">
        <v>8597</v>
      </c>
      <c r="D3" s="42">
        <v>10264</v>
      </c>
      <c r="E3" s="41">
        <v>1907</v>
      </c>
      <c r="F3" s="40">
        <v>87.781856318825376</v>
      </c>
      <c r="G3" s="40">
        <f t="shared" ref="G3:G32" si="0">+D3/C3*100</f>
        <v>119.39048505292544</v>
      </c>
    </row>
    <row r="4" spans="1:7" x14ac:dyDescent="0.2">
      <c r="A4" s="1" t="s">
        <v>32</v>
      </c>
      <c r="B4" s="2">
        <v>51</v>
      </c>
      <c r="C4" s="10">
        <v>2149</v>
      </c>
      <c r="D4" s="39">
        <v>2647</v>
      </c>
      <c r="E4" s="10">
        <v>472</v>
      </c>
      <c r="F4" s="35">
        <v>85.381355932203391</v>
      </c>
      <c r="G4" s="35">
        <f t="shared" si="0"/>
        <v>123.17356910190786</v>
      </c>
    </row>
    <row r="5" spans="1:7" s="36" customFormat="1" x14ac:dyDescent="0.2">
      <c r="A5" s="13" t="s">
        <v>31</v>
      </c>
      <c r="B5" s="25">
        <f>SUM(B3:B4)</f>
        <v>196</v>
      </c>
      <c r="C5" s="25">
        <v>10746</v>
      </c>
      <c r="D5" s="38">
        <v>12911</v>
      </c>
      <c r="E5" s="25">
        <v>2379</v>
      </c>
      <c r="F5" s="37">
        <v>87.305590584279116</v>
      </c>
      <c r="G5" s="37">
        <f t="shared" si="0"/>
        <v>120.14703145356411</v>
      </c>
    </row>
    <row r="6" spans="1:7" x14ac:dyDescent="0.2">
      <c r="A6" s="1" t="s">
        <v>30</v>
      </c>
      <c r="B6" s="2">
        <v>18</v>
      </c>
      <c r="C6" s="10">
        <v>830</v>
      </c>
      <c r="D6" s="39">
        <v>1137</v>
      </c>
      <c r="E6" s="10">
        <v>201</v>
      </c>
      <c r="F6" s="35">
        <v>96.517412935323392</v>
      </c>
      <c r="G6" s="35">
        <f t="shared" si="0"/>
        <v>136.98795180722891</v>
      </c>
    </row>
    <row r="7" spans="1:7" x14ac:dyDescent="0.2">
      <c r="A7" s="1" t="s">
        <v>29</v>
      </c>
      <c r="B7" s="2">
        <v>19</v>
      </c>
      <c r="C7" s="10">
        <v>760</v>
      </c>
      <c r="D7" s="39">
        <v>1094</v>
      </c>
      <c r="E7" s="10">
        <v>168</v>
      </c>
      <c r="F7" s="35">
        <v>92.261904761904773</v>
      </c>
      <c r="G7" s="35">
        <f t="shared" si="0"/>
        <v>143.94736842105263</v>
      </c>
    </row>
    <row r="8" spans="1:7" x14ac:dyDescent="0.2">
      <c r="A8" s="1" t="s">
        <v>28</v>
      </c>
      <c r="B8" s="2">
        <v>30</v>
      </c>
      <c r="C8" s="10">
        <v>964</v>
      </c>
      <c r="D8" s="39">
        <v>1218</v>
      </c>
      <c r="E8" s="10">
        <v>212</v>
      </c>
      <c r="F8" s="35">
        <v>94.339622641509436</v>
      </c>
      <c r="G8" s="35">
        <f t="shared" si="0"/>
        <v>126.34854771784232</v>
      </c>
    </row>
    <row r="9" spans="1:7" x14ac:dyDescent="0.2">
      <c r="A9" s="14" t="s">
        <v>27</v>
      </c>
      <c r="B9" s="25">
        <f>SUM(B6:B8)</f>
        <v>67</v>
      </c>
      <c r="C9" s="25">
        <v>2554</v>
      </c>
      <c r="D9" s="38">
        <v>3449</v>
      </c>
      <c r="E9" s="25">
        <v>581</v>
      </c>
      <c r="F9" s="37">
        <v>94.492254733218587</v>
      </c>
      <c r="G9" s="37">
        <f t="shared" si="0"/>
        <v>135.04306969459671</v>
      </c>
    </row>
    <row r="10" spans="1:7" s="36" customFormat="1" x14ac:dyDescent="0.2">
      <c r="A10" s="1" t="s">
        <v>26</v>
      </c>
      <c r="B10" s="2">
        <v>30</v>
      </c>
      <c r="C10" s="10">
        <v>1159</v>
      </c>
      <c r="D10" s="39">
        <v>1764</v>
      </c>
      <c r="E10" s="10">
        <v>267</v>
      </c>
      <c r="F10" s="35">
        <v>87.265917602996254</v>
      </c>
      <c r="G10" s="35">
        <f t="shared" si="0"/>
        <v>152.20017256255392</v>
      </c>
    </row>
    <row r="11" spans="1:7" x14ac:dyDescent="0.2">
      <c r="A11" s="1" t="s">
        <v>25</v>
      </c>
      <c r="B11" s="2">
        <v>14</v>
      </c>
      <c r="C11" s="10">
        <v>594</v>
      </c>
      <c r="D11" s="39">
        <v>847</v>
      </c>
      <c r="E11" s="10">
        <v>141</v>
      </c>
      <c r="F11" s="35">
        <v>89.361702127659569</v>
      </c>
      <c r="G11" s="35">
        <f t="shared" si="0"/>
        <v>142.59259259259258</v>
      </c>
    </row>
    <row r="12" spans="1:7" x14ac:dyDescent="0.2">
      <c r="A12" s="1" t="s">
        <v>24</v>
      </c>
      <c r="B12" s="2">
        <v>11</v>
      </c>
      <c r="C12" s="10">
        <v>616</v>
      </c>
      <c r="D12" s="39">
        <v>914</v>
      </c>
      <c r="E12" s="10">
        <v>142</v>
      </c>
      <c r="F12" s="35">
        <v>90.845070422535215</v>
      </c>
      <c r="G12" s="35">
        <f t="shared" si="0"/>
        <v>148.37662337662337</v>
      </c>
    </row>
    <row r="13" spans="1:7" x14ac:dyDescent="0.2">
      <c r="A13" s="14" t="s">
        <v>23</v>
      </c>
      <c r="B13" s="25">
        <f>SUM(B10:B12)</f>
        <v>55</v>
      </c>
      <c r="C13" s="25">
        <v>2369</v>
      </c>
      <c r="D13" s="38">
        <v>3525</v>
      </c>
      <c r="E13" s="25">
        <v>550</v>
      </c>
      <c r="F13" s="37">
        <v>88.727272727272734</v>
      </c>
      <c r="G13" s="37">
        <f t="shared" si="0"/>
        <v>148.79696074292949</v>
      </c>
    </row>
    <row r="14" spans="1:7" x14ac:dyDescent="0.2">
      <c r="A14" s="1" t="s">
        <v>22</v>
      </c>
      <c r="B14" s="2">
        <v>24</v>
      </c>
      <c r="C14" s="10">
        <v>914</v>
      </c>
      <c r="D14" s="39">
        <v>1168</v>
      </c>
      <c r="E14" s="10">
        <v>202</v>
      </c>
      <c r="F14" s="35">
        <v>93.069306930693074</v>
      </c>
      <c r="G14" s="35">
        <f t="shared" si="0"/>
        <v>127.78993435448578</v>
      </c>
    </row>
    <row r="15" spans="1:7" s="36" customFormat="1" x14ac:dyDescent="0.2">
      <c r="A15" s="1" t="s">
        <v>21</v>
      </c>
      <c r="B15" s="2">
        <v>17</v>
      </c>
      <c r="C15" s="10">
        <v>542</v>
      </c>
      <c r="D15" s="39">
        <v>717</v>
      </c>
      <c r="E15" s="10">
        <v>118</v>
      </c>
      <c r="F15" s="35">
        <v>91.525423728813564</v>
      </c>
      <c r="G15" s="35">
        <f t="shared" si="0"/>
        <v>132.28782287822878</v>
      </c>
    </row>
    <row r="16" spans="1:7" x14ac:dyDescent="0.2">
      <c r="A16" s="1" t="s">
        <v>20</v>
      </c>
      <c r="B16" s="2">
        <v>9</v>
      </c>
      <c r="C16" s="10">
        <v>316</v>
      </c>
      <c r="D16" s="39">
        <v>420</v>
      </c>
      <c r="E16" s="10">
        <v>70</v>
      </c>
      <c r="F16" s="35">
        <v>92.857142857142861</v>
      </c>
      <c r="G16" s="35">
        <f t="shared" si="0"/>
        <v>132.91139240506328</v>
      </c>
    </row>
    <row r="17" spans="1:7" x14ac:dyDescent="0.2">
      <c r="A17" s="14" t="s">
        <v>19</v>
      </c>
      <c r="B17" s="25">
        <f>SUM(B14:B16)</f>
        <v>50</v>
      </c>
      <c r="C17" s="25">
        <v>1772</v>
      </c>
      <c r="D17" s="38">
        <v>2305</v>
      </c>
      <c r="E17" s="25">
        <v>390</v>
      </c>
      <c r="F17" s="37">
        <v>92.564102564102569</v>
      </c>
      <c r="G17" s="37">
        <f t="shared" si="0"/>
        <v>130.07900677200902</v>
      </c>
    </row>
    <row r="18" spans="1:7" x14ac:dyDescent="0.2">
      <c r="A18" s="13" t="s">
        <v>18</v>
      </c>
      <c r="B18" s="25">
        <f>B9+B13+B17</f>
        <v>172</v>
      </c>
      <c r="C18" s="25">
        <v>6695</v>
      </c>
      <c r="D18" s="38">
        <v>9279</v>
      </c>
      <c r="E18" s="25">
        <v>1521</v>
      </c>
      <c r="F18" s="37">
        <v>91.913214990138073</v>
      </c>
      <c r="G18" s="37">
        <f t="shared" si="0"/>
        <v>138.59596713965644</v>
      </c>
    </row>
    <row r="19" spans="1:7" x14ac:dyDescent="0.2">
      <c r="A19" s="1" t="s">
        <v>17</v>
      </c>
      <c r="B19" s="2">
        <v>30</v>
      </c>
      <c r="C19" s="10">
        <v>1037</v>
      </c>
      <c r="D19" s="39">
        <v>1371</v>
      </c>
      <c r="E19" s="10">
        <v>247</v>
      </c>
      <c r="F19" s="35">
        <v>88.259109311740886</v>
      </c>
      <c r="G19" s="35">
        <f t="shared" si="0"/>
        <v>132.20829315332691</v>
      </c>
    </row>
    <row r="20" spans="1:7" s="36" customFormat="1" x14ac:dyDescent="0.2">
      <c r="A20" s="1" t="s">
        <v>16</v>
      </c>
      <c r="B20" s="2">
        <v>15</v>
      </c>
      <c r="C20" s="10">
        <v>470</v>
      </c>
      <c r="D20" s="39">
        <v>614</v>
      </c>
      <c r="E20" s="10">
        <v>109</v>
      </c>
      <c r="F20" s="35">
        <v>90.825688073394488</v>
      </c>
      <c r="G20" s="35">
        <f t="shared" si="0"/>
        <v>130.63829787234042</v>
      </c>
    </row>
    <row r="21" spans="1:7" x14ac:dyDescent="0.2">
      <c r="A21" s="1" t="s">
        <v>15</v>
      </c>
      <c r="B21" s="2">
        <v>4</v>
      </c>
      <c r="C21" s="10">
        <v>100</v>
      </c>
      <c r="D21" s="39">
        <v>132</v>
      </c>
      <c r="E21" s="10">
        <v>27</v>
      </c>
      <c r="F21" s="35">
        <v>96.296296296296291</v>
      </c>
      <c r="G21" s="35">
        <f t="shared" si="0"/>
        <v>132</v>
      </c>
    </row>
    <row r="22" spans="1:7" s="36" customFormat="1" x14ac:dyDescent="0.2">
      <c r="A22" s="14" t="s">
        <v>14</v>
      </c>
      <c r="B22" s="25">
        <f>SUM(B19:B21)</f>
        <v>49</v>
      </c>
      <c r="C22" s="25">
        <v>1607</v>
      </c>
      <c r="D22" s="38">
        <v>2117</v>
      </c>
      <c r="E22" s="25">
        <v>383</v>
      </c>
      <c r="F22" s="37">
        <v>89.556135770234988</v>
      </c>
      <c r="G22" s="37">
        <f t="shared" si="0"/>
        <v>131.73615432482887</v>
      </c>
    </row>
    <row r="23" spans="1:7" x14ac:dyDescent="0.2">
      <c r="A23" s="1" t="s">
        <v>13</v>
      </c>
      <c r="B23" s="2">
        <v>36</v>
      </c>
      <c r="C23" s="10">
        <v>1379</v>
      </c>
      <c r="D23" s="39">
        <v>1658</v>
      </c>
      <c r="E23" s="10">
        <v>296</v>
      </c>
      <c r="F23" s="35">
        <v>87.5</v>
      </c>
      <c r="G23" s="35">
        <f t="shared" si="0"/>
        <v>120.23205221174764</v>
      </c>
    </row>
    <row r="24" spans="1:7" x14ac:dyDescent="0.2">
      <c r="A24" s="1" t="s">
        <v>12</v>
      </c>
      <c r="B24" s="2">
        <v>32</v>
      </c>
      <c r="C24" s="10">
        <v>1057</v>
      </c>
      <c r="D24" s="39">
        <v>1453</v>
      </c>
      <c r="E24" s="10">
        <v>231</v>
      </c>
      <c r="F24" s="35">
        <v>85.714285714285708</v>
      </c>
      <c r="G24" s="35">
        <f t="shared" si="0"/>
        <v>137.46452223273417</v>
      </c>
    </row>
    <row r="25" spans="1:7" x14ac:dyDescent="0.2">
      <c r="A25" s="1" t="s">
        <v>11</v>
      </c>
      <c r="B25" s="2">
        <v>23</v>
      </c>
      <c r="C25" s="10">
        <v>970</v>
      </c>
      <c r="D25" s="39">
        <v>1383</v>
      </c>
      <c r="E25" s="10">
        <v>214</v>
      </c>
      <c r="F25" s="35">
        <v>78.971962616822438</v>
      </c>
      <c r="G25" s="35">
        <f t="shared" si="0"/>
        <v>142.57731958762886</v>
      </c>
    </row>
    <row r="26" spans="1:7" x14ac:dyDescent="0.2">
      <c r="A26" s="14" t="s">
        <v>10</v>
      </c>
      <c r="B26" s="25">
        <f>SUM(B23:B25)</f>
        <v>91</v>
      </c>
      <c r="C26" s="25">
        <v>3406</v>
      </c>
      <c r="D26" s="38">
        <v>4494</v>
      </c>
      <c r="E26" s="25">
        <v>741</v>
      </c>
      <c r="F26" s="37">
        <v>84.480431848852902</v>
      </c>
      <c r="G26" s="37">
        <f t="shared" si="0"/>
        <v>131.94362889019376</v>
      </c>
    </row>
    <row r="27" spans="1:7" s="36" customFormat="1" x14ac:dyDescent="0.2">
      <c r="A27" s="1" t="s">
        <v>9</v>
      </c>
      <c r="B27" s="2">
        <v>24</v>
      </c>
      <c r="C27" s="10">
        <v>1103</v>
      </c>
      <c r="D27" s="39">
        <v>1521</v>
      </c>
      <c r="E27" s="10">
        <v>250</v>
      </c>
      <c r="F27" s="35">
        <v>92</v>
      </c>
      <c r="G27" s="35">
        <f t="shared" si="0"/>
        <v>137.89664551223936</v>
      </c>
    </row>
    <row r="28" spans="1:7" x14ac:dyDescent="0.2">
      <c r="A28" s="1" t="s">
        <v>8</v>
      </c>
      <c r="B28" s="2">
        <v>29</v>
      </c>
      <c r="C28" s="10">
        <v>915</v>
      </c>
      <c r="D28" s="39">
        <v>1338</v>
      </c>
      <c r="E28" s="10">
        <v>187</v>
      </c>
      <c r="F28" s="35">
        <v>77.54010695187165</v>
      </c>
      <c r="G28" s="35">
        <f t="shared" si="0"/>
        <v>146.22950819672133</v>
      </c>
    </row>
    <row r="29" spans="1:7" x14ac:dyDescent="0.2">
      <c r="A29" s="1" t="s">
        <v>7</v>
      </c>
      <c r="B29" s="2">
        <v>36</v>
      </c>
      <c r="C29" s="10">
        <v>1465</v>
      </c>
      <c r="D29" s="39">
        <v>2066</v>
      </c>
      <c r="E29" s="10">
        <v>327</v>
      </c>
      <c r="F29" s="35">
        <v>83.180428134556578</v>
      </c>
      <c r="G29" s="35">
        <f t="shared" si="0"/>
        <v>141.02389078498294</v>
      </c>
    </row>
    <row r="30" spans="1:7" x14ac:dyDescent="0.2">
      <c r="A30" s="14" t="s">
        <v>6</v>
      </c>
      <c r="B30" s="25">
        <f>SUM(B27:B29)</f>
        <v>89</v>
      </c>
      <c r="C30" s="25">
        <v>3483</v>
      </c>
      <c r="D30" s="38">
        <v>4925</v>
      </c>
      <c r="E30" s="25">
        <v>764</v>
      </c>
      <c r="F30" s="37">
        <v>84.685863874345543</v>
      </c>
      <c r="G30" s="37">
        <f t="shared" si="0"/>
        <v>141.40109101349412</v>
      </c>
    </row>
    <row r="31" spans="1:7" x14ac:dyDescent="0.2">
      <c r="A31" s="13" t="s">
        <v>5</v>
      </c>
      <c r="B31" s="25">
        <f>B22+B26+B30</f>
        <v>229</v>
      </c>
      <c r="C31" s="25">
        <v>8496</v>
      </c>
      <c r="D31" s="38">
        <v>11536</v>
      </c>
      <c r="E31" s="25">
        <v>1888</v>
      </c>
      <c r="F31" s="37">
        <v>85.593220338983059</v>
      </c>
      <c r="G31" s="37">
        <f t="shared" si="0"/>
        <v>135.78154425612053</v>
      </c>
    </row>
    <row r="32" spans="1:7" s="36" customFormat="1" x14ac:dyDescent="0.2">
      <c r="A32" s="7" t="s">
        <v>2</v>
      </c>
      <c r="B32" s="25">
        <f>B5+B18+B31</f>
        <v>597</v>
      </c>
      <c r="C32" s="25">
        <v>25937</v>
      </c>
      <c r="D32" s="38">
        <v>33726</v>
      </c>
      <c r="E32" s="25">
        <v>5788</v>
      </c>
      <c r="F32" s="37">
        <v>87.957843814789214</v>
      </c>
      <c r="G32" s="37">
        <f t="shared" si="0"/>
        <v>130.03045841847555</v>
      </c>
    </row>
    <row r="33" spans="1:7" x14ac:dyDescent="0.2">
      <c r="A33" s="1" t="s">
        <v>1</v>
      </c>
    </row>
    <row r="34" spans="1:7" x14ac:dyDescent="0.2">
      <c r="A34" s="3" t="s">
        <v>0</v>
      </c>
      <c r="B34" s="2">
        <f>B4+B6+B7+B8+B10+B11+B12+B14+B15+B16+B19+B20+B21+B23+B24+B25+B27+B28+B29</f>
        <v>452</v>
      </c>
      <c r="C34" s="10">
        <v>17340</v>
      </c>
      <c r="D34" s="10">
        <v>23462</v>
      </c>
      <c r="E34" s="10">
        <v>3881</v>
      </c>
      <c r="F34" s="35">
        <v>88.044318474619942</v>
      </c>
      <c r="G34" s="35">
        <f>+D34/C34*100</f>
        <v>135.30565167243367</v>
      </c>
    </row>
  </sheetData>
  <pageMargins left="0.75" right="0.75" top="1" bottom="1" header="0.5" footer="0.5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118A1-7904-4EB5-A36E-52EBA4F463A9}">
  <dimension ref="A1:G35"/>
  <sheetViews>
    <sheetView workbookViewId="0"/>
  </sheetViews>
  <sheetFormatPr defaultRowHeight="11.25" x14ac:dyDescent="0.2"/>
  <cols>
    <col min="1" max="1" width="23.7109375" style="1" customWidth="1"/>
    <col min="2" max="6" width="12.5703125" style="1" customWidth="1"/>
    <col min="7" max="7" width="12.5703125" style="47" customWidth="1"/>
    <col min="8" max="16384" width="9.140625" style="1"/>
  </cols>
  <sheetData>
    <row r="1" spans="1:7" ht="12" thickBot="1" x14ac:dyDescent="0.25">
      <c r="A1" s="29" t="s">
        <v>74</v>
      </c>
      <c r="B1" s="46"/>
      <c r="C1" s="46"/>
      <c r="D1" s="46"/>
      <c r="E1" s="46"/>
      <c r="F1" s="46"/>
      <c r="G1" s="60"/>
    </row>
    <row r="2" spans="1:7" ht="14.25" customHeight="1" x14ac:dyDescent="0.2">
      <c r="A2" s="95" t="s">
        <v>41</v>
      </c>
      <c r="B2" s="99" t="s">
        <v>73</v>
      </c>
      <c r="C2" s="100"/>
      <c r="D2" s="106"/>
      <c r="E2" s="99" t="s">
        <v>72</v>
      </c>
      <c r="F2" s="100"/>
      <c r="G2" s="100"/>
    </row>
    <row r="3" spans="1:7" ht="27" customHeight="1" x14ac:dyDescent="0.2">
      <c r="A3" s="103"/>
      <c r="B3" s="19" t="s">
        <v>71</v>
      </c>
      <c r="C3" s="19" t="s">
        <v>70</v>
      </c>
      <c r="D3" s="19" t="s">
        <v>69</v>
      </c>
      <c r="E3" s="19" t="s">
        <v>71</v>
      </c>
      <c r="F3" s="19" t="s">
        <v>70</v>
      </c>
      <c r="G3" s="19" t="s">
        <v>69</v>
      </c>
    </row>
    <row r="4" spans="1:7" x14ac:dyDescent="0.2">
      <c r="A4" s="1" t="s">
        <v>33</v>
      </c>
      <c r="B4" s="26">
        <v>3149</v>
      </c>
      <c r="C4" s="26">
        <v>5357</v>
      </c>
      <c r="D4" s="42">
        <v>18269</v>
      </c>
      <c r="E4" s="49">
        <v>12</v>
      </c>
      <c r="F4" s="49">
        <v>3.7</v>
      </c>
      <c r="G4" s="48">
        <v>69.788940884347241</v>
      </c>
    </row>
    <row r="5" spans="1:7" x14ac:dyDescent="0.2">
      <c r="A5" s="1" t="s">
        <v>32</v>
      </c>
      <c r="B5" s="26">
        <v>2810</v>
      </c>
      <c r="C5" s="26">
        <v>5197</v>
      </c>
      <c r="D5" s="59">
        <v>14715</v>
      </c>
      <c r="E5" s="49">
        <v>11.2</v>
      </c>
      <c r="F5" s="49">
        <v>5.4</v>
      </c>
      <c r="G5" s="58">
        <v>58.909955642384745</v>
      </c>
    </row>
    <row r="6" spans="1:7" s="36" customFormat="1" x14ac:dyDescent="0.2">
      <c r="A6" s="13" t="s">
        <v>31</v>
      </c>
      <c r="B6" s="52">
        <v>5959</v>
      </c>
      <c r="C6" s="52">
        <v>10554</v>
      </c>
      <c r="D6" s="38">
        <f>SUM(D4:D5)</f>
        <v>32984</v>
      </c>
      <c r="E6" s="51">
        <v>11.6</v>
      </c>
      <c r="F6" s="51">
        <v>4.4000000000000004</v>
      </c>
      <c r="G6" s="50">
        <v>64.47690704761682</v>
      </c>
    </row>
    <row r="7" spans="1:7" x14ac:dyDescent="0.2">
      <c r="A7" s="1" t="s">
        <v>30</v>
      </c>
      <c r="B7" s="26">
        <v>1236</v>
      </c>
      <c r="C7" s="26">
        <v>2140</v>
      </c>
      <c r="D7" s="42">
        <v>3316</v>
      </c>
      <c r="E7" s="49">
        <v>15.4</v>
      </c>
      <c r="F7" s="49">
        <v>6.1</v>
      </c>
      <c r="G7" s="48">
        <v>41.324476901411956</v>
      </c>
    </row>
    <row r="8" spans="1:7" x14ac:dyDescent="0.2">
      <c r="A8" s="1" t="s">
        <v>29</v>
      </c>
      <c r="B8" s="26">
        <v>860</v>
      </c>
      <c r="C8" s="26">
        <v>1654</v>
      </c>
      <c r="D8" s="42">
        <v>3456</v>
      </c>
      <c r="E8" s="49">
        <v>14.8</v>
      </c>
      <c r="F8" s="49">
        <v>6.5</v>
      </c>
      <c r="G8" s="48">
        <v>59.431480112121889</v>
      </c>
    </row>
    <row r="9" spans="1:7" x14ac:dyDescent="0.2">
      <c r="A9" s="1" t="s">
        <v>28</v>
      </c>
      <c r="B9" s="26">
        <v>739</v>
      </c>
      <c r="C9" s="26">
        <v>1530</v>
      </c>
      <c r="D9" s="42">
        <v>2970</v>
      </c>
      <c r="E9" s="49">
        <v>11.5</v>
      </c>
      <c r="F9" s="49">
        <v>5.2</v>
      </c>
      <c r="G9" s="48">
        <v>46.362061160456442</v>
      </c>
    </row>
    <row r="10" spans="1:7" x14ac:dyDescent="0.2">
      <c r="A10" s="14" t="s">
        <v>27</v>
      </c>
      <c r="B10" s="52">
        <v>2835</v>
      </c>
      <c r="C10" s="52">
        <v>5324</v>
      </c>
      <c r="D10" s="38">
        <f>SUM(D7:D9)</f>
        <v>9742</v>
      </c>
      <c r="E10" s="51">
        <v>14</v>
      </c>
      <c r="F10" s="51">
        <v>5.9</v>
      </c>
      <c r="G10" s="50">
        <v>48.119335160899951</v>
      </c>
    </row>
    <row r="11" spans="1:7" s="36" customFormat="1" x14ac:dyDescent="0.2">
      <c r="A11" s="1" t="s">
        <v>26</v>
      </c>
      <c r="B11" s="26">
        <v>753</v>
      </c>
      <c r="C11" s="26">
        <v>2296</v>
      </c>
      <c r="D11" s="42">
        <v>4664</v>
      </c>
      <c r="E11" s="49">
        <v>9.3000000000000007</v>
      </c>
      <c r="F11" s="49">
        <v>6.3</v>
      </c>
      <c r="G11" s="48">
        <v>57.622930565851249</v>
      </c>
    </row>
    <row r="12" spans="1:7" x14ac:dyDescent="0.2">
      <c r="A12" s="1" t="s">
        <v>25</v>
      </c>
      <c r="B12" s="26">
        <v>569</v>
      </c>
      <c r="C12" s="26">
        <v>1980</v>
      </c>
      <c r="D12" s="42">
        <v>3411</v>
      </c>
      <c r="E12" s="49">
        <v>12.5</v>
      </c>
      <c r="F12" s="49">
        <v>9.1999999999999993</v>
      </c>
      <c r="G12" s="48">
        <v>74.702700335078077</v>
      </c>
    </row>
    <row r="13" spans="1:7" x14ac:dyDescent="0.2">
      <c r="A13" s="1" t="s">
        <v>24</v>
      </c>
      <c r="B13" s="26">
        <v>698</v>
      </c>
      <c r="C13" s="26">
        <v>1739</v>
      </c>
      <c r="D13" s="42">
        <v>2171</v>
      </c>
      <c r="E13" s="49">
        <v>14.4</v>
      </c>
      <c r="F13" s="49">
        <v>7.2</v>
      </c>
      <c r="G13" s="48">
        <v>44.739824832560537</v>
      </c>
    </row>
    <row r="14" spans="1:7" x14ac:dyDescent="0.2">
      <c r="A14" s="14" t="s">
        <v>23</v>
      </c>
      <c r="B14" s="57">
        <v>2020</v>
      </c>
      <c r="C14" s="57">
        <v>6015</v>
      </c>
      <c r="D14" s="56">
        <f>SUM(D11:D13)</f>
        <v>10246</v>
      </c>
      <c r="E14" s="55">
        <v>11.5</v>
      </c>
      <c r="F14" s="55">
        <v>7.3</v>
      </c>
      <c r="G14" s="54">
        <v>58.506446786884872</v>
      </c>
    </row>
    <row r="15" spans="1:7" x14ac:dyDescent="0.2">
      <c r="A15" s="1" t="s">
        <v>22</v>
      </c>
      <c r="B15" s="26">
        <v>1440</v>
      </c>
      <c r="C15" s="26">
        <v>1730</v>
      </c>
      <c r="D15" s="42">
        <v>11002</v>
      </c>
      <c r="E15" s="49">
        <v>20.3</v>
      </c>
      <c r="F15" s="49">
        <v>5.3</v>
      </c>
      <c r="G15" s="48">
        <v>155.20914156732738</v>
      </c>
    </row>
    <row r="16" spans="1:7" s="36" customFormat="1" x14ac:dyDescent="0.2">
      <c r="A16" s="1" t="s">
        <v>21</v>
      </c>
      <c r="B16" s="26">
        <v>1484</v>
      </c>
      <c r="C16" s="26">
        <v>2081</v>
      </c>
      <c r="D16" s="42">
        <v>5751</v>
      </c>
      <c r="E16" s="49">
        <v>25.2</v>
      </c>
      <c r="F16" s="49">
        <v>7.9</v>
      </c>
      <c r="G16" s="48">
        <v>97.55725190839695</v>
      </c>
    </row>
    <row r="17" spans="1:7" x14ac:dyDescent="0.2">
      <c r="A17" s="1" t="s">
        <v>20</v>
      </c>
      <c r="B17" s="26">
        <v>750</v>
      </c>
      <c r="C17" s="26">
        <v>1200</v>
      </c>
      <c r="D17" s="42">
        <v>4485</v>
      </c>
      <c r="E17" s="49">
        <v>17.600000000000001</v>
      </c>
      <c r="F17" s="49">
        <v>6.2</v>
      </c>
      <c r="G17" s="48">
        <v>105.31630113182736</v>
      </c>
    </row>
    <row r="18" spans="1:7" x14ac:dyDescent="0.2">
      <c r="A18" s="14" t="s">
        <v>19</v>
      </c>
      <c r="B18" s="52">
        <v>3674</v>
      </c>
      <c r="C18" s="52">
        <v>5011</v>
      </c>
      <c r="D18" s="38">
        <f>SUM(D15:D17)</f>
        <v>21238</v>
      </c>
      <c r="E18" s="51">
        <v>21.3</v>
      </c>
      <c r="F18" s="51">
        <v>6.4</v>
      </c>
      <c r="G18" s="50">
        <v>123.17525127449673</v>
      </c>
    </row>
    <row r="19" spans="1:7" x14ac:dyDescent="0.2">
      <c r="A19" s="13" t="s">
        <v>18</v>
      </c>
      <c r="B19" s="52">
        <v>8529</v>
      </c>
      <c r="C19" s="52">
        <v>16350</v>
      </c>
      <c r="D19" s="38">
        <f>D10+D14+D18</f>
        <v>41226</v>
      </c>
      <c r="E19" s="37">
        <v>15.5</v>
      </c>
      <c r="F19" s="37">
        <v>6.6</v>
      </c>
      <c r="G19" s="50">
        <v>74.956091068759747</v>
      </c>
    </row>
    <row r="20" spans="1:7" x14ac:dyDescent="0.2">
      <c r="A20" s="1" t="s">
        <v>17</v>
      </c>
      <c r="B20" s="26">
        <v>3244</v>
      </c>
      <c r="C20" s="26">
        <v>4101</v>
      </c>
      <c r="D20" s="42">
        <v>24436</v>
      </c>
      <c r="E20" s="49">
        <v>22.4</v>
      </c>
      <c r="F20" s="49">
        <v>7.4</v>
      </c>
      <c r="G20" s="48">
        <v>168.49741075553533</v>
      </c>
    </row>
    <row r="21" spans="1:7" s="36" customFormat="1" x14ac:dyDescent="0.2">
      <c r="A21" s="1" t="s">
        <v>16</v>
      </c>
      <c r="B21" s="26">
        <v>942</v>
      </c>
      <c r="C21" s="26">
        <v>1986</v>
      </c>
      <c r="D21" s="42">
        <v>3740</v>
      </c>
      <c r="E21" s="49">
        <v>16.100000000000001</v>
      </c>
      <c r="F21" s="49">
        <v>7.8</v>
      </c>
      <c r="G21" s="48">
        <v>64.01369276850663</v>
      </c>
    </row>
    <row r="22" spans="1:7" x14ac:dyDescent="0.2">
      <c r="A22" s="1" t="s">
        <v>15</v>
      </c>
      <c r="B22" s="26">
        <v>624</v>
      </c>
      <c r="C22" s="26">
        <v>1112</v>
      </c>
      <c r="D22" s="42">
        <v>3843</v>
      </c>
      <c r="E22" s="49">
        <v>16.2</v>
      </c>
      <c r="F22" s="49">
        <v>6.6</v>
      </c>
      <c r="G22" s="48">
        <v>99.818181818181813</v>
      </c>
    </row>
    <row r="23" spans="1:7" s="36" customFormat="1" x14ac:dyDescent="0.2">
      <c r="A23" s="14" t="s">
        <v>14</v>
      </c>
      <c r="B23" s="52">
        <v>4810</v>
      </c>
      <c r="C23" s="52">
        <v>7199</v>
      </c>
      <c r="D23" s="38">
        <f>SUM(D20:D22)</f>
        <v>32019</v>
      </c>
      <c r="E23" s="51">
        <v>19.899999999999999</v>
      </c>
      <c r="F23" s="51">
        <v>7.3</v>
      </c>
      <c r="G23" s="50">
        <v>132.33835369583545</v>
      </c>
    </row>
    <row r="24" spans="1:7" x14ac:dyDescent="0.2">
      <c r="A24" s="1" t="s">
        <v>13</v>
      </c>
      <c r="B24" s="26">
        <v>2410</v>
      </c>
      <c r="C24" s="26">
        <v>3138</v>
      </c>
      <c r="D24" s="42">
        <v>13234</v>
      </c>
      <c r="E24" s="49">
        <v>22</v>
      </c>
      <c r="F24" s="49">
        <v>7.3</v>
      </c>
      <c r="G24" s="48">
        <v>120.70962740000913</v>
      </c>
    </row>
    <row r="25" spans="1:7" x14ac:dyDescent="0.2">
      <c r="A25" s="1" t="s">
        <v>12</v>
      </c>
      <c r="B25" s="26">
        <v>1419</v>
      </c>
      <c r="C25" s="26">
        <v>1799</v>
      </c>
      <c r="D25" s="42">
        <v>13413</v>
      </c>
      <c r="E25" s="49">
        <v>18.7</v>
      </c>
      <c r="F25" s="49">
        <v>5.6</v>
      </c>
      <c r="G25" s="48">
        <v>177.15583849537066</v>
      </c>
    </row>
    <row r="26" spans="1:7" x14ac:dyDescent="0.2">
      <c r="A26" s="1" t="s">
        <v>11</v>
      </c>
      <c r="B26" s="26">
        <v>2759</v>
      </c>
      <c r="C26" s="26">
        <v>3633</v>
      </c>
      <c r="D26" s="42">
        <v>34214</v>
      </c>
      <c r="E26" s="49">
        <v>22.1</v>
      </c>
      <c r="F26" s="49">
        <v>8.3000000000000007</v>
      </c>
      <c r="G26" s="48">
        <v>273.59818315580719</v>
      </c>
    </row>
    <row r="27" spans="1:7" x14ac:dyDescent="0.2">
      <c r="A27" s="14" t="s">
        <v>10</v>
      </c>
      <c r="B27" s="52">
        <v>6588</v>
      </c>
      <c r="C27" s="52">
        <v>8570</v>
      </c>
      <c r="D27" s="38">
        <f>SUM(D24:D26)</f>
        <v>60861</v>
      </c>
      <c r="E27" s="51">
        <v>21.2</v>
      </c>
      <c r="F27" s="51">
        <v>7.2</v>
      </c>
      <c r="G27" s="50">
        <v>196.07280927835052</v>
      </c>
    </row>
    <row r="28" spans="1:7" s="36" customFormat="1" x14ac:dyDescent="0.2">
      <c r="A28" s="1" t="s">
        <v>9</v>
      </c>
      <c r="B28" s="26">
        <v>1678</v>
      </c>
      <c r="C28" s="26">
        <v>3060</v>
      </c>
      <c r="D28" s="42">
        <v>14284</v>
      </c>
      <c r="E28" s="49">
        <v>17</v>
      </c>
      <c r="F28" s="49">
        <v>7.1</v>
      </c>
      <c r="G28" s="48">
        <v>144.542713161037</v>
      </c>
    </row>
    <row r="29" spans="1:7" x14ac:dyDescent="0.2">
      <c r="A29" s="1" t="s">
        <v>8</v>
      </c>
      <c r="B29" s="26">
        <v>972</v>
      </c>
      <c r="C29" s="26">
        <v>2526</v>
      </c>
      <c r="D29" s="42">
        <v>6871</v>
      </c>
      <c r="E29" s="49">
        <v>14.7</v>
      </c>
      <c r="F29" s="49">
        <v>8.3000000000000007</v>
      </c>
      <c r="G29" s="48">
        <v>103.73826131594045</v>
      </c>
    </row>
    <row r="30" spans="1:7" x14ac:dyDescent="0.2">
      <c r="A30" s="1" t="s">
        <v>7</v>
      </c>
      <c r="B30" s="26">
        <v>1076</v>
      </c>
      <c r="C30" s="26">
        <v>2321</v>
      </c>
      <c r="D30" s="42">
        <v>9205</v>
      </c>
      <c r="E30" s="49">
        <v>14.3</v>
      </c>
      <c r="F30" s="49">
        <v>6.7</v>
      </c>
      <c r="G30" s="48">
        <v>122.47368911241502</v>
      </c>
    </row>
    <row r="31" spans="1:7" x14ac:dyDescent="0.2">
      <c r="A31" s="14" t="s">
        <v>6</v>
      </c>
      <c r="B31" s="52">
        <v>3726</v>
      </c>
      <c r="C31" s="52">
        <v>7907</v>
      </c>
      <c r="D31" s="38">
        <f>SUM(D28:D30)</f>
        <v>30360</v>
      </c>
      <c r="E31" s="51">
        <v>15.5</v>
      </c>
      <c r="F31" s="51">
        <v>7.3</v>
      </c>
      <c r="G31" s="50">
        <v>126.38677851091731</v>
      </c>
    </row>
    <row r="32" spans="1:7" x14ac:dyDescent="0.2">
      <c r="A32" s="13" t="s">
        <v>5</v>
      </c>
      <c r="B32" s="52">
        <v>15124</v>
      </c>
      <c r="C32" s="52">
        <v>23676</v>
      </c>
      <c r="D32" s="38">
        <f>D23+D27+D31</f>
        <v>123240</v>
      </c>
      <c r="E32" s="51">
        <v>19.100000000000001</v>
      </c>
      <c r="F32" s="51">
        <v>7.3</v>
      </c>
      <c r="G32" s="50">
        <v>155.49552527685495</v>
      </c>
    </row>
    <row r="33" spans="1:7" s="36" customFormat="1" x14ac:dyDescent="0.2">
      <c r="A33" s="53" t="s">
        <v>2</v>
      </c>
      <c r="B33" s="52">
        <v>29612</v>
      </c>
      <c r="C33" s="52">
        <v>50580</v>
      </c>
      <c r="D33" s="38">
        <f>D32+D19+D6</f>
        <v>197450</v>
      </c>
      <c r="E33" s="51">
        <v>16</v>
      </c>
      <c r="F33" s="51">
        <v>6.2</v>
      </c>
      <c r="G33" s="50">
        <v>106.49210841969918</v>
      </c>
    </row>
    <row r="34" spans="1:7" x14ac:dyDescent="0.2">
      <c r="A34" s="1" t="s">
        <v>1</v>
      </c>
      <c r="B34" s="2"/>
      <c r="C34" s="2"/>
      <c r="D34" s="2"/>
      <c r="E34" s="47"/>
      <c r="F34" s="47"/>
    </row>
    <row r="35" spans="1:7" x14ac:dyDescent="0.2">
      <c r="A35" s="3" t="s">
        <v>0</v>
      </c>
      <c r="B35" s="26">
        <v>26463</v>
      </c>
      <c r="C35" s="26">
        <v>45223</v>
      </c>
      <c r="D35" s="42">
        <v>179181</v>
      </c>
      <c r="E35" s="49">
        <v>16.600000000000001</v>
      </c>
      <c r="F35" s="49">
        <v>6.7</v>
      </c>
      <c r="G35" s="48">
        <v>112.5</v>
      </c>
    </row>
  </sheetData>
  <mergeCells count="3">
    <mergeCell ref="A2:A3"/>
    <mergeCell ref="B2:D2"/>
    <mergeCell ref="E2:G2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AD264-25C4-44C3-B6C4-CD9C53FAA094}">
  <dimension ref="A1:J36"/>
  <sheetViews>
    <sheetView workbookViewId="0"/>
  </sheetViews>
  <sheetFormatPr defaultRowHeight="11.25" x14ac:dyDescent="0.2"/>
  <cols>
    <col min="1" max="1" width="22.140625" style="1" customWidth="1"/>
    <col min="2" max="3" width="9.85546875" style="1" customWidth="1"/>
    <col min="4" max="4" width="9.140625" style="1"/>
    <col min="5" max="6" width="9.85546875" style="1" customWidth="1"/>
    <col min="7" max="7" width="11.7109375" style="47" customWidth="1"/>
    <col min="8" max="9" width="9.85546875" style="1" customWidth="1"/>
    <col min="10" max="10" width="11.7109375" style="1" customWidth="1"/>
    <col min="11" max="16384" width="9.140625" style="1"/>
  </cols>
  <sheetData>
    <row r="1" spans="1:10" ht="12" thickBot="1" x14ac:dyDescent="0.25">
      <c r="A1" s="24" t="s">
        <v>81</v>
      </c>
      <c r="B1" s="46"/>
      <c r="C1" s="46"/>
      <c r="D1" s="46"/>
      <c r="E1" s="46"/>
      <c r="F1" s="46"/>
      <c r="G1" s="79"/>
      <c r="H1" s="78"/>
      <c r="I1" s="78"/>
      <c r="J1" s="78"/>
    </row>
    <row r="2" spans="1:10" ht="13.5" customHeight="1" x14ac:dyDescent="0.2">
      <c r="A2" s="95" t="s">
        <v>41</v>
      </c>
      <c r="B2" s="110" t="s">
        <v>80</v>
      </c>
      <c r="C2" s="110"/>
      <c r="D2" s="110"/>
      <c r="E2" s="111" t="s">
        <v>1</v>
      </c>
      <c r="F2" s="112"/>
      <c r="G2" s="112"/>
      <c r="H2" s="112"/>
      <c r="I2" s="112"/>
      <c r="J2" s="112"/>
    </row>
    <row r="3" spans="1:10" ht="16.5" customHeight="1" x14ac:dyDescent="0.2">
      <c r="A3" s="107"/>
      <c r="B3" s="109"/>
      <c r="C3" s="109"/>
      <c r="D3" s="109"/>
      <c r="E3" s="108" t="s">
        <v>79</v>
      </c>
      <c r="F3" s="109"/>
      <c r="G3" s="109"/>
      <c r="H3" s="104" t="s">
        <v>78</v>
      </c>
      <c r="I3" s="113"/>
      <c r="J3" s="113"/>
    </row>
    <row r="4" spans="1:10" ht="40.5" customHeight="1" x14ac:dyDescent="0.2">
      <c r="A4" s="103"/>
      <c r="B4" s="19" t="s">
        <v>77</v>
      </c>
      <c r="C4" s="19" t="s">
        <v>76</v>
      </c>
      <c r="D4" s="19" t="s">
        <v>75</v>
      </c>
      <c r="E4" s="19" t="s">
        <v>77</v>
      </c>
      <c r="F4" s="19" t="s">
        <v>76</v>
      </c>
      <c r="G4" s="19" t="s">
        <v>75</v>
      </c>
      <c r="H4" s="19" t="s">
        <v>77</v>
      </c>
      <c r="I4" s="19" t="s">
        <v>76</v>
      </c>
      <c r="J4" s="19" t="s">
        <v>75</v>
      </c>
    </row>
    <row r="5" spans="1:10" x14ac:dyDescent="0.2">
      <c r="A5" s="1" t="s">
        <v>33</v>
      </c>
      <c r="B5" s="41">
        <v>13513</v>
      </c>
      <c r="C5" s="77">
        <v>11858</v>
      </c>
      <c r="D5" s="69">
        <v>87.752534596314661</v>
      </c>
      <c r="E5" s="41">
        <v>6509</v>
      </c>
      <c r="F5" s="76">
        <v>5779</v>
      </c>
      <c r="G5" s="40">
        <v>88.784759563681064</v>
      </c>
      <c r="H5" s="2">
        <v>1038</v>
      </c>
      <c r="I5" s="2">
        <v>979</v>
      </c>
      <c r="J5" s="47">
        <v>94.315992292870902</v>
      </c>
    </row>
    <row r="6" spans="1:10" s="68" customFormat="1" x14ac:dyDescent="0.2">
      <c r="A6" s="1" t="s">
        <v>32</v>
      </c>
      <c r="B6" s="10">
        <v>9752</v>
      </c>
      <c r="C6" s="72">
        <v>8782</v>
      </c>
      <c r="D6" s="69">
        <v>90.05332239540607</v>
      </c>
      <c r="E6" s="10">
        <v>5878</v>
      </c>
      <c r="F6" s="71">
        <v>5155</v>
      </c>
      <c r="G6" s="40">
        <v>87.699897924464096</v>
      </c>
      <c r="H6" s="70">
        <v>571</v>
      </c>
      <c r="I6" s="70">
        <v>473</v>
      </c>
      <c r="J6" s="47">
        <v>82.837127845884424</v>
      </c>
    </row>
    <row r="7" spans="1:10" s="62" customFormat="1" x14ac:dyDescent="0.25">
      <c r="A7" s="53" t="s">
        <v>31</v>
      </c>
      <c r="B7" s="25">
        <v>23265</v>
      </c>
      <c r="C7" s="25">
        <v>20640</v>
      </c>
      <c r="D7" s="64">
        <v>88.71695680206318</v>
      </c>
      <c r="E7" s="25">
        <v>12387</v>
      </c>
      <c r="F7" s="25">
        <v>10934</v>
      </c>
      <c r="G7" s="37">
        <v>88.269960442399281</v>
      </c>
      <c r="H7" s="25">
        <v>1609</v>
      </c>
      <c r="I7" s="25">
        <v>1452</v>
      </c>
      <c r="J7" s="37">
        <v>90.242386575512739</v>
      </c>
    </row>
    <row r="8" spans="1:10" s="75" customFormat="1" x14ac:dyDescent="0.2">
      <c r="A8" s="1" t="s">
        <v>30</v>
      </c>
      <c r="B8" s="10">
        <v>3532</v>
      </c>
      <c r="C8" s="10">
        <v>3311</v>
      </c>
      <c r="D8" s="69">
        <v>93.742921857304637</v>
      </c>
      <c r="E8" s="10">
        <v>1742</v>
      </c>
      <c r="F8" s="10">
        <v>1640</v>
      </c>
      <c r="G8" s="40">
        <v>94.144661308840412</v>
      </c>
      <c r="H8" s="2">
        <v>152</v>
      </c>
      <c r="I8" s="2">
        <v>134</v>
      </c>
      <c r="J8" s="47">
        <v>88.157894736842096</v>
      </c>
    </row>
    <row r="9" spans="1:10" s="75" customFormat="1" x14ac:dyDescent="0.2">
      <c r="A9" s="1" t="s">
        <v>29</v>
      </c>
      <c r="B9" s="10">
        <v>2613</v>
      </c>
      <c r="C9" s="72">
        <v>2498</v>
      </c>
      <c r="D9" s="69">
        <v>95.598928434749325</v>
      </c>
      <c r="E9" s="10">
        <v>1441</v>
      </c>
      <c r="F9" s="71">
        <v>1394</v>
      </c>
      <c r="G9" s="40">
        <v>96.738376127689108</v>
      </c>
      <c r="H9" s="41">
        <v>157</v>
      </c>
      <c r="I9" s="41">
        <v>142</v>
      </c>
      <c r="J9" s="47">
        <v>90.445859872611464</v>
      </c>
    </row>
    <row r="10" spans="1:10" s="75" customFormat="1" x14ac:dyDescent="0.2">
      <c r="A10" s="1" t="s">
        <v>28</v>
      </c>
      <c r="B10" s="10">
        <v>3206</v>
      </c>
      <c r="C10" s="72">
        <v>3024</v>
      </c>
      <c r="D10" s="69">
        <v>94.32314410480349</v>
      </c>
      <c r="E10" s="10">
        <v>1759</v>
      </c>
      <c r="F10" s="71">
        <v>1615</v>
      </c>
      <c r="G10" s="40">
        <v>91.813530415008529</v>
      </c>
      <c r="H10" s="41">
        <v>142</v>
      </c>
      <c r="I10" s="41">
        <v>137</v>
      </c>
      <c r="J10" s="47">
        <v>96.478873239436624</v>
      </c>
    </row>
    <row r="11" spans="1:10" s="62" customFormat="1" x14ac:dyDescent="0.25">
      <c r="A11" s="53" t="s">
        <v>27</v>
      </c>
      <c r="B11" s="25">
        <v>9351</v>
      </c>
      <c r="C11" s="25">
        <v>8833</v>
      </c>
      <c r="D11" s="64">
        <v>94.460485509571171</v>
      </c>
      <c r="E11" s="25">
        <v>4942</v>
      </c>
      <c r="F11" s="25">
        <v>4649</v>
      </c>
      <c r="G11" s="37">
        <v>94.071226224200728</v>
      </c>
      <c r="H11" s="25">
        <v>451</v>
      </c>
      <c r="I11" s="25">
        <v>413</v>
      </c>
      <c r="J11" s="37">
        <v>91.574279379157431</v>
      </c>
    </row>
    <row r="12" spans="1:10" s="73" customFormat="1" x14ac:dyDescent="0.2">
      <c r="A12" s="1" t="s">
        <v>26</v>
      </c>
      <c r="B12" s="10">
        <v>3729</v>
      </c>
      <c r="C12" s="72">
        <v>3505</v>
      </c>
      <c r="D12" s="69">
        <v>93.993027621346201</v>
      </c>
      <c r="E12" s="10">
        <v>2076</v>
      </c>
      <c r="F12" s="71">
        <v>1891</v>
      </c>
      <c r="G12" s="40">
        <v>91.088631984585746</v>
      </c>
      <c r="H12" s="41">
        <v>180</v>
      </c>
      <c r="I12" s="41">
        <v>188</v>
      </c>
      <c r="J12" s="47">
        <v>104.44444444444446</v>
      </c>
    </row>
    <row r="13" spans="1:10" s="68" customFormat="1" x14ac:dyDescent="0.2">
      <c r="A13" s="1" t="s">
        <v>25</v>
      </c>
      <c r="B13" s="10">
        <v>3199</v>
      </c>
      <c r="C13" s="10">
        <v>3122</v>
      </c>
      <c r="D13" s="69">
        <v>97.59299781181619</v>
      </c>
      <c r="E13" s="10">
        <v>1186</v>
      </c>
      <c r="F13" s="10">
        <v>1141</v>
      </c>
      <c r="G13" s="40">
        <v>96.20573355817875</v>
      </c>
      <c r="H13" s="2">
        <v>53</v>
      </c>
      <c r="I13" s="2">
        <v>52</v>
      </c>
      <c r="J13" s="47">
        <v>98.113207547169807</v>
      </c>
    </row>
    <row r="14" spans="1:10" s="68" customFormat="1" x14ac:dyDescent="0.2">
      <c r="A14" s="1" t="s">
        <v>24</v>
      </c>
      <c r="B14" s="10">
        <v>2746</v>
      </c>
      <c r="C14" s="72">
        <v>2677</v>
      </c>
      <c r="D14" s="69">
        <v>97.487254187909684</v>
      </c>
      <c r="E14" s="10">
        <v>1472</v>
      </c>
      <c r="F14" s="71">
        <v>1442</v>
      </c>
      <c r="G14" s="40">
        <v>97.96195652173914</v>
      </c>
      <c r="H14" s="70">
        <v>96</v>
      </c>
      <c r="I14" s="70">
        <v>95</v>
      </c>
      <c r="J14" s="47">
        <v>98.958333333333343</v>
      </c>
    </row>
    <row r="15" spans="1:10" s="62" customFormat="1" x14ac:dyDescent="0.25">
      <c r="A15" s="53" t="s">
        <v>23</v>
      </c>
      <c r="B15" s="25">
        <v>9674</v>
      </c>
      <c r="C15" s="25">
        <v>9304</v>
      </c>
      <c r="D15" s="64">
        <v>96.175315278064915</v>
      </c>
      <c r="E15" s="25">
        <v>4734</v>
      </c>
      <c r="F15" s="25">
        <v>4474</v>
      </c>
      <c r="G15" s="37">
        <v>94.507815800591459</v>
      </c>
      <c r="H15" s="25">
        <v>329</v>
      </c>
      <c r="I15" s="25">
        <v>335</v>
      </c>
      <c r="J15" s="37">
        <v>101.82370820668693</v>
      </c>
    </row>
    <row r="16" spans="1:10" s="68" customFormat="1" x14ac:dyDescent="0.2">
      <c r="A16" s="1" t="s">
        <v>22</v>
      </c>
      <c r="B16" s="10">
        <v>4241</v>
      </c>
      <c r="C16" s="72">
        <v>4068</v>
      </c>
      <c r="D16" s="69">
        <v>95.920773402499421</v>
      </c>
      <c r="E16" s="10">
        <v>2700</v>
      </c>
      <c r="F16" s="71">
        <v>2565</v>
      </c>
      <c r="G16" s="40">
        <v>95</v>
      </c>
      <c r="H16" s="70">
        <v>51</v>
      </c>
      <c r="I16" s="70">
        <v>50</v>
      </c>
      <c r="J16" s="47">
        <v>98.039215686274503</v>
      </c>
    </row>
    <row r="17" spans="1:10" s="73" customFormat="1" x14ac:dyDescent="0.2">
      <c r="A17" s="1" t="s">
        <v>21</v>
      </c>
      <c r="B17" s="10">
        <v>3050</v>
      </c>
      <c r="C17" s="72">
        <v>2899</v>
      </c>
      <c r="D17" s="69">
        <v>95.049180327868854</v>
      </c>
      <c r="E17" s="10">
        <v>1650</v>
      </c>
      <c r="F17" s="71">
        <v>1551</v>
      </c>
      <c r="G17" s="40">
        <v>94</v>
      </c>
      <c r="H17" s="70">
        <v>6</v>
      </c>
      <c r="I17" s="70">
        <v>5</v>
      </c>
      <c r="J17" s="47">
        <v>83.333333333333343</v>
      </c>
    </row>
    <row r="18" spans="1:10" s="68" customFormat="1" x14ac:dyDescent="0.2">
      <c r="A18" s="1" t="s">
        <v>20</v>
      </c>
      <c r="B18" s="10">
        <v>2276</v>
      </c>
      <c r="C18" s="10">
        <v>2234</v>
      </c>
      <c r="D18" s="69">
        <v>98.154657293497365</v>
      </c>
      <c r="E18" s="10">
        <v>1338</v>
      </c>
      <c r="F18" s="10">
        <v>1319</v>
      </c>
      <c r="G18" s="40">
        <v>98.579970104633787</v>
      </c>
      <c r="H18" s="2">
        <v>35</v>
      </c>
      <c r="I18" s="2">
        <v>38</v>
      </c>
      <c r="J18" s="47">
        <v>108.57142857142857</v>
      </c>
    </row>
    <row r="19" spans="1:10" s="62" customFormat="1" x14ac:dyDescent="0.25">
      <c r="A19" s="53" t="s">
        <v>19</v>
      </c>
      <c r="B19" s="25">
        <v>9567</v>
      </c>
      <c r="C19" s="25">
        <v>9201</v>
      </c>
      <c r="D19" s="64">
        <v>96.174349325807469</v>
      </c>
      <c r="E19" s="25">
        <v>5688</v>
      </c>
      <c r="F19" s="25">
        <v>5435</v>
      </c>
      <c r="G19" s="37">
        <v>95.552039381153307</v>
      </c>
      <c r="H19" s="25">
        <v>92</v>
      </c>
      <c r="I19" s="25">
        <v>93</v>
      </c>
      <c r="J19" s="37">
        <v>101.08695652173914</v>
      </c>
    </row>
    <row r="20" spans="1:10" s="62" customFormat="1" x14ac:dyDescent="0.25">
      <c r="A20" s="67" t="s">
        <v>18</v>
      </c>
      <c r="B20" s="25">
        <v>28592</v>
      </c>
      <c r="C20" s="25">
        <v>27338</v>
      </c>
      <c r="D20" s="64">
        <v>95.61415780637941</v>
      </c>
      <c r="E20" s="25">
        <v>15364</v>
      </c>
      <c r="F20" s="25">
        <v>14558</v>
      </c>
      <c r="G20" s="37">
        <v>94.753970320229115</v>
      </c>
      <c r="H20" s="25">
        <v>872</v>
      </c>
      <c r="I20" s="25">
        <v>841</v>
      </c>
      <c r="J20" s="37">
        <v>96.444954128440358</v>
      </c>
    </row>
    <row r="21" spans="1:10" s="68" customFormat="1" x14ac:dyDescent="0.2">
      <c r="A21" s="1" t="s">
        <v>17</v>
      </c>
      <c r="B21" s="10">
        <v>5850</v>
      </c>
      <c r="C21" s="72">
        <v>5624</v>
      </c>
      <c r="D21" s="69">
        <v>96.136752136752136</v>
      </c>
      <c r="E21" s="10">
        <v>3162</v>
      </c>
      <c r="F21" s="71">
        <v>3024</v>
      </c>
      <c r="G21" s="40">
        <v>95.635673624288415</v>
      </c>
      <c r="H21" s="70">
        <v>201</v>
      </c>
      <c r="I21" s="70">
        <v>180</v>
      </c>
      <c r="J21" s="47">
        <v>89.552238805970148</v>
      </c>
    </row>
    <row r="22" spans="1:10" s="73" customFormat="1" x14ac:dyDescent="0.2">
      <c r="A22" s="1" t="s">
        <v>16</v>
      </c>
      <c r="B22" s="10">
        <v>2697</v>
      </c>
      <c r="C22" s="72">
        <v>2642</v>
      </c>
      <c r="D22" s="69">
        <v>97.960697070819421</v>
      </c>
      <c r="E22" s="10">
        <v>1536</v>
      </c>
      <c r="F22" s="71">
        <v>1500</v>
      </c>
      <c r="G22" s="40">
        <v>97.65625</v>
      </c>
      <c r="H22" s="74">
        <v>36</v>
      </c>
      <c r="I22" s="74">
        <v>35</v>
      </c>
      <c r="J22" s="47">
        <v>97.222222222222214</v>
      </c>
    </row>
    <row r="23" spans="1:10" s="68" customFormat="1" x14ac:dyDescent="0.2">
      <c r="A23" s="1" t="s">
        <v>15</v>
      </c>
      <c r="B23" s="10">
        <v>2019</v>
      </c>
      <c r="C23" s="72">
        <v>1973</v>
      </c>
      <c r="D23" s="69">
        <v>97.721644378405145</v>
      </c>
      <c r="E23" s="10">
        <v>900</v>
      </c>
      <c r="F23" s="71">
        <v>884</v>
      </c>
      <c r="G23" s="40">
        <v>98.222222222222229</v>
      </c>
      <c r="H23" s="70">
        <v>117</v>
      </c>
      <c r="I23" s="70">
        <v>107</v>
      </c>
      <c r="J23" s="47">
        <v>91.452991452991455</v>
      </c>
    </row>
    <row r="24" spans="1:10" s="62" customFormat="1" x14ac:dyDescent="0.25">
      <c r="A24" s="53" t="s">
        <v>14</v>
      </c>
      <c r="B24" s="25">
        <v>10566</v>
      </c>
      <c r="C24" s="25">
        <v>10239</v>
      </c>
      <c r="D24" s="64">
        <v>96.905167518455428</v>
      </c>
      <c r="E24" s="25">
        <v>5598</v>
      </c>
      <c r="F24" s="25">
        <v>5408</v>
      </c>
      <c r="G24" s="37">
        <v>96.605930689531974</v>
      </c>
      <c r="H24" s="25">
        <v>354</v>
      </c>
      <c r="I24" s="25">
        <v>322</v>
      </c>
      <c r="J24" s="37">
        <v>90.960451977401121</v>
      </c>
    </row>
    <row r="25" spans="1:10" s="68" customFormat="1" x14ac:dyDescent="0.2">
      <c r="A25" s="1" t="s">
        <v>13</v>
      </c>
      <c r="B25" s="10">
        <v>4440</v>
      </c>
      <c r="C25" s="10">
        <v>4161</v>
      </c>
      <c r="D25" s="69">
        <v>93.716216216216225</v>
      </c>
      <c r="E25" s="10">
        <v>2433</v>
      </c>
      <c r="F25" s="10">
        <v>2250</v>
      </c>
      <c r="G25" s="40">
        <v>92.478421701602969</v>
      </c>
      <c r="H25" s="2">
        <v>97</v>
      </c>
      <c r="I25" s="2">
        <v>77</v>
      </c>
      <c r="J25" s="47">
        <v>79.381443298969074</v>
      </c>
    </row>
    <row r="26" spans="1:10" s="68" customFormat="1" x14ac:dyDescent="0.2">
      <c r="A26" s="1" t="s">
        <v>12</v>
      </c>
      <c r="B26" s="10">
        <v>3665</v>
      </c>
      <c r="C26" s="10">
        <v>3406</v>
      </c>
      <c r="D26" s="69">
        <v>92.933151432469302</v>
      </c>
      <c r="E26" s="10">
        <v>2433</v>
      </c>
      <c r="F26" s="10">
        <v>2211</v>
      </c>
      <c r="G26" s="40">
        <v>90.875462392108503</v>
      </c>
      <c r="H26" s="2">
        <v>24</v>
      </c>
      <c r="I26" s="2">
        <v>23</v>
      </c>
      <c r="J26" s="47">
        <v>95.833333333333343</v>
      </c>
    </row>
    <row r="27" spans="1:10" s="68" customFormat="1" x14ac:dyDescent="0.2">
      <c r="A27" s="1" t="s">
        <v>11</v>
      </c>
      <c r="B27" s="10">
        <v>5386</v>
      </c>
      <c r="C27" s="72">
        <v>5219</v>
      </c>
      <c r="D27" s="69">
        <v>96.899368733754173</v>
      </c>
      <c r="E27" s="10">
        <v>3110</v>
      </c>
      <c r="F27" s="71">
        <v>2978</v>
      </c>
      <c r="G27" s="40">
        <v>95.755627009646304</v>
      </c>
      <c r="H27" s="70">
        <v>179</v>
      </c>
      <c r="I27" s="70">
        <v>170</v>
      </c>
      <c r="J27" s="47">
        <v>94.97206703910615</v>
      </c>
    </row>
    <row r="28" spans="1:10" s="62" customFormat="1" x14ac:dyDescent="0.25">
      <c r="A28" s="53" t="s">
        <v>10</v>
      </c>
      <c r="B28" s="25">
        <v>13491</v>
      </c>
      <c r="C28" s="25">
        <v>12786</v>
      </c>
      <c r="D28" s="64">
        <v>94.77429397376028</v>
      </c>
      <c r="E28" s="25">
        <v>7976</v>
      </c>
      <c r="F28" s="25">
        <v>7439</v>
      </c>
      <c r="G28" s="37">
        <v>93.267301905717147</v>
      </c>
      <c r="H28" s="25">
        <v>300</v>
      </c>
      <c r="I28" s="25">
        <v>270</v>
      </c>
      <c r="J28" s="37">
        <v>90</v>
      </c>
    </row>
    <row r="29" spans="1:10" s="68" customFormat="1" x14ac:dyDescent="0.2">
      <c r="A29" s="1" t="s">
        <v>9</v>
      </c>
      <c r="B29" s="10">
        <v>4610</v>
      </c>
      <c r="C29" s="72">
        <v>4450</v>
      </c>
      <c r="D29" s="69">
        <v>96.529284164858993</v>
      </c>
      <c r="E29" s="10">
        <v>2658</v>
      </c>
      <c r="F29" s="71">
        <v>2612</v>
      </c>
      <c r="G29" s="40">
        <v>98.269375470278405</v>
      </c>
      <c r="H29" s="70">
        <v>80</v>
      </c>
      <c r="I29" s="70">
        <v>77</v>
      </c>
      <c r="J29" s="47">
        <v>96.25</v>
      </c>
    </row>
    <row r="30" spans="1:10" s="68" customFormat="1" x14ac:dyDescent="0.2">
      <c r="A30" s="1" t="s">
        <v>8</v>
      </c>
      <c r="B30" s="10">
        <v>5431</v>
      </c>
      <c r="C30" s="72">
        <v>5229</v>
      </c>
      <c r="D30" s="69">
        <v>96.280611305468611</v>
      </c>
      <c r="E30" s="10">
        <v>3616</v>
      </c>
      <c r="F30" s="71">
        <v>3447</v>
      </c>
      <c r="G30" s="40">
        <v>95.326327433628322</v>
      </c>
      <c r="H30" s="70">
        <v>234</v>
      </c>
      <c r="I30" s="70">
        <v>231</v>
      </c>
      <c r="J30" s="47">
        <v>98.71794871794873</v>
      </c>
    </row>
    <row r="31" spans="1:10" s="68" customFormat="1" x14ac:dyDescent="0.2">
      <c r="A31" s="1" t="s">
        <v>7</v>
      </c>
      <c r="B31" s="10">
        <v>3816</v>
      </c>
      <c r="C31" s="10">
        <v>3762</v>
      </c>
      <c r="D31" s="69">
        <v>98.584905660377359</v>
      </c>
      <c r="E31" s="10">
        <v>2210</v>
      </c>
      <c r="F31" s="10">
        <v>2171</v>
      </c>
      <c r="G31" s="40">
        <v>98.235294117647058</v>
      </c>
      <c r="H31" s="2">
        <v>138</v>
      </c>
      <c r="I31" s="2">
        <v>132</v>
      </c>
      <c r="J31" s="47">
        <v>95.652173913043484</v>
      </c>
    </row>
    <row r="32" spans="1:10" s="62" customFormat="1" x14ac:dyDescent="0.25">
      <c r="A32" s="53" t="s">
        <v>6</v>
      </c>
      <c r="B32" s="25">
        <v>13857</v>
      </c>
      <c r="C32" s="25">
        <v>13441</v>
      </c>
      <c r="D32" s="64">
        <v>96.997907194919534</v>
      </c>
      <c r="E32" s="25">
        <v>8484</v>
      </c>
      <c r="F32" s="25">
        <v>8230</v>
      </c>
      <c r="G32" s="37">
        <v>97.006129184347003</v>
      </c>
      <c r="H32" s="25">
        <v>452</v>
      </c>
      <c r="I32" s="25">
        <v>440</v>
      </c>
      <c r="J32" s="37">
        <v>97.345132743362825</v>
      </c>
    </row>
    <row r="33" spans="1:10" s="62" customFormat="1" x14ac:dyDescent="0.25">
      <c r="A33" s="67" t="s">
        <v>5</v>
      </c>
      <c r="B33" s="25">
        <v>37914</v>
      </c>
      <c r="C33" s="25">
        <v>36466</v>
      </c>
      <c r="D33" s="64">
        <v>96.180830300152977</v>
      </c>
      <c r="E33" s="25">
        <v>22058</v>
      </c>
      <c r="F33" s="25">
        <v>21077</v>
      </c>
      <c r="G33" s="37">
        <v>95.552633965001348</v>
      </c>
      <c r="H33" s="25">
        <v>1106</v>
      </c>
      <c r="I33" s="25">
        <v>1032</v>
      </c>
      <c r="J33" s="37">
        <v>93.30922242314648</v>
      </c>
    </row>
    <row r="34" spans="1:10" s="62" customFormat="1" x14ac:dyDescent="0.25">
      <c r="A34" s="66" t="s">
        <v>2</v>
      </c>
      <c r="B34" s="25">
        <v>89771</v>
      </c>
      <c r="C34" s="65">
        <v>84444</v>
      </c>
      <c r="D34" s="64">
        <v>94.06601240935268</v>
      </c>
      <c r="E34" s="25">
        <v>49809</v>
      </c>
      <c r="F34" s="63">
        <v>46569</v>
      </c>
      <c r="G34" s="37">
        <v>93.495151478648438</v>
      </c>
      <c r="H34" s="25">
        <v>3587</v>
      </c>
      <c r="I34" s="25">
        <v>3325</v>
      </c>
      <c r="J34" s="37">
        <v>92.695846110956225</v>
      </c>
    </row>
    <row r="35" spans="1:10" x14ac:dyDescent="0.2">
      <c r="A35" s="1" t="s">
        <v>1</v>
      </c>
      <c r="B35" s="10"/>
      <c r="C35" s="10"/>
      <c r="D35" s="61"/>
      <c r="E35" s="10"/>
      <c r="F35" s="10"/>
      <c r="G35" s="35"/>
      <c r="H35" s="2"/>
      <c r="I35" s="2"/>
      <c r="J35" s="47"/>
    </row>
    <row r="36" spans="1:10" x14ac:dyDescent="0.2">
      <c r="A36" s="3" t="s">
        <v>0</v>
      </c>
      <c r="B36" s="10">
        <v>76258</v>
      </c>
      <c r="C36" s="10">
        <v>72586</v>
      </c>
      <c r="D36" s="61">
        <v>95.1847674998033</v>
      </c>
      <c r="E36" s="10">
        <v>43300</v>
      </c>
      <c r="F36" s="10">
        <v>40790</v>
      </c>
      <c r="G36" s="35">
        <v>94.203233256351041</v>
      </c>
      <c r="H36" s="2">
        <v>2549</v>
      </c>
      <c r="I36" s="2">
        <v>2346</v>
      </c>
      <c r="J36" s="47">
        <v>92.03609258532758</v>
      </c>
    </row>
  </sheetData>
  <mergeCells count="5">
    <mergeCell ref="A2:A4"/>
    <mergeCell ref="E3:G3"/>
    <mergeCell ref="B2:D3"/>
    <mergeCell ref="E2:J2"/>
    <mergeCell ref="H3:J3"/>
  </mergeCell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2E7AE-982C-4390-8CB1-5F2830BC730F}">
  <dimension ref="A1:H35"/>
  <sheetViews>
    <sheetView workbookViewId="0"/>
  </sheetViews>
  <sheetFormatPr defaultRowHeight="11.25" x14ac:dyDescent="0.2"/>
  <cols>
    <col min="1" max="1" width="23.28515625" style="1" customWidth="1"/>
    <col min="2" max="2" width="11.28515625" style="80" customWidth="1"/>
    <col min="3" max="5" width="10.140625" style="1" customWidth="1"/>
    <col min="6" max="6" width="10.85546875" style="1" customWidth="1"/>
    <col min="7" max="7" width="15.42578125" style="1" customWidth="1"/>
    <col min="8" max="8" width="16.5703125" style="1" customWidth="1"/>
    <col min="9" max="16384" width="9.140625" style="1"/>
  </cols>
  <sheetData>
    <row r="1" spans="1:8" ht="12" thickBot="1" x14ac:dyDescent="0.25">
      <c r="A1" s="24" t="s">
        <v>89</v>
      </c>
      <c r="B1" s="87"/>
      <c r="C1" s="36"/>
      <c r="D1" s="36"/>
      <c r="E1" s="36"/>
      <c r="F1" s="36"/>
      <c r="G1" s="36"/>
      <c r="H1" s="78"/>
    </row>
    <row r="2" spans="1:8" ht="34.5" customHeight="1" x14ac:dyDescent="0.2">
      <c r="A2" s="95" t="s">
        <v>41</v>
      </c>
      <c r="B2" s="101" t="s">
        <v>88</v>
      </c>
      <c r="C2" s="114" t="s">
        <v>87</v>
      </c>
      <c r="D2" s="110"/>
      <c r="E2" s="95"/>
      <c r="F2" s="33" t="s">
        <v>86</v>
      </c>
      <c r="G2" s="33" t="s">
        <v>85</v>
      </c>
      <c r="H2" s="86" t="s">
        <v>84</v>
      </c>
    </row>
    <row r="3" spans="1:8" ht="18" customHeight="1" x14ac:dyDescent="0.2">
      <c r="A3" s="103"/>
      <c r="B3" s="102"/>
      <c r="C3" s="85" t="s">
        <v>83</v>
      </c>
      <c r="D3" s="22" t="s">
        <v>77</v>
      </c>
      <c r="E3" s="22" t="s">
        <v>76</v>
      </c>
      <c r="F3" s="104" t="s">
        <v>82</v>
      </c>
      <c r="G3" s="105"/>
      <c r="H3" s="105"/>
    </row>
    <row r="4" spans="1:8" x14ac:dyDescent="0.2">
      <c r="A4" s="1" t="s">
        <v>33</v>
      </c>
      <c r="B4" s="77">
        <v>7371</v>
      </c>
      <c r="C4" s="41">
        <v>105</v>
      </c>
      <c r="D4" s="41">
        <v>6225</v>
      </c>
      <c r="E4" s="41">
        <v>5936</v>
      </c>
      <c r="F4" s="77">
        <v>11383</v>
      </c>
      <c r="G4" s="77">
        <v>4457</v>
      </c>
      <c r="H4" s="41">
        <v>1334</v>
      </c>
    </row>
    <row r="5" spans="1:8" x14ac:dyDescent="0.2">
      <c r="A5" s="1" t="s">
        <v>32</v>
      </c>
      <c r="B5" s="81">
        <v>2043</v>
      </c>
      <c r="C5" s="10">
        <v>67</v>
      </c>
      <c r="D5" s="10">
        <v>1927</v>
      </c>
      <c r="E5" s="10">
        <v>1572</v>
      </c>
      <c r="F5" s="81">
        <v>5307</v>
      </c>
      <c r="G5" s="81">
        <v>2426</v>
      </c>
      <c r="H5" s="10">
        <v>2709</v>
      </c>
    </row>
    <row r="6" spans="1:8" s="62" customFormat="1" x14ac:dyDescent="0.25">
      <c r="A6" s="53" t="s">
        <v>31</v>
      </c>
      <c r="B6" s="84">
        <f>SUM(B4:B5)</f>
        <v>9414</v>
      </c>
      <c r="C6" s="25">
        <v>172</v>
      </c>
      <c r="D6" s="25">
        <f>SUM(D4:D5)</f>
        <v>8152</v>
      </c>
      <c r="E6" s="25">
        <f>SUM(E4:E5)</f>
        <v>7508</v>
      </c>
      <c r="F6" s="83">
        <f>SUM(F4:F5)</f>
        <v>16690</v>
      </c>
      <c r="G6" s="83">
        <f>SUM(G4:G5)</f>
        <v>6883</v>
      </c>
      <c r="H6" s="25">
        <f>SUM(H4:H5)</f>
        <v>4043</v>
      </c>
    </row>
    <row r="7" spans="1:8" x14ac:dyDescent="0.2">
      <c r="A7" s="1" t="s">
        <v>30</v>
      </c>
      <c r="B7" s="65">
        <v>813</v>
      </c>
      <c r="C7" s="25">
        <v>27</v>
      </c>
      <c r="D7" s="25">
        <v>942</v>
      </c>
      <c r="E7" s="25">
        <v>584</v>
      </c>
      <c r="F7" s="65">
        <v>3209</v>
      </c>
      <c r="G7" s="65">
        <v>1651</v>
      </c>
      <c r="H7" s="25">
        <v>582</v>
      </c>
    </row>
    <row r="8" spans="1:8" x14ac:dyDescent="0.2">
      <c r="A8" s="1" t="s">
        <v>29</v>
      </c>
      <c r="B8" s="81">
        <v>1290</v>
      </c>
      <c r="C8" s="10">
        <v>36</v>
      </c>
      <c r="D8" s="10">
        <v>1155</v>
      </c>
      <c r="E8" s="10">
        <v>1111</v>
      </c>
      <c r="F8" s="81">
        <v>2489</v>
      </c>
      <c r="G8" s="81">
        <v>815</v>
      </c>
      <c r="H8" s="10">
        <v>279</v>
      </c>
    </row>
    <row r="9" spans="1:8" x14ac:dyDescent="0.2">
      <c r="A9" s="1" t="s">
        <v>28</v>
      </c>
      <c r="B9" s="81">
        <v>1125</v>
      </c>
      <c r="C9" s="10">
        <v>30</v>
      </c>
      <c r="D9" s="10">
        <v>1095</v>
      </c>
      <c r="E9" s="10">
        <v>860</v>
      </c>
      <c r="F9" s="81">
        <v>4248</v>
      </c>
      <c r="G9" s="81">
        <v>1678</v>
      </c>
      <c r="H9" s="10">
        <v>6657</v>
      </c>
    </row>
    <row r="10" spans="1:8" s="62" customFormat="1" x14ac:dyDescent="0.25">
      <c r="A10" s="53" t="s">
        <v>27</v>
      </c>
      <c r="B10" s="84">
        <f>SUM(B7:B9)</f>
        <v>3228</v>
      </c>
      <c r="C10" s="25">
        <v>93</v>
      </c>
      <c r="D10" s="25">
        <f>SUM(D7:D9)</f>
        <v>3192</v>
      </c>
      <c r="E10" s="25">
        <f>SUM(E7:E9)</f>
        <v>2555</v>
      </c>
      <c r="F10" s="83">
        <f>SUM(F7:F9)</f>
        <v>9946</v>
      </c>
      <c r="G10" s="83">
        <f>SUM(G7:G9)</f>
        <v>4144</v>
      </c>
      <c r="H10" s="25">
        <f>SUM(H7:H9)</f>
        <v>7518</v>
      </c>
    </row>
    <row r="11" spans="1:8" s="36" customFormat="1" x14ac:dyDescent="0.2">
      <c r="A11" s="1" t="s">
        <v>26</v>
      </c>
      <c r="B11" s="81">
        <v>1115</v>
      </c>
      <c r="C11" s="10">
        <v>42</v>
      </c>
      <c r="D11" s="10">
        <v>1130</v>
      </c>
      <c r="E11" s="10">
        <v>929</v>
      </c>
      <c r="F11" s="81">
        <v>3427</v>
      </c>
      <c r="G11" s="81">
        <v>1366</v>
      </c>
      <c r="H11" s="10">
        <v>5597</v>
      </c>
    </row>
    <row r="12" spans="1:8" x14ac:dyDescent="0.2">
      <c r="A12" s="1" t="s">
        <v>25</v>
      </c>
      <c r="B12" s="72">
        <v>1192</v>
      </c>
      <c r="C12" s="25">
        <v>30</v>
      </c>
      <c r="D12" s="25">
        <v>1196</v>
      </c>
      <c r="E12" s="25">
        <v>1017</v>
      </c>
      <c r="F12" s="72">
        <v>4069</v>
      </c>
      <c r="G12" s="72">
        <v>1224</v>
      </c>
      <c r="H12" s="25">
        <v>841</v>
      </c>
    </row>
    <row r="13" spans="1:8" x14ac:dyDescent="0.2">
      <c r="A13" s="1" t="s">
        <v>24</v>
      </c>
      <c r="B13" s="81">
        <v>1321</v>
      </c>
      <c r="C13" s="10">
        <v>42</v>
      </c>
      <c r="D13" s="10">
        <v>1318</v>
      </c>
      <c r="E13" s="10">
        <v>1201</v>
      </c>
      <c r="F13" s="81">
        <v>4520</v>
      </c>
      <c r="G13" s="81">
        <v>2307</v>
      </c>
      <c r="H13" s="10">
        <v>1217</v>
      </c>
    </row>
    <row r="14" spans="1:8" s="62" customFormat="1" x14ac:dyDescent="0.25">
      <c r="A14" s="53" t="s">
        <v>23</v>
      </c>
      <c r="B14" s="84">
        <f>SUM(B11:B13)</f>
        <v>3628</v>
      </c>
      <c r="C14" s="25">
        <v>114</v>
      </c>
      <c r="D14" s="25">
        <f>SUM(D11:D13)</f>
        <v>3644</v>
      </c>
      <c r="E14" s="25">
        <f>SUM(E11:E13)</f>
        <v>3147</v>
      </c>
      <c r="F14" s="83">
        <f>SUM(F11:F13)</f>
        <v>12016</v>
      </c>
      <c r="G14" s="83">
        <f>SUM(G11:G13)</f>
        <v>4897</v>
      </c>
      <c r="H14" s="25">
        <f>SUM(H11:H13)</f>
        <v>7655</v>
      </c>
    </row>
    <row r="15" spans="1:8" x14ac:dyDescent="0.2">
      <c r="A15" s="1" t="s">
        <v>22</v>
      </c>
      <c r="B15" s="81">
        <v>1926</v>
      </c>
      <c r="C15" s="10">
        <v>53</v>
      </c>
      <c r="D15" s="10">
        <v>1687</v>
      </c>
      <c r="E15" s="10">
        <v>1423</v>
      </c>
      <c r="F15" s="81">
        <v>4664</v>
      </c>
      <c r="G15" s="81">
        <v>2971</v>
      </c>
      <c r="H15" s="10">
        <v>1886</v>
      </c>
    </row>
    <row r="16" spans="1:8" s="36" customFormat="1" x14ac:dyDescent="0.2">
      <c r="A16" s="1" t="s">
        <v>21</v>
      </c>
      <c r="B16" s="81">
        <v>1837</v>
      </c>
      <c r="C16" s="10">
        <v>58</v>
      </c>
      <c r="D16" s="10">
        <v>1757</v>
      </c>
      <c r="E16" s="10">
        <v>1637</v>
      </c>
      <c r="F16" s="81">
        <v>6186</v>
      </c>
      <c r="G16" s="81">
        <v>2174</v>
      </c>
      <c r="H16" s="10">
        <v>2516</v>
      </c>
    </row>
    <row r="17" spans="1:8" x14ac:dyDescent="0.2">
      <c r="A17" s="1" t="s">
        <v>20</v>
      </c>
      <c r="B17" s="72">
        <v>1039</v>
      </c>
      <c r="C17" s="25">
        <v>35</v>
      </c>
      <c r="D17" s="25">
        <v>934</v>
      </c>
      <c r="E17" s="25">
        <v>846</v>
      </c>
      <c r="F17" s="72">
        <v>2788</v>
      </c>
      <c r="G17" s="72">
        <v>1634</v>
      </c>
      <c r="H17" s="25">
        <v>1269</v>
      </c>
    </row>
    <row r="18" spans="1:8" s="62" customFormat="1" x14ac:dyDescent="0.25">
      <c r="A18" s="53" t="s">
        <v>19</v>
      </c>
      <c r="B18" s="84">
        <f>SUM(B15:B17)</f>
        <v>4802</v>
      </c>
      <c r="C18" s="25">
        <v>146</v>
      </c>
      <c r="D18" s="25">
        <f>SUM(D15:D17)</f>
        <v>4378</v>
      </c>
      <c r="E18" s="25">
        <f>SUM(E15:E17)</f>
        <v>3906</v>
      </c>
      <c r="F18" s="83">
        <f>SUM(F15:F17)</f>
        <v>13638</v>
      </c>
      <c r="G18" s="83">
        <f>SUM(G15:G17)</f>
        <v>6779</v>
      </c>
      <c r="H18" s="25">
        <f>SUM(H15:H17)</f>
        <v>5671</v>
      </c>
    </row>
    <row r="19" spans="1:8" s="62" customFormat="1" x14ac:dyDescent="0.25">
      <c r="A19" s="67" t="s">
        <v>18</v>
      </c>
      <c r="B19" s="84">
        <f>SUM(B10,B14,B18)</f>
        <v>11658</v>
      </c>
      <c r="C19" s="25">
        <v>353</v>
      </c>
      <c r="D19" s="25">
        <f>SUM(D10,D14,D18)</f>
        <v>11214</v>
      </c>
      <c r="E19" s="25">
        <f>SUM(E10,E14,E18)</f>
        <v>9608</v>
      </c>
      <c r="F19" s="83">
        <f>SUM(F10,F14,F18)</f>
        <v>35600</v>
      </c>
      <c r="G19" s="83">
        <f>SUM(G10,G14,G18)</f>
        <v>15820</v>
      </c>
      <c r="H19" s="25">
        <f>SUM(H10,H14,H18)</f>
        <v>20844</v>
      </c>
    </row>
    <row r="20" spans="1:8" x14ac:dyDescent="0.2">
      <c r="A20" s="1" t="s">
        <v>17</v>
      </c>
      <c r="B20" s="81">
        <v>3892</v>
      </c>
      <c r="C20" s="10">
        <v>121</v>
      </c>
      <c r="D20" s="10">
        <v>3759</v>
      </c>
      <c r="E20" s="10">
        <v>3453</v>
      </c>
      <c r="F20" s="81">
        <v>12373</v>
      </c>
      <c r="G20" s="81">
        <v>4278</v>
      </c>
      <c r="H20" s="10">
        <v>1921</v>
      </c>
    </row>
    <row r="21" spans="1:8" s="36" customFormat="1" x14ac:dyDescent="0.2">
      <c r="A21" s="1" t="s">
        <v>16</v>
      </c>
      <c r="B21" s="81">
        <v>1279</v>
      </c>
      <c r="C21" s="10">
        <v>48</v>
      </c>
      <c r="D21" s="10">
        <v>1197</v>
      </c>
      <c r="E21" s="10">
        <v>1107</v>
      </c>
      <c r="F21" s="81">
        <v>4402</v>
      </c>
      <c r="G21" s="81">
        <v>1667</v>
      </c>
      <c r="H21" s="10">
        <v>271</v>
      </c>
    </row>
    <row r="22" spans="1:8" x14ac:dyDescent="0.2">
      <c r="A22" s="1" t="s">
        <v>15</v>
      </c>
      <c r="B22" s="81">
        <v>895</v>
      </c>
      <c r="C22" s="10">
        <v>38</v>
      </c>
      <c r="D22" s="10">
        <v>1056</v>
      </c>
      <c r="E22" s="10">
        <v>882</v>
      </c>
      <c r="F22" s="81">
        <v>3249</v>
      </c>
      <c r="G22" s="81">
        <v>1545</v>
      </c>
      <c r="H22" s="10">
        <v>2307</v>
      </c>
    </row>
    <row r="23" spans="1:8" s="62" customFormat="1" x14ac:dyDescent="0.25">
      <c r="A23" s="53" t="s">
        <v>14</v>
      </c>
      <c r="B23" s="84">
        <f>SUM(B20:B22)</f>
        <v>6066</v>
      </c>
      <c r="C23" s="25">
        <v>207</v>
      </c>
      <c r="D23" s="25">
        <f>SUM(D20:D22)</f>
        <v>6012</v>
      </c>
      <c r="E23" s="25">
        <f>SUM(E20:E22)</f>
        <v>5442</v>
      </c>
      <c r="F23" s="83">
        <f>SUM(F20:F22)</f>
        <v>20024</v>
      </c>
      <c r="G23" s="83">
        <f>SUM(G20:G22)</f>
        <v>7490</v>
      </c>
      <c r="H23" s="25">
        <f>SUM(H20:H22)</f>
        <v>4499</v>
      </c>
    </row>
    <row r="24" spans="1:8" x14ac:dyDescent="0.2">
      <c r="A24" s="1" t="s">
        <v>13</v>
      </c>
      <c r="B24" s="72">
        <v>2975</v>
      </c>
      <c r="C24" s="10">
        <v>76</v>
      </c>
      <c r="D24" s="10">
        <v>2508</v>
      </c>
      <c r="E24" s="10">
        <v>2467</v>
      </c>
      <c r="F24" s="72">
        <v>5663</v>
      </c>
      <c r="G24" s="72">
        <v>2365</v>
      </c>
      <c r="H24" s="10">
        <v>2016</v>
      </c>
    </row>
    <row r="25" spans="1:8" x14ac:dyDescent="0.2">
      <c r="A25" s="1" t="s">
        <v>12</v>
      </c>
      <c r="B25" s="82">
        <v>1838</v>
      </c>
      <c r="C25" s="10">
        <v>69</v>
      </c>
      <c r="D25" s="10">
        <v>1805</v>
      </c>
      <c r="E25" s="10">
        <v>1675</v>
      </c>
      <c r="F25" s="10">
        <v>5018</v>
      </c>
      <c r="G25" s="10">
        <v>1974</v>
      </c>
      <c r="H25" s="10">
        <v>790</v>
      </c>
    </row>
    <row r="26" spans="1:8" x14ac:dyDescent="0.2">
      <c r="A26" s="1" t="s">
        <v>11</v>
      </c>
      <c r="B26" s="26">
        <v>4028</v>
      </c>
      <c r="C26" s="10">
        <v>118</v>
      </c>
      <c r="D26" s="10">
        <v>3736</v>
      </c>
      <c r="E26" s="10">
        <v>3597</v>
      </c>
      <c r="F26" s="81">
        <v>9902</v>
      </c>
      <c r="G26" s="81">
        <v>4407</v>
      </c>
      <c r="H26" s="10">
        <v>2256</v>
      </c>
    </row>
    <row r="27" spans="1:8" x14ac:dyDescent="0.2">
      <c r="A27" s="14" t="s">
        <v>10</v>
      </c>
      <c r="B27" s="65">
        <f>SUM(B24:B26)</f>
        <v>8841</v>
      </c>
      <c r="C27" s="25">
        <v>263</v>
      </c>
      <c r="D27" s="25">
        <f>SUM(D24:D26)</f>
        <v>8049</v>
      </c>
      <c r="E27" s="25">
        <f>SUM(E24:E26)</f>
        <v>7739</v>
      </c>
      <c r="F27" s="65">
        <f>SUM(F24:F26)</f>
        <v>20583</v>
      </c>
      <c r="G27" s="65">
        <f>SUM(G24:G26)</f>
        <v>8746</v>
      </c>
      <c r="H27" s="25">
        <f>SUM(H24:H26)</f>
        <v>5062</v>
      </c>
    </row>
    <row r="28" spans="1:8" s="36" customFormat="1" x14ac:dyDescent="0.2">
      <c r="A28" s="1" t="s">
        <v>9</v>
      </c>
      <c r="B28" s="81">
        <v>2268</v>
      </c>
      <c r="C28" s="10">
        <v>56</v>
      </c>
      <c r="D28" s="10">
        <v>2156</v>
      </c>
      <c r="E28" s="10">
        <v>2055</v>
      </c>
      <c r="F28" s="81">
        <v>4927</v>
      </c>
      <c r="G28" s="81">
        <v>2132</v>
      </c>
      <c r="H28" s="10">
        <v>1171</v>
      </c>
    </row>
    <row r="29" spans="1:8" x14ac:dyDescent="0.2">
      <c r="A29" s="1" t="s">
        <v>8</v>
      </c>
      <c r="B29" s="81">
        <v>5003</v>
      </c>
      <c r="C29" s="10">
        <v>98</v>
      </c>
      <c r="D29" s="10">
        <v>3974</v>
      </c>
      <c r="E29" s="10">
        <v>3801</v>
      </c>
      <c r="F29" s="81">
        <v>5078</v>
      </c>
      <c r="G29" s="81">
        <v>5268</v>
      </c>
      <c r="H29" s="10">
        <v>1636</v>
      </c>
    </row>
    <row r="30" spans="1:8" x14ac:dyDescent="0.2">
      <c r="A30" s="1" t="s">
        <v>7</v>
      </c>
      <c r="B30" s="72">
        <v>2161</v>
      </c>
      <c r="C30" s="10">
        <v>58</v>
      </c>
      <c r="D30" s="10">
        <v>1865</v>
      </c>
      <c r="E30" s="10">
        <v>1811</v>
      </c>
      <c r="F30" s="72">
        <v>4901</v>
      </c>
      <c r="G30" s="72">
        <v>1781</v>
      </c>
      <c r="H30" s="10">
        <v>836</v>
      </c>
    </row>
    <row r="31" spans="1:8" x14ac:dyDescent="0.2">
      <c r="A31" s="14" t="s">
        <v>6</v>
      </c>
      <c r="B31" s="65">
        <f>SUM(B28:B30)</f>
        <v>9432</v>
      </c>
      <c r="C31" s="25">
        <v>212</v>
      </c>
      <c r="D31" s="25">
        <f>SUM(D28:D30)</f>
        <v>7995</v>
      </c>
      <c r="E31" s="25">
        <f>SUM(E28:E30)</f>
        <v>7667</v>
      </c>
      <c r="F31" s="65">
        <f>SUM(F28:F30)</f>
        <v>14906</v>
      </c>
      <c r="G31" s="65">
        <f>SUM(G28:G30)</f>
        <v>9181</v>
      </c>
      <c r="H31" s="25">
        <f>SUM(H28:H30)</f>
        <v>3643</v>
      </c>
    </row>
    <row r="32" spans="1:8" x14ac:dyDescent="0.2">
      <c r="A32" s="13" t="s">
        <v>5</v>
      </c>
      <c r="B32" s="65">
        <f>SUM(B31,B27,B23)</f>
        <v>24339</v>
      </c>
      <c r="C32" s="25">
        <v>682</v>
      </c>
      <c r="D32" s="25">
        <f>SUM(D31,D27,D23)</f>
        <v>22056</v>
      </c>
      <c r="E32" s="25">
        <f>SUM(E31,E27,E23)</f>
        <v>20848</v>
      </c>
      <c r="F32" s="65">
        <f>SUM(F31,F27,F23)</f>
        <v>55513</v>
      </c>
      <c r="G32" s="65">
        <f>SUM(G31,G27,G23)</f>
        <v>25417</v>
      </c>
      <c r="H32" s="25">
        <f>SUM(H23,H27,H31)</f>
        <v>13204</v>
      </c>
    </row>
    <row r="33" spans="1:8" s="36" customFormat="1" x14ac:dyDescent="0.2">
      <c r="A33" s="7" t="s">
        <v>2</v>
      </c>
      <c r="B33" s="65">
        <v>45411</v>
      </c>
      <c r="C33" s="25">
        <v>1207</v>
      </c>
      <c r="D33" s="25">
        <v>41422</v>
      </c>
      <c r="E33" s="25">
        <v>37964</v>
      </c>
      <c r="F33" s="65">
        <v>107803</v>
      </c>
      <c r="G33" s="65">
        <v>48120</v>
      </c>
      <c r="H33" s="25">
        <v>38091</v>
      </c>
    </row>
    <row r="34" spans="1:8" x14ac:dyDescent="0.2">
      <c r="A34" s="1" t="s">
        <v>1</v>
      </c>
      <c r="B34" s="26"/>
      <c r="C34" s="2"/>
      <c r="D34" s="2"/>
      <c r="E34" s="2"/>
      <c r="F34" s="2"/>
      <c r="G34" s="2"/>
      <c r="H34" s="2"/>
    </row>
    <row r="35" spans="1:8" x14ac:dyDescent="0.2">
      <c r="A35" s="3" t="s">
        <v>0</v>
      </c>
      <c r="B35" s="41">
        <f>+B33-B4</f>
        <v>38040</v>
      </c>
      <c r="C35" s="2">
        <f>+C33-C4</f>
        <v>1102</v>
      </c>
      <c r="D35" s="2">
        <v>35197</v>
      </c>
      <c r="E35" s="2">
        <v>32028</v>
      </c>
      <c r="F35" s="2">
        <f>+F33-F4</f>
        <v>96420</v>
      </c>
      <c r="G35" s="2">
        <f>+G33-G4</f>
        <v>43663</v>
      </c>
      <c r="H35" s="2">
        <v>36757</v>
      </c>
    </row>
  </sheetData>
  <mergeCells count="4">
    <mergeCell ref="C2:E2"/>
    <mergeCell ref="A2:A3"/>
    <mergeCell ref="F3:H3"/>
    <mergeCell ref="B2:B3"/>
  </mergeCells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81CA5-DA65-4756-9D17-98BCBF433AC7}">
  <dimension ref="A1:H35"/>
  <sheetViews>
    <sheetView workbookViewId="0"/>
  </sheetViews>
  <sheetFormatPr defaultRowHeight="11.25" x14ac:dyDescent="0.2"/>
  <cols>
    <col min="1" max="1" width="21.85546875" style="1" customWidth="1"/>
    <col min="2" max="8" width="12.7109375" style="1" customWidth="1"/>
    <col min="9" max="16384" width="9.140625" style="1"/>
  </cols>
  <sheetData>
    <row r="1" spans="1:8" s="31" customFormat="1" ht="12" thickBot="1" x14ac:dyDescent="0.3">
      <c r="A1" s="24" t="s">
        <v>99</v>
      </c>
      <c r="B1" s="23"/>
      <c r="C1" s="23"/>
      <c r="D1" s="23"/>
      <c r="E1" s="23"/>
      <c r="F1" s="23"/>
      <c r="G1" s="23"/>
      <c r="H1" s="91"/>
    </row>
    <row r="2" spans="1:8" ht="25.5" customHeight="1" x14ac:dyDescent="0.2">
      <c r="A2" s="95" t="s">
        <v>41</v>
      </c>
      <c r="B2" s="99" t="s">
        <v>98</v>
      </c>
      <c r="C2" s="106"/>
      <c r="D2" s="114" t="s">
        <v>97</v>
      </c>
      <c r="E2" s="101" t="s">
        <v>96</v>
      </c>
      <c r="F2" s="95" t="s">
        <v>95</v>
      </c>
      <c r="G2" s="99" t="s">
        <v>94</v>
      </c>
      <c r="H2" s="100"/>
    </row>
    <row r="3" spans="1:8" ht="57.75" customHeight="1" x14ac:dyDescent="0.2">
      <c r="A3" s="96"/>
      <c r="B3" s="19" t="s">
        <v>93</v>
      </c>
      <c r="C3" s="22" t="s">
        <v>92</v>
      </c>
      <c r="D3" s="108"/>
      <c r="E3" s="102"/>
      <c r="F3" s="103"/>
      <c r="G3" s="90" t="s">
        <v>91</v>
      </c>
      <c r="H3" s="90" t="s">
        <v>90</v>
      </c>
    </row>
    <row r="4" spans="1:8" x14ac:dyDescent="0.2">
      <c r="A4" s="1" t="s">
        <v>33</v>
      </c>
      <c r="B4" s="89">
        <v>8964.49</v>
      </c>
      <c r="C4" s="2">
        <v>2830456</v>
      </c>
      <c r="D4" s="2">
        <v>2527</v>
      </c>
      <c r="E4" s="2">
        <v>1704</v>
      </c>
      <c r="F4" s="2">
        <v>708671</v>
      </c>
      <c r="G4" s="2">
        <v>248900</v>
      </c>
      <c r="H4" s="2">
        <v>1342020</v>
      </c>
    </row>
    <row r="5" spans="1:8" x14ac:dyDescent="0.2">
      <c r="A5" s="1" t="s">
        <v>32</v>
      </c>
      <c r="B5" s="88">
        <v>5924.78</v>
      </c>
      <c r="C5" s="2">
        <v>1835150</v>
      </c>
      <c r="D5" s="2">
        <v>2124</v>
      </c>
      <c r="E5" s="2">
        <v>1219</v>
      </c>
      <c r="F5" s="2">
        <v>392729</v>
      </c>
      <c r="G5" s="2">
        <v>128997</v>
      </c>
      <c r="H5" s="2">
        <v>676024</v>
      </c>
    </row>
    <row r="6" spans="1:8" s="36" customFormat="1" x14ac:dyDescent="0.2">
      <c r="A6" s="13" t="s">
        <v>31</v>
      </c>
      <c r="B6" s="84">
        <v>14889.27</v>
      </c>
      <c r="C6" s="25">
        <v>4665606</v>
      </c>
      <c r="D6" s="25">
        <v>4651</v>
      </c>
      <c r="E6" s="25">
        <v>2923</v>
      </c>
      <c r="F6" s="25">
        <v>1101400</v>
      </c>
      <c r="G6" s="25">
        <v>377897</v>
      </c>
      <c r="H6" s="25">
        <v>2018044</v>
      </c>
    </row>
    <row r="7" spans="1:8" x14ac:dyDescent="0.2">
      <c r="A7" s="1" t="s">
        <v>30</v>
      </c>
      <c r="B7" s="88">
        <v>3736.82</v>
      </c>
      <c r="C7" s="2">
        <v>1211221</v>
      </c>
      <c r="D7" s="2">
        <v>1483</v>
      </c>
      <c r="E7" s="2">
        <v>799</v>
      </c>
      <c r="F7" s="2">
        <v>305842</v>
      </c>
      <c r="G7" s="2">
        <v>54936</v>
      </c>
      <c r="H7" s="2">
        <v>361563</v>
      </c>
    </row>
    <row r="8" spans="1:8" x14ac:dyDescent="0.2">
      <c r="A8" s="1" t="s">
        <v>29</v>
      </c>
      <c r="B8" s="88">
        <v>1554.31</v>
      </c>
      <c r="C8" s="2">
        <v>407470</v>
      </c>
      <c r="D8" s="2">
        <v>1081</v>
      </c>
      <c r="E8" s="2">
        <v>588</v>
      </c>
      <c r="F8" s="2">
        <v>169936</v>
      </c>
      <c r="G8" s="2">
        <v>52950</v>
      </c>
      <c r="H8" s="2">
        <v>201241</v>
      </c>
    </row>
    <row r="9" spans="1:8" x14ac:dyDescent="0.2">
      <c r="A9" s="1" t="s">
        <v>28</v>
      </c>
      <c r="B9" s="88">
        <v>4118.1099999999997</v>
      </c>
      <c r="C9" s="2">
        <v>1189147</v>
      </c>
      <c r="D9" s="2">
        <v>1918</v>
      </c>
      <c r="E9" s="2">
        <v>1124</v>
      </c>
      <c r="F9" s="2">
        <v>370100</v>
      </c>
      <c r="G9" s="2">
        <v>60557</v>
      </c>
      <c r="H9" s="2">
        <v>297372</v>
      </c>
    </row>
    <row r="10" spans="1:8" x14ac:dyDescent="0.2">
      <c r="A10" s="14" t="s">
        <v>27</v>
      </c>
      <c r="B10" s="84">
        <v>9409.24</v>
      </c>
      <c r="C10" s="25">
        <v>2807838</v>
      </c>
      <c r="D10" s="25">
        <v>4482</v>
      </c>
      <c r="E10" s="25">
        <v>2511</v>
      </c>
      <c r="F10" s="25">
        <v>845878</v>
      </c>
      <c r="G10" s="25">
        <v>168443</v>
      </c>
      <c r="H10" s="25">
        <v>860176</v>
      </c>
    </row>
    <row r="11" spans="1:8" s="36" customFormat="1" x14ac:dyDescent="0.2">
      <c r="A11" s="1" t="s">
        <v>26</v>
      </c>
      <c r="B11" s="88">
        <v>1439.52</v>
      </c>
      <c r="C11" s="2">
        <v>377502</v>
      </c>
      <c r="D11" s="2">
        <v>662</v>
      </c>
      <c r="E11" s="2">
        <v>531</v>
      </c>
      <c r="F11" s="2">
        <v>150125</v>
      </c>
      <c r="G11" s="2">
        <v>69368</v>
      </c>
      <c r="H11" s="2">
        <v>287407</v>
      </c>
    </row>
    <row r="12" spans="1:8" x14ac:dyDescent="0.2">
      <c r="A12" s="1" t="s">
        <v>25</v>
      </c>
      <c r="B12" s="88">
        <v>1845.51</v>
      </c>
      <c r="C12" s="2">
        <v>550102</v>
      </c>
      <c r="D12" s="2">
        <v>670</v>
      </c>
      <c r="E12" s="2">
        <v>504</v>
      </c>
      <c r="F12" s="2">
        <v>228831</v>
      </c>
      <c r="G12" s="2">
        <v>39315</v>
      </c>
      <c r="H12" s="2">
        <v>179201</v>
      </c>
    </row>
    <row r="13" spans="1:8" x14ac:dyDescent="0.2">
      <c r="A13" s="1" t="s">
        <v>24</v>
      </c>
      <c r="B13" s="88">
        <v>5078.03</v>
      </c>
      <c r="C13" s="2">
        <v>1600349</v>
      </c>
      <c r="D13" s="2">
        <v>1635</v>
      </c>
      <c r="E13" s="2">
        <v>1209</v>
      </c>
      <c r="F13" s="2">
        <v>451248</v>
      </c>
      <c r="G13" s="2">
        <v>61198</v>
      </c>
      <c r="H13" s="2">
        <v>310934</v>
      </c>
    </row>
    <row r="14" spans="1:8" x14ac:dyDescent="0.2">
      <c r="A14" s="14" t="s">
        <v>23</v>
      </c>
      <c r="B14" s="84">
        <v>8363.06</v>
      </c>
      <c r="C14" s="25">
        <v>2527953</v>
      </c>
      <c r="D14" s="25">
        <v>2967</v>
      </c>
      <c r="E14" s="25">
        <v>2244</v>
      </c>
      <c r="F14" s="25">
        <v>830204</v>
      </c>
      <c r="G14" s="25">
        <v>169881</v>
      </c>
      <c r="H14" s="25">
        <v>777542</v>
      </c>
    </row>
    <row r="15" spans="1:8" x14ac:dyDescent="0.2">
      <c r="A15" s="1" t="s">
        <v>22</v>
      </c>
      <c r="B15" s="88">
        <v>11796.23</v>
      </c>
      <c r="C15" s="2">
        <v>3843362</v>
      </c>
      <c r="D15" s="2">
        <v>4271</v>
      </c>
      <c r="E15" s="2">
        <v>2853</v>
      </c>
      <c r="F15" s="2">
        <v>1073916</v>
      </c>
      <c r="G15" s="2">
        <v>125759</v>
      </c>
      <c r="H15" s="2">
        <v>760218</v>
      </c>
    </row>
    <row r="16" spans="1:8" s="36" customFormat="1" x14ac:dyDescent="0.2">
      <c r="A16" s="1" t="s">
        <v>21</v>
      </c>
      <c r="B16" s="88">
        <v>12947.68</v>
      </c>
      <c r="C16" s="2">
        <v>3953227</v>
      </c>
      <c r="D16" s="2">
        <v>5256</v>
      </c>
      <c r="E16" s="2">
        <v>3081</v>
      </c>
      <c r="F16" s="2">
        <v>941201</v>
      </c>
      <c r="G16" s="2">
        <v>79530</v>
      </c>
      <c r="H16" s="2">
        <v>522380</v>
      </c>
    </row>
    <row r="17" spans="1:8" x14ac:dyDescent="0.2">
      <c r="A17" s="1" t="s">
        <v>20</v>
      </c>
      <c r="B17" s="88">
        <v>5784.47</v>
      </c>
      <c r="C17" s="2">
        <v>1742021</v>
      </c>
      <c r="D17" s="2">
        <v>2564</v>
      </c>
      <c r="E17" s="2">
        <v>1459</v>
      </c>
      <c r="F17" s="2">
        <v>454063</v>
      </c>
      <c r="G17" s="2">
        <v>72997</v>
      </c>
      <c r="H17" s="2">
        <v>445487</v>
      </c>
    </row>
    <row r="18" spans="1:8" x14ac:dyDescent="0.2">
      <c r="A18" s="14" t="s">
        <v>19</v>
      </c>
      <c r="B18" s="84">
        <v>30528.38</v>
      </c>
      <c r="C18" s="25">
        <v>9538610</v>
      </c>
      <c r="D18" s="25">
        <v>12091</v>
      </c>
      <c r="E18" s="25">
        <v>7393</v>
      </c>
      <c r="F18" s="25">
        <v>2469180</v>
      </c>
      <c r="G18" s="25">
        <v>278286</v>
      </c>
      <c r="H18" s="25">
        <v>1728085</v>
      </c>
    </row>
    <row r="19" spans="1:8" x14ac:dyDescent="0.2">
      <c r="A19" s="13" t="s">
        <v>18</v>
      </c>
      <c r="B19" s="84">
        <v>48300.68</v>
      </c>
      <c r="C19" s="25">
        <v>14874401</v>
      </c>
      <c r="D19" s="25">
        <v>19540</v>
      </c>
      <c r="E19" s="25">
        <v>12148</v>
      </c>
      <c r="F19" s="25">
        <v>4145262</v>
      </c>
      <c r="G19" s="25">
        <v>616610</v>
      </c>
      <c r="H19" s="25">
        <v>3365803</v>
      </c>
    </row>
    <row r="20" spans="1:8" x14ac:dyDescent="0.2">
      <c r="A20" s="1" t="s">
        <v>17</v>
      </c>
      <c r="B20" s="88">
        <v>41267.26</v>
      </c>
      <c r="C20" s="2">
        <v>14131507</v>
      </c>
      <c r="D20" s="2">
        <v>16056</v>
      </c>
      <c r="E20" s="2">
        <v>9270</v>
      </c>
      <c r="F20" s="2">
        <v>3436697</v>
      </c>
      <c r="G20" s="2">
        <v>446632</v>
      </c>
      <c r="H20" s="2">
        <v>2583673</v>
      </c>
    </row>
    <row r="21" spans="1:8" s="36" customFormat="1" x14ac:dyDescent="0.2">
      <c r="A21" s="1" t="s">
        <v>16</v>
      </c>
      <c r="B21" s="88">
        <v>8676.51</v>
      </c>
      <c r="C21" s="2">
        <v>2999136</v>
      </c>
      <c r="D21" s="2">
        <v>2980</v>
      </c>
      <c r="E21" s="2">
        <v>1909</v>
      </c>
      <c r="F21" s="2">
        <v>619352</v>
      </c>
      <c r="G21" s="2">
        <v>57352</v>
      </c>
      <c r="H21" s="2">
        <v>437559</v>
      </c>
    </row>
    <row r="22" spans="1:8" x14ac:dyDescent="0.2">
      <c r="A22" s="1" t="s">
        <v>15</v>
      </c>
      <c r="B22" s="88">
        <v>8786.99</v>
      </c>
      <c r="C22" s="2">
        <v>2884658</v>
      </c>
      <c r="D22" s="2">
        <v>3473</v>
      </c>
      <c r="E22" s="2">
        <v>2074</v>
      </c>
      <c r="F22" s="2">
        <v>615382</v>
      </c>
      <c r="G22" s="2">
        <v>59451</v>
      </c>
      <c r="H22" s="2">
        <v>308117</v>
      </c>
    </row>
    <row r="23" spans="1:8" s="36" customFormat="1" x14ac:dyDescent="0.2">
      <c r="A23" s="14" t="s">
        <v>14</v>
      </c>
      <c r="B23" s="84">
        <v>58730.76</v>
      </c>
      <c r="C23" s="25">
        <v>20015301</v>
      </c>
      <c r="D23" s="25">
        <v>22509</v>
      </c>
      <c r="E23" s="25">
        <v>13253</v>
      </c>
      <c r="F23" s="25">
        <v>4671431</v>
      </c>
      <c r="G23" s="25">
        <v>563435</v>
      </c>
      <c r="H23" s="25">
        <v>3329349</v>
      </c>
    </row>
    <row r="24" spans="1:8" x14ac:dyDescent="0.2">
      <c r="A24" s="1" t="s">
        <v>13</v>
      </c>
      <c r="B24" s="88">
        <v>20186.97</v>
      </c>
      <c r="C24" s="2">
        <v>6737702</v>
      </c>
      <c r="D24" s="2">
        <v>6809</v>
      </c>
      <c r="E24" s="2">
        <v>3873</v>
      </c>
      <c r="F24" s="2">
        <v>1237798</v>
      </c>
      <c r="G24" s="2">
        <v>356829</v>
      </c>
      <c r="H24" s="2">
        <v>1786110</v>
      </c>
    </row>
    <row r="25" spans="1:8" x14ac:dyDescent="0.2">
      <c r="A25" s="1" t="s">
        <v>12</v>
      </c>
      <c r="B25" s="88">
        <v>12213.97</v>
      </c>
      <c r="C25" s="2">
        <v>4086002</v>
      </c>
      <c r="D25" s="2">
        <v>4282</v>
      </c>
      <c r="E25" s="2">
        <v>2164</v>
      </c>
      <c r="F25" s="2">
        <v>770345</v>
      </c>
      <c r="G25" s="2">
        <v>141472</v>
      </c>
      <c r="H25" s="2">
        <v>997961</v>
      </c>
    </row>
    <row r="26" spans="1:8" x14ac:dyDescent="0.2">
      <c r="A26" s="1" t="s">
        <v>11</v>
      </c>
      <c r="B26" s="88">
        <v>30592.04</v>
      </c>
      <c r="C26" s="2">
        <v>10834727</v>
      </c>
      <c r="D26" s="2">
        <v>13428</v>
      </c>
      <c r="E26" s="2">
        <v>6794</v>
      </c>
      <c r="F26" s="2">
        <v>2140427</v>
      </c>
      <c r="G26" s="2">
        <v>446820</v>
      </c>
      <c r="H26" s="2">
        <v>2492341</v>
      </c>
    </row>
    <row r="27" spans="1:8" x14ac:dyDescent="0.2">
      <c r="A27" s="14" t="s">
        <v>10</v>
      </c>
      <c r="B27" s="84">
        <v>62992.98</v>
      </c>
      <c r="C27" s="25">
        <v>21658431</v>
      </c>
      <c r="D27" s="25">
        <v>24519</v>
      </c>
      <c r="E27" s="25">
        <v>12831</v>
      </c>
      <c r="F27" s="25">
        <v>4148570</v>
      </c>
      <c r="G27" s="25">
        <v>945121</v>
      </c>
      <c r="H27" s="25">
        <v>5276412</v>
      </c>
    </row>
    <row r="28" spans="1:8" s="36" customFormat="1" x14ac:dyDescent="0.2">
      <c r="A28" s="1" t="s">
        <v>9</v>
      </c>
      <c r="B28" s="88">
        <v>10714.27</v>
      </c>
      <c r="C28" s="2">
        <v>3371759</v>
      </c>
      <c r="D28" s="2">
        <v>3359</v>
      </c>
      <c r="E28" s="2">
        <v>2018</v>
      </c>
      <c r="F28" s="2">
        <v>723697</v>
      </c>
      <c r="G28" s="2">
        <v>169789</v>
      </c>
      <c r="H28" s="2">
        <v>918812</v>
      </c>
    </row>
    <row r="29" spans="1:8" x14ac:dyDescent="0.2">
      <c r="A29" s="1" t="s">
        <v>8</v>
      </c>
      <c r="B29" s="88">
        <v>12164.89</v>
      </c>
      <c r="C29" s="2">
        <v>3684214</v>
      </c>
      <c r="D29" s="2">
        <v>5659</v>
      </c>
      <c r="E29" s="2">
        <v>2668</v>
      </c>
      <c r="F29" s="2">
        <v>1022771</v>
      </c>
      <c r="G29" s="2">
        <v>136712</v>
      </c>
      <c r="H29" s="2">
        <v>1026446</v>
      </c>
    </row>
    <row r="30" spans="1:8" x14ac:dyDescent="0.2">
      <c r="A30" s="1" t="s">
        <v>7</v>
      </c>
      <c r="B30" s="88">
        <v>5643.19</v>
      </c>
      <c r="C30" s="2">
        <v>1771885</v>
      </c>
      <c r="D30" s="2">
        <v>2323</v>
      </c>
      <c r="E30" s="2">
        <v>1349</v>
      </c>
      <c r="F30" s="2">
        <v>442411</v>
      </c>
      <c r="G30" s="2">
        <v>89196</v>
      </c>
      <c r="H30" s="2">
        <v>619266</v>
      </c>
    </row>
    <row r="31" spans="1:8" x14ac:dyDescent="0.2">
      <c r="A31" s="14" t="s">
        <v>6</v>
      </c>
      <c r="B31" s="84">
        <v>28522.35</v>
      </c>
      <c r="C31" s="25">
        <v>8827858</v>
      </c>
      <c r="D31" s="25">
        <v>11341</v>
      </c>
      <c r="E31" s="25">
        <v>6035</v>
      </c>
      <c r="F31" s="25">
        <v>2188879</v>
      </c>
      <c r="G31" s="25">
        <v>395697</v>
      </c>
      <c r="H31" s="25">
        <v>2564524</v>
      </c>
    </row>
    <row r="32" spans="1:8" x14ac:dyDescent="0.2">
      <c r="A32" s="13" t="s">
        <v>5</v>
      </c>
      <c r="B32" s="84">
        <v>150246.09</v>
      </c>
      <c r="C32" s="25">
        <v>50501590</v>
      </c>
      <c r="D32" s="25">
        <v>58369</v>
      </c>
      <c r="E32" s="25">
        <v>32119</v>
      </c>
      <c r="F32" s="25">
        <v>11008880</v>
      </c>
      <c r="G32" s="25">
        <v>1904253</v>
      </c>
      <c r="H32" s="25">
        <v>11170285</v>
      </c>
    </row>
    <row r="33" spans="1:8" x14ac:dyDescent="0.2">
      <c r="A33" s="7" t="s">
        <v>2</v>
      </c>
      <c r="B33" s="84">
        <v>213436.04</v>
      </c>
      <c r="C33" s="25">
        <v>70041597</v>
      </c>
      <c r="D33" s="25">
        <v>82560</v>
      </c>
      <c r="E33" s="25">
        <v>47190</v>
      </c>
      <c r="F33" s="25">
        <v>16255542</v>
      </c>
      <c r="G33" s="25">
        <v>2898760</v>
      </c>
      <c r="H33" s="25">
        <v>16554132</v>
      </c>
    </row>
    <row r="34" spans="1:8" x14ac:dyDescent="0.2">
      <c r="A34" s="1" t="s">
        <v>1</v>
      </c>
      <c r="B34" s="2"/>
      <c r="C34" s="2"/>
      <c r="D34" s="2"/>
      <c r="E34" s="2"/>
      <c r="F34" s="2"/>
      <c r="G34" s="2"/>
      <c r="H34" s="2"/>
    </row>
    <row r="35" spans="1:8" x14ac:dyDescent="0.2">
      <c r="A35" s="3" t="s">
        <v>0</v>
      </c>
      <c r="B35" s="2">
        <f t="shared" ref="B35:H35" si="0">+B33-B4</f>
        <v>204471.55000000002</v>
      </c>
      <c r="C35" s="2">
        <f t="shared" si="0"/>
        <v>67211141</v>
      </c>
      <c r="D35" s="2">
        <f t="shared" si="0"/>
        <v>80033</v>
      </c>
      <c r="E35" s="2">
        <f t="shared" si="0"/>
        <v>45486</v>
      </c>
      <c r="F35" s="2">
        <f t="shared" si="0"/>
        <v>15546871</v>
      </c>
      <c r="G35" s="2">
        <f t="shared" si="0"/>
        <v>2649860</v>
      </c>
      <c r="H35" s="2">
        <f t="shared" si="0"/>
        <v>15212112</v>
      </c>
    </row>
  </sheetData>
  <mergeCells count="6">
    <mergeCell ref="G2:H2"/>
    <mergeCell ref="A2:A3"/>
    <mergeCell ref="B2:C2"/>
    <mergeCell ref="D2:D3"/>
    <mergeCell ref="E2:E3"/>
    <mergeCell ref="F2:F3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</vt:i4>
      </vt:variant>
    </vt:vector>
  </HeadingPairs>
  <TitlesOfParts>
    <vt:vector size="9" baseType="lpstr">
      <vt:lpstr>Tartalom</vt:lpstr>
      <vt:lpstr>3.5.1.</vt:lpstr>
      <vt:lpstr>3.5.2.</vt:lpstr>
      <vt:lpstr>3.5.3.</vt:lpstr>
      <vt:lpstr>3.5.4.</vt:lpstr>
      <vt:lpstr>3.5.5.</vt:lpstr>
      <vt:lpstr>3.5.6.</vt:lpstr>
      <vt:lpstr>3.5.7.</vt:lpstr>
      <vt:lpstr>3.5.8.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2025-03-06T11:18:52Z</dcterms:created>
  <dcterms:modified xsi:type="dcterms:W3CDTF">2025-03-06T11:18:52Z</dcterms:modified>
</cp:coreProperties>
</file>