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omments7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filterPrivacy="1" defaultThemeVersion="166925"/>
  <xr:revisionPtr revIDLastSave="0" documentId="13_ncr:1_{50F30FB4-5A25-4703-A52E-83ECFC902B2C}" xr6:coauthVersionLast="36" xr6:coauthVersionMax="36" xr10:uidLastSave="{00000000-0000-0000-0000-000000000000}"/>
  <bookViews>
    <workbookView xWindow="0" yWindow="0" windowWidth="28800" windowHeight="13425" xr2:uid="{A2C02E7F-4DCD-4E5B-BC1F-CA5E610C472F}"/>
  </bookViews>
  <sheets>
    <sheet name="Tartalom" sheetId="12" r:id="rId1"/>
    <sheet name="3.4.1." sheetId="2" r:id="rId2"/>
    <sheet name="3.4.2." sheetId="3" r:id="rId3"/>
    <sheet name="3.4.3." sheetId="4" r:id="rId4"/>
    <sheet name="3.4.4." sheetId="5" r:id="rId5"/>
    <sheet name="3.4.5." sheetId="6" r:id="rId6"/>
    <sheet name="3.4.6." sheetId="7" r:id="rId7"/>
    <sheet name="3.4.7." sheetId="8" r:id="rId8"/>
    <sheet name="3.4.8." sheetId="9" r:id="rId9"/>
    <sheet name="3.4.9." sheetId="10" r:id="rId10"/>
    <sheet name="3.4.10." sheetId="11" r:id="rId1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4" i="10" l="1"/>
  <c r="E6" i="10"/>
  <c r="G6" i="10" s="1"/>
  <c r="G7" i="10"/>
  <c r="G8" i="10"/>
  <c r="G9" i="10"/>
  <c r="G10" i="10"/>
  <c r="G11" i="10"/>
  <c r="G12" i="10"/>
  <c r="G13" i="10"/>
  <c r="G14" i="10"/>
  <c r="G15" i="10"/>
  <c r="G16" i="10"/>
  <c r="G17" i="10"/>
  <c r="G18" i="10"/>
  <c r="G19" i="10"/>
  <c r="G20" i="10"/>
  <c r="G21" i="10"/>
  <c r="G22" i="10"/>
  <c r="G23" i="10"/>
  <c r="G24" i="10"/>
  <c r="G25" i="10"/>
  <c r="G26" i="10"/>
  <c r="G27" i="10"/>
  <c r="G28" i="10"/>
  <c r="G29" i="10"/>
  <c r="G30" i="10"/>
  <c r="G31" i="10"/>
  <c r="G32" i="10"/>
  <c r="G33" i="10"/>
  <c r="B35" i="10"/>
  <c r="C35" i="10"/>
  <c r="D35" i="10"/>
  <c r="F35" i="10"/>
  <c r="G35" i="10" s="1"/>
  <c r="B35" i="8"/>
  <c r="C35" i="8"/>
  <c r="D35" i="8" s="1"/>
  <c r="H19" i="7"/>
  <c r="H33" i="7" s="1"/>
  <c r="H35" i="7" s="1"/>
  <c r="H32" i="7"/>
  <c r="B35" i="7"/>
  <c r="C35" i="7"/>
  <c r="D35" i="7"/>
  <c r="B35" i="4"/>
  <c r="B35" i="3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F2" authorId="0" shapeId="0" xr:uid="{F44F7213-E071-433F-B72B-DC51A70E8282}">
      <text>
        <r>
          <rPr>
            <sz val="8"/>
            <color indexed="81"/>
            <rFont val="Arial"/>
            <family val="2"/>
            <charset val="238"/>
          </rPr>
          <t>Az intézmény székhelye szerint.</t>
        </r>
      </text>
    </comment>
    <comment ref="G2" authorId="0" shapeId="0" xr:uid="{1EB7DD11-ACF5-4FB3-B97A-E1113B7289FB}">
      <text>
        <r>
          <rPr>
            <sz val="8"/>
            <color indexed="81"/>
            <rFont val="Arial"/>
            <family val="2"/>
            <charset val="238"/>
          </rPr>
          <t>Az intézmény székhelye szerint.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G2" authorId="0" shapeId="0" xr:uid="{69781AEE-8BE7-4282-8DE1-8A5EB008EEEF}">
      <text>
        <r>
          <rPr>
            <sz val="8"/>
            <color indexed="81"/>
            <rFont val="Tahoma"/>
            <family val="2"/>
            <charset val="238"/>
          </rPr>
          <t>Az intézmény székhelye szerint.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AB2B7D0A-75EE-43E7-B6DE-5392D8EBAD61}">
      <text>
        <r>
          <rPr>
            <sz val="8"/>
            <color indexed="81"/>
            <rFont val="Tahoma"/>
            <family val="2"/>
            <charset val="238"/>
          </rPr>
          <t>Az intézmény székhelye szerint.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E665F213-9C06-4C0F-9411-7070F27468F5}">
      <text>
        <r>
          <rPr>
            <sz val="8"/>
            <color indexed="81"/>
            <rFont val="Arial"/>
            <family val="2"/>
            <charset val="238"/>
          </rPr>
          <t>Az intézmény székhelye szerint.</t>
        </r>
      </text>
    </comment>
    <comment ref="B2" authorId="0" shapeId="0" xr:uid="{C708925D-726F-4EBB-B2B8-2EDAF554C9FF}">
      <text>
        <r>
          <rPr>
            <sz val="8"/>
            <color indexed="81"/>
            <rFont val="Arial"/>
            <family val="2"/>
            <charset val="238"/>
          </rPr>
          <t>Szűrővizsgálatok nélkül.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657B58B9-4BFD-4A29-8526-C7A0D13404A0}">
      <text>
        <r>
          <rPr>
            <sz val="8"/>
            <color indexed="81"/>
            <rFont val="Arial"/>
            <family val="2"/>
            <charset val="238"/>
          </rPr>
          <t>Az intézmény székhelye szerint.</t>
        </r>
      </text>
    </comment>
  </commentList>
</comments>
</file>

<file path=xl/comments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90A9D3A8-33CE-4E75-8DB5-CA8856D9F4DC}">
      <text>
        <r>
          <rPr>
            <sz val="8"/>
            <color indexed="81"/>
            <rFont val="Arial"/>
            <family val="2"/>
            <charset val="238"/>
          </rPr>
          <t>Az intézmény székhelye szerint.</t>
        </r>
      </text>
    </comment>
  </commentList>
</comments>
</file>

<file path=xl/comments7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4F44D612-9C5D-4B20-9B8A-193E20D7163C}">
      <text>
        <r>
          <rPr>
            <sz val="8"/>
            <color indexed="81"/>
            <rFont val="Arial"/>
            <family val="2"/>
            <charset val="238"/>
          </rPr>
          <t>Nem tartalmazza az egyéb működő mentőszolgálatok adatait.</t>
        </r>
      </text>
    </comment>
    <comment ref="C2" authorId="0" shapeId="0" xr:uid="{5E6AFA91-CCC1-4F20-A2AD-AB9FF9022CA8}">
      <text>
        <r>
          <rPr>
            <sz val="8"/>
            <color indexed="81"/>
            <rFont val="Tahoma"/>
            <family val="2"/>
            <charset val="238"/>
          </rPr>
          <t xml:space="preserve">Csak a futó gépkocsik.
</t>
        </r>
      </text>
    </comment>
    <comment ref="F2" authorId="0" shapeId="0" xr:uid="{11CA7FDD-D1B4-4A11-AB0A-DB6431F4E06E}">
      <text>
        <r>
          <rPr>
            <sz val="8"/>
            <color indexed="81"/>
            <rFont val="Tahoma"/>
            <family val="2"/>
            <charset val="238"/>
          </rPr>
          <t>Lásd a módszertant.</t>
        </r>
      </text>
    </comment>
  </commentList>
</comments>
</file>

<file path=xl/sharedStrings.xml><?xml version="1.0" encoding="utf-8"?>
<sst xmlns="http://schemas.openxmlformats.org/spreadsheetml/2006/main" count="424" uniqueCount="104">
  <si>
    <t>megyék</t>
  </si>
  <si>
    <t>Ebből:</t>
  </si>
  <si>
    <t>Összesen</t>
  </si>
  <si>
    <t>Alföld és Észak</t>
  </si>
  <si>
    <t>Dél-Alföld</t>
  </si>
  <si>
    <t>Csongrád</t>
  </si>
  <si>
    <t>Békés</t>
  </si>
  <si>
    <t>Bács-Kiskun</t>
  </si>
  <si>
    <t>Észak-Alföld</t>
  </si>
  <si>
    <t>Szabolcs-Szatmár-Bereg</t>
  </si>
  <si>
    <t>Jász-Nagykun-Szolnok</t>
  </si>
  <si>
    <t>Hajdú-Bihar</t>
  </si>
  <si>
    <t>Észak-Magyarország</t>
  </si>
  <si>
    <t>Nógrád</t>
  </si>
  <si>
    <t>Heves</t>
  </si>
  <si>
    <t>Borsod-Abaúj-Zemplén</t>
  </si>
  <si>
    <t>Dunántúl</t>
  </si>
  <si>
    <t>Dél-Dunántúl</t>
  </si>
  <si>
    <t>Tolna</t>
  </si>
  <si>
    <t>Somogy</t>
  </si>
  <si>
    <t>Baranya</t>
  </si>
  <si>
    <t>Nyugat-Dunántúl</t>
  </si>
  <si>
    <t>Zala</t>
  </si>
  <si>
    <t>Vas</t>
  </si>
  <si>
    <t>Győr-Moson-Sopron</t>
  </si>
  <si>
    <t>Közép-Dunántúl</t>
  </si>
  <si>
    <t>Veszprém</t>
  </si>
  <si>
    <t>Komárom-Esztergom</t>
  </si>
  <si>
    <t>Fejér</t>
  </si>
  <si>
    <t>Közép-Magyarország</t>
  </si>
  <si>
    <t>Pest</t>
  </si>
  <si>
    <t>Budapest</t>
  </si>
  <si>
    <t>ezer</t>
  </si>
  <si>
    <t>Kórházba utalt</t>
  </si>
  <si>
    <t>Szakrendelésre küldött</t>
  </si>
  <si>
    <t>Betegforgalom együtt</t>
  </si>
  <si>
    <t>Beteglátogatás</t>
  </si>
  <si>
    <t>Rendelésen megjelent</t>
  </si>
  <si>
    <t>Háziorvos</t>
  </si>
  <si>
    <t>Megye, főváros, régió</t>
  </si>
  <si>
    <t>3.4.1. Háziorvosok, 2008</t>
  </si>
  <si>
    <t>Védőnői betöltött állások</t>
  </si>
  <si>
    <t>Szaktanácsadáson megjelent</t>
  </si>
  <si>
    <t>Lakáson történő látogatás</t>
  </si>
  <si>
    <t>Rendelésen megjelent beteg</t>
  </si>
  <si>
    <t>Házi gyermekorvos</t>
  </si>
  <si>
    <t>3.4.2. Házi gyermekorvosok, 2008</t>
  </si>
  <si>
    <t>tízezer lakosra jutó</t>
  </si>
  <si>
    <t>összesen</t>
  </si>
  <si>
    <t>Halálozási arányszám százalék</t>
  </si>
  <si>
    <t>Ágykihasználási százalék</t>
  </si>
  <si>
    <t>Az ápolás átlagos tartama, nap</t>
  </si>
  <si>
    <t>Az elbocsátott betegek száma, ezer fő</t>
  </si>
  <si>
    <t>Működő kórházi ágy</t>
  </si>
  <si>
    <t>3.4.3. Kórházi ellátás, 2008</t>
  </si>
  <si>
    <t>ezer óra</t>
  </si>
  <si>
    <t>beavatkozás</t>
  </si>
  <si>
    <t>megjelenési eset</t>
  </si>
  <si>
    <t>Éves teljesített nem szakorvosi munkaóra</t>
  </si>
  <si>
    <t>Éves teljesített szakorvosi munkaóra</t>
  </si>
  <si>
    <t>Egy lakosra jutó</t>
  </si>
  <si>
    <t>3.4.4. Járóbeteg-szakellátás, 2008</t>
  </si>
  <si>
    <t>–</t>
  </si>
  <si>
    <t>gondozók forgalma, ezer</t>
  </si>
  <si>
    <t>ezer lakosra</t>
  </si>
  <si>
    <t>összesen, ezer</t>
  </si>
  <si>
    <t>Az addiktológiai</t>
  </si>
  <si>
    <t>A gyermek- és ifjúsági pszichiátriai</t>
  </si>
  <si>
    <t>A pszichiátriai</t>
  </si>
  <si>
    <t>A tüdőbeteg-gondozók forgalma</t>
  </si>
  <si>
    <t>3.4.5. A gondozóintézetek betegforgalma, 2008</t>
  </si>
  <si>
    <t>tízezer lakosra</t>
  </si>
  <si>
    <t>százezer lakosra</t>
  </si>
  <si>
    <t>Addiktológiai gondozott</t>
  </si>
  <si>
    <t>Pszichiátriai gondozott</t>
  </si>
  <si>
    <t>Új tbc-s beteg</t>
  </si>
  <si>
    <t>Nem tbc-s tüdőbeteg</t>
  </si>
  <si>
    <t>Tbc-s beteg</t>
  </si>
  <si>
    <t>3.4.6. A gondozóintézetekben nyilvántartott betegek, 2008</t>
  </si>
  <si>
    <t>száz szűrésből</t>
  </si>
  <si>
    <t>száma</t>
  </si>
  <si>
    <t>Ebből: HIV-szűrővizsgálat</t>
  </si>
  <si>
    <t>Bőr- és nemibeteg-szűrővizsgálat</t>
  </si>
  <si>
    <t>Ebből: további vizsgálatra kiemeltek</t>
  </si>
  <si>
    <t>Tüdőszűrő-vizsgálat</t>
  </si>
  <si>
    <t>3.4.7. Szűrővizsgálatok, 2008</t>
  </si>
  <si>
    <t>Mentőfeladat</t>
  </si>
  <si>
    <t>Elsősegély</t>
  </si>
  <si>
    <t>Főfoglalkozású mentőorvosok</t>
  </si>
  <si>
    <t>A mentőgépkocsik</t>
  </si>
  <si>
    <t>A  mentőállomások</t>
  </si>
  <si>
    <t>3.4.8. Országos Mentőszolgálat, 2008</t>
  </si>
  <si>
    <t>aránya, %</t>
  </si>
  <si>
    <t>Ebből: ittasan okozott baleset</t>
  </si>
  <si>
    <t>Könnyű sérüléses</t>
  </si>
  <si>
    <t>Súlyos sérüléses</t>
  </si>
  <si>
    <t>Halálos</t>
  </si>
  <si>
    <t>3.4.9. Személysérüléses közúti közlekedési balesetek, 2008</t>
  </si>
  <si>
    <t>Meghalt, megsérült személy százezer lakosra</t>
  </si>
  <si>
    <t>Könnyen megsérült</t>
  </si>
  <si>
    <t>Súlyosan megsérült</t>
  </si>
  <si>
    <t>Meghalt</t>
  </si>
  <si>
    <t>3.4.10. Balesetet szenvedett személyek, 2008</t>
  </si>
  <si>
    <t>Tartalom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</si>
</sst>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"/>
  </numFmts>
  <fonts count="11" x14ac:knownFonts="1">
    <font>
      <sz val="11"/>
      <color theme="1"/>
      <name val="Calibri"/>
      <family val="2"/>
      <charset val="238"/>
      <scheme val="minor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8"/>
      <color indexed="81"/>
      <name val="Arial"/>
      <family val="2"/>
      <charset val="238"/>
    </font>
    <font>
      <sz val="8"/>
      <color indexed="8"/>
      <name val="Arial"/>
      <family val="2"/>
      <charset val="238"/>
    </font>
    <font>
      <b/>
      <sz val="8"/>
      <color indexed="8"/>
      <name val="Arial"/>
      <family val="2"/>
      <charset val="238"/>
    </font>
    <font>
      <sz val="8"/>
      <color indexed="81"/>
      <name val="Tahoma"/>
      <family val="2"/>
      <charset val="238"/>
    </font>
    <font>
      <u/>
      <sz val="11"/>
      <color theme="10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u/>
      <sz val="10"/>
      <color theme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7" fillId="0" borderId="0" applyNumberFormat="0" applyFill="0" applyBorder="0" applyAlignment="0" applyProtection="0"/>
  </cellStyleXfs>
  <cellXfs count="135">
    <xf numFmtId="0" fontId="0" fillId="0" borderId="0" xfId="0"/>
    <xf numFmtId="0" fontId="1" fillId="0" borderId="0" xfId="0" applyFont="1" applyFill="1"/>
    <xf numFmtId="164" fontId="1" fillId="0" borderId="0" xfId="0" applyNumberFormat="1" applyFont="1" applyFill="1"/>
    <xf numFmtId="164" fontId="1" fillId="0" borderId="0" xfId="0" applyNumberFormat="1" applyFont="1" applyFill="1" applyAlignment="1">
      <alignment vertical="top"/>
    </xf>
    <xf numFmtId="3" fontId="1" fillId="0" borderId="0" xfId="0" applyNumberFormat="1" applyFont="1" applyFill="1" applyAlignment="1">
      <alignment vertical="center"/>
    </xf>
    <xf numFmtId="0" fontId="1" fillId="0" borderId="0" xfId="0" applyFont="1" applyFill="1" applyAlignment="1">
      <alignment horizontal="left" indent="1"/>
    </xf>
    <xf numFmtId="3" fontId="2" fillId="0" borderId="0" xfId="0" applyNumberFormat="1" applyFont="1" applyFill="1" applyAlignment="1">
      <alignment vertical="top"/>
    </xf>
    <xf numFmtId="164" fontId="2" fillId="0" borderId="0" xfId="0" applyNumberFormat="1" applyFont="1" applyFill="1" applyAlignment="1">
      <alignment vertical="top"/>
    </xf>
    <xf numFmtId="0" fontId="2" fillId="0" borderId="0" xfId="0" applyFont="1" applyFill="1" applyAlignment="1">
      <alignment vertical="top"/>
    </xf>
    <xf numFmtId="0" fontId="2" fillId="0" borderId="0" xfId="0" applyFont="1" applyFill="1" applyAlignment="1">
      <alignment horizontal="left" wrapText="1" indent="1"/>
    </xf>
    <xf numFmtId="0" fontId="2" fillId="0" borderId="0" xfId="0" applyFont="1" applyFill="1" applyAlignment="1">
      <alignment horizontal="left" wrapText="1" indent="2"/>
    </xf>
    <xf numFmtId="0" fontId="2" fillId="0" borderId="0" xfId="0" applyFont="1" applyFill="1" applyAlignment="1">
      <alignment horizontal="left" vertical="center" wrapText="1" indent="1"/>
    </xf>
    <xf numFmtId="0" fontId="1" fillId="0" borderId="0" xfId="0" applyFont="1" applyFill="1" applyAlignment="1">
      <alignment vertical="top"/>
    </xf>
    <xf numFmtId="0" fontId="1" fillId="0" borderId="0" xfId="0" applyFont="1" applyFill="1" applyAlignment="1">
      <alignment horizontal="left" indent="2"/>
    </xf>
    <xf numFmtId="0" fontId="1" fillId="0" borderId="0" xfId="0" applyFont="1" applyFill="1" applyAlignment="1">
      <alignment vertical="center"/>
    </xf>
    <xf numFmtId="164" fontId="1" fillId="0" borderId="0" xfId="0" applyNumberFormat="1" applyFont="1" applyFill="1" applyAlignment="1">
      <alignment vertical="center"/>
    </xf>
    <xf numFmtId="164" fontId="2" fillId="0" borderId="0" xfId="0" applyNumberFormat="1" applyFont="1" applyFill="1"/>
    <xf numFmtId="164" fontId="1" fillId="0" borderId="0" xfId="0" applyNumberFormat="1" applyFont="1" applyFill="1" applyAlignment="1"/>
    <xf numFmtId="0" fontId="1" fillId="0" borderId="0" xfId="0" applyFont="1" applyFill="1" applyAlignment="1"/>
    <xf numFmtId="0" fontId="1" fillId="0" borderId="5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164" fontId="1" fillId="0" borderId="5" xfId="0" applyNumberFormat="1" applyFont="1" applyFill="1" applyBorder="1" applyAlignment="1">
      <alignment horizontal="center" vertical="center" wrapText="1"/>
    </xf>
    <xf numFmtId="0" fontId="1" fillId="0" borderId="9" xfId="0" applyFont="1" applyFill="1" applyBorder="1"/>
    <xf numFmtId="0" fontId="2" fillId="0" borderId="9" xfId="0" applyFont="1" applyFill="1" applyBorder="1"/>
    <xf numFmtId="164" fontId="2" fillId="0" borderId="9" xfId="0" applyNumberFormat="1" applyFont="1" applyFill="1" applyBorder="1"/>
    <xf numFmtId="0" fontId="2" fillId="0" borderId="9" xfId="0" applyFont="1" applyFill="1" applyBorder="1" applyAlignment="1">
      <alignment vertical="top"/>
    </xf>
    <xf numFmtId="164" fontId="1" fillId="0" borderId="0" xfId="0" applyNumberFormat="1" applyFont="1" applyFill="1" applyAlignment="1">
      <alignment horizontal="right" vertical="top"/>
    </xf>
    <xf numFmtId="164" fontId="4" fillId="0" borderId="0" xfId="0" applyNumberFormat="1" applyFont="1" applyFill="1" applyBorder="1" applyAlignment="1">
      <alignment horizontal="right" vertical="top" wrapText="1"/>
    </xf>
    <xf numFmtId="3" fontId="1" fillId="0" borderId="0" xfId="0" applyNumberFormat="1" applyFont="1" applyFill="1" applyAlignment="1">
      <alignment vertical="top"/>
    </xf>
    <xf numFmtId="3" fontId="1" fillId="0" borderId="0" xfId="0" applyNumberFormat="1" applyFont="1" applyFill="1" applyAlignment="1">
      <alignment horizontal="right" vertical="top"/>
    </xf>
    <xf numFmtId="3" fontId="4" fillId="0" borderId="0" xfId="0" applyNumberFormat="1" applyFont="1" applyFill="1" applyBorder="1" applyAlignment="1">
      <alignment horizontal="right" vertical="top" wrapText="1"/>
    </xf>
    <xf numFmtId="164" fontId="2" fillId="0" borderId="0" xfId="0" applyNumberFormat="1" applyFont="1" applyFill="1" applyAlignment="1">
      <alignment horizontal="right" vertical="top"/>
    </xf>
    <xf numFmtId="164" fontId="5" fillId="0" borderId="0" xfId="0" applyNumberFormat="1" applyFont="1" applyFill="1" applyBorder="1" applyAlignment="1">
      <alignment horizontal="right" vertical="top" wrapText="1"/>
    </xf>
    <xf numFmtId="164" fontId="1" fillId="0" borderId="0" xfId="0" applyNumberFormat="1" applyFont="1" applyFill="1" applyAlignment="1">
      <alignment horizontal="right"/>
    </xf>
    <xf numFmtId="164" fontId="4" fillId="0" borderId="0" xfId="0" applyNumberFormat="1" applyFont="1" applyFill="1" applyBorder="1" applyAlignment="1">
      <alignment horizontal="right" wrapText="1"/>
    </xf>
    <xf numFmtId="3" fontId="1" fillId="0" borderId="0" xfId="0" applyNumberFormat="1" applyFont="1" applyFill="1" applyAlignment="1"/>
    <xf numFmtId="0" fontId="1" fillId="0" borderId="0" xfId="0" applyFont="1" applyFill="1" applyBorder="1"/>
    <xf numFmtId="0" fontId="1" fillId="0" borderId="9" xfId="0" applyFont="1" applyFill="1" applyBorder="1" applyAlignment="1"/>
    <xf numFmtId="0" fontId="2" fillId="0" borderId="0" xfId="0" applyFont="1" applyFill="1" applyAlignment="1"/>
    <xf numFmtId="0" fontId="2" fillId="0" borderId="9" xfId="0" applyFont="1" applyFill="1" applyBorder="1" applyAlignment="1"/>
    <xf numFmtId="0" fontId="2" fillId="0" borderId="9" xfId="0" applyFont="1" applyFill="1" applyBorder="1" applyAlignment="1">
      <alignment horizontal="left" vertical="top"/>
    </xf>
    <xf numFmtId="164" fontId="1" fillId="0" borderId="0" xfId="0" applyNumberFormat="1" applyFont="1" applyFill="1" applyAlignment="1">
      <alignment horizontal="right" vertical="center"/>
    </xf>
    <xf numFmtId="165" fontId="1" fillId="0" borderId="0" xfId="0" applyNumberFormat="1" applyFont="1" applyFill="1"/>
    <xf numFmtId="165" fontId="1" fillId="0" borderId="0" xfId="0" applyNumberFormat="1" applyFont="1" applyFill="1" applyAlignment="1">
      <alignment vertical="top"/>
    </xf>
    <xf numFmtId="164" fontId="1" fillId="0" borderId="0" xfId="0" applyNumberFormat="1" applyFont="1" applyFill="1" applyAlignment="1">
      <alignment vertical="top"/>
    </xf>
    <xf numFmtId="165" fontId="1" fillId="0" borderId="0" xfId="0" applyNumberFormat="1" applyFont="1" applyFill="1" applyAlignment="1">
      <alignment horizontal="right"/>
    </xf>
    <xf numFmtId="3" fontId="1" fillId="0" borderId="0" xfId="0" applyNumberFormat="1" applyFont="1" applyFill="1"/>
    <xf numFmtId="165" fontId="2" fillId="0" borderId="0" xfId="0" applyNumberFormat="1" applyFont="1" applyFill="1" applyAlignment="1">
      <alignment vertical="top"/>
    </xf>
    <xf numFmtId="164" fontId="2" fillId="0" borderId="0" xfId="0" applyNumberFormat="1" applyFont="1" applyFill="1" applyAlignment="1">
      <alignment vertical="top"/>
    </xf>
    <xf numFmtId="164" fontId="2" fillId="0" borderId="0" xfId="0" applyNumberFormat="1" applyFont="1" applyFill="1" applyAlignment="1">
      <alignment vertical="top"/>
    </xf>
    <xf numFmtId="164" fontId="1" fillId="0" borderId="13" xfId="0" applyNumberFormat="1" applyFont="1" applyFill="1" applyBorder="1" applyAlignment="1"/>
    <xf numFmtId="165" fontId="1" fillId="0" borderId="0" xfId="0" applyNumberFormat="1" applyFont="1" applyFill="1" applyAlignment="1"/>
    <xf numFmtId="164" fontId="1" fillId="0" borderId="0" xfId="0" applyNumberFormat="1" applyFont="1" applyFill="1" applyAlignment="1"/>
    <xf numFmtId="0" fontId="1" fillId="0" borderId="13" xfId="0" applyFont="1" applyFill="1" applyBorder="1"/>
    <xf numFmtId="0" fontId="1" fillId="0" borderId="10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right" vertical="top"/>
    </xf>
    <xf numFmtId="0" fontId="1" fillId="0" borderId="9" xfId="0" applyFont="1" applyFill="1" applyBorder="1" applyAlignment="1">
      <alignment vertical="top"/>
    </xf>
    <xf numFmtId="165" fontId="2" fillId="0" borderId="0" xfId="0" applyNumberFormat="1" applyFont="1" applyFill="1"/>
    <xf numFmtId="0" fontId="2" fillId="0" borderId="0" xfId="0" applyFont="1" applyFill="1"/>
    <xf numFmtId="0" fontId="1" fillId="0" borderId="15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/>
    <xf numFmtId="164" fontId="1" fillId="0" borderId="0" xfId="0" applyNumberFormat="1" applyFont="1" applyFill="1" applyBorder="1" applyAlignment="1">
      <alignment vertical="center"/>
    </xf>
    <xf numFmtId="164" fontId="2" fillId="0" borderId="0" xfId="0" applyNumberFormat="1" applyFont="1" applyFill="1" applyBorder="1"/>
    <xf numFmtId="164" fontId="2" fillId="0" borderId="0" xfId="0" applyNumberFormat="1" applyFont="1" applyFill="1" applyAlignment="1">
      <alignment horizontal="right"/>
    </xf>
    <xf numFmtId="164" fontId="2" fillId="0" borderId="0" xfId="0" applyNumberFormat="1" applyFont="1" applyFill="1" applyBorder="1" applyAlignment="1" applyProtection="1">
      <alignment vertical="top"/>
      <protection locked="0"/>
    </xf>
    <xf numFmtId="164" fontId="2" fillId="0" borderId="0" xfId="0" applyNumberFormat="1" applyFont="1" applyFill="1" applyBorder="1" applyAlignment="1" applyProtection="1">
      <alignment horizontal="right" vertical="top"/>
      <protection locked="0"/>
    </xf>
    <xf numFmtId="164" fontId="2" fillId="0" borderId="0" xfId="0" applyNumberFormat="1" applyFont="1" applyFill="1" applyBorder="1" applyAlignment="1">
      <alignment vertical="top"/>
    </xf>
    <xf numFmtId="164" fontId="2" fillId="0" borderId="0" xfId="0" applyNumberFormat="1" applyFont="1" applyFill="1" applyBorder="1" applyAlignment="1">
      <alignment horizontal="right" vertical="top"/>
    </xf>
    <xf numFmtId="164" fontId="1" fillId="0" borderId="0" xfId="0" applyNumberFormat="1" applyFont="1" applyFill="1" applyBorder="1" applyAlignment="1">
      <alignment horizontal="right" vertical="center"/>
    </xf>
    <xf numFmtId="164" fontId="1" fillId="0" borderId="0" xfId="0" applyNumberFormat="1" applyFont="1" applyFill="1" applyBorder="1" applyAlignment="1" applyProtection="1">
      <alignment horizontal="right"/>
      <protection locked="0"/>
    </xf>
    <xf numFmtId="164" fontId="1" fillId="0" borderId="0" xfId="0" applyNumberFormat="1" applyFont="1" applyFill="1" applyBorder="1" applyProtection="1">
      <protection locked="0"/>
    </xf>
    <xf numFmtId="164" fontId="2" fillId="0" borderId="0" xfId="0" applyNumberFormat="1" applyFont="1" applyFill="1" applyBorder="1" applyAlignment="1" applyProtection="1">
      <alignment horizontal="right" vertical="top"/>
    </xf>
    <xf numFmtId="164" fontId="1" fillId="0" borderId="0" xfId="0" applyNumberFormat="1" applyFont="1" applyFill="1" applyBorder="1" applyAlignment="1" applyProtection="1">
      <alignment horizontal="right"/>
    </xf>
    <xf numFmtId="164" fontId="1" fillId="0" borderId="0" xfId="0" applyNumberFormat="1" applyFont="1" applyFill="1" applyBorder="1" applyAlignment="1">
      <alignment horizontal="right"/>
    </xf>
    <xf numFmtId="49" fontId="2" fillId="0" borderId="0" xfId="0" applyNumberFormat="1" applyFont="1" applyFill="1" applyAlignment="1">
      <alignment horizontal="left" vertical="top" wrapText="1" indent="1"/>
    </xf>
    <xf numFmtId="164" fontId="1" fillId="0" borderId="13" xfId="0" applyNumberFormat="1" applyFont="1" applyFill="1" applyBorder="1" applyAlignment="1"/>
    <xf numFmtId="164" fontId="1" fillId="0" borderId="13" xfId="0" applyNumberFormat="1" applyFont="1" applyFill="1" applyBorder="1" applyAlignment="1" applyProtection="1">
      <alignment horizontal="right"/>
      <protection locked="0"/>
    </xf>
    <xf numFmtId="0" fontId="1" fillId="0" borderId="2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vertical="top"/>
    </xf>
    <xf numFmtId="165" fontId="1" fillId="0" borderId="0" xfId="0" applyNumberFormat="1" applyFont="1" applyFill="1" applyAlignment="1">
      <alignment horizontal="right" vertical="top"/>
    </xf>
    <xf numFmtId="3" fontId="1" fillId="0" borderId="0" xfId="0" applyNumberFormat="1" applyFont="1" applyFill="1" applyBorder="1" applyAlignment="1">
      <alignment horizontal="right" vertical="top"/>
    </xf>
    <xf numFmtId="3" fontId="1" fillId="0" borderId="0" xfId="0" applyNumberFormat="1" applyFont="1" applyFill="1" applyBorder="1" applyAlignment="1" applyProtection="1">
      <alignment horizontal="right" vertical="top"/>
      <protection locked="0"/>
    </xf>
    <xf numFmtId="165" fontId="2" fillId="0" borderId="0" xfId="0" applyNumberFormat="1" applyFont="1" applyFill="1" applyAlignment="1">
      <alignment horizontal="right" vertical="top"/>
    </xf>
    <xf numFmtId="3" fontId="2" fillId="0" borderId="0" xfId="0" applyNumberFormat="1" applyFont="1" applyFill="1" applyBorder="1" applyAlignment="1">
      <alignment horizontal="right" vertical="top"/>
    </xf>
    <xf numFmtId="3" fontId="1" fillId="0" borderId="13" xfId="0" applyNumberFormat="1" applyFont="1" applyFill="1" applyBorder="1" applyAlignment="1">
      <alignment horizontal="right"/>
    </xf>
    <xf numFmtId="3" fontId="1" fillId="0" borderId="2" xfId="0" applyNumberFormat="1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right"/>
    </xf>
    <xf numFmtId="3" fontId="2" fillId="0" borderId="9" xfId="0" applyNumberFormat="1" applyFont="1" applyFill="1" applyBorder="1"/>
    <xf numFmtId="3" fontId="1" fillId="0" borderId="0" xfId="0" applyNumberFormat="1" applyFont="1" applyFill="1" applyBorder="1" applyProtection="1">
      <protection locked="0"/>
    </xf>
    <xf numFmtId="3" fontId="2" fillId="0" borderId="0" xfId="0" applyNumberFormat="1" applyFont="1" applyFill="1" applyBorder="1" applyAlignment="1" applyProtection="1">
      <alignment vertical="top"/>
      <protection locked="0"/>
    </xf>
    <xf numFmtId="3" fontId="2" fillId="0" borderId="0" xfId="0" applyNumberFormat="1" applyFont="1" applyFill="1" applyAlignment="1">
      <alignment horizontal="right" vertical="top"/>
    </xf>
    <xf numFmtId="3" fontId="1" fillId="0" borderId="0" xfId="0" applyNumberFormat="1" applyFont="1" applyFill="1" applyBorder="1" applyAlignment="1">
      <alignment horizontal="right" vertical="center"/>
    </xf>
    <xf numFmtId="3" fontId="1" fillId="0" borderId="0" xfId="0" applyNumberFormat="1" applyFont="1" applyFill="1" applyAlignment="1">
      <alignment horizontal="right"/>
    </xf>
    <xf numFmtId="3" fontId="1" fillId="0" borderId="0" xfId="0" applyNumberFormat="1" applyFont="1" applyFill="1" applyBorder="1" applyAlignment="1">
      <alignment horizontal="right"/>
    </xf>
    <xf numFmtId="0" fontId="1" fillId="0" borderId="0" xfId="0" applyFont="1" applyFill="1" applyAlignment="1">
      <alignment horizontal="left" vertical="top" indent="2"/>
    </xf>
    <xf numFmtId="0" fontId="1" fillId="0" borderId="9" xfId="0" applyFont="1" applyFill="1" applyBorder="1" applyAlignment="1">
      <alignment horizontal="left" vertical="top" indent="2"/>
    </xf>
    <xf numFmtId="0" fontId="2" fillId="0" borderId="0" xfId="0" applyFont="1" applyFill="1" applyAlignment="1">
      <alignment horizontal="left" vertical="top" indent="2"/>
    </xf>
    <xf numFmtId="0" fontId="1" fillId="0" borderId="5" xfId="0" applyFont="1" applyFill="1" applyBorder="1" applyAlignment="1">
      <alignment horizontal="center" vertical="center"/>
    </xf>
    <xf numFmtId="3" fontId="1" fillId="0" borderId="0" xfId="0" applyNumberFormat="1" applyFont="1" applyFill="1" applyBorder="1" applyAlignment="1" applyProtection="1">
      <alignment horizontal="right" vertical="top"/>
    </xf>
    <xf numFmtId="3" fontId="2" fillId="0" borderId="0" xfId="0" applyNumberFormat="1" applyFont="1" applyFill="1" applyBorder="1" applyAlignment="1" applyProtection="1">
      <alignment horizontal="right" vertical="top"/>
      <protection locked="0"/>
    </xf>
    <xf numFmtId="3" fontId="2" fillId="0" borderId="0" xfId="0" applyNumberFormat="1" applyFont="1" applyFill="1" applyAlignment="1">
      <alignment horizontal="right" vertical="top" wrapText="1"/>
    </xf>
    <xf numFmtId="3" fontId="2" fillId="0" borderId="0" xfId="0" applyNumberFormat="1" applyFont="1" applyFill="1" applyAlignment="1">
      <alignment horizontal="right" vertical="top"/>
    </xf>
    <xf numFmtId="3" fontId="1" fillId="0" borderId="0" xfId="0" applyNumberFormat="1" applyFont="1" applyFill="1"/>
    <xf numFmtId="3" fontId="1" fillId="0" borderId="0" xfId="0" applyNumberFormat="1" applyFont="1" applyFill="1" applyBorder="1" applyAlignment="1">
      <alignment horizontal="right" vertical="top" wrapText="1"/>
    </xf>
    <xf numFmtId="3" fontId="1" fillId="0" borderId="0" xfId="0" applyNumberFormat="1" applyFont="1" applyFill="1" applyAlignment="1">
      <alignment vertical="top"/>
    </xf>
    <xf numFmtId="3" fontId="5" fillId="0" borderId="0" xfId="0" applyNumberFormat="1" applyFont="1" applyFill="1" applyBorder="1" applyAlignment="1" applyProtection="1">
      <alignment vertical="top"/>
      <protection locked="0"/>
    </xf>
    <xf numFmtId="3" fontId="2" fillId="0" borderId="0" xfId="0" applyNumberFormat="1" applyFont="1" applyFill="1" applyBorder="1" applyAlignment="1" applyProtection="1">
      <alignment horizontal="right" vertical="top"/>
    </xf>
    <xf numFmtId="3" fontId="1" fillId="0" borderId="0" xfId="0" applyNumberFormat="1" applyFont="1" applyFill="1" applyBorder="1" applyAlignment="1" applyProtection="1">
      <alignment horizontal="right"/>
    </xf>
    <xf numFmtId="3" fontId="1" fillId="0" borderId="0" xfId="0" applyNumberFormat="1" applyFont="1" applyFill="1" applyAlignment="1"/>
    <xf numFmtId="0" fontId="2" fillId="0" borderId="0" xfId="0" applyFont="1" applyFill="1" applyAlignment="1">
      <alignment horizontal="left" vertical="top"/>
    </xf>
    <xf numFmtId="3" fontId="1" fillId="0" borderId="0" xfId="0" applyNumberFormat="1" applyFont="1" applyFill="1" applyAlignment="1">
      <alignment horizontal="right" vertical="top" wrapText="1"/>
    </xf>
    <xf numFmtId="0" fontId="1" fillId="0" borderId="14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9" fillId="0" borderId="0" xfId="0" applyFont="1"/>
    <xf numFmtId="0" fontId="10" fillId="0" borderId="0" xfId="1" applyFont="1"/>
    <xf numFmtId="0" fontId="1" fillId="0" borderId="2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8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/>
    </xf>
    <xf numFmtId="0" fontId="1" fillId="0" borderId="12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14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/>
    </xf>
    <xf numFmtId="0" fontId="1" fillId="0" borderId="14" xfId="0" applyFont="1" applyFill="1" applyBorder="1" applyAlignment="1">
      <alignment horizontal="center" vertical="center"/>
    </xf>
    <xf numFmtId="0" fontId="1" fillId="0" borderId="16" xfId="0" applyFont="1" applyFill="1" applyBorder="1" applyAlignment="1">
      <alignment horizontal="center" vertical="center" wrapText="1"/>
    </xf>
    <xf numFmtId="0" fontId="1" fillId="0" borderId="17" xfId="0" applyFont="1" applyFill="1" applyBorder="1" applyAlignment="1">
      <alignment horizontal="center" vertical="center" wrapText="1"/>
    </xf>
  </cellXfs>
  <cellStyles count="2">
    <cellStyle name="Hivatkozás" xfId="1" builtinId="8"/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7.xml"/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075B92-5F08-4906-8DD5-93AB99B1A775}">
  <dimension ref="A1:A11"/>
  <sheetViews>
    <sheetView tabSelected="1" workbookViewId="0"/>
  </sheetViews>
  <sheetFormatPr defaultRowHeight="12.75" x14ac:dyDescent="0.2"/>
  <cols>
    <col min="1" max="1" width="52.7109375" style="114" bestFit="1" customWidth="1"/>
    <col min="2" max="16384" width="9.140625" style="114"/>
  </cols>
  <sheetData>
    <row r="1" spans="1:1" x14ac:dyDescent="0.2">
      <c r="A1" s="113" t="s">
        <v>103</v>
      </c>
    </row>
    <row r="2" spans="1:1" x14ac:dyDescent="0.2">
      <c r="A2" s="115" t="s">
        <v>40</v>
      </c>
    </row>
    <row r="3" spans="1:1" x14ac:dyDescent="0.2">
      <c r="A3" s="115" t="s">
        <v>46</v>
      </c>
    </row>
    <row r="4" spans="1:1" x14ac:dyDescent="0.2">
      <c r="A4" s="115" t="s">
        <v>54</v>
      </c>
    </row>
    <row r="5" spans="1:1" x14ac:dyDescent="0.2">
      <c r="A5" s="115" t="s">
        <v>61</v>
      </c>
    </row>
    <row r="6" spans="1:1" x14ac:dyDescent="0.2">
      <c r="A6" s="115" t="s">
        <v>70</v>
      </c>
    </row>
    <row r="7" spans="1:1" x14ac:dyDescent="0.2">
      <c r="A7" s="115" t="s">
        <v>78</v>
      </c>
    </row>
    <row r="8" spans="1:1" x14ac:dyDescent="0.2">
      <c r="A8" s="115" t="s">
        <v>85</v>
      </c>
    </row>
    <row r="9" spans="1:1" x14ac:dyDescent="0.2">
      <c r="A9" s="115" t="s">
        <v>91</v>
      </c>
    </row>
    <row r="10" spans="1:1" x14ac:dyDescent="0.2">
      <c r="A10" s="115" t="s">
        <v>97</v>
      </c>
    </row>
    <row r="11" spans="1:1" x14ac:dyDescent="0.2">
      <c r="A11" s="115" t="s">
        <v>102</v>
      </c>
    </row>
  </sheetData>
  <hyperlinks>
    <hyperlink ref="A2" location="3.4.1.!A1" display="3.4.1. Háziorvosok, 2008" xr:uid="{8B118731-DECD-478B-A1EC-CE755FCC7977}"/>
    <hyperlink ref="A3" location="3.4.2.!A1" display="3.4.2. Házi gyermekorvosok, 2008" xr:uid="{3961C3EB-6618-4CAE-9F7F-05E89F145359}"/>
    <hyperlink ref="A4" location="3.4.3.!A1" display="3.4.3. Kórházi ellátás, 2008" xr:uid="{29DE375E-5FB3-4425-8A4D-B93200628EC2}"/>
    <hyperlink ref="A5" location="3.4.4.!A1" display="3.4.4. Járóbeteg-szakellátás, 2008" xr:uid="{0C69D452-D9B4-4F0B-AEA1-23637800CF07}"/>
    <hyperlink ref="A6" location="3.4.5.!A1" display="3.4.5. A gondozóintézetek betegforgalma, 2008" xr:uid="{A9AEE6D0-658E-45F2-B9C1-2244DE16D379}"/>
    <hyperlink ref="A7" location="3.4.6.!A1" display="3.4.6. A gondozóintézetekben nyilvántartott betegek, 2008" xr:uid="{B6277C27-4C28-42B7-B7AC-72FFFD61CCB7}"/>
    <hyperlink ref="A8" location="3.4.7.!A1" display="3.4.7. Szűrővizsgálatok, 2008" xr:uid="{C48C329F-B45F-4F93-9476-35397CF97CC1}"/>
    <hyperlink ref="A9" location="3.4.8.!A1" display="3.4.8. Országos Mentőszolgálat, 2008" xr:uid="{0F7E1DEE-10AF-47BA-8622-58EB417BA371}"/>
    <hyperlink ref="A10" location="3.4.9.!A1" display="3.4.9. Személysérüléses közúti közlekedési balesetek, 2008" xr:uid="{C5186357-8A69-49BD-80BC-7CCA0F956E0F}"/>
    <hyperlink ref="A11" location="3.4.10.!A1" display="3.4.10. Balesetet szenvedett személyek, 2008" xr:uid="{8ED56B87-5CA8-409E-B209-9779FB7A53C8}"/>
  </hyperlink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C0FC12-E383-45F1-8575-E88BBA317F6C}">
  <dimension ref="A1:G35"/>
  <sheetViews>
    <sheetView workbookViewId="0"/>
  </sheetViews>
  <sheetFormatPr defaultRowHeight="11.25" x14ac:dyDescent="0.2"/>
  <cols>
    <col min="1" max="1" width="24.28515625" style="1" customWidth="1"/>
    <col min="2" max="6" width="11.140625" style="1" customWidth="1"/>
    <col min="7" max="7" width="12" style="1" customWidth="1"/>
    <col min="8" max="16384" width="9.140625" style="1"/>
  </cols>
  <sheetData>
    <row r="1" spans="1:7" s="12" customFormat="1" ht="12" thickBot="1" x14ac:dyDescent="0.3">
      <c r="A1" s="110" t="s">
        <v>97</v>
      </c>
      <c r="B1" s="8"/>
      <c r="C1" s="8"/>
      <c r="D1" s="8"/>
      <c r="E1" s="8"/>
      <c r="F1" s="79"/>
    </row>
    <row r="2" spans="1:7" ht="17.25" customHeight="1" x14ac:dyDescent="0.2">
      <c r="A2" s="118" t="s">
        <v>39</v>
      </c>
      <c r="B2" s="120" t="s">
        <v>96</v>
      </c>
      <c r="C2" s="120" t="s">
        <v>95</v>
      </c>
      <c r="D2" s="120" t="s">
        <v>94</v>
      </c>
      <c r="E2" s="120" t="s">
        <v>2</v>
      </c>
      <c r="F2" s="129" t="s">
        <v>93</v>
      </c>
      <c r="G2" s="134"/>
    </row>
    <row r="3" spans="1:7" ht="15.75" customHeight="1" x14ac:dyDescent="0.2">
      <c r="A3" s="128"/>
      <c r="B3" s="124"/>
      <c r="C3" s="124"/>
      <c r="D3" s="124"/>
      <c r="E3" s="124"/>
      <c r="F3" s="59" t="s">
        <v>80</v>
      </c>
      <c r="G3" s="78" t="s">
        <v>92</v>
      </c>
    </row>
    <row r="4" spans="1:7" x14ac:dyDescent="0.2">
      <c r="A4" s="1" t="s">
        <v>31</v>
      </c>
      <c r="B4" s="109">
        <v>82</v>
      </c>
      <c r="C4" s="109">
        <v>932</v>
      </c>
      <c r="D4" s="109">
        <v>2775</v>
      </c>
      <c r="E4" s="108">
        <v>3789</v>
      </c>
      <c r="F4" s="103">
        <v>198</v>
      </c>
      <c r="G4" s="45">
        <f>+F4/E4*100</f>
        <v>5.225653206650831</v>
      </c>
    </row>
    <row r="5" spans="1:7" x14ac:dyDescent="0.2">
      <c r="A5" s="1" t="s">
        <v>30</v>
      </c>
      <c r="B5" s="105">
        <v>109</v>
      </c>
      <c r="C5" s="105">
        <v>684</v>
      </c>
      <c r="D5" s="105">
        <v>1492</v>
      </c>
      <c r="E5" s="99">
        <v>2285</v>
      </c>
      <c r="F5" s="103">
        <v>332</v>
      </c>
      <c r="G5" s="45">
        <v>14.5</v>
      </c>
    </row>
    <row r="6" spans="1:7" x14ac:dyDescent="0.2">
      <c r="A6" s="10" t="s">
        <v>29</v>
      </c>
      <c r="B6" s="90">
        <v>191</v>
      </c>
      <c r="C6" s="90">
        <v>1616</v>
      </c>
      <c r="D6" s="90">
        <v>4267</v>
      </c>
      <c r="E6" s="107">
        <f>+B6+C6+D6</f>
        <v>6074</v>
      </c>
      <c r="F6" s="90">
        <v>530</v>
      </c>
      <c r="G6" s="83">
        <f t="shared" ref="G6:G33" si="0">+F6/E6*100</f>
        <v>8.7257161672703329</v>
      </c>
    </row>
    <row r="7" spans="1:7" x14ac:dyDescent="0.2">
      <c r="A7" s="1" t="s">
        <v>28</v>
      </c>
      <c r="B7" s="105">
        <v>45</v>
      </c>
      <c r="C7" s="105">
        <v>300</v>
      </c>
      <c r="D7" s="105">
        <v>506</v>
      </c>
      <c r="E7" s="104">
        <v>851</v>
      </c>
      <c r="F7" s="103">
        <v>117</v>
      </c>
      <c r="G7" s="45">
        <f t="shared" si="0"/>
        <v>13.748531139835487</v>
      </c>
    </row>
    <row r="8" spans="1:7" x14ac:dyDescent="0.2">
      <c r="A8" s="1" t="s">
        <v>27</v>
      </c>
      <c r="B8" s="105">
        <v>37</v>
      </c>
      <c r="C8" s="105">
        <v>216</v>
      </c>
      <c r="D8" s="105">
        <v>410</v>
      </c>
      <c r="E8" s="104">
        <v>663</v>
      </c>
      <c r="F8" s="103">
        <v>109</v>
      </c>
      <c r="G8" s="45">
        <f t="shared" si="0"/>
        <v>16.440422322775262</v>
      </c>
    </row>
    <row r="9" spans="1:7" x14ac:dyDescent="0.2">
      <c r="A9" s="1" t="s">
        <v>26</v>
      </c>
      <c r="B9" s="105">
        <v>39</v>
      </c>
      <c r="C9" s="105">
        <v>267</v>
      </c>
      <c r="D9" s="105">
        <v>471</v>
      </c>
      <c r="E9" s="104">
        <v>777</v>
      </c>
      <c r="F9" s="103">
        <v>95</v>
      </c>
      <c r="G9" s="45">
        <f t="shared" si="0"/>
        <v>12.226512226512225</v>
      </c>
    </row>
    <row r="10" spans="1:7" x14ac:dyDescent="0.2">
      <c r="A10" s="11" t="s">
        <v>25</v>
      </c>
      <c r="B10" s="90">
        <v>121</v>
      </c>
      <c r="C10" s="90">
        <v>783</v>
      </c>
      <c r="D10" s="90">
        <v>1387</v>
      </c>
      <c r="E10" s="101">
        <v>2291</v>
      </c>
      <c r="F10" s="90">
        <v>321</v>
      </c>
      <c r="G10" s="83">
        <f t="shared" si="0"/>
        <v>14.011348756001746</v>
      </c>
    </row>
    <row r="11" spans="1:7" x14ac:dyDescent="0.2">
      <c r="A11" s="1" t="s">
        <v>24</v>
      </c>
      <c r="B11" s="105">
        <v>56</v>
      </c>
      <c r="C11" s="105">
        <v>289</v>
      </c>
      <c r="D11" s="105">
        <v>514</v>
      </c>
      <c r="E11" s="104">
        <v>859</v>
      </c>
      <c r="F11" s="103">
        <v>92</v>
      </c>
      <c r="G11" s="45">
        <f t="shared" si="0"/>
        <v>10.710128055878929</v>
      </c>
    </row>
    <row r="12" spans="1:7" x14ac:dyDescent="0.2">
      <c r="A12" s="1" t="s">
        <v>23</v>
      </c>
      <c r="B12" s="105">
        <v>17</v>
      </c>
      <c r="C12" s="105">
        <v>173</v>
      </c>
      <c r="D12" s="105">
        <v>389</v>
      </c>
      <c r="E12" s="104">
        <v>579</v>
      </c>
      <c r="F12" s="103">
        <v>61</v>
      </c>
      <c r="G12" s="45">
        <f t="shared" si="0"/>
        <v>10.535405872193436</v>
      </c>
    </row>
    <row r="13" spans="1:7" x14ac:dyDescent="0.2">
      <c r="A13" s="1" t="s">
        <v>22</v>
      </c>
      <c r="B13" s="105">
        <v>33</v>
      </c>
      <c r="C13" s="105">
        <v>187</v>
      </c>
      <c r="D13" s="105">
        <v>335</v>
      </c>
      <c r="E13" s="104">
        <v>555</v>
      </c>
      <c r="F13" s="103">
        <v>85</v>
      </c>
      <c r="G13" s="45">
        <f t="shared" si="0"/>
        <v>15.315315315315313</v>
      </c>
    </row>
    <row r="14" spans="1:7" x14ac:dyDescent="0.2">
      <c r="A14" s="11" t="s">
        <v>21</v>
      </c>
      <c r="B14" s="90">
        <v>106</v>
      </c>
      <c r="C14" s="90">
        <v>649</v>
      </c>
      <c r="D14" s="90">
        <v>1238</v>
      </c>
      <c r="E14" s="101">
        <v>1993</v>
      </c>
      <c r="F14" s="90">
        <v>238</v>
      </c>
      <c r="G14" s="83">
        <f t="shared" si="0"/>
        <v>11.941796287004516</v>
      </c>
    </row>
    <row r="15" spans="1:7" x14ac:dyDescent="0.2">
      <c r="A15" s="1" t="s">
        <v>20</v>
      </c>
      <c r="B15" s="105">
        <v>35</v>
      </c>
      <c r="C15" s="105">
        <v>227</v>
      </c>
      <c r="D15" s="105">
        <v>420</v>
      </c>
      <c r="E15" s="104">
        <v>682</v>
      </c>
      <c r="F15" s="103">
        <v>109</v>
      </c>
      <c r="G15" s="45">
        <f t="shared" si="0"/>
        <v>15.982404692082111</v>
      </c>
    </row>
    <row r="16" spans="1:7" x14ac:dyDescent="0.2">
      <c r="A16" s="1" t="s">
        <v>19</v>
      </c>
      <c r="B16" s="105">
        <v>39</v>
      </c>
      <c r="C16" s="105">
        <v>260</v>
      </c>
      <c r="D16" s="105">
        <v>370</v>
      </c>
      <c r="E16" s="104">
        <v>669</v>
      </c>
      <c r="F16" s="103">
        <v>118</v>
      </c>
      <c r="G16" s="45">
        <f t="shared" si="0"/>
        <v>17.638266068759343</v>
      </c>
    </row>
    <row r="17" spans="1:7" x14ac:dyDescent="0.2">
      <c r="A17" s="1" t="s">
        <v>18</v>
      </c>
      <c r="B17" s="105">
        <v>33</v>
      </c>
      <c r="C17" s="105">
        <v>160</v>
      </c>
      <c r="D17" s="105">
        <v>214</v>
      </c>
      <c r="E17" s="104">
        <v>407</v>
      </c>
      <c r="F17" s="103">
        <v>56</v>
      </c>
      <c r="G17" s="45">
        <f t="shared" si="0"/>
        <v>13.759213759213759</v>
      </c>
    </row>
    <row r="18" spans="1:7" x14ac:dyDescent="0.2">
      <c r="A18" s="11" t="s">
        <v>17</v>
      </c>
      <c r="B18" s="90">
        <v>107</v>
      </c>
      <c r="C18" s="90">
        <v>647</v>
      </c>
      <c r="D18" s="90">
        <v>1004</v>
      </c>
      <c r="E18" s="101">
        <v>1758</v>
      </c>
      <c r="F18" s="90">
        <v>283</v>
      </c>
      <c r="G18" s="83">
        <f t="shared" si="0"/>
        <v>16.097838452787258</v>
      </c>
    </row>
    <row r="19" spans="1:7" x14ac:dyDescent="0.2">
      <c r="A19" s="10" t="s">
        <v>16</v>
      </c>
      <c r="B19" s="106">
        <v>334</v>
      </c>
      <c r="C19" s="106">
        <v>2079</v>
      </c>
      <c r="D19" s="106">
        <v>3629</v>
      </c>
      <c r="E19" s="102">
        <v>6042</v>
      </c>
      <c r="F19" s="106">
        <v>842</v>
      </c>
      <c r="G19" s="83">
        <f t="shared" si="0"/>
        <v>13.935782853359816</v>
      </c>
    </row>
    <row r="20" spans="1:7" x14ac:dyDescent="0.2">
      <c r="A20" s="1" t="s">
        <v>15</v>
      </c>
      <c r="B20" s="105">
        <v>47</v>
      </c>
      <c r="C20" s="105">
        <v>343</v>
      </c>
      <c r="D20" s="105">
        <v>608</v>
      </c>
      <c r="E20" s="104">
        <v>998</v>
      </c>
      <c r="F20" s="103">
        <v>152</v>
      </c>
      <c r="G20" s="45">
        <f t="shared" si="0"/>
        <v>15.230460921843688</v>
      </c>
    </row>
    <row r="21" spans="1:7" x14ac:dyDescent="0.2">
      <c r="A21" s="1" t="s">
        <v>14</v>
      </c>
      <c r="B21" s="105">
        <v>31</v>
      </c>
      <c r="C21" s="105">
        <v>202</v>
      </c>
      <c r="D21" s="105">
        <v>272</v>
      </c>
      <c r="E21" s="104">
        <v>505</v>
      </c>
      <c r="F21" s="103">
        <v>70</v>
      </c>
      <c r="G21" s="45">
        <f t="shared" si="0"/>
        <v>13.861386138613863</v>
      </c>
    </row>
    <row r="22" spans="1:7" x14ac:dyDescent="0.2">
      <c r="A22" s="1" t="s">
        <v>13</v>
      </c>
      <c r="B22" s="105">
        <v>7</v>
      </c>
      <c r="C22" s="105">
        <v>105</v>
      </c>
      <c r="D22" s="105">
        <v>199</v>
      </c>
      <c r="E22" s="104">
        <v>311</v>
      </c>
      <c r="F22" s="103">
        <v>42</v>
      </c>
      <c r="G22" s="45">
        <f t="shared" si="0"/>
        <v>13.504823151125404</v>
      </c>
    </row>
    <row r="23" spans="1:7" x14ac:dyDescent="0.2">
      <c r="A23" s="11" t="s">
        <v>12</v>
      </c>
      <c r="B23" s="90">
        <v>85</v>
      </c>
      <c r="C23" s="90">
        <v>650</v>
      </c>
      <c r="D23" s="90">
        <v>1079</v>
      </c>
      <c r="E23" s="101">
        <v>1814</v>
      </c>
      <c r="F23" s="90">
        <v>264</v>
      </c>
      <c r="G23" s="83">
        <f t="shared" si="0"/>
        <v>14.553472987872107</v>
      </c>
    </row>
    <row r="24" spans="1:7" x14ac:dyDescent="0.2">
      <c r="A24" s="1" t="s">
        <v>11</v>
      </c>
      <c r="B24" s="105">
        <v>51</v>
      </c>
      <c r="C24" s="105">
        <v>364</v>
      </c>
      <c r="D24" s="105">
        <v>803</v>
      </c>
      <c r="E24" s="104">
        <v>1218</v>
      </c>
      <c r="F24" s="103">
        <v>136</v>
      </c>
      <c r="G24" s="45">
        <f t="shared" si="0"/>
        <v>11.16584564860427</v>
      </c>
    </row>
    <row r="25" spans="1:7" x14ac:dyDescent="0.2">
      <c r="A25" s="1" t="s">
        <v>10</v>
      </c>
      <c r="B25" s="105">
        <v>50</v>
      </c>
      <c r="C25" s="105">
        <v>255</v>
      </c>
      <c r="D25" s="105">
        <v>421</v>
      </c>
      <c r="E25" s="104">
        <v>726</v>
      </c>
      <c r="F25" s="103">
        <v>81</v>
      </c>
      <c r="G25" s="45">
        <f t="shared" si="0"/>
        <v>11.15702479338843</v>
      </c>
    </row>
    <row r="26" spans="1:7" x14ac:dyDescent="0.2">
      <c r="A26" s="1" t="s">
        <v>9</v>
      </c>
      <c r="B26" s="105">
        <v>46</v>
      </c>
      <c r="C26" s="105">
        <v>328</v>
      </c>
      <c r="D26" s="105">
        <v>684</v>
      </c>
      <c r="E26" s="104">
        <v>1058</v>
      </c>
      <c r="F26" s="103">
        <v>178</v>
      </c>
      <c r="G26" s="45">
        <f t="shared" si="0"/>
        <v>16.824196597353495</v>
      </c>
    </row>
    <row r="27" spans="1:7" x14ac:dyDescent="0.2">
      <c r="A27" s="11" t="s">
        <v>8</v>
      </c>
      <c r="B27" s="90">
        <v>147</v>
      </c>
      <c r="C27" s="90">
        <v>947</v>
      </c>
      <c r="D27" s="90">
        <v>1908</v>
      </c>
      <c r="E27" s="101">
        <v>3002</v>
      </c>
      <c r="F27" s="90">
        <v>395</v>
      </c>
      <c r="G27" s="83">
        <f t="shared" si="0"/>
        <v>13.157894736842104</v>
      </c>
    </row>
    <row r="28" spans="1:7" x14ac:dyDescent="0.2">
      <c r="A28" s="1" t="s">
        <v>7</v>
      </c>
      <c r="B28" s="105">
        <v>62</v>
      </c>
      <c r="C28" s="105">
        <v>380</v>
      </c>
      <c r="D28" s="105">
        <v>447</v>
      </c>
      <c r="E28" s="104">
        <v>889</v>
      </c>
      <c r="F28" s="103">
        <v>133</v>
      </c>
      <c r="G28" s="45">
        <f t="shared" si="0"/>
        <v>14.960629921259844</v>
      </c>
    </row>
    <row r="29" spans="1:7" x14ac:dyDescent="0.2">
      <c r="A29" s="1" t="s">
        <v>6</v>
      </c>
      <c r="B29" s="105">
        <v>44</v>
      </c>
      <c r="C29" s="105">
        <v>205</v>
      </c>
      <c r="D29" s="105">
        <v>418</v>
      </c>
      <c r="E29" s="104">
        <v>667</v>
      </c>
      <c r="F29" s="103">
        <v>96</v>
      </c>
      <c r="G29" s="45">
        <f t="shared" si="0"/>
        <v>14.392803598200899</v>
      </c>
    </row>
    <row r="30" spans="1:7" x14ac:dyDescent="0.2">
      <c r="A30" s="1" t="s">
        <v>5</v>
      </c>
      <c r="B30" s="105">
        <v>27</v>
      </c>
      <c r="C30" s="105">
        <v>293</v>
      </c>
      <c r="D30" s="105">
        <v>366</v>
      </c>
      <c r="E30" s="104">
        <v>686</v>
      </c>
      <c r="F30" s="103">
        <v>82</v>
      </c>
      <c r="G30" s="45">
        <f t="shared" si="0"/>
        <v>11.9533527696793</v>
      </c>
    </row>
    <row r="31" spans="1:7" x14ac:dyDescent="0.2">
      <c r="A31" s="11" t="s">
        <v>4</v>
      </c>
      <c r="B31" s="90">
        <v>133</v>
      </c>
      <c r="C31" s="90">
        <v>878</v>
      </c>
      <c r="D31" s="90">
        <v>1231</v>
      </c>
      <c r="E31" s="101">
        <v>2242</v>
      </c>
      <c r="F31" s="90">
        <v>311</v>
      </c>
      <c r="G31" s="83">
        <f t="shared" si="0"/>
        <v>13.871543264942016</v>
      </c>
    </row>
    <row r="32" spans="1:7" x14ac:dyDescent="0.2">
      <c r="A32" s="10" t="s">
        <v>3</v>
      </c>
      <c r="B32" s="100">
        <v>365</v>
      </c>
      <c r="C32" s="100">
        <v>2475</v>
      </c>
      <c r="D32" s="100">
        <v>4218</v>
      </c>
      <c r="E32" s="102">
        <v>7058</v>
      </c>
      <c r="F32" s="100">
        <v>970</v>
      </c>
      <c r="G32" s="83">
        <f t="shared" si="0"/>
        <v>13.743270048172288</v>
      </c>
    </row>
    <row r="33" spans="1:7" x14ac:dyDescent="0.2">
      <c r="A33" s="9" t="s">
        <v>2</v>
      </c>
      <c r="B33" s="100">
        <v>890</v>
      </c>
      <c r="C33" s="100">
        <v>6170</v>
      </c>
      <c r="D33" s="100">
        <v>12114</v>
      </c>
      <c r="E33" s="101">
        <v>19174</v>
      </c>
      <c r="F33" s="100">
        <v>2342</v>
      </c>
      <c r="G33" s="83">
        <f t="shared" si="0"/>
        <v>12.214457077292167</v>
      </c>
    </row>
    <row r="34" spans="1:7" x14ac:dyDescent="0.2">
      <c r="A34" s="1" t="s">
        <v>1</v>
      </c>
      <c r="B34" s="28"/>
      <c r="C34" s="28"/>
      <c r="D34" s="28"/>
      <c r="E34" s="28"/>
      <c r="F34" s="99"/>
      <c r="G34" s="45"/>
    </row>
    <row r="35" spans="1:7" x14ac:dyDescent="0.2">
      <c r="A35" s="5" t="s">
        <v>0</v>
      </c>
      <c r="B35" s="99">
        <f>+B33-B4</f>
        <v>808</v>
      </c>
      <c r="C35" s="99">
        <f>+C33-C4</f>
        <v>5238</v>
      </c>
      <c r="D35" s="99">
        <f>+D33-D4</f>
        <v>9339</v>
      </c>
      <c r="E35" s="99">
        <v>15408</v>
      </c>
      <c r="F35" s="99">
        <f>+F33-F4</f>
        <v>2144</v>
      </c>
      <c r="G35" s="45">
        <f>+F35/E35*100</f>
        <v>13.91484942886812</v>
      </c>
    </row>
  </sheetData>
  <mergeCells count="6">
    <mergeCell ref="A2:A3"/>
    <mergeCell ref="F2:G2"/>
    <mergeCell ref="B2:B3"/>
    <mergeCell ref="C2:C3"/>
    <mergeCell ref="D2:D3"/>
    <mergeCell ref="E2:E3"/>
  </mergeCells>
  <pageMargins left="0.75" right="0.75" top="1" bottom="1" header="0.5" footer="0.5"/>
  <pageSetup paperSize="9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1B871D-3AC3-4DA4-A5E3-88E68173B59C}">
  <dimension ref="A1:F34"/>
  <sheetViews>
    <sheetView workbookViewId="0"/>
  </sheetViews>
  <sheetFormatPr defaultRowHeight="11.25" x14ac:dyDescent="0.2"/>
  <cols>
    <col min="1" max="1" width="24" style="1" customWidth="1"/>
    <col min="2" max="6" width="13.5703125" style="1" customWidth="1"/>
    <col min="7" max="16384" width="9.140625" style="1"/>
  </cols>
  <sheetData>
    <row r="1" spans="1:6" ht="12" thickBot="1" x14ac:dyDescent="0.25">
      <c r="A1" s="110" t="s">
        <v>102</v>
      </c>
      <c r="B1" s="58"/>
      <c r="C1" s="58"/>
      <c r="D1" s="58"/>
      <c r="E1" s="58"/>
      <c r="F1" s="87"/>
    </row>
    <row r="2" spans="1:6" ht="39.75" customHeight="1" x14ac:dyDescent="0.2">
      <c r="A2" s="112" t="s">
        <v>39</v>
      </c>
      <c r="B2" s="20" t="s">
        <v>101</v>
      </c>
      <c r="C2" s="20" t="s">
        <v>100</v>
      </c>
      <c r="D2" s="20" t="s">
        <v>99</v>
      </c>
      <c r="E2" s="20" t="s">
        <v>2</v>
      </c>
      <c r="F2" s="19" t="s">
        <v>98</v>
      </c>
    </row>
    <row r="3" spans="1:6" x14ac:dyDescent="0.2">
      <c r="A3" s="1" t="s">
        <v>31</v>
      </c>
      <c r="B3" s="103">
        <v>86</v>
      </c>
      <c r="C3" s="103">
        <v>998</v>
      </c>
      <c r="D3" s="103">
        <v>3702</v>
      </c>
      <c r="E3" s="103">
        <v>4786</v>
      </c>
      <c r="F3" s="42">
        <v>280.33329555335513</v>
      </c>
    </row>
    <row r="4" spans="1:6" x14ac:dyDescent="0.2">
      <c r="A4" s="1" t="s">
        <v>30</v>
      </c>
      <c r="B4" s="103">
        <v>122</v>
      </c>
      <c r="C4" s="103">
        <v>832</v>
      </c>
      <c r="D4" s="103">
        <v>2227</v>
      </c>
      <c r="E4" s="103">
        <v>3181</v>
      </c>
      <c r="F4" s="42">
        <v>264.16864938483837</v>
      </c>
    </row>
    <row r="5" spans="1:6" x14ac:dyDescent="0.2">
      <c r="A5" s="10" t="s">
        <v>29</v>
      </c>
      <c r="B5" s="90">
        <v>208</v>
      </c>
      <c r="C5" s="90">
        <v>1830</v>
      </c>
      <c r="D5" s="90">
        <v>5929</v>
      </c>
      <c r="E5" s="90">
        <v>7967</v>
      </c>
      <c r="F5" s="47">
        <v>273.64761763936593</v>
      </c>
    </row>
    <row r="6" spans="1:6" x14ac:dyDescent="0.2">
      <c r="A6" s="1" t="s">
        <v>28</v>
      </c>
      <c r="B6" s="103">
        <v>50</v>
      </c>
      <c r="C6" s="103">
        <v>365</v>
      </c>
      <c r="D6" s="103">
        <v>834</v>
      </c>
      <c r="E6" s="103">
        <v>1249</v>
      </c>
      <c r="F6" s="42">
        <v>291.52715648986367</v>
      </c>
    </row>
    <row r="7" spans="1:6" x14ac:dyDescent="0.2">
      <c r="A7" s="1" t="s">
        <v>27</v>
      </c>
      <c r="B7" s="103">
        <v>39</v>
      </c>
      <c r="C7" s="103">
        <v>257</v>
      </c>
      <c r="D7" s="103">
        <v>625</v>
      </c>
      <c r="E7" s="103">
        <v>921</v>
      </c>
      <c r="F7" s="42">
        <v>292.79970243157277</v>
      </c>
    </row>
    <row r="8" spans="1:6" x14ac:dyDescent="0.2">
      <c r="A8" s="1" t="s">
        <v>26</v>
      </c>
      <c r="B8" s="103">
        <v>51</v>
      </c>
      <c r="C8" s="103">
        <v>323</v>
      </c>
      <c r="D8" s="103">
        <v>704</v>
      </c>
      <c r="E8" s="103">
        <v>1078</v>
      </c>
      <c r="F8" s="42">
        <v>298.61206331794568</v>
      </c>
    </row>
    <row r="9" spans="1:6" x14ac:dyDescent="0.2">
      <c r="A9" s="11" t="s">
        <v>25</v>
      </c>
      <c r="B9" s="90">
        <v>140</v>
      </c>
      <c r="C9" s="90">
        <v>945</v>
      </c>
      <c r="D9" s="90">
        <v>2163</v>
      </c>
      <c r="E9" s="90">
        <v>3248</v>
      </c>
      <c r="F9" s="47">
        <v>294.20649618450955</v>
      </c>
    </row>
    <row r="10" spans="1:6" x14ac:dyDescent="0.2">
      <c r="A10" s="1" t="s">
        <v>24</v>
      </c>
      <c r="B10" s="103">
        <v>66</v>
      </c>
      <c r="C10" s="103">
        <v>336</v>
      </c>
      <c r="D10" s="103">
        <v>781</v>
      </c>
      <c r="E10" s="103">
        <v>1183</v>
      </c>
      <c r="F10" s="42">
        <v>265.42011202389006</v>
      </c>
    </row>
    <row r="11" spans="1:6" x14ac:dyDescent="0.2">
      <c r="A11" s="1" t="s">
        <v>23</v>
      </c>
      <c r="B11" s="103">
        <v>18</v>
      </c>
      <c r="C11" s="103">
        <v>209</v>
      </c>
      <c r="D11" s="103">
        <v>606</v>
      </c>
      <c r="E11" s="103">
        <v>833</v>
      </c>
      <c r="F11" s="42">
        <v>318.65225017070657</v>
      </c>
    </row>
    <row r="12" spans="1:6" x14ac:dyDescent="0.2">
      <c r="A12" s="1" t="s">
        <v>22</v>
      </c>
      <c r="B12" s="103">
        <v>37</v>
      </c>
      <c r="C12" s="103">
        <v>218</v>
      </c>
      <c r="D12" s="103">
        <v>495</v>
      </c>
      <c r="E12" s="103">
        <v>750</v>
      </c>
      <c r="F12" s="42">
        <v>257.78422429289787</v>
      </c>
    </row>
    <row r="13" spans="1:6" x14ac:dyDescent="0.2">
      <c r="A13" s="11" t="s">
        <v>21</v>
      </c>
      <c r="B13" s="90">
        <v>121</v>
      </c>
      <c r="C13" s="90">
        <v>763</v>
      </c>
      <c r="D13" s="90">
        <v>1882</v>
      </c>
      <c r="E13" s="90">
        <v>2766</v>
      </c>
      <c r="F13" s="47">
        <v>277.13681400873492</v>
      </c>
    </row>
    <row r="14" spans="1:6" x14ac:dyDescent="0.2">
      <c r="A14" s="1" t="s">
        <v>20</v>
      </c>
      <c r="B14" s="103">
        <v>37</v>
      </c>
      <c r="C14" s="103">
        <v>290</v>
      </c>
      <c r="D14" s="103">
        <v>664</v>
      </c>
      <c r="E14" s="103">
        <v>991</v>
      </c>
      <c r="F14" s="42">
        <v>250.39669304549082</v>
      </c>
    </row>
    <row r="15" spans="1:6" x14ac:dyDescent="0.2">
      <c r="A15" s="1" t="s">
        <v>19</v>
      </c>
      <c r="B15" s="103">
        <v>40</v>
      </c>
      <c r="C15" s="103">
        <v>318</v>
      </c>
      <c r="D15" s="103">
        <v>649</v>
      </c>
      <c r="E15" s="103">
        <v>1007</v>
      </c>
      <c r="F15" s="42">
        <v>311.17655329477878</v>
      </c>
    </row>
    <row r="16" spans="1:6" x14ac:dyDescent="0.2">
      <c r="A16" s="1" t="s">
        <v>18</v>
      </c>
      <c r="B16" s="103">
        <v>39</v>
      </c>
      <c r="C16" s="103">
        <v>192</v>
      </c>
      <c r="D16" s="103">
        <v>329</v>
      </c>
      <c r="E16" s="103">
        <v>560</v>
      </c>
      <c r="F16" s="42">
        <v>236.13497643921104</v>
      </c>
    </row>
    <row r="17" spans="1:6" x14ac:dyDescent="0.2">
      <c r="A17" s="11" t="s">
        <v>17</v>
      </c>
      <c r="B17" s="90">
        <v>116</v>
      </c>
      <c r="C17" s="90">
        <v>800</v>
      </c>
      <c r="D17" s="90">
        <v>1642</v>
      </c>
      <c r="E17" s="90">
        <v>2558</v>
      </c>
      <c r="F17" s="47">
        <v>267.42356526420883</v>
      </c>
    </row>
    <row r="18" spans="1:6" x14ac:dyDescent="0.2">
      <c r="A18" s="10" t="s">
        <v>16</v>
      </c>
      <c r="B18" s="106">
        <v>377</v>
      </c>
      <c r="C18" s="106">
        <v>2508</v>
      </c>
      <c r="D18" s="106">
        <v>5687</v>
      </c>
      <c r="E18" s="106">
        <v>8572</v>
      </c>
      <c r="F18" s="47">
        <v>280.26036226888613</v>
      </c>
    </row>
    <row r="19" spans="1:6" x14ac:dyDescent="0.2">
      <c r="A19" s="1" t="s">
        <v>15</v>
      </c>
      <c r="B19" s="103">
        <v>51</v>
      </c>
      <c r="C19" s="103">
        <v>401</v>
      </c>
      <c r="D19" s="103">
        <v>954</v>
      </c>
      <c r="E19" s="103">
        <v>1406</v>
      </c>
      <c r="F19" s="42">
        <v>199.32038270647593</v>
      </c>
    </row>
    <row r="20" spans="1:6" x14ac:dyDescent="0.2">
      <c r="A20" s="1" t="s">
        <v>14</v>
      </c>
      <c r="B20" s="103">
        <v>37</v>
      </c>
      <c r="C20" s="103">
        <v>249</v>
      </c>
      <c r="D20" s="103">
        <v>462</v>
      </c>
      <c r="E20" s="103">
        <v>748</v>
      </c>
      <c r="F20" s="42">
        <v>236.96569858153222</v>
      </c>
    </row>
    <row r="21" spans="1:6" x14ac:dyDescent="0.2">
      <c r="A21" s="1" t="s">
        <v>13</v>
      </c>
      <c r="B21" s="103">
        <v>8</v>
      </c>
      <c r="C21" s="103">
        <v>111</v>
      </c>
      <c r="D21" s="103">
        <v>278</v>
      </c>
      <c r="E21" s="103">
        <v>397</v>
      </c>
      <c r="F21" s="42">
        <v>190.03444075066</v>
      </c>
    </row>
    <row r="22" spans="1:6" x14ac:dyDescent="0.2">
      <c r="A22" s="11" t="s">
        <v>12</v>
      </c>
      <c r="B22" s="90">
        <v>96</v>
      </c>
      <c r="C22" s="90">
        <v>761</v>
      </c>
      <c r="D22" s="90">
        <v>1694</v>
      </c>
      <c r="E22" s="90">
        <v>2551</v>
      </c>
      <c r="F22" s="47">
        <v>207.40444435772102</v>
      </c>
    </row>
    <row r="23" spans="1:6" x14ac:dyDescent="0.2">
      <c r="A23" s="1" t="s">
        <v>11</v>
      </c>
      <c r="B23" s="103">
        <v>58</v>
      </c>
      <c r="C23" s="103">
        <v>429</v>
      </c>
      <c r="D23" s="103">
        <v>1210</v>
      </c>
      <c r="E23" s="103">
        <v>1697</v>
      </c>
      <c r="F23" s="42">
        <v>312.52474691388716</v>
      </c>
    </row>
    <row r="24" spans="1:6" x14ac:dyDescent="0.2">
      <c r="A24" s="1" t="s">
        <v>10</v>
      </c>
      <c r="B24" s="103">
        <v>58</v>
      </c>
      <c r="C24" s="103">
        <v>313</v>
      </c>
      <c r="D24" s="103">
        <v>667</v>
      </c>
      <c r="E24" s="103">
        <v>1038</v>
      </c>
      <c r="F24" s="42">
        <v>261.43099468448827</v>
      </c>
    </row>
    <row r="25" spans="1:6" x14ac:dyDescent="0.2">
      <c r="A25" s="1" t="s">
        <v>9</v>
      </c>
      <c r="B25" s="103">
        <v>53</v>
      </c>
      <c r="C25" s="103">
        <v>381</v>
      </c>
      <c r="D25" s="103">
        <v>1073</v>
      </c>
      <c r="E25" s="103">
        <v>1507</v>
      </c>
      <c r="F25" s="42">
        <v>265.23658328815918</v>
      </c>
    </row>
    <row r="26" spans="1:6" x14ac:dyDescent="0.2">
      <c r="A26" s="11" t="s">
        <v>8</v>
      </c>
      <c r="B26" s="90">
        <v>169</v>
      </c>
      <c r="C26" s="90">
        <v>1123</v>
      </c>
      <c r="D26" s="90">
        <v>2950</v>
      </c>
      <c r="E26" s="90">
        <v>4242</v>
      </c>
      <c r="F26" s="47">
        <v>281.25972797635882</v>
      </c>
    </row>
    <row r="27" spans="1:6" x14ac:dyDescent="0.2">
      <c r="A27" s="1" t="s">
        <v>7</v>
      </c>
      <c r="B27" s="103">
        <v>66</v>
      </c>
      <c r="C27" s="103">
        <v>447</v>
      </c>
      <c r="D27" s="103">
        <v>742</v>
      </c>
      <c r="E27" s="103">
        <v>1255</v>
      </c>
      <c r="F27" s="42">
        <v>235.88252486399165</v>
      </c>
    </row>
    <row r="28" spans="1:6" x14ac:dyDescent="0.2">
      <c r="A28" s="1" t="s">
        <v>6</v>
      </c>
      <c r="B28" s="103">
        <v>47</v>
      </c>
      <c r="C28" s="103">
        <v>232</v>
      </c>
      <c r="D28" s="103">
        <v>614</v>
      </c>
      <c r="E28" s="103">
        <v>893</v>
      </c>
      <c r="F28" s="42">
        <v>238.7767571014694</v>
      </c>
    </row>
    <row r="29" spans="1:6" x14ac:dyDescent="0.2">
      <c r="A29" s="1" t="s">
        <v>5</v>
      </c>
      <c r="B29" s="103">
        <v>33</v>
      </c>
      <c r="C29" s="103">
        <v>323</v>
      </c>
      <c r="D29" s="103">
        <v>525</v>
      </c>
      <c r="E29" s="103">
        <v>881</v>
      </c>
      <c r="F29" s="42">
        <v>207.79159517197053</v>
      </c>
    </row>
    <row r="30" spans="1:6" x14ac:dyDescent="0.2">
      <c r="A30" s="11" t="s">
        <v>4</v>
      </c>
      <c r="B30" s="90">
        <v>146</v>
      </c>
      <c r="C30" s="90">
        <v>1002</v>
      </c>
      <c r="D30" s="90">
        <v>1881</v>
      </c>
      <c r="E30" s="90">
        <v>3029</v>
      </c>
      <c r="F30" s="47">
        <v>227.74153553734109</v>
      </c>
    </row>
    <row r="31" spans="1:6" x14ac:dyDescent="0.2">
      <c r="A31" s="10" t="s">
        <v>3</v>
      </c>
      <c r="B31" s="100">
        <v>411</v>
      </c>
      <c r="C31" s="100">
        <v>2886</v>
      </c>
      <c r="D31" s="100">
        <v>6525</v>
      </c>
      <c r="E31" s="100">
        <v>9822</v>
      </c>
      <c r="F31" s="47">
        <v>241.43385457186787</v>
      </c>
    </row>
    <row r="32" spans="1:6" x14ac:dyDescent="0.2">
      <c r="A32" s="9" t="s">
        <v>2</v>
      </c>
      <c r="B32" s="100">
        <v>996</v>
      </c>
      <c r="C32" s="100">
        <v>7224</v>
      </c>
      <c r="D32" s="100">
        <v>18141</v>
      </c>
      <c r="E32" s="100">
        <v>26361</v>
      </c>
      <c r="F32" s="47">
        <v>262.60715579345595</v>
      </c>
    </row>
    <row r="33" spans="1:6" x14ac:dyDescent="0.2">
      <c r="A33" s="1" t="s">
        <v>1</v>
      </c>
      <c r="F33" s="42"/>
    </row>
    <row r="34" spans="1:6" x14ac:dyDescent="0.2">
      <c r="A34" s="5" t="s">
        <v>0</v>
      </c>
      <c r="B34" s="111">
        <v>910</v>
      </c>
      <c r="C34" s="111">
        <v>6226</v>
      </c>
      <c r="D34" s="111">
        <v>14439</v>
      </c>
      <c r="E34" s="111">
        <v>21575</v>
      </c>
      <c r="F34" s="42">
        <v>258.5</v>
      </c>
    </row>
  </sheetData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6BB58C-9502-4A71-9BDA-E97242DBBC8F}">
  <dimension ref="A1:G35"/>
  <sheetViews>
    <sheetView workbookViewId="0"/>
  </sheetViews>
  <sheetFormatPr defaultRowHeight="11.25" x14ac:dyDescent="0.2"/>
  <cols>
    <col min="1" max="1" width="23" style="1" customWidth="1"/>
    <col min="2" max="2" width="12.85546875" style="1" customWidth="1"/>
    <col min="3" max="3" width="12.85546875" style="2" customWidth="1"/>
    <col min="4" max="7" width="12.85546875" style="1" customWidth="1"/>
    <col min="8" max="16384" width="9.140625" style="1"/>
  </cols>
  <sheetData>
    <row r="1" spans="1:7" ht="12" thickBot="1" x14ac:dyDescent="0.25">
      <c r="A1" s="25" t="s">
        <v>40</v>
      </c>
      <c r="B1" s="23"/>
      <c r="C1" s="24"/>
      <c r="D1" s="23"/>
      <c r="E1" s="23"/>
      <c r="F1" s="23"/>
      <c r="G1" s="22"/>
    </row>
    <row r="2" spans="1:7" ht="25.5" customHeight="1" x14ac:dyDescent="0.2">
      <c r="A2" s="118" t="s">
        <v>39</v>
      </c>
      <c r="B2" s="120" t="s">
        <v>38</v>
      </c>
      <c r="C2" s="21" t="s">
        <v>37</v>
      </c>
      <c r="D2" s="20" t="s">
        <v>36</v>
      </c>
      <c r="E2" s="19" t="s">
        <v>35</v>
      </c>
      <c r="F2" s="19" t="s">
        <v>34</v>
      </c>
      <c r="G2" s="19" t="s">
        <v>33</v>
      </c>
    </row>
    <row r="3" spans="1:7" ht="15.75" customHeight="1" x14ac:dyDescent="0.2">
      <c r="A3" s="119"/>
      <c r="B3" s="121"/>
      <c r="C3" s="116" t="s">
        <v>32</v>
      </c>
      <c r="D3" s="117"/>
      <c r="E3" s="117"/>
      <c r="F3" s="117"/>
      <c r="G3" s="117"/>
    </row>
    <row r="4" spans="1:7" x14ac:dyDescent="0.2">
      <c r="A4" s="1" t="s">
        <v>31</v>
      </c>
      <c r="B4" s="18">
        <v>959</v>
      </c>
      <c r="C4" s="17">
        <v>6582.2950000000001</v>
      </c>
      <c r="D4" s="17">
        <v>574.22799999999995</v>
      </c>
      <c r="E4" s="17">
        <v>7156.5230000000001</v>
      </c>
      <c r="F4" s="17">
        <v>2022.2</v>
      </c>
      <c r="G4" s="17">
        <v>58.484000000000002</v>
      </c>
    </row>
    <row r="5" spans="1:7" x14ac:dyDescent="0.2">
      <c r="A5" s="1" t="s">
        <v>30</v>
      </c>
      <c r="B5" s="12">
        <v>473</v>
      </c>
      <c r="C5" s="3">
        <v>4694.973</v>
      </c>
      <c r="D5" s="3">
        <v>384.87799999999999</v>
      </c>
      <c r="E5" s="3">
        <v>5079.8509999999997</v>
      </c>
      <c r="F5" s="2">
        <v>1114.413</v>
      </c>
      <c r="G5" s="15">
        <v>47.584000000000003</v>
      </c>
    </row>
    <row r="6" spans="1:7" x14ac:dyDescent="0.2">
      <c r="A6" s="10" t="s">
        <v>29</v>
      </c>
      <c r="B6" s="8">
        <v>1432</v>
      </c>
      <c r="C6" s="7">
        <v>11277.268</v>
      </c>
      <c r="D6" s="7">
        <v>959.10599999999999</v>
      </c>
      <c r="E6" s="7">
        <v>12236.374</v>
      </c>
      <c r="F6" s="7">
        <v>3136.6129999999998</v>
      </c>
      <c r="G6" s="7">
        <v>106.068</v>
      </c>
    </row>
    <row r="7" spans="1:7" s="14" customFormat="1" x14ac:dyDescent="0.2">
      <c r="A7" s="1" t="s">
        <v>28</v>
      </c>
      <c r="B7" s="12">
        <v>200</v>
      </c>
      <c r="C7" s="3">
        <v>2318.4259999999999</v>
      </c>
      <c r="D7" s="3">
        <v>145.43799999999999</v>
      </c>
      <c r="E7" s="3">
        <v>2463.864</v>
      </c>
      <c r="F7" s="16">
        <v>411.47699999999998</v>
      </c>
      <c r="G7" s="15">
        <v>19.155999999999999</v>
      </c>
    </row>
    <row r="8" spans="1:7" s="14" customFormat="1" x14ac:dyDescent="0.2">
      <c r="A8" s="1" t="s">
        <v>27</v>
      </c>
      <c r="B8" s="12">
        <v>151</v>
      </c>
      <c r="C8" s="3">
        <v>1632.76</v>
      </c>
      <c r="D8" s="3">
        <v>96.512</v>
      </c>
      <c r="E8" s="3">
        <v>1729.2719999999999</v>
      </c>
      <c r="F8" s="2">
        <v>338.54899999999998</v>
      </c>
      <c r="G8" s="15">
        <v>16.477</v>
      </c>
    </row>
    <row r="9" spans="1:7" s="14" customFormat="1" x14ac:dyDescent="0.2">
      <c r="A9" s="1" t="s">
        <v>26</v>
      </c>
      <c r="B9" s="12">
        <v>180</v>
      </c>
      <c r="C9" s="3">
        <v>1868.741</v>
      </c>
      <c r="D9" s="3">
        <v>78.262</v>
      </c>
      <c r="E9" s="3">
        <v>1947.0029999999999</v>
      </c>
      <c r="F9" s="2">
        <v>304.27600000000001</v>
      </c>
      <c r="G9" s="15">
        <v>13.938000000000001</v>
      </c>
    </row>
    <row r="10" spans="1:7" x14ac:dyDescent="0.2">
      <c r="A10" s="11" t="s">
        <v>25</v>
      </c>
      <c r="B10" s="8">
        <v>531</v>
      </c>
      <c r="C10" s="7">
        <v>5819.9269999999997</v>
      </c>
      <c r="D10" s="7">
        <v>320.21199999999999</v>
      </c>
      <c r="E10" s="7">
        <v>6140.1389999999992</v>
      </c>
      <c r="F10" s="7">
        <v>1054.3019999999999</v>
      </c>
      <c r="G10" s="7">
        <v>49.570999999999998</v>
      </c>
    </row>
    <row r="11" spans="1:7" s="14" customFormat="1" x14ac:dyDescent="0.2">
      <c r="A11" s="1" t="s">
        <v>24</v>
      </c>
      <c r="B11" s="12">
        <v>211</v>
      </c>
      <c r="C11" s="3">
        <v>2243.2829999999999</v>
      </c>
      <c r="D11" s="3">
        <v>143.32</v>
      </c>
      <c r="E11" s="3">
        <v>2386.6030000000001</v>
      </c>
      <c r="F11" s="2">
        <v>399.125</v>
      </c>
      <c r="G11" s="15">
        <v>13.996</v>
      </c>
    </row>
    <row r="12" spans="1:7" s="14" customFormat="1" x14ac:dyDescent="0.2">
      <c r="A12" s="1" t="s">
        <v>23</v>
      </c>
      <c r="B12" s="12">
        <v>143</v>
      </c>
      <c r="C12" s="3">
        <v>1450.037</v>
      </c>
      <c r="D12" s="3">
        <v>73.423000000000002</v>
      </c>
      <c r="E12" s="3">
        <v>1523.46</v>
      </c>
      <c r="F12" s="2">
        <v>288.10300000000001</v>
      </c>
      <c r="G12" s="15">
        <v>9.0169999999999995</v>
      </c>
    </row>
    <row r="13" spans="1:7" s="14" customFormat="1" x14ac:dyDescent="0.2">
      <c r="A13" s="1" t="s">
        <v>22</v>
      </c>
      <c r="B13" s="12">
        <v>147</v>
      </c>
      <c r="C13" s="3">
        <v>1557.287</v>
      </c>
      <c r="D13" s="3">
        <v>65.606999999999999</v>
      </c>
      <c r="E13" s="3">
        <v>1622.894</v>
      </c>
      <c r="F13" s="2">
        <v>282.048</v>
      </c>
      <c r="G13" s="15">
        <v>11.067</v>
      </c>
    </row>
    <row r="14" spans="1:7" x14ac:dyDescent="0.2">
      <c r="A14" s="11" t="s">
        <v>21</v>
      </c>
      <c r="B14" s="8">
        <v>501</v>
      </c>
      <c r="C14" s="7">
        <v>5250.607</v>
      </c>
      <c r="D14" s="7">
        <v>282.35000000000002</v>
      </c>
      <c r="E14" s="7">
        <v>5532.9570000000003</v>
      </c>
      <c r="F14" s="7">
        <v>969.27599999999995</v>
      </c>
      <c r="G14" s="7">
        <v>34.08</v>
      </c>
    </row>
    <row r="15" spans="1:7" s="14" customFormat="1" x14ac:dyDescent="0.2">
      <c r="A15" s="1" t="s">
        <v>20</v>
      </c>
      <c r="B15" s="12">
        <v>221</v>
      </c>
      <c r="C15" s="3">
        <v>2324.518</v>
      </c>
      <c r="D15" s="3">
        <v>87.251999999999995</v>
      </c>
      <c r="E15" s="3">
        <v>2411.77</v>
      </c>
      <c r="F15" s="2">
        <v>502.83499999999998</v>
      </c>
      <c r="G15" s="15">
        <v>13.865</v>
      </c>
    </row>
    <row r="16" spans="1:7" s="14" customFormat="1" x14ac:dyDescent="0.2">
      <c r="A16" s="1" t="s">
        <v>19</v>
      </c>
      <c r="B16" s="12">
        <v>177</v>
      </c>
      <c r="C16" s="3">
        <v>1882.8510000000001</v>
      </c>
      <c r="D16" s="3">
        <v>86.069000000000003</v>
      </c>
      <c r="E16" s="3">
        <v>1968.92</v>
      </c>
      <c r="F16" s="2">
        <v>349.64</v>
      </c>
      <c r="G16" s="15">
        <v>16.486999999999998</v>
      </c>
    </row>
    <row r="17" spans="1:7" s="14" customFormat="1" x14ac:dyDescent="0.2">
      <c r="A17" s="1" t="s">
        <v>18</v>
      </c>
      <c r="B17" s="12">
        <v>124</v>
      </c>
      <c r="C17" s="3">
        <v>1411.9480000000001</v>
      </c>
      <c r="D17" s="3">
        <v>60.671999999999997</v>
      </c>
      <c r="E17" s="3">
        <v>1472.62</v>
      </c>
      <c r="F17" s="2">
        <v>276.74099999999999</v>
      </c>
      <c r="G17" s="15">
        <v>10.458</v>
      </c>
    </row>
    <row r="18" spans="1:7" x14ac:dyDescent="0.2">
      <c r="A18" s="11" t="s">
        <v>17</v>
      </c>
      <c r="B18" s="8">
        <v>522</v>
      </c>
      <c r="C18" s="7">
        <v>5619.317</v>
      </c>
      <c r="D18" s="7">
        <v>233.99299999999999</v>
      </c>
      <c r="E18" s="7">
        <v>5853.31</v>
      </c>
      <c r="F18" s="7">
        <v>1129.2159999999999</v>
      </c>
      <c r="G18" s="7">
        <v>40.81</v>
      </c>
    </row>
    <row r="19" spans="1:7" x14ac:dyDescent="0.2">
      <c r="A19" s="10" t="s">
        <v>16</v>
      </c>
      <c r="B19" s="8">
        <v>1554</v>
      </c>
      <c r="C19" s="7">
        <v>16689.850999999999</v>
      </c>
      <c r="D19" s="7">
        <v>836.55499999999995</v>
      </c>
      <c r="E19" s="7">
        <v>17526.405999999999</v>
      </c>
      <c r="F19" s="7">
        <v>3152.7939999999999</v>
      </c>
      <c r="G19" s="7">
        <v>124.461</v>
      </c>
    </row>
    <row r="20" spans="1:7" x14ac:dyDescent="0.2">
      <c r="A20" s="1" t="s">
        <v>15</v>
      </c>
      <c r="B20" s="12">
        <v>360</v>
      </c>
      <c r="C20" s="3">
        <v>4040.3310000000001</v>
      </c>
      <c r="D20" s="3">
        <v>178.85599999999999</v>
      </c>
      <c r="E20" s="3">
        <v>4219.1869999999999</v>
      </c>
      <c r="F20" s="2">
        <v>952.12099999999998</v>
      </c>
      <c r="G20" s="2">
        <v>29.97</v>
      </c>
    </row>
    <row r="21" spans="1:7" x14ac:dyDescent="0.2">
      <c r="A21" s="1" t="s">
        <v>14</v>
      </c>
      <c r="B21" s="12">
        <v>160</v>
      </c>
      <c r="C21" s="3">
        <v>1959.4169999999999</v>
      </c>
      <c r="D21" s="3">
        <v>113.018</v>
      </c>
      <c r="E21" s="3">
        <v>2072.4349999999999</v>
      </c>
      <c r="F21" s="2">
        <v>346.512</v>
      </c>
      <c r="G21" s="2">
        <v>16.07</v>
      </c>
    </row>
    <row r="22" spans="1:7" x14ac:dyDescent="0.2">
      <c r="A22" s="1" t="s">
        <v>13</v>
      </c>
      <c r="B22" s="12">
        <v>99</v>
      </c>
      <c r="C22" s="3">
        <v>1180.2850000000001</v>
      </c>
      <c r="D22" s="3">
        <v>48.366</v>
      </c>
      <c r="E22" s="3">
        <v>1228.6510000000001</v>
      </c>
      <c r="F22" s="2">
        <v>213.834</v>
      </c>
      <c r="G22" s="2">
        <v>12.010999999999999</v>
      </c>
    </row>
    <row r="23" spans="1:7" s="13" customFormat="1" x14ac:dyDescent="0.2">
      <c r="A23" s="11" t="s">
        <v>12</v>
      </c>
      <c r="B23" s="8">
        <v>619</v>
      </c>
      <c r="C23" s="7">
        <v>7180.0330000000004</v>
      </c>
      <c r="D23" s="7">
        <v>340.24</v>
      </c>
      <c r="E23" s="7">
        <v>7520.2730000000001</v>
      </c>
      <c r="F23" s="7">
        <v>1512.4670000000001</v>
      </c>
      <c r="G23" s="7">
        <v>58.051000000000002</v>
      </c>
    </row>
    <row r="24" spans="1:7" s="13" customFormat="1" x14ac:dyDescent="0.2">
      <c r="A24" s="1" t="s">
        <v>11</v>
      </c>
      <c r="B24" s="12">
        <v>265</v>
      </c>
      <c r="C24" s="3">
        <v>2599.7339999999999</v>
      </c>
      <c r="D24" s="3">
        <v>139.06399999999999</v>
      </c>
      <c r="E24" s="3">
        <v>2738.7979999999998</v>
      </c>
      <c r="F24" s="2">
        <v>543.14099999999996</v>
      </c>
      <c r="G24" s="2">
        <v>23.306999999999999</v>
      </c>
    </row>
    <row r="25" spans="1:7" x14ac:dyDescent="0.2">
      <c r="A25" s="1" t="s">
        <v>10</v>
      </c>
      <c r="B25" s="12">
        <v>195</v>
      </c>
      <c r="C25" s="3">
        <v>2238.5349999999999</v>
      </c>
      <c r="D25" s="3">
        <v>119.13</v>
      </c>
      <c r="E25" s="3">
        <v>2357.665</v>
      </c>
      <c r="F25" s="2">
        <v>416.30900000000003</v>
      </c>
      <c r="G25" s="2">
        <v>17.785</v>
      </c>
    </row>
    <row r="26" spans="1:7" x14ac:dyDescent="0.2">
      <c r="A26" s="1" t="s">
        <v>9</v>
      </c>
      <c r="B26" s="12">
        <v>261</v>
      </c>
      <c r="C26" s="3">
        <v>3508.9140000000002</v>
      </c>
      <c r="D26" s="3">
        <v>154.959</v>
      </c>
      <c r="E26" s="3">
        <v>3663.873</v>
      </c>
      <c r="F26" s="2">
        <v>693.97400000000005</v>
      </c>
      <c r="G26" s="2">
        <v>38.432000000000002</v>
      </c>
    </row>
    <row r="27" spans="1:7" x14ac:dyDescent="0.2">
      <c r="A27" s="11" t="s">
        <v>8</v>
      </c>
      <c r="B27" s="8">
        <v>721</v>
      </c>
      <c r="C27" s="7">
        <v>8347.1830000000009</v>
      </c>
      <c r="D27" s="7">
        <v>413.15300000000002</v>
      </c>
      <c r="E27" s="7">
        <v>8760.3360000000011</v>
      </c>
      <c r="F27" s="7">
        <v>1653.424</v>
      </c>
      <c r="G27" s="7">
        <v>79.524000000000001</v>
      </c>
    </row>
    <row r="28" spans="1:7" x14ac:dyDescent="0.2">
      <c r="A28" s="1" t="s">
        <v>7</v>
      </c>
      <c r="B28" s="12">
        <v>262</v>
      </c>
      <c r="C28" s="3">
        <v>2979.5830000000001</v>
      </c>
      <c r="D28" s="3">
        <v>140.423</v>
      </c>
      <c r="E28" s="3">
        <v>3120.0060000000003</v>
      </c>
      <c r="F28" s="2">
        <v>657.12400000000002</v>
      </c>
      <c r="G28" s="2">
        <v>24.916</v>
      </c>
    </row>
    <row r="29" spans="1:7" x14ac:dyDescent="0.2">
      <c r="A29" s="1" t="s">
        <v>6</v>
      </c>
      <c r="B29" s="12">
        <v>190</v>
      </c>
      <c r="C29" s="3">
        <v>2063.6550000000002</v>
      </c>
      <c r="D29" s="3">
        <v>143.51499999999999</v>
      </c>
      <c r="E29" s="3">
        <v>2207.17</v>
      </c>
      <c r="F29" s="2">
        <v>418.44600000000003</v>
      </c>
      <c r="G29" s="2">
        <v>17.52</v>
      </c>
    </row>
    <row r="30" spans="1:7" x14ac:dyDescent="0.2">
      <c r="A30" s="1" t="s">
        <v>5</v>
      </c>
      <c r="B30" s="12">
        <v>223</v>
      </c>
      <c r="C30" s="3">
        <v>2123.3470000000002</v>
      </c>
      <c r="D30" s="3">
        <v>122.16200000000001</v>
      </c>
      <c r="E30" s="3">
        <v>2245.509</v>
      </c>
      <c r="F30" s="2">
        <v>497.84399999999999</v>
      </c>
      <c r="G30" s="2">
        <v>20.963000000000001</v>
      </c>
    </row>
    <row r="31" spans="1:7" x14ac:dyDescent="0.2">
      <c r="A31" s="11" t="s">
        <v>4</v>
      </c>
      <c r="B31" s="8">
        <v>675</v>
      </c>
      <c r="C31" s="7">
        <v>7166.585</v>
      </c>
      <c r="D31" s="7">
        <v>406.1</v>
      </c>
      <c r="E31" s="7">
        <v>7572.6850000000004</v>
      </c>
      <c r="F31" s="7">
        <v>1573.414</v>
      </c>
      <c r="G31" s="7">
        <v>63.399000000000001</v>
      </c>
    </row>
    <row r="32" spans="1:7" x14ac:dyDescent="0.2">
      <c r="A32" s="10" t="s">
        <v>3</v>
      </c>
      <c r="B32" s="8">
        <v>2015</v>
      </c>
      <c r="C32" s="7">
        <v>22693.800999999999</v>
      </c>
      <c r="D32" s="7">
        <v>1159.4929999999999</v>
      </c>
      <c r="E32" s="7">
        <v>23853.293999999998</v>
      </c>
      <c r="F32" s="7">
        <v>4739.3050000000003</v>
      </c>
      <c r="G32" s="7">
        <v>200.97399999999999</v>
      </c>
    </row>
    <row r="33" spans="1:7" x14ac:dyDescent="0.2">
      <c r="A33" s="9" t="s">
        <v>2</v>
      </c>
      <c r="B33" s="8">
        <v>5001</v>
      </c>
      <c r="C33" s="7">
        <v>50660.92</v>
      </c>
      <c r="D33" s="7">
        <v>2955.154</v>
      </c>
      <c r="E33" s="7">
        <v>53616.074000000001</v>
      </c>
      <c r="F33" s="7">
        <v>11028.712</v>
      </c>
      <c r="G33" s="7">
        <v>431.50299999999999</v>
      </c>
    </row>
    <row r="34" spans="1:7" x14ac:dyDescent="0.2">
      <c r="A34" s="1" t="s">
        <v>1</v>
      </c>
      <c r="B34" s="6"/>
      <c r="C34" s="3"/>
      <c r="D34" s="3"/>
      <c r="E34" s="3"/>
      <c r="F34" s="3"/>
      <c r="G34" s="3"/>
    </row>
    <row r="35" spans="1:7" x14ac:dyDescent="0.2">
      <c r="A35" s="5" t="s">
        <v>0</v>
      </c>
      <c r="B35" s="4">
        <v>4042</v>
      </c>
      <c r="C35" s="3">
        <v>44078.625</v>
      </c>
      <c r="D35" s="3">
        <v>2380.9259999999999</v>
      </c>
      <c r="E35" s="3">
        <v>46459.550999999999</v>
      </c>
      <c r="F35" s="3">
        <v>9006.5</v>
      </c>
      <c r="G35" s="3">
        <v>373</v>
      </c>
    </row>
  </sheetData>
  <mergeCells count="3">
    <mergeCell ref="C3:G3"/>
    <mergeCell ref="A2:A3"/>
    <mergeCell ref="B2:B3"/>
  </mergeCells>
  <pageMargins left="0.75" right="0.75" top="1" bottom="1" header="0.5" footer="0.5"/>
  <pageSetup paperSize="9" orientation="portrait" r:id="rId1"/>
  <headerFooter alignWithMargins="0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35ACDA-CFEA-4968-AE3D-3E5E3F64E100}">
  <dimension ref="A1:G35"/>
  <sheetViews>
    <sheetView workbookViewId="0"/>
  </sheetViews>
  <sheetFormatPr defaultRowHeight="11.25" x14ac:dyDescent="0.2"/>
  <cols>
    <col min="1" max="1" width="22.7109375" style="1" customWidth="1"/>
    <col min="2" max="5" width="13.28515625" style="18" customWidth="1"/>
    <col min="6" max="6" width="14.42578125" style="18" customWidth="1"/>
    <col min="7" max="7" width="13.28515625" style="1" customWidth="1"/>
    <col min="8" max="16384" width="9.140625" style="1"/>
  </cols>
  <sheetData>
    <row r="1" spans="1:7" ht="12" thickBot="1" x14ac:dyDescent="0.25">
      <c r="A1" s="40" t="s">
        <v>46</v>
      </c>
      <c r="B1" s="39"/>
      <c r="C1" s="39"/>
      <c r="D1" s="38"/>
      <c r="F1" s="37"/>
      <c r="G1" s="36"/>
    </row>
    <row r="2" spans="1:7" ht="28.5" customHeight="1" x14ac:dyDescent="0.2">
      <c r="A2" s="118" t="s">
        <v>39</v>
      </c>
      <c r="B2" s="120" t="s">
        <v>45</v>
      </c>
      <c r="C2" s="19" t="s">
        <v>44</v>
      </c>
      <c r="D2" s="20" t="s">
        <v>43</v>
      </c>
      <c r="E2" s="19" t="s">
        <v>35</v>
      </c>
      <c r="F2" s="19" t="s">
        <v>42</v>
      </c>
      <c r="G2" s="122" t="s">
        <v>41</v>
      </c>
    </row>
    <row r="3" spans="1:7" ht="16.5" customHeight="1" x14ac:dyDescent="0.2">
      <c r="A3" s="119"/>
      <c r="B3" s="124"/>
      <c r="C3" s="125" t="s">
        <v>32</v>
      </c>
      <c r="D3" s="126"/>
      <c r="E3" s="126"/>
      <c r="F3" s="127"/>
      <c r="G3" s="123"/>
    </row>
    <row r="4" spans="1:7" x14ac:dyDescent="0.2">
      <c r="A4" s="1" t="s">
        <v>31</v>
      </c>
      <c r="B4" s="35">
        <v>339</v>
      </c>
      <c r="C4" s="34">
        <v>1474.5530000000001</v>
      </c>
      <c r="D4" s="34">
        <v>188.13200000000001</v>
      </c>
      <c r="E4" s="33">
        <v>1662.6849999999999</v>
      </c>
      <c r="F4" s="17">
        <v>268.79199999999997</v>
      </c>
      <c r="G4" s="17">
        <v>700</v>
      </c>
    </row>
    <row r="5" spans="1:7" x14ac:dyDescent="0.2">
      <c r="A5" s="1" t="s">
        <v>30</v>
      </c>
      <c r="B5" s="28">
        <v>187</v>
      </c>
      <c r="C5" s="27">
        <v>1239.1110000000001</v>
      </c>
      <c r="D5" s="27">
        <v>125.61</v>
      </c>
      <c r="E5" s="26">
        <v>1364.721</v>
      </c>
      <c r="F5" s="17">
        <v>164.67699999999999</v>
      </c>
      <c r="G5" s="3">
        <v>525</v>
      </c>
    </row>
    <row r="6" spans="1:7" x14ac:dyDescent="0.2">
      <c r="A6" s="10" t="s">
        <v>29</v>
      </c>
      <c r="B6" s="6">
        <v>526</v>
      </c>
      <c r="C6" s="32">
        <v>2713.6640000000002</v>
      </c>
      <c r="D6" s="32">
        <v>313.74200000000002</v>
      </c>
      <c r="E6" s="31">
        <v>3027.4060000000004</v>
      </c>
      <c r="F6" s="7">
        <v>433.46899999999999</v>
      </c>
      <c r="G6" s="7">
        <v>1225</v>
      </c>
    </row>
    <row r="7" spans="1:7" x14ac:dyDescent="0.2">
      <c r="A7" s="1" t="s">
        <v>28</v>
      </c>
      <c r="B7" s="28">
        <v>64</v>
      </c>
      <c r="C7" s="27">
        <v>419.08800000000002</v>
      </c>
      <c r="D7" s="27">
        <v>21.971</v>
      </c>
      <c r="E7" s="26">
        <v>441.05900000000003</v>
      </c>
      <c r="F7" s="17">
        <v>45.741</v>
      </c>
      <c r="G7" s="3">
        <v>195</v>
      </c>
    </row>
    <row r="8" spans="1:7" x14ac:dyDescent="0.2">
      <c r="A8" s="1" t="s">
        <v>27</v>
      </c>
      <c r="B8" s="28">
        <v>50</v>
      </c>
      <c r="C8" s="27">
        <v>357.23</v>
      </c>
      <c r="D8" s="27">
        <v>30.684999999999999</v>
      </c>
      <c r="E8" s="26">
        <v>387.91500000000002</v>
      </c>
      <c r="F8" s="17">
        <v>37.177</v>
      </c>
      <c r="G8" s="3">
        <v>148</v>
      </c>
    </row>
    <row r="9" spans="1:7" x14ac:dyDescent="0.2">
      <c r="A9" s="1" t="s">
        <v>26</v>
      </c>
      <c r="B9" s="28">
        <v>50</v>
      </c>
      <c r="C9" s="27">
        <v>316.06200000000001</v>
      </c>
      <c r="D9" s="27">
        <v>17.367999999999999</v>
      </c>
      <c r="E9" s="26">
        <v>333.43</v>
      </c>
      <c r="F9" s="17">
        <v>33.262</v>
      </c>
      <c r="G9" s="3">
        <v>183</v>
      </c>
    </row>
    <row r="10" spans="1:7" x14ac:dyDescent="0.2">
      <c r="A10" s="11" t="s">
        <v>25</v>
      </c>
      <c r="B10" s="6">
        <v>164</v>
      </c>
      <c r="C10" s="32">
        <v>1092.3800000000001</v>
      </c>
      <c r="D10" s="32">
        <v>70.024000000000001</v>
      </c>
      <c r="E10" s="31">
        <v>1162.404</v>
      </c>
      <c r="F10" s="7">
        <v>116.18</v>
      </c>
      <c r="G10" s="7">
        <v>526</v>
      </c>
    </row>
    <row r="11" spans="1:7" x14ac:dyDescent="0.2">
      <c r="A11" s="1" t="s">
        <v>24</v>
      </c>
      <c r="B11" s="28">
        <v>60</v>
      </c>
      <c r="C11" s="27">
        <v>375.83199999999999</v>
      </c>
      <c r="D11" s="27">
        <v>32.381</v>
      </c>
      <c r="E11" s="26">
        <v>408.21299999999997</v>
      </c>
      <c r="F11" s="17">
        <v>64.165999999999997</v>
      </c>
      <c r="G11" s="3">
        <v>208</v>
      </c>
    </row>
    <row r="12" spans="1:7" x14ac:dyDescent="0.2">
      <c r="A12" s="1" t="s">
        <v>23</v>
      </c>
      <c r="B12" s="28">
        <v>39</v>
      </c>
      <c r="C12" s="27">
        <v>220.209</v>
      </c>
      <c r="D12" s="27">
        <v>12.074999999999999</v>
      </c>
      <c r="E12" s="26">
        <v>232.28399999999999</v>
      </c>
      <c r="F12" s="17">
        <v>25.483000000000001</v>
      </c>
      <c r="G12" s="3">
        <v>140</v>
      </c>
    </row>
    <row r="13" spans="1:7" x14ac:dyDescent="0.2">
      <c r="A13" s="1" t="s">
        <v>22</v>
      </c>
      <c r="B13" s="28">
        <v>37</v>
      </c>
      <c r="C13" s="27">
        <v>223.137</v>
      </c>
      <c r="D13" s="27">
        <v>22.405000000000001</v>
      </c>
      <c r="E13" s="26">
        <v>245.542</v>
      </c>
      <c r="F13" s="17">
        <v>31.48</v>
      </c>
      <c r="G13" s="3">
        <v>166</v>
      </c>
    </row>
    <row r="14" spans="1:7" x14ac:dyDescent="0.2">
      <c r="A14" s="11" t="s">
        <v>21</v>
      </c>
      <c r="B14" s="6">
        <v>136</v>
      </c>
      <c r="C14" s="32">
        <v>819.178</v>
      </c>
      <c r="D14" s="32">
        <v>66.861000000000004</v>
      </c>
      <c r="E14" s="31">
        <v>886.03899999999999</v>
      </c>
      <c r="F14" s="7">
        <v>121.129</v>
      </c>
      <c r="G14" s="7">
        <v>514</v>
      </c>
    </row>
    <row r="15" spans="1:7" x14ac:dyDescent="0.2">
      <c r="A15" s="1" t="s">
        <v>20</v>
      </c>
      <c r="B15" s="28">
        <v>68</v>
      </c>
      <c r="C15" s="27">
        <v>434.88400000000001</v>
      </c>
      <c r="D15" s="27">
        <v>20.82</v>
      </c>
      <c r="E15" s="26">
        <v>455.70400000000001</v>
      </c>
      <c r="F15" s="17">
        <v>41.421999999999997</v>
      </c>
      <c r="G15" s="3">
        <v>207</v>
      </c>
    </row>
    <row r="16" spans="1:7" x14ac:dyDescent="0.2">
      <c r="A16" s="1" t="s">
        <v>19</v>
      </c>
      <c r="B16" s="28">
        <v>39</v>
      </c>
      <c r="C16" s="27">
        <v>267.47399999999999</v>
      </c>
      <c r="D16" s="27">
        <v>18.936</v>
      </c>
      <c r="E16" s="26">
        <v>286.41000000000003</v>
      </c>
      <c r="F16" s="17">
        <v>30.03</v>
      </c>
      <c r="G16" s="3">
        <v>175</v>
      </c>
    </row>
    <row r="17" spans="1:7" x14ac:dyDescent="0.2">
      <c r="A17" s="1" t="s">
        <v>18</v>
      </c>
      <c r="B17" s="28">
        <v>39</v>
      </c>
      <c r="C17" s="27">
        <v>289.13799999999998</v>
      </c>
      <c r="D17" s="27">
        <v>16.132000000000001</v>
      </c>
      <c r="E17" s="26">
        <v>305.27</v>
      </c>
      <c r="F17" s="17">
        <v>25.478999999999999</v>
      </c>
      <c r="G17" s="3">
        <v>125</v>
      </c>
    </row>
    <row r="18" spans="1:7" x14ac:dyDescent="0.2">
      <c r="A18" s="11" t="s">
        <v>17</v>
      </c>
      <c r="B18" s="6">
        <v>146</v>
      </c>
      <c r="C18" s="32">
        <v>991.49599999999998</v>
      </c>
      <c r="D18" s="32">
        <v>55.887999999999998</v>
      </c>
      <c r="E18" s="31">
        <v>1047.384</v>
      </c>
      <c r="F18" s="7">
        <v>96.930999999999997</v>
      </c>
      <c r="G18" s="7">
        <v>507</v>
      </c>
    </row>
    <row r="19" spans="1:7" x14ac:dyDescent="0.2">
      <c r="A19" s="10" t="s">
        <v>16</v>
      </c>
      <c r="B19" s="6">
        <v>446</v>
      </c>
      <c r="C19" s="32">
        <v>2903.0540000000001</v>
      </c>
      <c r="D19" s="32">
        <v>192.773</v>
      </c>
      <c r="E19" s="31">
        <v>3095.8270000000002</v>
      </c>
      <c r="F19" s="7">
        <v>334.24</v>
      </c>
      <c r="G19" s="7">
        <v>1547</v>
      </c>
    </row>
    <row r="20" spans="1:7" x14ac:dyDescent="0.2">
      <c r="A20" s="1" t="s">
        <v>15</v>
      </c>
      <c r="B20" s="28">
        <v>102</v>
      </c>
      <c r="C20" s="27">
        <v>683.29200000000003</v>
      </c>
      <c r="D20" s="27">
        <v>39.49</v>
      </c>
      <c r="E20" s="26">
        <v>722.78200000000004</v>
      </c>
      <c r="F20" s="17">
        <v>62.901000000000003</v>
      </c>
      <c r="G20" s="3">
        <v>396</v>
      </c>
    </row>
    <row r="21" spans="1:7" x14ac:dyDescent="0.2">
      <c r="A21" s="1" t="s">
        <v>14</v>
      </c>
      <c r="B21" s="28">
        <v>37</v>
      </c>
      <c r="C21" s="27">
        <v>252.55199999999999</v>
      </c>
      <c r="D21" s="27">
        <v>21.963000000000001</v>
      </c>
      <c r="E21" s="26">
        <v>274.51499999999999</v>
      </c>
      <c r="F21" s="17">
        <v>25.995000000000001</v>
      </c>
      <c r="G21" s="3">
        <v>164</v>
      </c>
    </row>
    <row r="22" spans="1:7" x14ac:dyDescent="0.2">
      <c r="A22" s="1" t="s">
        <v>13</v>
      </c>
      <c r="B22" s="28">
        <v>23</v>
      </c>
      <c r="C22" s="27">
        <v>173.328</v>
      </c>
      <c r="D22" s="27">
        <v>11.654</v>
      </c>
      <c r="E22" s="26">
        <v>184.982</v>
      </c>
      <c r="F22" s="17">
        <v>15.694000000000001</v>
      </c>
      <c r="G22" s="3">
        <v>94</v>
      </c>
    </row>
    <row r="23" spans="1:7" s="13" customFormat="1" x14ac:dyDescent="0.2">
      <c r="A23" s="11" t="s">
        <v>12</v>
      </c>
      <c r="B23" s="6">
        <v>162</v>
      </c>
      <c r="C23" s="32">
        <v>1109.172</v>
      </c>
      <c r="D23" s="32">
        <v>73.106999999999999</v>
      </c>
      <c r="E23" s="31">
        <v>1182.279</v>
      </c>
      <c r="F23" s="7">
        <v>104.59</v>
      </c>
      <c r="G23" s="7">
        <v>654</v>
      </c>
    </row>
    <row r="24" spans="1:7" s="13" customFormat="1" x14ac:dyDescent="0.2">
      <c r="A24" s="1" t="s">
        <v>11</v>
      </c>
      <c r="B24" s="28">
        <v>87</v>
      </c>
      <c r="C24" s="27">
        <v>639.20799999999997</v>
      </c>
      <c r="D24" s="27">
        <v>46.808</v>
      </c>
      <c r="E24" s="26">
        <v>686.01599999999996</v>
      </c>
      <c r="F24" s="17">
        <v>66.072999999999993</v>
      </c>
      <c r="G24" s="3">
        <v>273</v>
      </c>
    </row>
    <row r="25" spans="1:7" x14ac:dyDescent="0.2">
      <c r="A25" s="1" t="s">
        <v>10</v>
      </c>
      <c r="B25" s="28">
        <v>59</v>
      </c>
      <c r="C25" s="27">
        <v>452.99</v>
      </c>
      <c r="D25" s="27">
        <v>24.349</v>
      </c>
      <c r="E25" s="26">
        <v>477.339</v>
      </c>
      <c r="F25" s="17">
        <v>40.566000000000003</v>
      </c>
      <c r="G25" s="3">
        <v>188</v>
      </c>
    </row>
    <row r="26" spans="1:7" x14ac:dyDescent="0.2">
      <c r="A26" s="1" t="s">
        <v>9</v>
      </c>
      <c r="B26" s="28">
        <v>66</v>
      </c>
      <c r="C26" s="27">
        <v>452.75900000000001</v>
      </c>
      <c r="D26" s="27">
        <v>33.808</v>
      </c>
      <c r="E26" s="26">
        <v>486.56700000000001</v>
      </c>
      <c r="F26" s="17">
        <v>35.084000000000003</v>
      </c>
      <c r="G26" s="3">
        <v>319</v>
      </c>
    </row>
    <row r="27" spans="1:7" x14ac:dyDescent="0.2">
      <c r="A27" s="11" t="s">
        <v>8</v>
      </c>
      <c r="B27" s="6">
        <v>212</v>
      </c>
      <c r="C27" s="32">
        <v>1544.9570000000001</v>
      </c>
      <c r="D27" s="32">
        <v>104.965</v>
      </c>
      <c r="E27" s="31">
        <v>1649.922</v>
      </c>
      <c r="F27" s="7">
        <v>141.72300000000001</v>
      </c>
      <c r="G27" s="7">
        <v>780</v>
      </c>
    </row>
    <row r="28" spans="1:7" x14ac:dyDescent="0.2">
      <c r="A28" s="1" t="s">
        <v>7</v>
      </c>
      <c r="B28" s="28">
        <v>86</v>
      </c>
      <c r="C28" s="27">
        <v>607.99599999999998</v>
      </c>
      <c r="D28" s="27">
        <v>40.000999999999998</v>
      </c>
      <c r="E28" s="26">
        <v>647.99699999999996</v>
      </c>
      <c r="F28" s="17">
        <v>65.834999999999994</v>
      </c>
      <c r="G28" s="3">
        <v>264</v>
      </c>
    </row>
    <row r="29" spans="1:7" x14ac:dyDescent="0.2">
      <c r="A29" s="1" t="s">
        <v>6</v>
      </c>
      <c r="B29" s="28">
        <v>56</v>
      </c>
      <c r="C29" s="27">
        <v>402.34</v>
      </c>
      <c r="D29" s="27">
        <v>17.297000000000001</v>
      </c>
      <c r="E29" s="26">
        <v>419.637</v>
      </c>
      <c r="F29" s="17">
        <v>33.174999999999997</v>
      </c>
      <c r="G29" s="3">
        <v>188.5</v>
      </c>
    </row>
    <row r="30" spans="1:7" x14ac:dyDescent="0.2">
      <c r="A30" s="1" t="s">
        <v>5</v>
      </c>
      <c r="B30" s="28">
        <v>71</v>
      </c>
      <c r="C30" s="27">
        <v>489.25</v>
      </c>
      <c r="D30" s="27">
        <v>47.536000000000001</v>
      </c>
      <c r="E30" s="26">
        <v>536.78600000000006</v>
      </c>
      <c r="F30" s="17">
        <v>63.045000000000002</v>
      </c>
      <c r="G30" s="3">
        <v>223</v>
      </c>
    </row>
    <row r="31" spans="1:7" x14ac:dyDescent="0.2">
      <c r="A31" s="11" t="s">
        <v>4</v>
      </c>
      <c r="B31" s="6">
        <v>213</v>
      </c>
      <c r="C31" s="32">
        <v>1499.586</v>
      </c>
      <c r="D31" s="32">
        <v>104.834</v>
      </c>
      <c r="E31" s="31">
        <v>1604.42</v>
      </c>
      <c r="F31" s="7">
        <v>162.05500000000001</v>
      </c>
      <c r="G31" s="7">
        <v>675.5</v>
      </c>
    </row>
    <row r="32" spans="1:7" x14ac:dyDescent="0.2">
      <c r="A32" s="10" t="s">
        <v>3</v>
      </c>
      <c r="B32" s="6">
        <v>587</v>
      </c>
      <c r="C32" s="32">
        <v>4153.7150000000001</v>
      </c>
      <c r="D32" s="32">
        <v>282.90600000000001</v>
      </c>
      <c r="E32" s="31">
        <v>4436.6210000000001</v>
      </c>
      <c r="F32" s="7">
        <v>408.36799999999999</v>
      </c>
      <c r="G32" s="7">
        <v>2109.5</v>
      </c>
    </row>
    <row r="33" spans="1:7" x14ac:dyDescent="0.2">
      <c r="A33" s="9" t="s">
        <v>2</v>
      </c>
      <c r="B33" s="6">
        <v>1559</v>
      </c>
      <c r="C33" s="32">
        <v>9770.4330000000009</v>
      </c>
      <c r="D33" s="32">
        <v>789.42100000000005</v>
      </c>
      <c r="E33" s="31">
        <v>10559.854000000001</v>
      </c>
      <c r="F33" s="7">
        <v>1176.077</v>
      </c>
      <c r="G33" s="7">
        <v>4881.5</v>
      </c>
    </row>
    <row r="34" spans="1:7" x14ac:dyDescent="0.2">
      <c r="A34" s="1" t="s">
        <v>1</v>
      </c>
      <c r="B34" s="28"/>
      <c r="C34" s="30"/>
      <c r="D34" s="30"/>
      <c r="E34" s="29"/>
      <c r="F34" s="3"/>
      <c r="G34" s="3"/>
    </row>
    <row r="35" spans="1:7" x14ac:dyDescent="0.2">
      <c r="A35" s="5" t="s">
        <v>0</v>
      </c>
      <c r="B35" s="28">
        <f>+B33-B4</f>
        <v>1220</v>
      </c>
      <c r="C35" s="27">
        <v>8295.8799999999992</v>
      </c>
      <c r="D35" s="27">
        <v>601.28899999999999</v>
      </c>
      <c r="E35" s="26">
        <v>8897.1689999999999</v>
      </c>
      <c r="F35" s="3">
        <v>907.28499999999997</v>
      </c>
      <c r="G35" s="3">
        <v>4181.5</v>
      </c>
    </row>
  </sheetData>
  <mergeCells count="4">
    <mergeCell ref="G2:G3"/>
    <mergeCell ref="A2:A3"/>
    <mergeCell ref="B2:B3"/>
    <mergeCell ref="C3:F3"/>
  </mergeCells>
  <pageMargins left="0.75" right="0.75" top="1" bottom="1" header="0.5" footer="0.5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E931F4-667A-44A8-83FE-EC5F9687D3A8}">
  <dimension ref="A1:G35"/>
  <sheetViews>
    <sheetView workbookViewId="0"/>
  </sheetViews>
  <sheetFormatPr defaultRowHeight="11.25" x14ac:dyDescent="0.2"/>
  <cols>
    <col min="1" max="1" width="22.42578125" style="1" customWidth="1"/>
    <col min="2" max="5" width="11.5703125" style="1" customWidth="1"/>
    <col min="6" max="6" width="12.85546875" style="1" customWidth="1"/>
    <col min="7" max="7" width="12" style="1" customWidth="1"/>
    <col min="8" max="16384" width="9.140625" style="1"/>
  </cols>
  <sheetData>
    <row r="1" spans="1:7" s="12" customFormat="1" ht="12" thickBot="1" x14ac:dyDescent="0.3">
      <c r="A1" s="25" t="s">
        <v>54</v>
      </c>
      <c r="B1" s="25"/>
      <c r="C1" s="25"/>
      <c r="D1" s="25"/>
      <c r="E1" s="25"/>
      <c r="F1" s="56"/>
      <c r="G1" s="55"/>
    </row>
    <row r="2" spans="1:7" ht="13.5" customHeight="1" x14ac:dyDescent="0.2">
      <c r="A2" s="118" t="s">
        <v>39</v>
      </c>
      <c r="B2" s="129" t="s">
        <v>53</v>
      </c>
      <c r="C2" s="130"/>
      <c r="D2" s="120" t="s">
        <v>52</v>
      </c>
      <c r="E2" s="120" t="s">
        <v>51</v>
      </c>
      <c r="F2" s="120" t="s">
        <v>50</v>
      </c>
      <c r="G2" s="122" t="s">
        <v>49</v>
      </c>
    </row>
    <row r="3" spans="1:7" ht="27.75" customHeight="1" x14ac:dyDescent="0.2">
      <c r="A3" s="128"/>
      <c r="B3" s="54" t="s">
        <v>48</v>
      </c>
      <c r="C3" s="54" t="s">
        <v>47</v>
      </c>
      <c r="D3" s="124"/>
      <c r="E3" s="124"/>
      <c r="F3" s="124"/>
      <c r="G3" s="123"/>
    </row>
    <row r="4" spans="1:7" x14ac:dyDescent="0.2">
      <c r="A4" s="53" t="s">
        <v>31</v>
      </c>
      <c r="B4" s="35">
        <v>18408</v>
      </c>
      <c r="C4" s="50">
        <v>107.5101769058702</v>
      </c>
      <c r="D4" s="52">
        <v>672.99099999999999</v>
      </c>
      <c r="E4" s="51">
        <v>7.7395477799851706</v>
      </c>
      <c r="F4" s="2">
        <v>77.496143527434512</v>
      </c>
      <c r="G4" s="50">
        <v>2.8142664332580547</v>
      </c>
    </row>
    <row r="5" spans="1:7" x14ac:dyDescent="0.2">
      <c r="A5" s="1" t="s">
        <v>30</v>
      </c>
      <c r="B5" s="28">
        <v>3500</v>
      </c>
      <c r="C5" s="17">
        <v>28.847184102728942</v>
      </c>
      <c r="D5" s="44">
        <v>109.393</v>
      </c>
      <c r="E5" s="43">
        <v>9.8014132531331981</v>
      </c>
      <c r="F5" s="2">
        <v>83.700702576112405</v>
      </c>
      <c r="G5" s="17">
        <v>3.7861365899218451</v>
      </c>
    </row>
    <row r="6" spans="1:7" x14ac:dyDescent="0.2">
      <c r="A6" s="10" t="s">
        <v>29</v>
      </c>
      <c r="B6" s="6">
        <v>21908</v>
      </c>
      <c r="C6" s="7">
        <v>74.886344214664163</v>
      </c>
      <c r="D6" s="48">
        <v>782.38400000000001</v>
      </c>
      <c r="E6" s="47">
        <v>8.0278379925969858</v>
      </c>
      <c r="F6" s="7">
        <v>78.489379378188502</v>
      </c>
      <c r="G6" s="7">
        <v>2.9544212760009656</v>
      </c>
    </row>
    <row r="7" spans="1:7" x14ac:dyDescent="0.2">
      <c r="A7" s="1" t="s">
        <v>28</v>
      </c>
      <c r="B7" s="28">
        <v>2528</v>
      </c>
      <c r="C7" s="17">
        <v>59.024737622433136</v>
      </c>
      <c r="D7" s="44">
        <v>95.534000000000006</v>
      </c>
      <c r="E7" s="43">
        <v>7.3295266606653131</v>
      </c>
      <c r="F7" s="2">
        <v>74.87243588646902</v>
      </c>
      <c r="G7" s="17">
        <v>3.3838167108003727</v>
      </c>
    </row>
    <row r="8" spans="1:7" x14ac:dyDescent="0.2">
      <c r="A8" s="1" t="s">
        <v>27</v>
      </c>
      <c r="B8" s="28">
        <v>1953</v>
      </c>
      <c r="C8" s="17">
        <v>62.108443313722368</v>
      </c>
      <c r="D8" s="44">
        <v>65.474999999999994</v>
      </c>
      <c r="E8" s="43">
        <v>8.7456128293241697</v>
      </c>
      <c r="F8" s="2">
        <v>81.177301164031974</v>
      </c>
      <c r="G8" s="17">
        <v>3.6751901750526992</v>
      </c>
    </row>
    <row r="9" spans="1:7" x14ac:dyDescent="0.2">
      <c r="A9" s="1" t="s">
        <v>26</v>
      </c>
      <c r="B9" s="28">
        <v>3101</v>
      </c>
      <c r="C9" s="33">
        <v>86.046389020691635</v>
      </c>
      <c r="D9" s="44">
        <v>87.082999999999998</v>
      </c>
      <c r="E9" s="43">
        <v>10.923888703880205</v>
      </c>
      <c r="F9" s="2">
        <v>83.816167180338439</v>
      </c>
      <c r="G9" s="33">
        <v>3.3264275239181544</v>
      </c>
    </row>
    <row r="10" spans="1:7" x14ac:dyDescent="0.2">
      <c r="A10" s="11" t="s">
        <v>25</v>
      </c>
      <c r="B10" s="6">
        <v>7582</v>
      </c>
      <c r="C10" s="7">
        <v>68.731575187738187</v>
      </c>
      <c r="D10" s="48">
        <v>248.09200000000001</v>
      </c>
      <c r="E10" s="47">
        <v>8.9649122099866183</v>
      </c>
      <c r="F10" s="7">
        <v>80.131972654314879</v>
      </c>
      <c r="G10" s="31">
        <v>3.4410979763249867</v>
      </c>
    </row>
    <row r="11" spans="1:7" x14ac:dyDescent="0.2">
      <c r="A11" s="1" t="s">
        <v>24</v>
      </c>
      <c r="B11" s="28">
        <v>3184</v>
      </c>
      <c r="C11" s="17">
        <v>71.225166822136174</v>
      </c>
      <c r="D11" s="44">
        <v>88.555000000000007</v>
      </c>
      <c r="E11" s="43">
        <v>10.456495962960872</v>
      </c>
      <c r="F11" s="2">
        <v>79.198804630261606</v>
      </c>
      <c r="G11" s="17">
        <v>3.7264976568234429</v>
      </c>
    </row>
    <row r="12" spans="1:7" x14ac:dyDescent="0.2">
      <c r="A12" s="1" t="s">
        <v>23</v>
      </c>
      <c r="B12" s="28">
        <v>1824</v>
      </c>
      <c r="C12" s="17">
        <v>69.898447978539949</v>
      </c>
      <c r="D12" s="44">
        <v>61.787999999999997</v>
      </c>
      <c r="E12" s="43">
        <v>8.2631093416197317</v>
      </c>
      <c r="F12" s="2">
        <v>76.478915012942196</v>
      </c>
      <c r="G12" s="17">
        <v>3.4699294361364665</v>
      </c>
    </row>
    <row r="13" spans="1:7" x14ac:dyDescent="0.2">
      <c r="A13" s="1" t="s">
        <v>22</v>
      </c>
      <c r="B13" s="28">
        <v>2220</v>
      </c>
      <c r="C13" s="17">
        <v>76.497911813758606</v>
      </c>
      <c r="D13" s="44">
        <v>78.527000000000001</v>
      </c>
      <c r="E13" s="43">
        <v>7.8447795025914653</v>
      </c>
      <c r="F13" s="2">
        <v>77.556937642422795</v>
      </c>
      <c r="G13" s="17">
        <v>2.8689709554474963</v>
      </c>
    </row>
    <row r="14" spans="1:7" x14ac:dyDescent="0.2">
      <c r="A14" s="11" t="s">
        <v>21</v>
      </c>
      <c r="B14" s="6">
        <v>7228</v>
      </c>
      <c r="C14" s="7">
        <v>72.411281653638042</v>
      </c>
      <c r="D14" s="48">
        <v>228.87</v>
      </c>
      <c r="E14" s="47">
        <v>8.9682483505920398</v>
      </c>
      <c r="F14" s="7">
        <v>78.013015326188921</v>
      </c>
      <c r="G14" s="7">
        <v>3.3683252882751189</v>
      </c>
    </row>
    <row r="15" spans="1:7" x14ac:dyDescent="0.2">
      <c r="A15" s="1" t="s">
        <v>20</v>
      </c>
      <c r="B15" s="28">
        <v>3226</v>
      </c>
      <c r="C15" s="17">
        <v>81.689292017695124</v>
      </c>
      <c r="D15" s="44">
        <v>125.19199999999999</v>
      </c>
      <c r="E15" s="43">
        <v>7.158508530896543</v>
      </c>
      <c r="F15" s="2">
        <v>77.477595862734347</v>
      </c>
      <c r="G15" s="17">
        <v>2.4406544915772859</v>
      </c>
    </row>
    <row r="16" spans="1:7" x14ac:dyDescent="0.2">
      <c r="A16" s="1" t="s">
        <v>19</v>
      </c>
      <c r="B16" s="28">
        <v>2241</v>
      </c>
      <c r="C16" s="17">
        <v>69.553720239480825</v>
      </c>
      <c r="D16" s="44">
        <v>83.593999999999994</v>
      </c>
      <c r="E16" s="43">
        <v>7.4826183697394546</v>
      </c>
      <c r="F16" s="2">
        <v>76.162586816547986</v>
      </c>
      <c r="G16" s="17">
        <v>3.2011866880398117</v>
      </c>
    </row>
    <row r="17" spans="1:7" x14ac:dyDescent="0.2">
      <c r="A17" s="1" t="s">
        <v>18</v>
      </c>
      <c r="B17" s="28">
        <v>1572</v>
      </c>
      <c r="C17" s="17">
        <v>66.645751545316557</v>
      </c>
      <c r="D17" s="44">
        <v>49.116</v>
      </c>
      <c r="E17" s="43">
        <v>9.5993362651681728</v>
      </c>
      <c r="F17" s="2">
        <v>81.946530124167467</v>
      </c>
      <c r="G17" s="17">
        <v>3.4632299047153676</v>
      </c>
    </row>
    <row r="18" spans="1:7" x14ac:dyDescent="0.2">
      <c r="A18" s="11" t="s">
        <v>17</v>
      </c>
      <c r="B18" s="6">
        <v>7039</v>
      </c>
      <c r="C18" s="7">
        <v>73.862885133192449</v>
      </c>
      <c r="D18" s="48">
        <v>257.90199999999999</v>
      </c>
      <c r="E18" s="43">
        <v>7.7284045877891598</v>
      </c>
      <c r="F18" s="3">
        <v>78.061629323275881</v>
      </c>
      <c r="G18" s="7">
        <v>2.883634749978591</v>
      </c>
    </row>
    <row r="19" spans="1:7" x14ac:dyDescent="0.2">
      <c r="A19" s="10" t="s">
        <v>16</v>
      </c>
      <c r="B19" s="6">
        <v>21849</v>
      </c>
      <c r="C19" s="49">
        <v>71.535189229876167</v>
      </c>
      <c r="D19" s="48">
        <v>734.86400000000003</v>
      </c>
      <c r="E19" s="47">
        <v>8.531996396612163</v>
      </c>
      <c r="F19" s="7">
        <v>78.767473241375555</v>
      </c>
      <c r="G19" s="7">
        <v>3.2224227601751712</v>
      </c>
    </row>
    <row r="20" spans="1:7" x14ac:dyDescent="0.2">
      <c r="A20" s="1" t="s">
        <v>15</v>
      </c>
      <c r="B20" s="28">
        <v>5069</v>
      </c>
      <c r="C20" s="17">
        <v>72.294483427463064</v>
      </c>
      <c r="D20" s="44">
        <v>165.999</v>
      </c>
      <c r="E20" s="43">
        <v>9.0847234019482048</v>
      </c>
      <c r="F20" s="2">
        <v>80.780986520566259</v>
      </c>
      <c r="G20" s="17">
        <v>3.276525762203387</v>
      </c>
    </row>
    <row r="21" spans="1:7" x14ac:dyDescent="0.2">
      <c r="A21" s="1" t="s">
        <v>14</v>
      </c>
      <c r="B21" s="28">
        <v>2153</v>
      </c>
      <c r="C21" s="17">
        <v>68.470714696874765</v>
      </c>
      <c r="D21" s="44">
        <v>70.55</v>
      </c>
      <c r="E21" s="43">
        <v>8.3118922749822826</v>
      </c>
      <c r="F21" s="2">
        <v>74.045957678932652</v>
      </c>
      <c r="G21" s="17">
        <v>3.430191353649894</v>
      </c>
    </row>
    <row r="22" spans="1:7" x14ac:dyDescent="0.2">
      <c r="A22" s="1" t="s">
        <v>13</v>
      </c>
      <c r="B22" s="28">
        <v>1442</v>
      </c>
      <c r="C22" s="17">
        <v>69.448123407677812</v>
      </c>
      <c r="D22" s="44">
        <v>41.201999999999998</v>
      </c>
      <c r="E22" s="43">
        <v>9.2912965390029605</v>
      </c>
      <c r="F22" s="2">
        <v>72.535109858044763</v>
      </c>
      <c r="G22" s="17">
        <v>3.7037037037037033</v>
      </c>
    </row>
    <row r="23" spans="1:7" s="13" customFormat="1" x14ac:dyDescent="0.2">
      <c r="A23" s="11" t="s">
        <v>12</v>
      </c>
      <c r="B23" s="6">
        <v>8664</v>
      </c>
      <c r="C23" s="7">
        <v>70.828407881377132</v>
      </c>
      <c r="D23" s="48">
        <v>277.75099999999998</v>
      </c>
      <c r="E23" s="47">
        <v>8.919064197788666</v>
      </c>
      <c r="F23" s="7">
        <v>77.74143418518139</v>
      </c>
      <c r="G23" s="7">
        <v>3.3789257284402212</v>
      </c>
    </row>
    <row r="24" spans="1:7" s="13" customFormat="1" x14ac:dyDescent="0.2">
      <c r="A24" s="1" t="s">
        <v>11</v>
      </c>
      <c r="B24" s="28">
        <v>3713</v>
      </c>
      <c r="C24" s="17">
        <v>68.481276005547855</v>
      </c>
      <c r="D24" s="44">
        <v>159.52500000000001</v>
      </c>
      <c r="E24" s="43">
        <v>6.3295032126625923</v>
      </c>
      <c r="F24" s="2">
        <v>74.891043460975908</v>
      </c>
      <c r="G24" s="17">
        <v>2.1833568406205925</v>
      </c>
    </row>
    <row r="25" spans="1:7" x14ac:dyDescent="0.2">
      <c r="A25" s="1" t="s">
        <v>10</v>
      </c>
      <c r="B25" s="28">
        <v>2503</v>
      </c>
      <c r="C25" s="17">
        <v>63.384579542202786</v>
      </c>
      <c r="D25" s="44">
        <v>82.168000000000006</v>
      </c>
      <c r="E25" s="43">
        <v>7.8319540453704608</v>
      </c>
      <c r="F25" s="2">
        <v>69.827670392770884</v>
      </c>
      <c r="G25" s="17">
        <v>3.9419238633044493</v>
      </c>
    </row>
    <row r="26" spans="1:7" x14ac:dyDescent="0.2">
      <c r="A26" s="1" t="s">
        <v>9</v>
      </c>
      <c r="B26" s="28">
        <v>3908</v>
      </c>
      <c r="C26" s="17">
        <v>69.128255201423613</v>
      </c>
      <c r="D26" s="44">
        <v>144.96700000000001</v>
      </c>
      <c r="E26" s="43">
        <v>7.6950961253250743</v>
      </c>
      <c r="F26" s="2">
        <v>78.042294728270221</v>
      </c>
      <c r="G26" s="17">
        <v>2.6826795063704152</v>
      </c>
    </row>
    <row r="27" spans="1:7" x14ac:dyDescent="0.2">
      <c r="A27" s="11" t="s">
        <v>8</v>
      </c>
      <c r="B27" s="6">
        <v>10124</v>
      </c>
      <c r="C27" s="7">
        <v>67.38511284210891</v>
      </c>
      <c r="D27" s="48">
        <v>386.66</v>
      </c>
      <c r="E27" s="47">
        <v>7.1607743236952359</v>
      </c>
      <c r="F27" s="7">
        <v>74.847239222674446</v>
      </c>
      <c r="G27" s="7">
        <v>2.7442714529560854</v>
      </c>
    </row>
    <row r="28" spans="1:7" x14ac:dyDescent="0.2">
      <c r="A28" s="1" t="s">
        <v>7</v>
      </c>
      <c r="B28" s="28">
        <v>2985</v>
      </c>
      <c r="C28" s="17">
        <v>56.280508843675939</v>
      </c>
      <c r="D28" s="44">
        <v>119.57899999999999</v>
      </c>
      <c r="E28" s="43">
        <v>6.5279773204325178</v>
      </c>
      <c r="F28" s="2">
        <v>71.450970700497024</v>
      </c>
      <c r="G28" s="17">
        <v>3.4328770101773722</v>
      </c>
    </row>
    <row r="29" spans="1:7" x14ac:dyDescent="0.2">
      <c r="A29" s="1" t="s">
        <v>6</v>
      </c>
      <c r="B29" s="28">
        <v>2427</v>
      </c>
      <c r="C29" s="17">
        <v>65.361061289123725</v>
      </c>
      <c r="D29" s="44">
        <v>82.096999999999994</v>
      </c>
      <c r="E29" s="43">
        <v>8.291874246318379</v>
      </c>
      <c r="F29" s="2">
        <v>76.635347783699331</v>
      </c>
      <c r="G29" s="17">
        <v>3.8698125388260229</v>
      </c>
    </row>
    <row r="30" spans="1:7" x14ac:dyDescent="0.2">
      <c r="A30" s="1" t="s">
        <v>5</v>
      </c>
      <c r="B30" s="28">
        <v>3014</v>
      </c>
      <c r="C30" s="17">
        <v>71.114089272484463</v>
      </c>
      <c r="D30" s="44">
        <v>124.715</v>
      </c>
      <c r="E30" s="43">
        <v>6.5198171831776452</v>
      </c>
      <c r="F30" s="2">
        <v>73.992556328031156</v>
      </c>
      <c r="G30" s="17">
        <v>3.1584011546325628</v>
      </c>
    </row>
    <row r="31" spans="1:7" x14ac:dyDescent="0.2">
      <c r="A31" s="11" t="s">
        <v>4</v>
      </c>
      <c r="B31" s="6">
        <v>8426</v>
      </c>
      <c r="C31" s="7">
        <v>63.567169887901194</v>
      </c>
      <c r="D31" s="48">
        <v>326.39100000000002</v>
      </c>
      <c r="E31" s="47">
        <v>6.9685316077955584</v>
      </c>
      <c r="F31" s="3">
        <v>73.853204455481546</v>
      </c>
      <c r="G31" s="7">
        <v>3.4379011676179791</v>
      </c>
    </row>
    <row r="32" spans="1:7" x14ac:dyDescent="0.2">
      <c r="A32" s="10" t="s">
        <v>3</v>
      </c>
      <c r="B32" s="6">
        <v>27214</v>
      </c>
      <c r="C32" s="7">
        <v>67.175589100838422</v>
      </c>
      <c r="D32" s="48">
        <v>990.80200000000002</v>
      </c>
      <c r="E32" s="47">
        <v>7.590346002531283</v>
      </c>
      <c r="F32" s="7">
        <v>75.465489916132839</v>
      </c>
      <c r="G32" s="7">
        <v>3.1506799542189055</v>
      </c>
    </row>
    <row r="33" spans="1:7" x14ac:dyDescent="0.2">
      <c r="A33" s="9" t="s">
        <v>2</v>
      </c>
      <c r="B33" s="6">
        <v>70971</v>
      </c>
      <c r="C33" s="7">
        <v>70.751846156530149</v>
      </c>
      <c r="D33" s="48">
        <v>2508.0500000000002</v>
      </c>
      <c r="E33" s="47">
        <v>8.0027268196407562</v>
      </c>
      <c r="F33" s="7">
        <v>77.412497169527185</v>
      </c>
      <c r="G33" s="7">
        <v>3.1099858455772416</v>
      </c>
    </row>
    <row r="34" spans="1:7" x14ac:dyDescent="0.2">
      <c r="A34" s="1" t="s">
        <v>1</v>
      </c>
      <c r="B34" s="6"/>
      <c r="C34" s="42"/>
      <c r="D34" s="44"/>
      <c r="G34" s="3"/>
    </row>
    <row r="35" spans="1:7" x14ac:dyDescent="0.2">
      <c r="A35" s="5" t="s">
        <v>0</v>
      </c>
      <c r="B35" s="46">
        <f>SUM(B33)-B4</f>
        <v>52563</v>
      </c>
      <c r="C35" s="45">
        <v>63.186061873367017</v>
      </c>
      <c r="D35" s="44">
        <v>1835.0590000000002</v>
      </c>
      <c r="E35" s="43">
        <v>8.0992453103687669</v>
      </c>
      <c r="F35" s="42">
        <v>77.383225733358003</v>
      </c>
      <c r="G35" s="41">
        <v>3.2</v>
      </c>
    </row>
  </sheetData>
  <mergeCells count="6">
    <mergeCell ref="F2:F3"/>
    <mergeCell ref="G2:G3"/>
    <mergeCell ref="A2:A3"/>
    <mergeCell ref="B2:C2"/>
    <mergeCell ref="D2:D3"/>
    <mergeCell ref="E2:E3"/>
  </mergeCells>
  <pageMargins left="0.75" right="0.75" top="1" bottom="1" header="0.5" footer="0.5"/>
  <pageSetup paperSize="9" orientation="portrait" r:id="rId1"/>
  <headerFooter alignWithMargins="0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822FF6-CF12-4789-81F0-BD2FBBA764C2}">
  <dimension ref="A1:E35"/>
  <sheetViews>
    <sheetView workbookViewId="0"/>
  </sheetViews>
  <sheetFormatPr defaultRowHeight="11.25" x14ac:dyDescent="0.2"/>
  <cols>
    <col min="1" max="1" width="24.85546875" style="36" customWidth="1"/>
    <col min="2" max="5" width="16.5703125" style="1" customWidth="1"/>
    <col min="6" max="16384" width="9.140625" style="1"/>
  </cols>
  <sheetData>
    <row r="1" spans="1:5" s="58" customFormat="1" ht="12" thickBot="1" x14ac:dyDescent="0.25">
      <c r="A1" s="61" t="s">
        <v>61</v>
      </c>
      <c r="B1" s="23"/>
      <c r="C1" s="23"/>
      <c r="D1" s="23"/>
      <c r="E1" s="23"/>
    </row>
    <row r="2" spans="1:5" s="58" customFormat="1" ht="26.25" customHeight="1" x14ac:dyDescent="0.2">
      <c r="A2" s="118" t="s">
        <v>39</v>
      </c>
      <c r="B2" s="131" t="s">
        <v>60</v>
      </c>
      <c r="C2" s="132"/>
      <c r="D2" s="60" t="s">
        <v>59</v>
      </c>
      <c r="E2" s="19" t="s">
        <v>58</v>
      </c>
    </row>
    <row r="3" spans="1:5" s="58" customFormat="1" ht="13.5" customHeight="1" x14ac:dyDescent="0.2">
      <c r="A3" s="128"/>
      <c r="B3" s="59" t="s">
        <v>57</v>
      </c>
      <c r="C3" s="59" t="s">
        <v>56</v>
      </c>
      <c r="D3" s="125" t="s">
        <v>55</v>
      </c>
      <c r="E3" s="126"/>
    </row>
    <row r="4" spans="1:5" x14ac:dyDescent="0.2">
      <c r="A4" s="1" t="s">
        <v>31</v>
      </c>
      <c r="B4" s="42">
        <v>12.071021673114156</v>
      </c>
      <c r="C4" s="42">
        <v>64.010044202574491</v>
      </c>
      <c r="D4" s="2">
        <v>6472.2349999999997</v>
      </c>
      <c r="E4" s="2">
        <v>1097.499</v>
      </c>
    </row>
    <row r="5" spans="1:5" x14ac:dyDescent="0.2">
      <c r="A5" s="1" t="s">
        <v>30</v>
      </c>
      <c r="B5" s="42">
        <v>4.2604855687183125</v>
      </c>
      <c r="C5" s="42">
        <v>21.417625637895455</v>
      </c>
      <c r="D5" s="2">
        <v>1161.626</v>
      </c>
      <c r="E5" s="2">
        <v>194.36099999999999</v>
      </c>
    </row>
    <row r="6" spans="1:5" x14ac:dyDescent="0.2">
      <c r="A6" s="10" t="s">
        <v>29</v>
      </c>
      <c r="B6" s="57">
        <v>8.8405934790669196</v>
      </c>
      <c r="C6" s="57">
        <v>46.393871900834256</v>
      </c>
      <c r="D6" s="16">
        <v>7633.8609999999999</v>
      </c>
      <c r="E6" s="16">
        <v>1291.8599999999999</v>
      </c>
    </row>
    <row r="7" spans="1:5" x14ac:dyDescent="0.2">
      <c r="A7" s="1" t="s">
        <v>28</v>
      </c>
      <c r="B7" s="42">
        <v>5.8226469218676877</v>
      </c>
      <c r="C7" s="42">
        <v>29.43420857612675</v>
      </c>
      <c r="D7" s="2">
        <v>641.197</v>
      </c>
      <c r="E7" s="2">
        <v>64.5</v>
      </c>
    </row>
    <row r="8" spans="1:5" x14ac:dyDescent="0.2">
      <c r="A8" s="1" t="s">
        <v>27</v>
      </c>
      <c r="B8" s="42">
        <v>5.7750942220540802</v>
      </c>
      <c r="C8" s="42">
        <v>28.308240833318763</v>
      </c>
      <c r="D8" s="2">
        <v>440.95299999999997</v>
      </c>
      <c r="E8" s="2">
        <v>102.012</v>
      </c>
    </row>
    <row r="9" spans="1:5" x14ac:dyDescent="0.2">
      <c r="A9" s="1" t="s">
        <v>26</v>
      </c>
      <c r="B9" s="42">
        <v>5.5274976558399018</v>
      </c>
      <c r="C9" s="42">
        <v>20.00293071950826</v>
      </c>
      <c r="D9" s="2">
        <v>511.89400000000001</v>
      </c>
      <c r="E9" s="2">
        <v>102.795</v>
      </c>
    </row>
    <row r="10" spans="1:5" x14ac:dyDescent="0.2">
      <c r="A10" s="11" t="s">
        <v>25</v>
      </c>
      <c r="B10" s="57">
        <v>5.7125843477252669</v>
      </c>
      <c r="C10" s="57">
        <v>26.029369018552309</v>
      </c>
      <c r="D10" s="16">
        <v>1594.0440000000001</v>
      </c>
      <c r="E10" s="16">
        <v>269.30700000000002</v>
      </c>
    </row>
    <row r="11" spans="1:5" x14ac:dyDescent="0.2">
      <c r="A11" s="1" t="s">
        <v>24</v>
      </c>
      <c r="B11" s="42">
        <v>5.1942626178320586</v>
      </c>
      <c r="C11" s="42">
        <v>21.104798315490953</v>
      </c>
      <c r="D11" s="2">
        <v>570.42499999999995</v>
      </c>
      <c r="E11" s="2">
        <v>75.804000000000002</v>
      </c>
    </row>
    <row r="12" spans="1:5" x14ac:dyDescent="0.2">
      <c r="A12" s="1" t="s">
        <v>23</v>
      </c>
      <c r="B12" s="42">
        <v>5.2388878156636896</v>
      </c>
      <c r="C12" s="42">
        <v>28.730792403605783</v>
      </c>
      <c r="D12" s="2">
        <v>382.36599999999999</v>
      </c>
      <c r="E12" s="2">
        <v>24.036000000000001</v>
      </c>
    </row>
    <row r="13" spans="1:5" x14ac:dyDescent="0.2">
      <c r="A13" s="1" t="s">
        <v>22</v>
      </c>
      <c r="B13" s="42">
        <v>6.5766804953581657</v>
      </c>
      <c r="C13" s="42">
        <v>32.492639401115689</v>
      </c>
      <c r="D13" s="2">
        <v>482.96800000000002</v>
      </c>
      <c r="E13" s="2">
        <v>98.495999999999995</v>
      </c>
    </row>
    <row r="14" spans="1:5" x14ac:dyDescent="0.2">
      <c r="A14" s="11" t="s">
        <v>21</v>
      </c>
      <c r="B14" s="57">
        <v>5.6089335041976307</v>
      </c>
      <c r="C14" s="57">
        <v>26.421825075170606</v>
      </c>
      <c r="D14" s="16">
        <v>1435.759</v>
      </c>
      <c r="E14" s="16">
        <v>198.33600000000001</v>
      </c>
    </row>
    <row r="15" spans="1:5" x14ac:dyDescent="0.2">
      <c r="A15" s="1" t="s">
        <v>20</v>
      </c>
      <c r="B15" s="42">
        <v>8.0951456899426937</v>
      </c>
      <c r="C15" s="42">
        <v>38.633473312917538</v>
      </c>
      <c r="D15" s="2">
        <v>1027.4169999999999</v>
      </c>
      <c r="E15" s="2">
        <v>98.456999999999994</v>
      </c>
    </row>
    <row r="16" spans="1:5" x14ac:dyDescent="0.2">
      <c r="A16" s="1" t="s">
        <v>19</v>
      </c>
      <c r="B16" s="42">
        <v>6.2133768836301666</v>
      </c>
      <c r="C16" s="42">
        <v>25.726801200826301</v>
      </c>
      <c r="D16" s="2">
        <v>467.30500000000001</v>
      </c>
      <c r="E16" s="2">
        <v>48.384</v>
      </c>
    </row>
    <row r="17" spans="1:5" x14ac:dyDescent="0.2">
      <c r="A17" s="1" t="s">
        <v>18</v>
      </c>
      <c r="B17" s="42">
        <v>6.2495398530481445</v>
      </c>
      <c r="C17" s="42">
        <v>32.584573217655304</v>
      </c>
      <c r="D17" s="2">
        <v>363.80900000000003</v>
      </c>
      <c r="E17" s="2">
        <v>28.968</v>
      </c>
    </row>
    <row r="18" spans="1:5" x14ac:dyDescent="0.2">
      <c r="A18" s="11" t="s">
        <v>17</v>
      </c>
      <c r="B18" s="57">
        <v>7.0009356688464095</v>
      </c>
      <c r="C18" s="57">
        <v>32.767251590375679</v>
      </c>
      <c r="D18" s="16">
        <v>1858.5309999999999</v>
      </c>
      <c r="E18" s="16">
        <v>175.809</v>
      </c>
    </row>
    <row r="19" spans="1:5" x14ac:dyDescent="0.2">
      <c r="A19" s="10" t="s">
        <v>16</v>
      </c>
      <c r="B19" s="57">
        <v>6.0816776518680458</v>
      </c>
      <c r="C19" s="57">
        <v>28.264624044226995</v>
      </c>
      <c r="D19" s="16">
        <v>4888.3339999999998</v>
      </c>
      <c r="E19" s="16">
        <v>643.452</v>
      </c>
    </row>
    <row r="20" spans="1:5" x14ac:dyDescent="0.2">
      <c r="A20" s="1" t="s">
        <v>15</v>
      </c>
      <c r="B20" s="42">
        <v>6.2352122280077742</v>
      </c>
      <c r="C20" s="42">
        <v>28.298609152009437</v>
      </c>
      <c r="D20" s="2">
        <v>1075.075</v>
      </c>
      <c r="E20" s="2">
        <v>179.441</v>
      </c>
    </row>
    <row r="21" spans="1:5" x14ac:dyDescent="0.2">
      <c r="A21" s="1" t="s">
        <v>14</v>
      </c>
      <c r="B21" s="42">
        <v>5.4611216270799838</v>
      </c>
      <c r="C21" s="42">
        <v>27.747466795498287</v>
      </c>
      <c r="D21" s="2">
        <v>485.892</v>
      </c>
      <c r="E21" s="2">
        <v>51.281999999999996</v>
      </c>
    </row>
    <row r="22" spans="1:5" x14ac:dyDescent="0.2">
      <c r="A22" s="1" t="s">
        <v>13</v>
      </c>
      <c r="B22" s="42">
        <v>4.5018201661484998</v>
      </c>
      <c r="C22" s="42">
        <v>21.422577719060168</v>
      </c>
      <c r="D22" s="2">
        <v>246.262</v>
      </c>
      <c r="E22" s="2">
        <v>53.256</v>
      </c>
    </row>
    <row r="23" spans="1:5" x14ac:dyDescent="0.2">
      <c r="A23" s="11" t="s">
        <v>12</v>
      </c>
      <c r="B23" s="57">
        <v>5.7421331030826916</v>
      </c>
      <c r="C23" s="57">
        <v>26.989269604638835</v>
      </c>
      <c r="D23" s="16">
        <v>1807.229</v>
      </c>
      <c r="E23" s="16">
        <v>283.97899999999998</v>
      </c>
    </row>
    <row r="24" spans="1:5" x14ac:dyDescent="0.2">
      <c r="A24" s="1" t="s">
        <v>11</v>
      </c>
      <c r="B24" s="42">
        <v>8.3110127680263428</v>
      </c>
      <c r="C24" s="42">
        <v>46.03032429276773</v>
      </c>
      <c r="D24" s="2">
        <v>1161.808</v>
      </c>
      <c r="E24" s="2">
        <v>166.30600000000001</v>
      </c>
    </row>
    <row r="25" spans="1:5" x14ac:dyDescent="0.2">
      <c r="A25" s="1" t="s">
        <v>10</v>
      </c>
      <c r="B25" s="42">
        <v>5.7853847984676818</v>
      </c>
      <c r="C25" s="42">
        <v>27.579206917091366</v>
      </c>
      <c r="D25" s="2">
        <v>514.44600000000003</v>
      </c>
      <c r="E25" s="2">
        <v>74.111999999999995</v>
      </c>
    </row>
    <row r="26" spans="1:5" x14ac:dyDescent="0.2">
      <c r="A26" s="1" t="s">
        <v>9</v>
      </c>
      <c r="B26" s="42">
        <v>5.8650285476933037</v>
      </c>
      <c r="C26" s="42">
        <v>28.414443161577832</v>
      </c>
      <c r="D26" s="2">
        <v>720.95500000000004</v>
      </c>
      <c r="E26" s="2">
        <v>78.516000000000005</v>
      </c>
    </row>
    <row r="27" spans="1:5" x14ac:dyDescent="0.2">
      <c r="A27" s="11" t="s">
        <v>8</v>
      </c>
      <c r="B27" s="57">
        <v>6.7246807400406245</v>
      </c>
      <c r="C27" s="57">
        <v>34.536744607613841</v>
      </c>
      <c r="D27" s="16">
        <v>2397.2089999999998</v>
      </c>
      <c r="E27" s="16">
        <v>318.93400000000003</v>
      </c>
    </row>
    <row r="28" spans="1:5" x14ac:dyDescent="0.2">
      <c r="A28" s="1" t="s">
        <v>7</v>
      </c>
      <c r="B28" s="42">
        <v>5.6774010444615062</v>
      </c>
      <c r="C28" s="42">
        <v>26.599705475763777</v>
      </c>
      <c r="D28" s="2">
        <v>708.40499999999997</v>
      </c>
      <c r="E28" s="2">
        <v>87</v>
      </c>
    </row>
    <row r="29" spans="1:5" x14ac:dyDescent="0.2">
      <c r="A29" s="1" t="s">
        <v>6</v>
      </c>
      <c r="B29" s="42">
        <v>6.13146893161439</v>
      </c>
      <c r="C29" s="42">
        <v>29.912436044327446</v>
      </c>
      <c r="D29" s="2">
        <v>589.56100000000004</v>
      </c>
      <c r="E29" s="2">
        <v>88.427999999999997</v>
      </c>
    </row>
    <row r="30" spans="1:5" x14ac:dyDescent="0.2">
      <c r="A30" s="1" t="s">
        <v>5</v>
      </c>
      <c r="B30" s="42">
        <v>7.7947603969503456</v>
      </c>
      <c r="C30" s="42">
        <v>35.655811265795165</v>
      </c>
      <c r="D30" s="2">
        <v>1002.258</v>
      </c>
      <c r="E30" s="2">
        <v>188.006</v>
      </c>
    </row>
    <row r="31" spans="1:5" x14ac:dyDescent="0.2">
      <c r="A31" s="11" t="s">
        <v>4</v>
      </c>
      <c r="B31" s="57">
        <v>6.4800526910756373</v>
      </c>
      <c r="C31" s="57">
        <v>30.418121880442836</v>
      </c>
      <c r="D31" s="16">
        <v>2300.2240000000002</v>
      </c>
      <c r="E31" s="16">
        <v>363.43400000000003</v>
      </c>
    </row>
    <row r="32" spans="1:5" x14ac:dyDescent="0.2">
      <c r="A32" s="10" t="s">
        <v>3</v>
      </c>
      <c r="B32" s="57">
        <v>6.3476443484149607</v>
      </c>
      <c r="C32" s="57">
        <v>30.908364274573859</v>
      </c>
      <c r="D32" s="16">
        <v>6504.6620000000003</v>
      </c>
      <c r="E32" s="16">
        <v>966.34699999999998</v>
      </c>
    </row>
    <row r="33" spans="1:5" x14ac:dyDescent="0.2">
      <c r="A33" s="9" t="s">
        <v>2</v>
      </c>
      <c r="B33" s="57">
        <v>6.989643848072979</v>
      </c>
      <c r="C33" s="57">
        <v>34.594142588283859</v>
      </c>
      <c r="D33" s="16">
        <v>19026.857</v>
      </c>
      <c r="E33" s="16">
        <v>2901.6590000000001</v>
      </c>
    </row>
    <row r="34" spans="1:5" x14ac:dyDescent="0.2">
      <c r="A34" s="1" t="s">
        <v>1</v>
      </c>
    </row>
    <row r="35" spans="1:5" x14ac:dyDescent="0.2">
      <c r="A35" s="5" t="s">
        <v>0</v>
      </c>
      <c r="B35" s="42">
        <v>5.9483200834192127</v>
      </c>
      <c r="C35" s="42">
        <v>28.565959197014454</v>
      </c>
      <c r="D35" s="2">
        <v>12554.621999999999</v>
      </c>
      <c r="E35" s="2">
        <v>1804.16</v>
      </c>
    </row>
  </sheetData>
  <mergeCells count="3">
    <mergeCell ref="A2:A3"/>
    <mergeCell ref="B2:C2"/>
    <mergeCell ref="D3:E3"/>
  </mergeCells>
  <pageMargins left="0.75" right="0.75" top="1" bottom="1" header="0.5" footer="0.5"/>
  <pageSetup paperSize="9" orientation="portrait" r:id="rId1"/>
  <headerFooter alignWithMargins="0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DB991A-25F2-43CA-B713-514F968F96AB}">
  <dimension ref="A1:F35"/>
  <sheetViews>
    <sheetView workbookViewId="0"/>
  </sheetViews>
  <sheetFormatPr defaultRowHeight="11.25" x14ac:dyDescent="0.2"/>
  <cols>
    <col min="1" max="1" width="22.28515625" style="1" customWidth="1"/>
    <col min="2" max="5" width="13.85546875" style="1" customWidth="1"/>
    <col min="6" max="6" width="14.140625" style="1" customWidth="1"/>
    <col min="7" max="16384" width="9.140625" style="1"/>
  </cols>
  <sheetData>
    <row r="1" spans="1:6" s="12" customFormat="1" ht="12" thickBot="1" x14ac:dyDescent="0.3">
      <c r="A1" s="40" t="s">
        <v>70</v>
      </c>
      <c r="B1" s="40"/>
      <c r="C1" s="40"/>
      <c r="D1" s="8"/>
      <c r="E1" s="79"/>
    </row>
    <row r="2" spans="1:6" ht="33.75" x14ac:dyDescent="0.2">
      <c r="A2" s="118" t="s">
        <v>39</v>
      </c>
      <c r="B2" s="129" t="s">
        <v>69</v>
      </c>
      <c r="C2" s="132"/>
      <c r="D2" s="19" t="s">
        <v>68</v>
      </c>
      <c r="E2" s="19" t="s">
        <v>67</v>
      </c>
      <c r="F2" s="19" t="s">
        <v>66</v>
      </c>
    </row>
    <row r="3" spans="1:6" ht="18" customHeight="1" x14ac:dyDescent="0.2">
      <c r="A3" s="128"/>
      <c r="B3" s="78" t="s">
        <v>65</v>
      </c>
      <c r="C3" s="59" t="s">
        <v>64</v>
      </c>
      <c r="D3" s="123" t="s">
        <v>63</v>
      </c>
      <c r="E3" s="133"/>
      <c r="F3" s="133"/>
    </row>
    <row r="4" spans="1:6" x14ac:dyDescent="0.2">
      <c r="A4" s="1" t="s">
        <v>31</v>
      </c>
      <c r="B4" s="77">
        <v>163.81</v>
      </c>
      <c r="C4" s="33">
        <v>95.949429888414343</v>
      </c>
      <c r="D4" s="76">
        <v>230.38499999999999</v>
      </c>
      <c r="E4" s="76">
        <v>8.7420000000000009</v>
      </c>
      <c r="F4" s="76">
        <v>33.643999999999998</v>
      </c>
    </row>
    <row r="5" spans="1:6" x14ac:dyDescent="0.2">
      <c r="A5" s="1" t="s">
        <v>30</v>
      </c>
      <c r="B5" s="70">
        <v>253.13399999999999</v>
      </c>
      <c r="C5" s="33">
        <v>210.21712321088231</v>
      </c>
      <c r="D5" s="62">
        <v>124.705</v>
      </c>
      <c r="E5" s="69">
        <v>5.0640000000000001</v>
      </c>
      <c r="F5" s="62">
        <v>5.8449999999999998</v>
      </c>
    </row>
    <row r="6" spans="1:6" s="18" customFormat="1" x14ac:dyDescent="0.2">
      <c r="A6" s="10" t="s">
        <v>29</v>
      </c>
      <c r="B6" s="66">
        <v>416.94400000000002</v>
      </c>
      <c r="C6" s="31">
        <v>143.21040829550373</v>
      </c>
      <c r="D6" s="65">
        <v>355.09</v>
      </c>
      <c r="E6" s="68">
        <v>13.805999999999999</v>
      </c>
      <c r="F6" s="65">
        <v>39.488999999999997</v>
      </c>
    </row>
    <row r="7" spans="1:6" x14ac:dyDescent="0.2">
      <c r="A7" s="1" t="s">
        <v>28</v>
      </c>
      <c r="B7" s="70">
        <v>67.001000000000005</v>
      </c>
      <c r="C7" s="33">
        <v>156.38599689333353</v>
      </c>
      <c r="D7" s="73">
        <v>29.082999999999998</v>
      </c>
      <c r="E7" s="69">
        <v>11.88</v>
      </c>
      <c r="F7" s="73">
        <v>1.8180000000000001</v>
      </c>
    </row>
    <row r="8" spans="1:6" x14ac:dyDescent="0.2">
      <c r="A8" s="1" t="s">
        <v>27</v>
      </c>
      <c r="B8" s="70">
        <v>44.798000000000002</v>
      </c>
      <c r="C8" s="33">
        <v>142.41955558664057</v>
      </c>
      <c r="D8" s="73">
        <v>31.021000000000001</v>
      </c>
      <c r="E8" s="69">
        <v>6.8000000000000005E-2</v>
      </c>
      <c r="F8" s="73">
        <v>0.111</v>
      </c>
    </row>
    <row r="9" spans="1:6" x14ac:dyDescent="0.2">
      <c r="A9" s="1" t="s">
        <v>26</v>
      </c>
      <c r="B9" s="70">
        <v>67.715999999999994</v>
      </c>
      <c r="C9" s="33">
        <v>187.57712875359934</v>
      </c>
      <c r="D9" s="73">
        <v>57.134999999999998</v>
      </c>
      <c r="E9" s="69">
        <v>3.403</v>
      </c>
      <c r="F9" s="73">
        <v>3.3010000000000002</v>
      </c>
    </row>
    <row r="10" spans="1:6" x14ac:dyDescent="0.2">
      <c r="A10" s="11" t="s">
        <v>25</v>
      </c>
      <c r="B10" s="66">
        <v>179.51499999999999</v>
      </c>
      <c r="C10" s="31">
        <v>162.60615505714969</v>
      </c>
      <c r="D10" s="65">
        <v>117.239</v>
      </c>
      <c r="E10" s="68">
        <v>15.351000000000001</v>
      </c>
      <c r="F10" s="65">
        <v>5.23</v>
      </c>
    </row>
    <row r="11" spans="1:6" x14ac:dyDescent="0.2">
      <c r="A11" s="1" t="s">
        <v>24</v>
      </c>
      <c r="B11" s="70">
        <v>45.122999999999998</v>
      </c>
      <c r="C11" s="33">
        <v>101.23881415768378</v>
      </c>
      <c r="D11" s="62">
        <v>62.048000000000002</v>
      </c>
      <c r="E11" s="69">
        <v>6.2140000000000004</v>
      </c>
      <c r="F11" s="62">
        <v>7.8159999999999998</v>
      </c>
    </row>
    <row r="12" spans="1:6" x14ac:dyDescent="0.2">
      <c r="A12" s="1" t="s">
        <v>23</v>
      </c>
      <c r="B12" s="70">
        <v>30.843</v>
      </c>
      <c r="C12" s="33">
        <v>117.98549042034936</v>
      </c>
      <c r="D12" s="62">
        <v>22.512</v>
      </c>
      <c r="E12" s="69">
        <v>4.55</v>
      </c>
      <c r="F12" s="62">
        <v>1.4</v>
      </c>
    </row>
    <row r="13" spans="1:6" x14ac:dyDescent="0.2">
      <c r="A13" s="1" t="s">
        <v>22</v>
      </c>
      <c r="B13" s="70">
        <v>44.555</v>
      </c>
      <c r="C13" s="33">
        <v>153.1410148449342</v>
      </c>
      <c r="D13" s="73">
        <v>29.007999999999999</v>
      </c>
      <c r="E13" s="69">
        <v>3.6360000000000001</v>
      </c>
      <c r="F13" s="73">
        <v>3.56</v>
      </c>
    </row>
    <row r="14" spans="1:6" x14ac:dyDescent="0.2">
      <c r="A14" s="75" t="s">
        <v>21</v>
      </c>
      <c r="B14" s="66">
        <v>120.521</v>
      </c>
      <c r="C14" s="31">
        <v>120.75490224564982</v>
      </c>
      <c r="D14" s="65">
        <v>113.568</v>
      </c>
      <c r="E14" s="68">
        <v>14.4</v>
      </c>
      <c r="F14" s="65">
        <v>12.776</v>
      </c>
    </row>
    <row r="15" spans="1:6" x14ac:dyDescent="0.2">
      <c r="A15" s="1" t="s">
        <v>20</v>
      </c>
      <c r="B15" s="2">
        <v>0.47</v>
      </c>
      <c r="C15" s="33">
        <v>1.1875524291763944</v>
      </c>
      <c r="D15" s="62">
        <v>79.834999999999994</v>
      </c>
      <c r="E15" s="69">
        <v>7.7880000000000003</v>
      </c>
      <c r="F15" s="62">
        <v>4.18</v>
      </c>
    </row>
    <row r="16" spans="1:6" x14ac:dyDescent="0.2">
      <c r="A16" s="1" t="s">
        <v>19</v>
      </c>
      <c r="B16" s="70">
        <v>41.951999999999998</v>
      </c>
      <c r="C16" s="33">
        <v>129.63732635374933</v>
      </c>
      <c r="D16" s="62">
        <v>35.154000000000003</v>
      </c>
      <c r="E16" s="69">
        <v>6.8579999999999997</v>
      </c>
      <c r="F16" s="62">
        <v>1.353</v>
      </c>
    </row>
    <row r="17" spans="1:6" x14ac:dyDescent="0.2">
      <c r="A17" s="1" t="s">
        <v>18</v>
      </c>
      <c r="B17" s="70">
        <v>47.357999999999997</v>
      </c>
      <c r="C17" s="33">
        <v>199.6942895394314</v>
      </c>
      <c r="D17" s="62">
        <v>33.771000000000001</v>
      </c>
      <c r="E17" s="69">
        <v>7.1619999999999999</v>
      </c>
      <c r="F17" s="62">
        <v>0.28199999999999997</v>
      </c>
    </row>
    <row r="18" spans="1:6" x14ac:dyDescent="0.2">
      <c r="A18" s="11" t="s">
        <v>17</v>
      </c>
      <c r="B18" s="66">
        <v>89.78</v>
      </c>
      <c r="C18" s="31">
        <v>93.85960785543655</v>
      </c>
      <c r="D18" s="65">
        <v>148.76</v>
      </c>
      <c r="E18" s="68">
        <v>21.808</v>
      </c>
      <c r="F18" s="65">
        <v>5.8150000000000004</v>
      </c>
    </row>
    <row r="19" spans="1:6" x14ac:dyDescent="0.2">
      <c r="A19" s="10" t="s">
        <v>16</v>
      </c>
      <c r="B19" s="66">
        <v>389.81599999999997</v>
      </c>
      <c r="C19" s="31">
        <v>127.44980562086808</v>
      </c>
      <c r="D19" s="65">
        <v>379.56700000000001</v>
      </c>
      <c r="E19" s="68">
        <v>51.558999999999997</v>
      </c>
      <c r="F19" s="65">
        <v>23.821000000000002</v>
      </c>
    </row>
    <row r="20" spans="1:6" x14ac:dyDescent="0.2">
      <c r="A20" s="1" t="s">
        <v>15</v>
      </c>
      <c r="B20" s="70">
        <v>95.501000000000005</v>
      </c>
      <c r="C20" s="33">
        <v>135.38617260918321</v>
      </c>
      <c r="D20" s="71">
        <v>36.667000000000002</v>
      </c>
      <c r="E20" s="69">
        <v>1.702</v>
      </c>
      <c r="F20" s="71">
        <v>0.436</v>
      </c>
    </row>
    <row r="21" spans="1:6" x14ac:dyDescent="0.2">
      <c r="A21" s="1" t="s">
        <v>14</v>
      </c>
      <c r="B21" s="70">
        <v>69.481999999999999</v>
      </c>
      <c r="C21" s="33">
        <v>220.11832444975963</v>
      </c>
      <c r="D21" s="71">
        <v>37.119999999999997</v>
      </c>
      <c r="E21" s="69">
        <v>0.751</v>
      </c>
      <c r="F21" s="71">
        <v>4.6280000000000001</v>
      </c>
    </row>
    <row r="22" spans="1:6" x14ac:dyDescent="0.2">
      <c r="A22" s="1" t="s">
        <v>13</v>
      </c>
      <c r="B22" s="70">
        <v>32.869999999999997</v>
      </c>
      <c r="C22" s="33">
        <v>157.34085812277564</v>
      </c>
      <c r="D22" s="62">
        <v>32.518000000000001</v>
      </c>
      <c r="E22" s="69">
        <v>3.02</v>
      </c>
      <c r="F22" s="62">
        <v>2.653</v>
      </c>
    </row>
    <row r="23" spans="1:6" x14ac:dyDescent="0.2">
      <c r="A23" s="11" t="s">
        <v>12</v>
      </c>
      <c r="B23" s="66">
        <v>197.85300000000001</v>
      </c>
      <c r="C23" s="31">
        <v>160.86080568211753</v>
      </c>
      <c r="D23" s="67">
        <v>106.30500000000001</v>
      </c>
      <c r="E23" s="68">
        <v>5.4729999999999999</v>
      </c>
      <c r="F23" s="67">
        <v>7.7169999999999996</v>
      </c>
    </row>
    <row r="24" spans="1:6" x14ac:dyDescent="0.2">
      <c r="A24" s="1" t="s">
        <v>11</v>
      </c>
      <c r="B24" s="70">
        <v>67.804000000000002</v>
      </c>
      <c r="C24" s="33">
        <v>124.86993482468596</v>
      </c>
      <c r="D24" s="62">
        <v>66.081999999999994</v>
      </c>
      <c r="E24" s="69">
        <v>18.126999999999999</v>
      </c>
      <c r="F24" s="62">
        <v>7.0720000000000001</v>
      </c>
    </row>
    <row r="25" spans="1:6" x14ac:dyDescent="0.2">
      <c r="A25" s="1" t="s">
        <v>10</v>
      </c>
      <c r="B25" s="70">
        <v>59.75</v>
      </c>
      <c r="C25" s="33">
        <v>150.48653114063754</v>
      </c>
      <c r="D25" s="71">
        <v>49.912999999999997</v>
      </c>
      <c r="E25" s="74" t="s">
        <v>62</v>
      </c>
      <c r="F25" s="71">
        <v>0.80800000000000005</v>
      </c>
    </row>
    <row r="26" spans="1:6" x14ac:dyDescent="0.2">
      <c r="A26" s="1" t="s">
        <v>9</v>
      </c>
      <c r="B26" s="70">
        <v>84.340999999999994</v>
      </c>
      <c r="C26" s="33">
        <v>148.44272509028954</v>
      </c>
      <c r="D26" s="73">
        <v>16.516999999999999</v>
      </c>
      <c r="E26" s="74" t="s">
        <v>62</v>
      </c>
      <c r="F26" s="73">
        <v>5.157</v>
      </c>
    </row>
    <row r="27" spans="1:6" x14ac:dyDescent="0.2">
      <c r="A27" s="11" t="s">
        <v>8</v>
      </c>
      <c r="B27" s="66">
        <v>211.89500000000001</v>
      </c>
      <c r="C27" s="31">
        <v>140.49394167739405</v>
      </c>
      <c r="D27" s="72">
        <v>132.512</v>
      </c>
      <c r="E27" s="68">
        <v>18.126999999999999</v>
      </c>
      <c r="F27" s="72">
        <v>13.037000000000001</v>
      </c>
    </row>
    <row r="28" spans="1:6" x14ac:dyDescent="0.2">
      <c r="A28" s="1" t="s">
        <v>7</v>
      </c>
      <c r="B28" s="70">
        <v>73.504000000000005</v>
      </c>
      <c r="C28" s="33">
        <v>138.15385743109834</v>
      </c>
      <c r="D28" s="62">
        <v>38.045999999999999</v>
      </c>
      <c r="E28" s="69">
        <v>8.0280000000000005</v>
      </c>
      <c r="F28" s="62">
        <v>2.7469999999999999</v>
      </c>
    </row>
    <row r="29" spans="1:6" x14ac:dyDescent="0.2">
      <c r="A29" s="1" t="s">
        <v>6</v>
      </c>
      <c r="B29" s="70">
        <v>68.513999999999996</v>
      </c>
      <c r="C29" s="33">
        <v>183.19765661870184</v>
      </c>
      <c r="D29" s="71">
        <v>48.771999999999998</v>
      </c>
      <c r="E29" s="69">
        <v>1.647</v>
      </c>
      <c r="F29" s="71">
        <v>4.0979999999999999</v>
      </c>
    </row>
    <row r="30" spans="1:6" x14ac:dyDescent="0.2">
      <c r="A30" s="1" t="s">
        <v>5</v>
      </c>
      <c r="B30" s="70">
        <v>42.823</v>
      </c>
      <c r="C30" s="33">
        <v>101.00181021622355</v>
      </c>
      <c r="D30" s="62">
        <v>65.962999999999994</v>
      </c>
      <c r="E30" s="69">
        <v>3.819</v>
      </c>
      <c r="F30" s="62">
        <v>3.2839999999999998</v>
      </c>
    </row>
    <row r="31" spans="1:6" x14ac:dyDescent="0.2">
      <c r="A31" s="11" t="s">
        <v>4</v>
      </c>
      <c r="B31" s="66">
        <v>184.84100000000001</v>
      </c>
      <c r="C31" s="31">
        <v>138.97647134452842</v>
      </c>
      <c r="D31" s="67">
        <v>152.78100000000001</v>
      </c>
      <c r="E31" s="68">
        <v>13.494</v>
      </c>
      <c r="F31" s="67">
        <v>10.129</v>
      </c>
    </row>
    <row r="32" spans="1:6" x14ac:dyDescent="0.2">
      <c r="A32" s="10" t="s">
        <v>3</v>
      </c>
      <c r="B32" s="66">
        <v>594.58900000000006</v>
      </c>
      <c r="C32" s="31">
        <v>146.1554817308413</v>
      </c>
      <c r="D32" s="65">
        <v>391.59800000000001</v>
      </c>
      <c r="E32" s="65">
        <v>37.094000000000001</v>
      </c>
      <c r="F32" s="65">
        <v>30.882999999999999</v>
      </c>
    </row>
    <row r="33" spans="1:6" x14ac:dyDescent="0.2">
      <c r="A33" s="9" t="s">
        <v>2</v>
      </c>
      <c r="B33" s="66">
        <v>1401.3489999999999</v>
      </c>
      <c r="C33" s="31">
        <v>139.6017886893531</v>
      </c>
      <c r="D33" s="65">
        <v>1126.2550000000001</v>
      </c>
      <c r="E33" s="65">
        <v>102.459</v>
      </c>
      <c r="F33" s="65">
        <v>94.192999999999998</v>
      </c>
    </row>
    <row r="34" spans="1:6" x14ac:dyDescent="0.2">
      <c r="A34" s="1" t="s">
        <v>1</v>
      </c>
      <c r="B34" s="2"/>
      <c r="C34" s="64"/>
      <c r="D34" s="63"/>
      <c r="E34" s="62"/>
      <c r="F34" s="62"/>
    </row>
    <row r="35" spans="1:6" x14ac:dyDescent="0.2">
      <c r="A35" s="5" t="s">
        <v>0</v>
      </c>
      <c r="B35" s="2">
        <v>1237.539</v>
      </c>
      <c r="C35" s="33">
        <v>148.5474408663278</v>
      </c>
      <c r="D35" s="62">
        <v>895.87</v>
      </c>
      <c r="E35" s="62">
        <v>93.716999999999999</v>
      </c>
      <c r="F35" s="62">
        <v>60.548999999999999</v>
      </c>
    </row>
  </sheetData>
  <mergeCells count="3">
    <mergeCell ref="D3:F3"/>
    <mergeCell ref="A2:A3"/>
    <mergeCell ref="B2:C2"/>
  </mergeCells>
  <pageMargins left="0.75" right="0.75" top="1" bottom="1" header="0.5" footer="0.5"/>
  <pageSetup paperSize="9" orientation="portrait" r:id="rId1"/>
  <headerFooter alignWithMargins="0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CC2A4F-49D0-4334-A434-241D94ED7038}">
  <dimension ref="A1:I35"/>
  <sheetViews>
    <sheetView workbookViewId="0"/>
  </sheetViews>
  <sheetFormatPr defaultRowHeight="11.25" x14ac:dyDescent="0.2"/>
  <cols>
    <col min="1" max="1" width="22" style="1" customWidth="1"/>
    <col min="2" max="5" width="9.7109375" style="1" customWidth="1"/>
    <col min="6" max="6" width="9.7109375" style="46" customWidth="1"/>
    <col min="7" max="9" width="9.7109375" style="1" customWidth="1"/>
    <col min="10" max="16384" width="9.140625" style="1"/>
  </cols>
  <sheetData>
    <row r="1" spans="1:9" ht="12" thickBot="1" x14ac:dyDescent="0.25">
      <c r="A1" s="40" t="s">
        <v>78</v>
      </c>
      <c r="B1" s="40"/>
      <c r="C1" s="40"/>
      <c r="D1" s="40"/>
      <c r="E1" s="58"/>
      <c r="F1" s="88"/>
      <c r="G1" s="58"/>
      <c r="I1" s="87"/>
    </row>
    <row r="2" spans="1:9" ht="17.25" customHeight="1" x14ac:dyDescent="0.2">
      <c r="A2" s="118" t="s">
        <v>39</v>
      </c>
      <c r="B2" s="122" t="s">
        <v>77</v>
      </c>
      <c r="C2" s="120" t="s">
        <v>76</v>
      </c>
      <c r="D2" s="129" t="s">
        <v>75</v>
      </c>
      <c r="E2" s="134"/>
      <c r="F2" s="129" t="s">
        <v>74</v>
      </c>
      <c r="G2" s="134"/>
      <c r="H2" s="129" t="s">
        <v>73</v>
      </c>
      <c r="I2" s="134"/>
    </row>
    <row r="3" spans="1:9" ht="24" customHeight="1" x14ac:dyDescent="0.2">
      <c r="A3" s="119"/>
      <c r="B3" s="123"/>
      <c r="C3" s="124"/>
      <c r="D3" s="78" t="s">
        <v>48</v>
      </c>
      <c r="E3" s="86" t="s">
        <v>72</v>
      </c>
      <c r="F3" s="78" t="s">
        <v>48</v>
      </c>
      <c r="G3" s="86" t="s">
        <v>71</v>
      </c>
      <c r="H3" s="78" t="s">
        <v>48</v>
      </c>
      <c r="I3" s="86" t="s">
        <v>71</v>
      </c>
    </row>
    <row r="4" spans="1:9" x14ac:dyDescent="0.2">
      <c r="A4" s="1" t="s">
        <v>31</v>
      </c>
      <c r="B4" s="46">
        <v>436</v>
      </c>
      <c r="C4" s="46">
        <v>121827</v>
      </c>
      <c r="D4" s="1">
        <v>427</v>
      </c>
      <c r="E4" s="42">
        <v>25.010931299891904</v>
      </c>
      <c r="F4" s="85">
        <v>11539</v>
      </c>
      <c r="G4" s="17">
        <v>67.392434339245767</v>
      </c>
      <c r="H4" s="85">
        <v>7827</v>
      </c>
      <c r="I4" s="45">
        <v>45.712850643320621</v>
      </c>
    </row>
    <row r="5" spans="1:9" x14ac:dyDescent="0.2">
      <c r="A5" s="1" t="s">
        <v>30</v>
      </c>
      <c r="B5" s="46">
        <v>201</v>
      </c>
      <c r="C5" s="46">
        <v>63329</v>
      </c>
      <c r="D5" s="1">
        <v>223</v>
      </c>
      <c r="E5" s="42">
        <v>18.519210566745976</v>
      </c>
      <c r="F5" s="81">
        <v>25389</v>
      </c>
      <c r="G5" s="3">
        <v>209.25747348119577</v>
      </c>
      <c r="H5" s="81">
        <v>885</v>
      </c>
      <c r="I5" s="80">
        <v>7.2942165516900328</v>
      </c>
    </row>
    <row r="6" spans="1:9" x14ac:dyDescent="0.2">
      <c r="A6" s="10" t="s">
        <v>29</v>
      </c>
      <c r="B6" s="6">
        <v>637</v>
      </c>
      <c r="C6" s="6">
        <v>185156</v>
      </c>
      <c r="D6" s="8">
        <v>650</v>
      </c>
      <c r="E6" s="47">
        <v>22.325963532771166</v>
      </c>
      <c r="F6" s="84">
        <v>36928</v>
      </c>
      <c r="G6" s="7">
        <v>126.22799521449325</v>
      </c>
      <c r="H6" s="84">
        <v>8712</v>
      </c>
      <c r="I6" s="83">
        <v>29.779524867544009</v>
      </c>
    </row>
    <row r="7" spans="1:9" x14ac:dyDescent="0.2">
      <c r="A7" s="1" t="s">
        <v>28</v>
      </c>
      <c r="B7" s="46">
        <v>24</v>
      </c>
      <c r="C7" s="46">
        <v>31620</v>
      </c>
      <c r="D7" s="1">
        <v>28</v>
      </c>
      <c r="E7" s="42">
        <v>6.5354366546967029</v>
      </c>
      <c r="F7" s="81">
        <v>2543</v>
      </c>
      <c r="G7" s="3">
        <v>59.374963518135864</v>
      </c>
      <c r="H7" s="81">
        <v>444</v>
      </c>
      <c r="I7" s="80">
        <v>10.366686512800756</v>
      </c>
    </row>
    <row r="8" spans="1:9" x14ac:dyDescent="0.2">
      <c r="A8" s="1" t="s">
        <v>27</v>
      </c>
      <c r="B8" s="46">
        <v>46</v>
      </c>
      <c r="C8" s="46">
        <v>33054</v>
      </c>
      <c r="D8" s="1">
        <v>41</v>
      </c>
      <c r="E8" s="42">
        <v>13.034514440493467</v>
      </c>
      <c r="F8" s="81">
        <v>2763</v>
      </c>
      <c r="G8" s="3">
        <v>87.867705517570371</v>
      </c>
      <c r="H8" s="81">
        <v>60</v>
      </c>
      <c r="I8" s="80">
        <v>1.9080934965813323</v>
      </c>
    </row>
    <row r="9" spans="1:9" x14ac:dyDescent="0.2">
      <c r="A9" s="1" t="s">
        <v>26</v>
      </c>
      <c r="B9" s="46">
        <v>21</v>
      </c>
      <c r="C9" s="46">
        <v>31675</v>
      </c>
      <c r="D9" s="1">
        <v>28</v>
      </c>
      <c r="E9" s="42">
        <v>7.7561574887778102</v>
      </c>
      <c r="F9" s="81">
        <v>4582</v>
      </c>
      <c r="G9" s="3">
        <v>127.14110109410163</v>
      </c>
      <c r="H9" s="81">
        <v>452</v>
      </c>
      <c r="I9" s="80">
        <v>12.542072827266244</v>
      </c>
    </row>
    <row r="10" spans="1:9" x14ac:dyDescent="0.2">
      <c r="A10" s="11" t="s">
        <v>25</v>
      </c>
      <c r="B10" s="6">
        <v>91</v>
      </c>
      <c r="C10" s="6">
        <v>96349</v>
      </c>
      <c r="D10" s="8">
        <v>97</v>
      </c>
      <c r="E10" s="47">
        <v>8.7863393257073348</v>
      </c>
      <c r="F10" s="84">
        <v>9888</v>
      </c>
      <c r="G10" s="7">
        <v>89.635691830170813</v>
      </c>
      <c r="H10" s="84">
        <v>956</v>
      </c>
      <c r="I10" s="83">
        <v>8.6662339593085864</v>
      </c>
    </row>
    <row r="11" spans="1:9" x14ac:dyDescent="0.2">
      <c r="A11" s="1" t="s">
        <v>24</v>
      </c>
      <c r="B11" s="46">
        <v>47</v>
      </c>
      <c r="C11" s="46">
        <v>31730</v>
      </c>
      <c r="D11" s="1">
        <v>58</v>
      </c>
      <c r="E11" s="42">
        <v>13.012989431433324</v>
      </c>
      <c r="F11" s="81">
        <v>3839</v>
      </c>
      <c r="G11" s="3">
        <v>85.877328966765319</v>
      </c>
      <c r="H11" s="81">
        <v>1619</v>
      </c>
      <c r="I11" s="80">
        <v>36.216565667411579</v>
      </c>
    </row>
    <row r="12" spans="1:9" x14ac:dyDescent="0.2">
      <c r="A12" s="1" t="s">
        <v>23</v>
      </c>
      <c r="B12" s="46">
        <v>12</v>
      </c>
      <c r="C12" s="46">
        <v>18298</v>
      </c>
      <c r="D12" s="1">
        <v>11</v>
      </c>
      <c r="E12" s="42">
        <v>4.2078928593970852</v>
      </c>
      <c r="F12" s="81">
        <v>1951</v>
      </c>
      <c r="G12" s="3">
        <v>74.765280705115913</v>
      </c>
      <c r="H12" s="81">
        <v>132</v>
      </c>
      <c r="I12" s="80">
        <v>5.058440314236444</v>
      </c>
    </row>
    <row r="13" spans="1:9" x14ac:dyDescent="0.2">
      <c r="A13" s="1" t="s">
        <v>22</v>
      </c>
      <c r="B13" s="46">
        <v>14</v>
      </c>
      <c r="C13" s="46">
        <v>27167</v>
      </c>
      <c r="D13" s="1">
        <v>15</v>
      </c>
      <c r="E13" s="42">
        <v>5.1556844858579574</v>
      </c>
      <c r="F13" s="81">
        <v>4222</v>
      </c>
      <c r="G13" s="3">
        <v>145.48386652148145</v>
      </c>
      <c r="H13" s="81">
        <v>708</v>
      </c>
      <c r="I13" s="80">
        <v>24.396631335198688</v>
      </c>
    </row>
    <row r="14" spans="1:9" x14ac:dyDescent="0.2">
      <c r="A14" s="11" t="s">
        <v>21</v>
      </c>
      <c r="B14" s="6">
        <v>73</v>
      </c>
      <c r="C14" s="6">
        <v>77195</v>
      </c>
      <c r="D14" s="8">
        <v>84</v>
      </c>
      <c r="E14" s="47">
        <v>8.4163023777056161</v>
      </c>
      <c r="F14" s="84">
        <v>10012</v>
      </c>
      <c r="G14" s="7">
        <v>100.30184724906256</v>
      </c>
      <c r="H14" s="84">
        <v>2459</v>
      </c>
      <c r="I14" s="83">
        <v>24.634662643372437</v>
      </c>
    </row>
    <row r="15" spans="1:9" x14ac:dyDescent="0.2">
      <c r="A15" s="1" t="s">
        <v>20</v>
      </c>
      <c r="B15" s="46">
        <v>26</v>
      </c>
      <c r="C15" s="46">
        <v>33630</v>
      </c>
      <c r="D15" s="1">
        <v>33</v>
      </c>
      <c r="E15" s="42">
        <v>8.33813407719596</v>
      </c>
      <c r="F15" s="81">
        <v>14740</v>
      </c>
      <c r="G15" s="3">
        <v>373.2486560262945</v>
      </c>
      <c r="H15" s="81">
        <v>859</v>
      </c>
      <c r="I15" s="80">
        <v>21.751736467204001</v>
      </c>
    </row>
    <row r="16" spans="1:9" x14ac:dyDescent="0.2">
      <c r="A16" s="1" t="s">
        <v>19</v>
      </c>
      <c r="B16" s="46">
        <v>30</v>
      </c>
      <c r="C16" s="46">
        <v>25079</v>
      </c>
      <c r="D16" s="1">
        <v>35</v>
      </c>
      <c r="E16" s="42">
        <v>10.81547106784236</v>
      </c>
      <c r="F16" s="81">
        <v>4899</v>
      </c>
      <c r="G16" s="3">
        <v>152.0498328662278</v>
      </c>
      <c r="H16" s="81">
        <v>229</v>
      </c>
      <c r="I16" s="80">
        <v>7.1074528937265091</v>
      </c>
    </row>
    <row r="17" spans="1:9" x14ac:dyDescent="0.2">
      <c r="A17" s="1" t="s">
        <v>18</v>
      </c>
      <c r="B17" s="46">
        <v>32</v>
      </c>
      <c r="C17" s="46">
        <v>18715</v>
      </c>
      <c r="D17" s="1">
        <v>24</v>
      </c>
      <c r="E17" s="42">
        <v>10.120070418823332</v>
      </c>
      <c r="F17" s="81">
        <v>3257</v>
      </c>
      <c r="G17" s="3">
        <v>138.08219642690588</v>
      </c>
      <c r="H17" s="81">
        <v>72</v>
      </c>
      <c r="I17" s="80">
        <v>3.0524771700144995</v>
      </c>
    </row>
    <row r="18" spans="1:9" x14ac:dyDescent="0.2">
      <c r="A18" s="11" t="s">
        <v>17</v>
      </c>
      <c r="B18" s="6">
        <v>88</v>
      </c>
      <c r="C18" s="6">
        <v>77424</v>
      </c>
      <c r="D18" s="8">
        <v>92</v>
      </c>
      <c r="E18" s="47">
        <v>9.6180484770552042</v>
      </c>
      <c r="F18" s="84">
        <v>22896</v>
      </c>
      <c r="G18" s="7">
        <v>240.25637420224098</v>
      </c>
      <c r="H18" s="84">
        <v>1160</v>
      </c>
      <c r="I18" s="83">
        <v>12.172318050078594</v>
      </c>
    </row>
    <row r="19" spans="1:9" x14ac:dyDescent="0.2">
      <c r="A19" s="10" t="s">
        <v>16</v>
      </c>
      <c r="B19" s="6">
        <v>252</v>
      </c>
      <c r="C19" s="6">
        <v>250968</v>
      </c>
      <c r="D19" s="8">
        <v>273</v>
      </c>
      <c r="E19" s="47">
        <v>8.9256974917645735</v>
      </c>
      <c r="F19" s="84">
        <v>42796</v>
      </c>
      <c r="G19" s="7">
        <v>140.11716592438006</v>
      </c>
      <c r="H19" s="84">
        <f>SUM(H10,H14,H18)</f>
        <v>4575</v>
      </c>
      <c r="I19" s="83">
        <v>14.978877327414684</v>
      </c>
    </row>
    <row r="20" spans="1:9" x14ac:dyDescent="0.2">
      <c r="A20" s="1" t="s">
        <v>15</v>
      </c>
      <c r="B20" s="46">
        <v>95</v>
      </c>
      <c r="C20" s="46">
        <v>40512</v>
      </c>
      <c r="D20" s="1">
        <v>118</v>
      </c>
      <c r="E20" s="42">
        <v>16.728168676645915</v>
      </c>
      <c r="F20" s="81">
        <v>1748</v>
      </c>
      <c r="G20" s="3">
        <v>24.93011580808945</v>
      </c>
      <c r="H20" s="81">
        <v>83</v>
      </c>
      <c r="I20" s="80">
        <v>1.1837526384847967</v>
      </c>
    </row>
    <row r="21" spans="1:9" x14ac:dyDescent="0.2">
      <c r="A21" s="1" t="s">
        <v>14</v>
      </c>
      <c r="B21" s="46">
        <v>23</v>
      </c>
      <c r="C21" s="46">
        <v>30296</v>
      </c>
      <c r="D21" s="1">
        <v>28</v>
      </c>
      <c r="E21" s="42">
        <v>8.8703737436937189</v>
      </c>
      <c r="F21" s="81">
        <v>7737</v>
      </c>
      <c r="G21" s="3">
        <v>246.05569884334423</v>
      </c>
      <c r="H21" s="81">
        <v>537</v>
      </c>
      <c r="I21" s="80">
        <v>17.077925588584186</v>
      </c>
    </row>
    <row r="22" spans="1:9" x14ac:dyDescent="0.2">
      <c r="A22" s="1" t="s">
        <v>13</v>
      </c>
      <c r="B22" s="46">
        <v>17</v>
      </c>
      <c r="C22" s="46">
        <v>17540</v>
      </c>
      <c r="D22" s="1">
        <v>15</v>
      </c>
      <c r="E22" s="42">
        <v>7.1801425976319893</v>
      </c>
      <c r="F22" s="81">
        <v>4019</v>
      </c>
      <c r="G22" s="3">
        <v>193.55895143929067</v>
      </c>
      <c r="H22" s="81">
        <v>665</v>
      </c>
      <c r="I22" s="80">
        <v>32.027047202569868</v>
      </c>
    </row>
    <row r="23" spans="1:9" s="13" customFormat="1" x14ac:dyDescent="0.2">
      <c r="A23" s="11" t="s">
        <v>12</v>
      </c>
      <c r="B23" s="6">
        <v>135</v>
      </c>
      <c r="C23" s="6">
        <v>88348</v>
      </c>
      <c r="D23" s="8">
        <v>161</v>
      </c>
      <c r="E23" s="47">
        <v>13.089814010816577</v>
      </c>
      <c r="F23" s="84">
        <v>13504</v>
      </c>
      <c r="G23" s="7">
        <v>110.39552401086297</v>
      </c>
      <c r="H23" s="84">
        <v>1285</v>
      </c>
      <c r="I23" s="83">
        <v>10.504905831898617</v>
      </c>
    </row>
    <row r="24" spans="1:9" s="13" customFormat="1" x14ac:dyDescent="0.2">
      <c r="A24" s="1" t="s">
        <v>11</v>
      </c>
      <c r="B24" s="46">
        <v>114</v>
      </c>
      <c r="C24" s="46">
        <v>24164</v>
      </c>
      <c r="D24" s="1">
        <v>115</v>
      </c>
      <c r="E24" s="42">
        <v>21.178754210428419</v>
      </c>
      <c r="F24" s="81">
        <v>10727</v>
      </c>
      <c r="G24" s="3">
        <v>197.84504382211469</v>
      </c>
      <c r="H24" s="81">
        <v>1037</v>
      </c>
      <c r="I24" s="80">
        <v>19.12606604302535</v>
      </c>
    </row>
    <row r="25" spans="1:9" x14ac:dyDescent="0.2">
      <c r="A25" s="1" t="s">
        <v>10</v>
      </c>
      <c r="B25" s="46">
        <v>68</v>
      </c>
      <c r="C25" s="46">
        <v>29676</v>
      </c>
      <c r="D25" s="1">
        <v>76</v>
      </c>
      <c r="E25" s="42">
        <v>19.141383040482769</v>
      </c>
      <c r="F25" s="81">
        <v>7902</v>
      </c>
      <c r="G25" s="3">
        <v>200.10585199460107</v>
      </c>
      <c r="H25" s="81">
        <v>355</v>
      </c>
      <c r="I25" s="80">
        <v>8.9898225079832148</v>
      </c>
    </row>
    <row r="26" spans="1:9" x14ac:dyDescent="0.2">
      <c r="A26" s="1" t="s">
        <v>9</v>
      </c>
      <c r="B26" s="46">
        <v>185</v>
      </c>
      <c r="C26" s="46">
        <v>48316</v>
      </c>
      <c r="D26" s="1">
        <v>181</v>
      </c>
      <c r="E26" s="42">
        <v>31.856550481192315</v>
      </c>
      <c r="F26" s="81">
        <v>2744</v>
      </c>
      <c r="G26" s="3">
        <v>48.538365474080443</v>
      </c>
      <c r="H26" s="81">
        <v>1447</v>
      </c>
      <c r="I26" s="80">
        <v>25.595850889575221</v>
      </c>
    </row>
    <row r="27" spans="1:9" x14ac:dyDescent="0.2">
      <c r="A27" s="11" t="s">
        <v>8</v>
      </c>
      <c r="B27" s="6">
        <v>367</v>
      </c>
      <c r="C27" s="6">
        <v>102156</v>
      </c>
      <c r="D27" s="8">
        <v>372</v>
      </c>
      <c r="E27" s="47">
        <v>24.664926640076725</v>
      </c>
      <c r="F27" s="84">
        <v>21373</v>
      </c>
      <c r="G27" s="7">
        <v>142.25819999747071</v>
      </c>
      <c r="H27" s="84">
        <v>2839</v>
      </c>
      <c r="I27" s="83">
        <v>18.89631917806669</v>
      </c>
    </row>
    <row r="28" spans="1:9" x14ac:dyDescent="0.2">
      <c r="A28" s="1" t="s">
        <v>7</v>
      </c>
      <c r="B28" s="46">
        <v>55</v>
      </c>
      <c r="C28" s="46">
        <v>35850</v>
      </c>
      <c r="D28" s="1">
        <v>70</v>
      </c>
      <c r="E28" s="42">
        <v>13.156794215521446</v>
      </c>
      <c r="F28" s="81">
        <v>4944</v>
      </c>
      <c r="G28" s="3">
        <v>93.216360376259246</v>
      </c>
      <c r="H28" s="81">
        <v>849</v>
      </c>
      <c r="I28" s="80">
        <v>16.007421108301799</v>
      </c>
    </row>
    <row r="29" spans="1:9" x14ac:dyDescent="0.2">
      <c r="A29" s="1" t="s">
        <v>6</v>
      </c>
      <c r="B29" s="46">
        <v>30</v>
      </c>
      <c r="C29" s="46">
        <v>24016</v>
      </c>
      <c r="D29" s="1">
        <v>39</v>
      </c>
      <c r="E29" s="42">
        <v>10.42810025415152</v>
      </c>
      <c r="F29" s="81">
        <v>2663</v>
      </c>
      <c r="G29" s="3">
        <v>71.716731031288205</v>
      </c>
      <c r="H29" s="81">
        <v>880</v>
      </c>
      <c r="I29" s="80">
        <v>23.699107513155699</v>
      </c>
    </row>
    <row r="30" spans="1:9" x14ac:dyDescent="0.2">
      <c r="A30" s="1" t="s">
        <v>5</v>
      </c>
      <c r="B30" s="46">
        <v>37</v>
      </c>
      <c r="C30" s="46">
        <v>24065</v>
      </c>
      <c r="D30" s="1">
        <v>41</v>
      </c>
      <c r="E30" s="42">
        <v>9.6702104450065747</v>
      </c>
      <c r="F30" s="81">
        <v>23324</v>
      </c>
      <c r="G30" s="3">
        <v>550.32017856384459</v>
      </c>
      <c r="H30" s="81">
        <v>823</v>
      </c>
      <c r="I30" s="80">
        <v>19.418346208113707</v>
      </c>
    </row>
    <row r="31" spans="1:9" x14ac:dyDescent="0.2">
      <c r="A31" s="11" t="s">
        <v>4</v>
      </c>
      <c r="B31" s="6">
        <v>122</v>
      </c>
      <c r="C31" s="6">
        <v>83931</v>
      </c>
      <c r="D31" s="8">
        <v>150</v>
      </c>
      <c r="E31" s="47">
        <v>11.278055572994772</v>
      </c>
      <c r="F31" s="84">
        <v>30931</v>
      </c>
      <c r="G31" s="7">
        <v>233.34869829132111</v>
      </c>
      <c r="H31" s="84">
        <v>2552</v>
      </c>
      <c r="I31" s="83">
        <v>19.252719861609759</v>
      </c>
    </row>
    <row r="32" spans="1:9" x14ac:dyDescent="0.2">
      <c r="A32" s="10" t="s">
        <v>3</v>
      </c>
      <c r="B32" s="6">
        <v>624</v>
      </c>
      <c r="C32" s="6">
        <v>274435</v>
      </c>
      <c r="D32" s="8">
        <v>683</v>
      </c>
      <c r="E32" s="47">
        <v>16.788772416268149</v>
      </c>
      <c r="F32" s="84">
        <v>65808</v>
      </c>
      <c r="G32" s="7">
        <v>162.44180082119405</v>
      </c>
      <c r="H32" s="84">
        <f>SUM(H23,H27,H31)</f>
        <v>6676</v>
      </c>
      <c r="I32" s="83">
        <v>16.479173691379337</v>
      </c>
    </row>
    <row r="33" spans="1:9" x14ac:dyDescent="0.2">
      <c r="A33" s="9" t="s">
        <v>2</v>
      </c>
      <c r="B33" s="6">
        <v>1513</v>
      </c>
      <c r="C33" s="6">
        <v>710559</v>
      </c>
      <c r="D33" s="8">
        <v>1606</v>
      </c>
      <c r="E33" s="47">
        <v>15.998903387742889</v>
      </c>
      <c r="F33" s="84">
        <v>145532</v>
      </c>
      <c r="G33" s="7">
        <v>145.08260662597604</v>
      </c>
      <c r="H33" s="84">
        <f>SUM(H6,H19,H32)</f>
        <v>19963</v>
      </c>
      <c r="I33" s="83">
        <v>19.90135555118022</v>
      </c>
    </row>
    <row r="34" spans="1:9" x14ac:dyDescent="0.2">
      <c r="A34" s="1" t="s">
        <v>1</v>
      </c>
      <c r="B34" s="46"/>
      <c r="C34" s="46"/>
      <c r="F34" s="29"/>
      <c r="G34" s="80"/>
      <c r="H34" s="81"/>
      <c r="I34" s="80"/>
    </row>
    <row r="35" spans="1:9" x14ac:dyDescent="0.2">
      <c r="A35" s="5" t="s">
        <v>0</v>
      </c>
      <c r="B35" s="46">
        <f>SUM(B33-B4)</f>
        <v>1077</v>
      </c>
      <c r="C35" s="46">
        <f>SUM(C33-C4)</f>
        <v>588732</v>
      </c>
      <c r="D35" s="1">
        <f>SUM(D33-D4)</f>
        <v>1179</v>
      </c>
      <c r="E35" s="42">
        <v>14.152073815968665</v>
      </c>
      <c r="F35" s="82">
        <v>133993</v>
      </c>
      <c r="G35" s="80">
        <v>161.07318814751949</v>
      </c>
      <c r="H35" s="81">
        <f>SUM(H33)-H4</f>
        <v>12136</v>
      </c>
      <c r="I35" s="80">
        <v>14.6</v>
      </c>
    </row>
  </sheetData>
  <mergeCells count="6">
    <mergeCell ref="F2:G2"/>
    <mergeCell ref="H2:I2"/>
    <mergeCell ref="A2:A3"/>
    <mergeCell ref="D2:E2"/>
    <mergeCell ref="B2:B3"/>
    <mergeCell ref="C2:C3"/>
  </mergeCells>
  <pageMargins left="0.75" right="0.75" top="1" bottom="1" header="0.5" footer="0.5"/>
  <pageSetup paperSize="9" orientation="portrait" r:id="rId1"/>
  <headerFooter alignWithMargins="0"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81FB1B-EB80-466C-975E-9D308FAFC3F6}">
  <dimension ref="A1:F35"/>
  <sheetViews>
    <sheetView workbookViewId="0"/>
  </sheetViews>
  <sheetFormatPr defaultRowHeight="11.25" x14ac:dyDescent="0.2"/>
  <cols>
    <col min="1" max="1" width="22.7109375" style="1" customWidth="1"/>
    <col min="2" max="6" width="12.5703125" style="1" customWidth="1"/>
    <col min="7" max="16384" width="9.140625" style="1"/>
  </cols>
  <sheetData>
    <row r="1" spans="1:6" s="95" customFormat="1" ht="12" thickBot="1" x14ac:dyDescent="0.3">
      <c r="A1" s="40" t="s">
        <v>85</v>
      </c>
      <c r="B1" s="40"/>
      <c r="C1" s="97"/>
      <c r="D1" s="97"/>
      <c r="F1" s="96"/>
    </row>
    <row r="2" spans="1:6" ht="16.5" customHeight="1" x14ac:dyDescent="0.2">
      <c r="A2" s="118" t="s">
        <v>39</v>
      </c>
      <c r="B2" s="120" t="s">
        <v>84</v>
      </c>
      <c r="C2" s="129" t="s">
        <v>83</v>
      </c>
      <c r="D2" s="130"/>
      <c r="E2" s="122" t="s">
        <v>82</v>
      </c>
      <c r="F2" s="122" t="s">
        <v>81</v>
      </c>
    </row>
    <row r="3" spans="1:6" ht="21.75" customHeight="1" x14ac:dyDescent="0.2">
      <c r="A3" s="128"/>
      <c r="B3" s="124"/>
      <c r="C3" s="78" t="s">
        <v>80</v>
      </c>
      <c r="D3" s="59" t="s">
        <v>79</v>
      </c>
      <c r="E3" s="123"/>
      <c r="F3" s="123"/>
    </row>
    <row r="4" spans="1:6" x14ac:dyDescent="0.2">
      <c r="A4" s="1" t="s">
        <v>31</v>
      </c>
      <c r="B4" s="93">
        <v>408911</v>
      </c>
      <c r="C4" s="93">
        <v>30948</v>
      </c>
      <c r="D4" s="45">
        <v>7.5683950786356942</v>
      </c>
      <c r="E4" s="94">
        <v>38531</v>
      </c>
      <c r="F4" s="94">
        <v>10279</v>
      </c>
    </row>
    <row r="5" spans="1:6" x14ac:dyDescent="0.2">
      <c r="A5" s="1" t="s">
        <v>30</v>
      </c>
      <c r="B5" s="93">
        <v>371619</v>
      </c>
      <c r="C5" s="93">
        <v>17468</v>
      </c>
      <c r="D5" s="45">
        <v>4.7005131599837471</v>
      </c>
      <c r="E5" s="92">
        <v>7376</v>
      </c>
      <c r="F5" s="92">
        <v>509</v>
      </c>
    </row>
    <row r="6" spans="1:6" x14ac:dyDescent="0.2">
      <c r="A6" s="10" t="s">
        <v>29</v>
      </c>
      <c r="B6" s="91">
        <v>780530</v>
      </c>
      <c r="C6" s="91">
        <v>48416</v>
      </c>
      <c r="D6" s="83">
        <v>6.2029646522234891</v>
      </c>
      <c r="E6" s="90">
        <v>45907</v>
      </c>
      <c r="F6" s="90">
        <v>10788</v>
      </c>
    </row>
    <row r="7" spans="1:6" x14ac:dyDescent="0.2">
      <c r="A7" s="1" t="s">
        <v>28</v>
      </c>
      <c r="B7" s="93">
        <v>41112</v>
      </c>
      <c r="C7" s="93">
        <v>756</v>
      </c>
      <c r="D7" s="45">
        <v>1.8388791593695271</v>
      </c>
      <c r="E7" s="92">
        <v>1608</v>
      </c>
      <c r="F7" s="92">
        <v>391</v>
      </c>
    </row>
    <row r="8" spans="1:6" x14ac:dyDescent="0.2">
      <c r="A8" s="1" t="s">
        <v>27</v>
      </c>
      <c r="B8" s="93">
        <v>46718</v>
      </c>
      <c r="C8" s="93">
        <v>3045</v>
      </c>
      <c r="D8" s="45">
        <v>6.5178303865747678</v>
      </c>
      <c r="E8" s="92">
        <v>2088</v>
      </c>
      <c r="F8" s="92">
        <v>512</v>
      </c>
    </row>
    <row r="9" spans="1:6" x14ac:dyDescent="0.2">
      <c r="A9" s="1" t="s">
        <v>26</v>
      </c>
      <c r="B9" s="93">
        <v>97076</v>
      </c>
      <c r="C9" s="93">
        <v>2013</v>
      </c>
      <c r="D9" s="45">
        <v>2.0736330297910914</v>
      </c>
      <c r="E9" s="92">
        <v>907</v>
      </c>
      <c r="F9" s="92">
        <v>234</v>
      </c>
    </row>
    <row r="10" spans="1:6" x14ac:dyDescent="0.2">
      <c r="A10" s="11" t="s">
        <v>25</v>
      </c>
      <c r="B10" s="91">
        <v>184906</v>
      </c>
      <c r="C10" s="91">
        <v>5814</v>
      </c>
      <c r="D10" s="83">
        <v>3.1443003472034436</v>
      </c>
      <c r="E10" s="90">
        <v>4603</v>
      </c>
      <c r="F10" s="90">
        <v>1137</v>
      </c>
    </row>
    <row r="11" spans="1:6" x14ac:dyDescent="0.2">
      <c r="A11" s="1" t="s">
        <v>24</v>
      </c>
      <c r="B11" s="93">
        <v>9690</v>
      </c>
      <c r="C11" s="93">
        <v>625</v>
      </c>
      <c r="D11" s="45">
        <v>6.4499484004127972</v>
      </c>
      <c r="E11" s="92">
        <v>215</v>
      </c>
      <c r="F11" s="92">
        <v>72</v>
      </c>
    </row>
    <row r="12" spans="1:6" x14ac:dyDescent="0.2">
      <c r="A12" s="1" t="s">
        <v>23</v>
      </c>
      <c r="B12" s="93">
        <v>39556</v>
      </c>
      <c r="C12" s="93">
        <v>933</v>
      </c>
      <c r="D12" s="45">
        <v>2.3586813631307515</v>
      </c>
      <c r="E12" s="92">
        <v>459</v>
      </c>
      <c r="F12" s="92">
        <v>22</v>
      </c>
    </row>
    <row r="13" spans="1:6" x14ac:dyDescent="0.2">
      <c r="A13" s="1" t="s">
        <v>22</v>
      </c>
      <c r="B13" s="93">
        <v>43867</v>
      </c>
      <c r="C13" s="93">
        <v>1684</v>
      </c>
      <c r="D13" s="45">
        <v>3.8388766042811224</v>
      </c>
      <c r="E13" s="92">
        <v>957</v>
      </c>
      <c r="F13" s="92">
        <v>68</v>
      </c>
    </row>
    <row r="14" spans="1:6" x14ac:dyDescent="0.2">
      <c r="A14" s="11" t="s">
        <v>21</v>
      </c>
      <c r="B14" s="91">
        <v>93113</v>
      </c>
      <c r="C14" s="91">
        <v>3242</v>
      </c>
      <c r="D14" s="83">
        <v>3.4817909421885238</v>
      </c>
      <c r="E14" s="90">
        <v>1631</v>
      </c>
      <c r="F14" s="90">
        <v>162</v>
      </c>
    </row>
    <row r="15" spans="1:6" x14ac:dyDescent="0.2">
      <c r="A15" s="1" t="s">
        <v>20</v>
      </c>
      <c r="B15" s="93">
        <v>86608</v>
      </c>
      <c r="C15" s="93">
        <v>4643</v>
      </c>
      <c r="D15" s="45">
        <v>5.3609366340291889</v>
      </c>
      <c r="E15" s="92">
        <v>1409</v>
      </c>
      <c r="F15" s="92">
        <v>229</v>
      </c>
    </row>
    <row r="16" spans="1:6" x14ac:dyDescent="0.2">
      <c r="A16" s="1" t="s">
        <v>19</v>
      </c>
      <c r="B16" s="93">
        <v>50304</v>
      </c>
      <c r="C16" s="93">
        <v>1532</v>
      </c>
      <c r="D16" s="45">
        <v>3.0454834605597965</v>
      </c>
      <c r="E16" s="92">
        <v>1483</v>
      </c>
      <c r="F16" s="92">
        <v>374</v>
      </c>
    </row>
    <row r="17" spans="1:6" x14ac:dyDescent="0.2">
      <c r="A17" s="1" t="s">
        <v>18</v>
      </c>
      <c r="B17" s="93">
        <v>52517</v>
      </c>
      <c r="C17" s="93">
        <v>3738</v>
      </c>
      <c r="D17" s="45">
        <v>7.1176952224993819</v>
      </c>
      <c r="E17" s="92">
        <v>1365</v>
      </c>
      <c r="F17" s="92">
        <v>325</v>
      </c>
    </row>
    <row r="18" spans="1:6" x14ac:dyDescent="0.2">
      <c r="A18" s="11" t="s">
        <v>17</v>
      </c>
      <c r="B18" s="91">
        <v>189429</v>
      </c>
      <c r="C18" s="91">
        <v>9913</v>
      </c>
      <c r="D18" s="83">
        <v>5.2330952494074294</v>
      </c>
      <c r="E18" s="90">
        <v>4257</v>
      </c>
      <c r="F18" s="90">
        <v>928</v>
      </c>
    </row>
    <row r="19" spans="1:6" x14ac:dyDescent="0.2">
      <c r="A19" s="10" t="s">
        <v>16</v>
      </c>
      <c r="B19" s="6">
        <v>467448</v>
      </c>
      <c r="C19" s="6">
        <v>18969</v>
      </c>
      <c r="D19" s="47">
        <v>4.0579914771268673</v>
      </c>
      <c r="E19" s="90">
        <v>10491</v>
      </c>
      <c r="F19" s="90">
        <v>2227</v>
      </c>
    </row>
    <row r="20" spans="1:6" x14ac:dyDescent="0.2">
      <c r="A20" s="1" t="s">
        <v>15</v>
      </c>
      <c r="B20" s="93">
        <v>197508</v>
      </c>
      <c r="C20" s="93">
        <v>2707</v>
      </c>
      <c r="D20" s="45">
        <v>1.3705773943333941</v>
      </c>
      <c r="E20" s="92">
        <v>1589</v>
      </c>
      <c r="F20" s="92">
        <v>235</v>
      </c>
    </row>
    <row r="21" spans="1:6" x14ac:dyDescent="0.2">
      <c r="A21" s="1" t="s">
        <v>14</v>
      </c>
      <c r="B21" s="93">
        <v>88576</v>
      </c>
      <c r="C21" s="93">
        <v>1802</v>
      </c>
      <c r="D21" s="45">
        <v>2.0344111271676302</v>
      </c>
      <c r="E21" s="92">
        <v>3094</v>
      </c>
      <c r="F21" s="92">
        <v>661</v>
      </c>
    </row>
    <row r="22" spans="1:6" x14ac:dyDescent="0.2">
      <c r="A22" s="1" t="s">
        <v>13</v>
      </c>
      <c r="B22" s="93">
        <v>26142</v>
      </c>
      <c r="C22" s="93">
        <v>986</v>
      </c>
      <c r="D22" s="45">
        <v>3.7717083620227987</v>
      </c>
      <c r="E22" s="92">
        <v>668</v>
      </c>
      <c r="F22" s="92">
        <v>145</v>
      </c>
    </row>
    <row r="23" spans="1:6" s="13" customFormat="1" x14ac:dyDescent="0.2">
      <c r="A23" s="11" t="s">
        <v>12</v>
      </c>
      <c r="B23" s="91">
        <v>312226</v>
      </c>
      <c r="C23" s="91">
        <v>5495</v>
      </c>
      <c r="D23" s="83">
        <v>1.7599431181259728</v>
      </c>
      <c r="E23" s="90">
        <v>5351</v>
      </c>
      <c r="F23" s="90">
        <v>1041</v>
      </c>
    </row>
    <row r="24" spans="1:6" s="13" customFormat="1" x14ac:dyDescent="0.2">
      <c r="A24" s="1" t="s">
        <v>11</v>
      </c>
      <c r="B24" s="93">
        <v>154846</v>
      </c>
      <c r="C24" s="93">
        <v>14489</v>
      </c>
      <c r="D24" s="45">
        <v>9.3570386060989623</v>
      </c>
      <c r="E24" s="92">
        <v>3086</v>
      </c>
      <c r="F24" s="92">
        <v>758</v>
      </c>
    </row>
    <row r="25" spans="1:6" x14ac:dyDescent="0.2">
      <c r="A25" s="1" t="s">
        <v>10</v>
      </c>
      <c r="B25" s="93">
        <v>143250</v>
      </c>
      <c r="C25" s="93">
        <v>32731</v>
      </c>
      <c r="D25" s="45">
        <v>22.848865619546249</v>
      </c>
      <c r="E25" s="92">
        <v>2679</v>
      </c>
      <c r="F25" s="92">
        <v>182</v>
      </c>
    </row>
    <row r="26" spans="1:6" x14ac:dyDescent="0.2">
      <c r="A26" s="1" t="s">
        <v>9</v>
      </c>
      <c r="B26" s="93">
        <v>225111</v>
      </c>
      <c r="C26" s="93">
        <v>27008</v>
      </c>
      <c r="D26" s="45">
        <v>11.997636721439646</v>
      </c>
      <c r="E26" s="92">
        <v>7298</v>
      </c>
      <c r="F26" s="92">
        <v>2354</v>
      </c>
    </row>
    <row r="27" spans="1:6" x14ac:dyDescent="0.2">
      <c r="A27" s="11" t="s">
        <v>8</v>
      </c>
      <c r="B27" s="91">
        <v>523207</v>
      </c>
      <c r="C27" s="91">
        <v>74228</v>
      </c>
      <c r="D27" s="83">
        <v>14.187119056128836</v>
      </c>
      <c r="E27" s="90">
        <v>13063</v>
      </c>
      <c r="F27" s="90">
        <v>3294</v>
      </c>
    </row>
    <row r="28" spans="1:6" x14ac:dyDescent="0.2">
      <c r="A28" s="1" t="s">
        <v>7</v>
      </c>
      <c r="B28" s="93">
        <v>74436</v>
      </c>
      <c r="C28" s="93">
        <v>3667</v>
      </c>
      <c r="D28" s="45">
        <v>4.926379708743081</v>
      </c>
      <c r="E28" s="92">
        <v>3671</v>
      </c>
      <c r="F28" s="92">
        <v>152</v>
      </c>
    </row>
    <row r="29" spans="1:6" x14ac:dyDescent="0.2">
      <c r="A29" s="1" t="s">
        <v>6</v>
      </c>
      <c r="B29" s="93">
        <v>85866</v>
      </c>
      <c r="C29" s="93">
        <v>7761</v>
      </c>
      <c r="D29" s="45">
        <v>9.0385018517224509</v>
      </c>
      <c r="E29" s="92">
        <v>3827</v>
      </c>
      <c r="F29" s="92">
        <v>259</v>
      </c>
    </row>
    <row r="30" spans="1:6" x14ac:dyDescent="0.2">
      <c r="A30" s="1" t="s">
        <v>5</v>
      </c>
      <c r="B30" s="93">
        <v>65035</v>
      </c>
      <c r="C30" s="93">
        <v>2002</v>
      </c>
      <c r="D30" s="45">
        <v>3.0783424309986929</v>
      </c>
      <c r="E30" s="92">
        <v>2106</v>
      </c>
      <c r="F30" s="92">
        <v>644</v>
      </c>
    </row>
    <row r="31" spans="1:6" x14ac:dyDescent="0.2">
      <c r="A31" s="11" t="s">
        <v>4</v>
      </c>
      <c r="B31" s="91">
        <v>225337</v>
      </c>
      <c r="C31" s="91">
        <v>13430</v>
      </c>
      <c r="D31" s="83">
        <v>5.9599621899643642</v>
      </c>
      <c r="E31" s="90">
        <v>9604</v>
      </c>
      <c r="F31" s="90">
        <v>1055</v>
      </c>
    </row>
    <row r="32" spans="1:6" x14ac:dyDescent="0.2">
      <c r="A32" s="10" t="s">
        <v>3</v>
      </c>
      <c r="B32" s="91">
        <v>1060770</v>
      </c>
      <c r="C32" s="91">
        <v>93153</v>
      </c>
      <c r="D32" s="47">
        <v>8.7816397522554368</v>
      </c>
      <c r="E32" s="90">
        <v>28018</v>
      </c>
      <c r="F32" s="90">
        <v>5390</v>
      </c>
    </row>
    <row r="33" spans="1:6" x14ac:dyDescent="0.2">
      <c r="A33" s="9" t="s">
        <v>2</v>
      </c>
      <c r="B33" s="91">
        <v>2308748</v>
      </c>
      <c r="C33" s="91">
        <v>160538</v>
      </c>
      <c r="D33" s="83">
        <v>6.9534656878966441</v>
      </c>
      <c r="E33" s="90">
        <v>84416</v>
      </c>
      <c r="F33" s="90">
        <v>18405</v>
      </c>
    </row>
    <row r="34" spans="1:6" x14ac:dyDescent="0.2">
      <c r="A34" s="1" t="s">
        <v>1</v>
      </c>
      <c r="B34" s="46"/>
      <c r="C34" s="46"/>
      <c r="D34" s="42"/>
      <c r="E34" s="28"/>
      <c r="F34" s="28"/>
    </row>
    <row r="35" spans="1:6" x14ac:dyDescent="0.2">
      <c r="A35" s="5" t="s">
        <v>0</v>
      </c>
      <c r="B35" s="46">
        <f>SUM(B33-B4)</f>
        <v>1899837</v>
      </c>
      <c r="C35" s="46">
        <f>SUM(C33-C4)</f>
        <v>129590</v>
      </c>
      <c r="D35" s="2">
        <f>SUM(C35/B35)*100</f>
        <v>6.821111495354601</v>
      </c>
      <c r="E35" s="89">
        <v>45885</v>
      </c>
      <c r="F35" s="89">
        <v>8126</v>
      </c>
    </row>
  </sheetData>
  <mergeCells count="5">
    <mergeCell ref="C2:D2"/>
    <mergeCell ref="E2:E3"/>
    <mergeCell ref="F2:F3"/>
    <mergeCell ref="A2:A3"/>
    <mergeCell ref="B2:B3"/>
  </mergeCells>
  <pageMargins left="0.75" right="0.75" top="1" bottom="1" header="0.5" footer="0.5"/>
  <pageSetup paperSize="9" orientation="portrait" r:id="rId1"/>
  <headerFooter alignWithMargins="0"/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D94993-8044-4C19-B6EF-4DC745E0ADB9}">
  <dimension ref="A1:F35"/>
  <sheetViews>
    <sheetView workbookViewId="0"/>
  </sheetViews>
  <sheetFormatPr defaultRowHeight="11.25" x14ac:dyDescent="0.2"/>
  <cols>
    <col min="1" max="1" width="24.140625" style="1" customWidth="1"/>
    <col min="2" max="6" width="13.42578125" style="1" customWidth="1"/>
    <col min="7" max="16384" width="9.140625" style="1"/>
  </cols>
  <sheetData>
    <row r="1" spans="1:6" s="12" customFormat="1" ht="12" thickBot="1" x14ac:dyDescent="0.3">
      <c r="A1" s="40" t="s">
        <v>91</v>
      </c>
      <c r="B1" s="40"/>
      <c r="C1" s="40"/>
      <c r="D1" s="25"/>
      <c r="E1" s="56"/>
      <c r="F1" s="55"/>
    </row>
    <row r="2" spans="1:6" ht="22.5" x14ac:dyDescent="0.2">
      <c r="A2" s="118" t="s">
        <v>39</v>
      </c>
      <c r="B2" s="98" t="s">
        <v>90</v>
      </c>
      <c r="C2" s="98" t="s">
        <v>89</v>
      </c>
      <c r="D2" s="19" t="s">
        <v>88</v>
      </c>
      <c r="E2" s="19" t="s">
        <v>87</v>
      </c>
      <c r="F2" s="19" t="s">
        <v>86</v>
      </c>
    </row>
    <row r="3" spans="1:6" ht="15" customHeight="1" x14ac:dyDescent="0.2">
      <c r="A3" s="128"/>
      <c r="B3" s="125" t="s">
        <v>80</v>
      </c>
      <c r="C3" s="126"/>
      <c r="D3" s="127"/>
      <c r="E3" s="125" t="s">
        <v>64</v>
      </c>
      <c r="F3" s="126"/>
    </row>
    <row r="4" spans="1:6" x14ac:dyDescent="0.2">
      <c r="A4" s="1" t="s">
        <v>31</v>
      </c>
      <c r="B4" s="93">
        <v>13</v>
      </c>
      <c r="C4" s="93">
        <v>64</v>
      </c>
      <c r="D4" s="93">
        <v>51</v>
      </c>
      <c r="E4" s="33">
        <v>58.798278248579322</v>
      </c>
      <c r="F4" s="33">
        <v>94.257713715023272</v>
      </c>
    </row>
    <row r="5" spans="1:6" x14ac:dyDescent="0.2">
      <c r="A5" s="1" t="s">
        <v>30</v>
      </c>
      <c r="B5" s="93">
        <v>23</v>
      </c>
      <c r="C5" s="93">
        <v>72</v>
      </c>
      <c r="D5" s="93">
        <v>8</v>
      </c>
      <c r="E5" s="33">
        <v>23.919260852722761</v>
      </c>
      <c r="F5" s="33">
        <v>59.948569591771133</v>
      </c>
    </row>
    <row r="6" spans="1:6" x14ac:dyDescent="0.2">
      <c r="A6" s="10" t="s">
        <v>29</v>
      </c>
      <c r="B6" s="91">
        <v>36</v>
      </c>
      <c r="C6" s="91">
        <v>136</v>
      </c>
      <c r="D6" s="91">
        <v>59</v>
      </c>
      <c r="E6" s="31">
        <v>44.33293454110408</v>
      </c>
      <c r="F6" s="31">
        <v>80.028713040505892</v>
      </c>
    </row>
    <row r="7" spans="1:6" x14ac:dyDescent="0.2">
      <c r="A7" s="1" t="s">
        <v>28</v>
      </c>
      <c r="B7" s="93">
        <v>11</v>
      </c>
      <c r="C7" s="93">
        <v>27</v>
      </c>
      <c r="D7" s="93" t="s">
        <v>62</v>
      </c>
      <c r="E7" s="33">
        <v>43.871630535028423</v>
      </c>
      <c r="F7" s="33">
        <v>84.294703417037326</v>
      </c>
    </row>
    <row r="8" spans="1:6" x14ac:dyDescent="0.2">
      <c r="A8" s="1" t="s">
        <v>27</v>
      </c>
      <c r="B8" s="93">
        <v>8</v>
      </c>
      <c r="C8" s="93">
        <v>22</v>
      </c>
      <c r="D8" s="93">
        <v>2</v>
      </c>
      <c r="E8" s="33">
        <v>29.181109874383843</v>
      </c>
      <c r="F8" s="33">
        <v>81.453331213229447</v>
      </c>
    </row>
    <row r="9" spans="1:6" x14ac:dyDescent="0.2">
      <c r="A9" s="1" t="s">
        <v>26</v>
      </c>
      <c r="B9" s="93">
        <v>11</v>
      </c>
      <c r="C9" s="93">
        <v>31</v>
      </c>
      <c r="D9" s="93">
        <v>3</v>
      </c>
      <c r="E9" s="33">
        <v>44.477187023949256</v>
      </c>
      <c r="F9" s="33">
        <v>92.508886280581706</v>
      </c>
    </row>
    <row r="10" spans="1:6" x14ac:dyDescent="0.2">
      <c r="A10" s="11" t="s">
        <v>25</v>
      </c>
      <c r="B10" s="91">
        <v>30</v>
      </c>
      <c r="C10" s="91">
        <v>80</v>
      </c>
      <c r="D10" s="91">
        <v>5</v>
      </c>
      <c r="E10" s="31">
        <v>39.881899899558711</v>
      </c>
      <c r="F10" s="31">
        <v>86.168291736619011</v>
      </c>
    </row>
    <row r="11" spans="1:6" x14ac:dyDescent="0.2">
      <c r="A11" s="1" t="s">
        <v>24</v>
      </c>
      <c r="B11" s="93">
        <v>8</v>
      </c>
      <c r="C11" s="93">
        <v>28</v>
      </c>
      <c r="D11" s="93">
        <v>6</v>
      </c>
      <c r="E11" s="33">
        <v>31.355626989506369</v>
      </c>
      <c r="F11" s="33">
        <v>74.712605109689889</v>
      </c>
    </row>
    <row r="12" spans="1:6" x14ac:dyDescent="0.2">
      <c r="A12" s="1" t="s">
        <v>23</v>
      </c>
      <c r="B12" s="93">
        <v>10</v>
      </c>
      <c r="C12" s="93">
        <v>25</v>
      </c>
      <c r="D12" s="93">
        <v>7</v>
      </c>
      <c r="E12" s="33">
        <v>39.578463307146961</v>
      </c>
      <c r="F12" s="33">
        <v>106.25407166123777</v>
      </c>
    </row>
    <row r="13" spans="1:6" x14ac:dyDescent="0.2">
      <c r="A13" s="1" t="s">
        <v>22</v>
      </c>
      <c r="B13" s="93">
        <v>8</v>
      </c>
      <c r="C13" s="93">
        <v>24</v>
      </c>
      <c r="D13" s="93">
        <v>2</v>
      </c>
      <c r="E13" s="33">
        <v>35.74726743945638</v>
      </c>
      <c r="F13" s="33">
        <v>79.802483770037625</v>
      </c>
    </row>
    <row r="14" spans="1:6" x14ac:dyDescent="0.2">
      <c r="A14" s="11" t="s">
        <v>21</v>
      </c>
      <c r="B14" s="91">
        <v>26</v>
      </c>
      <c r="C14" s="91">
        <v>77</v>
      </c>
      <c r="D14" s="91">
        <v>15</v>
      </c>
      <c r="E14" s="31">
        <v>34.782059874552566</v>
      </c>
      <c r="F14" s="31">
        <v>84.438086250371924</v>
      </c>
    </row>
    <row r="15" spans="1:6" x14ac:dyDescent="0.2">
      <c r="A15" s="1" t="s">
        <v>20</v>
      </c>
      <c r="B15" s="93">
        <v>7</v>
      </c>
      <c r="C15" s="93">
        <v>30</v>
      </c>
      <c r="D15" s="93">
        <v>8</v>
      </c>
      <c r="E15" s="33">
        <v>24.489062092471467</v>
      </c>
      <c r="F15" s="33">
        <v>102.17998485734761</v>
      </c>
    </row>
    <row r="16" spans="1:6" x14ac:dyDescent="0.2">
      <c r="A16" s="1" t="s">
        <v>19</v>
      </c>
      <c r="B16" s="93">
        <v>10</v>
      </c>
      <c r="C16" s="93">
        <v>33</v>
      </c>
      <c r="D16" s="93">
        <v>5</v>
      </c>
      <c r="E16" s="33">
        <v>57.483465085025621</v>
      </c>
      <c r="F16" s="33">
        <v>93.697334239611166</v>
      </c>
    </row>
    <row r="17" spans="1:6" x14ac:dyDescent="0.2">
      <c r="A17" s="1" t="s">
        <v>18</v>
      </c>
      <c r="B17" s="93">
        <v>8</v>
      </c>
      <c r="C17" s="93">
        <v>25</v>
      </c>
      <c r="D17" s="93">
        <v>2</v>
      </c>
      <c r="E17" s="33">
        <v>38.473930997057749</v>
      </c>
      <c r="F17" s="33">
        <v>81.191653170760659</v>
      </c>
    </row>
    <row r="18" spans="1:6" x14ac:dyDescent="0.2">
      <c r="A18" s="11" t="s">
        <v>17</v>
      </c>
      <c r="B18" s="91">
        <v>25</v>
      </c>
      <c r="C18" s="91">
        <v>88</v>
      </c>
      <c r="D18" s="91">
        <v>15</v>
      </c>
      <c r="E18" s="31">
        <v>39.105670411403366</v>
      </c>
      <c r="F18" s="31">
        <v>94.117202633418046</v>
      </c>
    </row>
    <row r="19" spans="1:6" x14ac:dyDescent="0.2">
      <c r="A19" s="10" t="s">
        <v>16</v>
      </c>
      <c r="B19" s="91">
        <v>81</v>
      </c>
      <c r="C19" s="91">
        <v>245</v>
      </c>
      <c r="D19" s="91">
        <v>35</v>
      </c>
      <c r="E19" s="31">
        <v>37.97300920898104</v>
      </c>
      <c r="F19" s="31">
        <v>88.083001642601687</v>
      </c>
    </row>
    <row r="20" spans="1:6" x14ac:dyDescent="0.2">
      <c r="A20" s="1" t="s">
        <v>15</v>
      </c>
      <c r="B20" s="93">
        <v>21</v>
      </c>
      <c r="C20" s="93">
        <v>76</v>
      </c>
      <c r="D20" s="93">
        <v>7</v>
      </c>
      <c r="E20" s="33">
        <v>32.148154486850366</v>
      </c>
      <c r="F20" s="33">
        <v>108.7483598608021</v>
      </c>
    </row>
    <row r="21" spans="1:6" x14ac:dyDescent="0.2">
      <c r="A21" s="1" t="s">
        <v>14</v>
      </c>
      <c r="B21" s="93">
        <v>8</v>
      </c>
      <c r="C21" s="93">
        <v>28</v>
      </c>
      <c r="D21" s="93">
        <v>5</v>
      </c>
      <c r="E21" s="33">
        <v>30.018350024328889</v>
      </c>
      <c r="F21" s="33">
        <v>86.009776078819243</v>
      </c>
    </row>
    <row r="22" spans="1:6" x14ac:dyDescent="0.2">
      <c r="A22" s="1" t="s">
        <v>13</v>
      </c>
      <c r="B22" s="93">
        <v>8</v>
      </c>
      <c r="C22" s="93">
        <v>20</v>
      </c>
      <c r="D22" s="93">
        <v>1</v>
      </c>
      <c r="E22" s="33">
        <v>31.372057966547384</v>
      </c>
      <c r="F22" s="33">
        <v>81.714723291128266</v>
      </c>
    </row>
    <row r="23" spans="1:6" s="13" customFormat="1" x14ac:dyDescent="0.2">
      <c r="A23" s="11" t="s">
        <v>12</v>
      </c>
      <c r="B23" s="91">
        <v>37</v>
      </c>
      <c r="C23" s="91">
        <v>124</v>
      </c>
      <c r="D23" s="91">
        <v>13</v>
      </c>
      <c r="E23" s="31">
        <v>31.468937361331154</v>
      </c>
      <c r="F23" s="31">
        <v>98.314473552979877</v>
      </c>
    </row>
    <row r="24" spans="1:6" s="13" customFormat="1" x14ac:dyDescent="0.2">
      <c r="A24" s="1" t="s">
        <v>11</v>
      </c>
      <c r="B24" s="93">
        <v>14</v>
      </c>
      <c r="C24" s="93">
        <v>61</v>
      </c>
      <c r="D24" s="93">
        <v>13</v>
      </c>
      <c r="E24" s="33">
        <v>40.369463215982535</v>
      </c>
      <c r="F24" s="33">
        <v>102.20364741641338</v>
      </c>
    </row>
    <row r="25" spans="1:6" x14ac:dyDescent="0.2">
      <c r="A25" s="1" t="s">
        <v>10</v>
      </c>
      <c r="B25" s="93">
        <v>14</v>
      </c>
      <c r="C25" s="93">
        <v>38</v>
      </c>
      <c r="D25" s="93">
        <v>5</v>
      </c>
      <c r="E25" s="33">
        <v>39.816050505076085</v>
      </c>
      <c r="F25" s="33">
        <v>99.528730713032203</v>
      </c>
    </row>
    <row r="26" spans="1:6" x14ac:dyDescent="0.2">
      <c r="A26" s="1" t="s">
        <v>9</v>
      </c>
      <c r="B26" s="93">
        <v>16</v>
      </c>
      <c r="C26" s="93">
        <v>48</v>
      </c>
      <c r="D26" s="93">
        <v>2</v>
      </c>
      <c r="E26" s="33">
        <v>69.678380262008119</v>
      </c>
      <c r="F26" s="33">
        <v>101.48657588718723</v>
      </c>
    </row>
    <row r="27" spans="1:6" x14ac:dyDescent="0.2">
      <c r="A27" s="11" t="s">
        <v>8</v>
      </c>
      <c r="B27" s="91">
        <v>44</v>
      </c>
      <c r="C27" s="91">
        <v>147</v>
      </c>
      <c r="D27" s="91">
        <v>20</v>
      </c>
      <c r="E27" s="31">
        <v>51.25235538392009</v>
      </c>
      <c r="F27" s="31">
        <v>101.23075673801209</v>
      </c>
    </row>
    <row r="28" spans="1:6" x14ac:dyDescent="0.2">
      <c r="A28" s="1" t="s">
        <v>7</v>
      </c>
      <c r="B28" s="93">
        <v>12</v>
      </c>
      <c r="C28" s="93">
        <v>39</v>
      </c>
      <c r="D28" s="93">
        <v>5</v>
      </c>
      <c r="E28" s="33">
        <v>32.242980962670096</v>
      </c>
      <c r="F28" s="33">
        <v>83.791024908603092</v>
      </c>
    </row>
    <row r="29" spans="1:6" x14ac:dyDescent="0.2">
      <c r="A29" s="1" t="s">
        <v>6</v>
      </c>
      <c r="B29" s="93">
        <v>10</v>
      </c>
      <c r="C29" s="93">
        <v>41</v>
      </c>
      <c r="D29" s="93">
        <v>1</v>
      </c>
      <c r="E29" s="33">
        <v>46.272507419436494</v>
      </c>
      <c r="F29" s="33">
        <v>82.567151959754597</v>
      </c>
    </row>
    <row r="30" spans="1:6" x14ac:dyDescent="0.2">
      <c r="A30" s="1" t="s">
        <v>5</v>
      </c>
      <c r="B30" s="93">
        <v>8</v>
      </c>
      <c r="C30" s="93">
        <v>38</v>
      </c>
      <c r="D30" s="93">
        <v>9</v>
      </c>
      <c r="E30" s="33">
        <v>53.892399239310478</v>
      </c>
      <c r="F30" s="33">
        <v>112.1474378636516</v>
      </c>
    </row>
    <row r="31" spans="1:6" x14ac:dyDescent="0.2">
      <c r="A31" s="11" t="s">
        <v>4</v>
      </c>
      <c r="B31" s="91">
        <v>30</v>
      </c>
      <c r="C31" s="91">
        <v>118</v>
      </c>
      <c r="D31" s="91">
        <v>15</v>
      </c>
      <c r="E31" s="31">
        <v>43.095312279568802</v>
      </c>
      <c r="F31" s="31">
        <v>92.514901620261227</v>
      </c>
    </row>
    <row r="32" spans="1:6" x14ac:dyDescent="0.2">
      <c r="A32" s="10" t="s">
        <v>3</v>
      </c>
      <c r="B32" s="91">
        <v>111</v>
      </c>
      <c r="C32" s="91">
        <v>389</v>
      </c>
      <c r="D32" s="91">
        <v>48</v>
      </c>
      <c r="E32" s="31">
        <v>42.609870620220207</v>
      </c>
      <c r="F32" s="31">
        <v>97.498404166298457</v>
      </c>
    </row>
    <row r="33" spans="1:6" x14ac:dyDescent="0.2">
      <c r="A33" s="9" t="s">
        <v>2</v>
      </c>
      <c r="B33" s="6">
        <v>228</v>
      </c>
      <c r="C33" s="6">
        <v>770</v>
      </c>
      <c r="D33" s="91">
        <v>142</v>
      </c>
      <c r="E33" s="31">
        <v>41.700532600270662</v>
      </c>
      <c r="F33" s="31">
        <v>89.536560503839354</v>
      </c>
    </row>
    <row r="34" spans="1:6" x14ac:dyDescent="0.2">
      <c r="A34" s="1" t="s">
        <v>1</v>
      </c>
      <c r="B34" s="46"/>
      <c r="C34" s="46"/>
      <c r="D34" s="46"/>
      <c r="E34" s="2"/>
      <c r="F34" s="2"/>
    </row>
    <row r="35" spans="1:6" x14ac:dyDescent="0.2">
      <c r="A35" s="5" t="s">
        <v>0</v>
      </c>
      <c r="B35" s="46">
        <v>215</v>
      </c>
      <c r="C35" s="46">
        <v>706</v>
      </c>
      <c r="D35" s="46">
        <v>91</v>
      </c>
      <c r="E35" s="33">
        <v>38.181388703731862</v>
      </c>
      <c r="F35" s="33">
        <v>88.564829034117437</v>
      </c>
    </row>
  </sheetData>
  <mergeCells count="3">
    <mergeCell ref="A2:A3"/>
    <mergeCell ref="B3:D3"/>
    <mergeCell ref="E3:F3"/>
  </mergeCells>
  <pageMargins left="0.75" right="0.75" top="1" bottom="1" header="0.5" footer="0.5"/>
  <pageSetup paperSize="9"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11</vt:i4>
      </vt:variant>
    </vt:vector>
  </HeadingPairs>
  <TitlesOfParts>
    <vt:vector size="11" baseType="lpstr">
      <vt:lpstr>Tartalom</vt:lpstr>
      <vt:lpstr>3.4.1.</vt:lpstr>
      <vt:lpstr>3.4.2.</vt:lpstr>
      <vt:lpstr>3.4.3.</vt:lpstr>
      <vt:lpstr>3.4.4.</vt:lpstr>
      <vt:lpstr>3.4.5.</vt:lpstr>
      <vt:lpstr>3.4.6.</vt:lpstr>
      <vt:lpstr>3.4.7.</vt:lpstr>
      <vt:lpstr>3.4.8.</vt:lpstr>
      <vt:lpstr>3.4.9.</vt:lpstr>
      <vt:lpstr>3.4.10.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2025-03-06T11:18:51Z</dcterms:created>
  <dcterms:modified xsi:type="dcterms:W3CDTF">2025-03-06T11:18:51Z</dcterms:modified>
</cp:coreProperties>
</file>