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BF94BF1-B9CC-4FD8-A693-5B14E615DE96}" xr6:coauthVersionLast="36" xr6:coauthVersionMax="36" xr10:uidLastSave="{00000000-0000-0000-0000-000000000000}"/>
  <bookViews>
    <workbookView xWindow="0" yWindow="0" windowWidth="28800" windowHeight="13425" xr2:uid="{1C33DA92-76A4-48D4-BCC5-EEF0D12F82BE}"/>
  </bookViews>
  <sheets>
    <sheet name="Tartalom" sheetId="28" r:id="rId1"/>
    <sheet name="4.6.1." sheetId="2" r:id="rId2"/>
    <sheet name="4.6.2." sheetId="3" r:id="rId3"/>
    <sheet name="4.6.3." sheetId="4" r:id="rId4"/>
    <sheet name="4.6.4." sheetId="5" r:id="rId5"/>
    <sheet name="4.6.5." sheetId="6" r:id="rId6"/>
    <sheet name="4.6.6." sheetId="7" r:id="rId7"/>
    <sheet name="4.6.7." sheetId="8" r:id="rId8"/>
    <sheet name="4.6.8." sheetId="9" r:id="rId9"/>
    <sheet name="4.6.9." sheetId="10" r:id="rId10"/>
    <sheet name="4.6.10." sheetId="11" r:id="rId11"/>
    <sheet name="4.6.11." sheetId="12" r:id="rId12"/>
    <sheet name="4.6.12." sheetId="13" r:id="rId13"/>
    <sheet name="4.6.13." sheetId="14" r:id="rId14"/>
    <sheet name="4.6.14." sheetId="15" r:id="rId15"/>
    <sheet name="4.6.15." sheetId="16" r:id="rId16"/>
    <sheet name="4.6.16." sheetId="17" r:id="rId17"/>
    <sheet name="4.6.17." sheetId="18" r:id="rId18"/>
    <sheet name="4.6.18." sheetId="19" r:id="rId19"/>
    <sheet name="4.6.19." sheetId="20" r:id="rId20"/>
    <sheet name="4.6.20." sheetId="21" r:id="rId21"/>
    <sheet name="4.6.21." sheetId="22" r:id="rId22"/>
    <sheet name="4.6.22." sheetId="23" r:id="rId23"/>
    <sheet name="4.6.23." sheetId="24" r:id="rId24"/>
    <sheet name="4.6.24." sheetId="25" r:id="rId25"/>
    <sheet name="4.6.25." sheetId="26" r:id="rId26"/>
    <sheet name="4.6.26." sheetId="27" r:id="rId2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3" l="1"/>
  <c r="C44" i="23"/>
  <c r="B48" i="23"/>
  <c r="E10" i="20"/>
  <c r="D11" i="11"/>
  <c r="D11" i="8"/>
  <c r="D19" i="4"/>
  <c r="D21" i="4"/>
  <c r="D3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9EB422-DAC9-4ED3-B37E-2DD24689ECB0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 Forrás: Pénzügyminisztérium.</t>
        </r>
      </text>
    </comment>
    <comment ref="A24" authorId="0" shapeId="0" xr:uid="{9881F912-36FB-4ADA-9077-F1FA3E3D5499}">
      <text>
        <r>
          <rPr>
            <sz val="8"/>
            <color indexed="81"/>
            <rFont val="Tahoma"/>
            <family val="2"/>
            <charset val="238"/>
          </rPr>
          <t>GFS-rendszerben.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EC9CDC-E299-4E2C-8E80-94BEA0D50558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51F048A-E87A-47B7-936B-242319227F72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43865BF-F977-4966-9035-532BB89C80A6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05144B5-15E2-40B0-8448-92634C0F322B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E2" authorId="0" shapeId="0" xr:uid="{79A5E9C4-9A24-4FAD-9C85-14F87707B061}">
      <text>
        <r>
          <rPr>
            <sz val="8"/>
            <color indexed="81"/>
            <rFont val="Tahoma"/>
            <family val="2"/>
            <charset val="238"/>
          </rPr>
          <t>Száz egységre.</t>
        </r>
      </text>
    </comment>
    <comment ref="A14" authorId="0" shapeId="0" xr:uid="{78A16F01-222F-4030-96D3-14270C885CAA}">
      <text>
        <r>
          <rPr>
            <sz val="8"/>
            <color indexed="81"/>
            <rFont val="Arial Hu"/>
            <family val="2"/>
          </rPr>
          <t>Az MNB által jegyzett középárfolyamoknak a működési (naptári) napok számával súlyozott éves átlaga.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D3F847-ACDF-4734-A23B-2549ED541118}">
      <text>
        <r>
          <rPr>
            <sz val="8"/>
            <color indexed="81"/>
            <rFont val="Tahoma"/>
            <family val="2"/>
            <charset val="238"/>
          </rPr>
          <t>A szerződéses összeggel súlyozva. Megjegyzés: Az idősorokban 2003. januárt megelőzően az éven belüli, illetve éven túli kamatfixálás helyett az éven belüli, illetve éven túli eredeti lejáratú hitelek adatait közöljük. Forrás: Magyar Nemzeti Bank.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69ED3BE-9894-4303-863B-685DBC2E1961}">
      <text>
        <r>
          <rPr>
            <sz val="8"/>
            <color indexed="81"/>
            <rFont val="Tahoma"/>
            <family val="2"/>
            <charset val="238"/>
          </rPr>
          <t>A szerződéses összeggel súlyozva. Megjegyzés: Az idősorokban 2003. januárt megelőzően az éven belüli, illetve éven túli kamatfixálás helyett az éven belüli, illetve éven túli eredeti lejáratú hitelek adatait közöljük. Forrás: Magyar Nemzeti Bank.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B1AE8DC-7C9D-4F66-89C9-C4B6F23CB960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9D267E0-8117-4385-BEDC-5170411F2941}">
      <text>
        <r>
          <rPr>
            <sz val="8"/>
            <color indexed="81"/>
            <rFont val="Tahoma"/>
            <family val="2"/>
            <charset val="238"/>
          </rPr>
          <t>Egyéb szektorok csak garantált hiteleivel. 
Forrás: Magyar Nemzeti Bank.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85179AF-DAD2-4CF0-AECD-AD376FC5EDB3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  <comment ref="A10" authorId="0" shapeId="0" xr:uid="{F45F0E22-6D93-41A4-AD33-48FB1355BDED}">
      <text>
        <r>
          <rPr>
            <sz val="8"/>
            <color indexed="81"/>
            <rFont val="Arial"/>
            <family val="2"/>
            <charset val="238"/>
          </rPr>
          <t xml:space="preserve">Biztosítóegyesületek, önkéntes kölcsönös nyugdíjpénztárak, brókercégek, pénzügyi és biztosítási tanácsadás. 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9D40740-B203-4BE9-A51F-19895726F7E4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52D19B-ACFF-407F-848A-FA16B8312866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 Forrás: Pénzügyminisztérium.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9EB6BF-B894-488F-AD79-502F183CDC69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Bank, éves jelentés.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EF5CEC-A669-4F10-9A4E-A594C02E510F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Bank, éves jelentés.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009E730-91E5-42E1-B671-73A559E05C7B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CD63F2-ADF6-4058-9D60-F8BFCCDE90EE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BE64BF-BE40-4104-9275-A7EAFE3D4972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751693-5A69-4427-8B18-3D998215E967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77F924-9F45-40EC-A233-9FBA051B0884}">
      <text>
        <r>
          <rPr>
            <sz val="8"/>
            <color indexed="81"/>
            <rFont val="Tahoma"/>
            <family val="2"/>
            <charset val="238"/>
          </rPr>
          <t>Forrás: Pénzügyminisztérium.</t>
        </r>
      </text>
    </comment>
    <comment ref="B2" authorId="0" shapeId="0" xr:uid="{412B8D8D-82B6-43F9-A748-8EDAC73CC152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C2" authorId="0" shapeId="0" xr:uid="{4E8FFB94-4C4F-4621-AA2A-18C36941E3B8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D2" authorId="0" shapeId="0" xr:uid="{6196BAC2-6584-4364-BC1C-AF982AB2B8FF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E2" authorId="0" shapeId="0" xr:uid="{20AA7D22-91C7-499C-9A9A-7F62AC681888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</t>
        </r>
      </text>
    </comment>
    <comment ref="B3" authorId="0" shapeId="0" xr:uid="{FBA4DB43-BF4D-4743-AD14-4A9066526D9E}">
      <text>
        <r>
          <rPr>
            <sz val="8"/>
            <color indexed="81"/>
            <rFont val="Tahoma"/>
            <family val="2"/>
            <charset val="238"/>
          </rPr>
          <t>Vám- és importbefizetésekkel együtt.</t>
        </r>
      </text>
    </comment>
    <comment ref="A4" authorId="0" shapeId="0" xr:uid="{F5BCF1E3-CB4E-460A-88DD-4FD745377EEB}">
      <text>
        <r>
          <rPr>
            <sz val="8"/>
            <color indexed="81"/>
            <rFont val="Tahoma"/>
            <family val="2"/>
            <charset val="238"/>
          </rPr>
          <t>Pénzintézetek társasági adójával együtt.</t>
        </r>
      </text>
    </comment>
    <comment ref="A21" authorId="0" shapeId="0" xr:uid="{7B4C2CBB-80A1-4B76-8EAE-5BAA62159D99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együtt, és 2007-től a magánszemélyek különadójával együtt.</t>
        </r>
      </text>
    </comment>
    <comment ref="A30" authorId="0" shapeId="0" xr:uid="{D567E510-4F7B-4E34-B9A1-F31866E43BAB}">
      <text>
        <r>
          <rPr>
            <sz val="8"/>
            <color indexed="81"/>
            <rFont val="Tahoma"/>
            <family val="2"/>
            <charset val="238"/>
          </rPr>
          <t>Privatizációs bevételekkel együtt.</t>
        </r>
      </text>
    </comment>
    <comment ref="B31" authorId="0" shapeId="0" xr:uid="{0FC11064-B70C-4DC5-97DE-8D7190CC22C5}">
      <text>
        <r>
          <rPr>
            <sz val="8"/>
            <color indexed="81"/>
            <rFont val="Tahoma"/>
            <family val="2"/>
            <charset val="238"/>
          </rPr>
          <t>MNB befizetéssel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A7F6CB9-FB8C-44BB-A706-9B8B696544E4}">
      <text>
        <r>
          <rPr>
            <sz val="8"/>
            <color indexed="81"/>
            <rFont val="Tahoma"/>
            <family val="2"/>
            <charset val="238"/>
          </rPr>
          <t>Forrás: Pénzügyminisztérium.</t>
        </r>
      </text>
    </comment>
    <comment ref="B2" authorId="0" shapeId="0" xr:uid="{83CAAFEC-D325-4FF2-8C33-7CACDDFA927A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C2" authorId="0" shapeId="0" xr:uid="{FD33F4A7-AC44-4F78-A24C-0B57FCDD8BCB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D2" authorId="0" shapeId="0" xr:uid="{5C4B1EC9-1643-4E12-8372-9FB42E4133F6}">
      <text>
        <r>
          <rPr>
            <sz val="8"/>
            <color indexed="81"/>
            <rFont val="Tahoma"/>
            <family val="2"/>
            <charset val="238"/>
          </rPr>
          <t>A költségvetés végrehajtásáról szóló törvény alapján.</t>
        </r>
      </text>
    </comment>
    <comment ref="E2" authorId="0" shapeId="0" xr:uid="{2E358FEF-7F22-4E37-96D9-EB45A843475D}">
      <text>
        <r>
          <rPr>
            <sz val="8"/>
            <color indexed="81"/>
            <rFont val="Tahoma"/>
            <family val="2"/>
            <charset val="238"/>
          </rPr>
          <t>Az Országgyűléshez benyújtott zárszámadási törvényjavaslat szerint.</t>
        </r>
      </text>
    </comment>
    <comment ref="B3" authorId="0" shapeId="0" xr:uid="{E8D9CF69-9C97-4DC8-8FE2-54567F5A5E9E}">
      <text>
        <r>
          <rPr>
            <sz val="8"/>
            <color indexed="81"/>
            <rFont val="Tahoma"/>
            <family val="2"/>
            <charset val="238"/>
          </rPr>
          <t>Agrártámogatással együtt.</t>
        </r>
      </text>
    </comment>
    <comment ref="A9" authorId="0" shapeId="0" xr:uid="{F274F0A0-47A3-462E-9EF7-89AA805BBEE1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A12" authorId="0" shapeId="0" xr:uid="{2FD6AFE3-E7AF-4610-B782-1EC4DB97AABC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A21" authorId="0" shapeId="0" xr:uid="{D2378AF6-7975-4B1D-B8B3-89742D8E427D}">
      <text>
        <r>
          <rPr>
            <sz val="8"/>
            <color indexed="81"/>
            <rFont val="Tahoma"/>
            <family val="2"/>
            <charset val="238"/>
          </rPr>
          <t>Az önkormányzatoknak átengedett személyi jövedelemadóval együtt.</t>
        </r>
      </text>
    </comment>
    <comment ref="B21" authorId="0" shapeId="0" xr:uid="{613D4F85-5578-4656-9E65-80F86B7DAF61}">
      <text>
        <r>
          <rPr>
            <sz val="8"/>
            <color indexed="8"/>
            <rFont val="Tahoma"/>
            <family val="2"/>
            <charset val="238"/>
          </rPr>
          <t>MNB-elszámolásokkal kapcsolatos kiadással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2FB3FD-BC4C-4A4C-A253-8DAA49DECB1B}">
      <text>
        <r>
          <rPr>
            <sz val="8"/>
            <color indexed="81"/>
            <rFont val="Tahoma"/>
            <family val="2"/>
            <charset val="238"/>
          </rPr>
          <t>A devizaadósság az év utolsó munkanapján jegyzett MNB-középárfolyamon értékelve. Az Országgyűléshez benyújtott zárszámadási törvényjavaslat szerint. Forrás: Pénzügyminisztérium.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A55141-71DA-46E0-8E25-E5230A357825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A44" authorId="0" shapeId="0" xr:uid="{3E0B12B6-3C4C-425F-A530-ADDB5EA3ACF9}">
      <text>
        <r>
          <rPr>
            <sz val="8"/>
            <color indexed="81"/>
            <rFont val="Tahoma"/>
            <family val="2"/>
            <charset val="238"/>
          </rPr>
          <t>A nemzetközi tartalékok változása nélkül.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C2C313F-566B-4FFB-91F7-CCDBD214AFD2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A2733BF-B556-41D4-8599-8A7E23F6DC54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A3" authorId="0" shapeId="0" xr:uid="{971E5FAC-53F5-4707-91B4-7D37B0D3B0D6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" authorId="0" shapeId="0" xr:uid="{7590F44F-9713-4C0C-B49E-3086556F2C25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" authorId="0" shapeId="0" xr:uid="{46776A61-F763-464E-8CCF-C204B0CDAE20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6" authorId="0" shapeId="0" xr:uid="{4CCFB1DE-EFF6-41E6-BE54-4F27CB6B427A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7" authorId="0" shapeId="0" xr:uid="{6BCBFDF8-2B2C-4EE9-B93A-BAECA719707F}">
      <text>
        <r>
          <rPr>
            <sz val="8"/>
            <color indexed="81"/>
            <rFont val="Tahoma"/>
            <family val="2"/>
            <charset val="238"/>
          </rPr>
          <t>FDI egyéb tőke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8" authorId="0" shapeId="0" xr:uid="{268FFD91-6307-4520-BFAD-6866C642AF74}">
      <text>
        <r>
          <rPr>
            <sz val="8"/>
            <color indexed="81"/>
            <rFont val="Tahoma"/>
            <family val="2"/>
            <charset val="238"/>
          </rPr>
          <t>Középlejáratú hiteltörlesztés és bruttó kamatkiadás (FDI egyéb tőke nélkül).</t>
        </r>
        <r>
          <rPr>
            <b/>
            <sz val="8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C16187-0ABD-49AA-8C4E-796F822F1427}">
      <text>
        <r>
          <rPr>
            <sz val="8"/>
            <color indexed="81"/>
            <rFont val="Tahoma"/>
            <family val="2"/>
            <charset val="238"/>
          </rPr>
          <t>Forrás: Pénzügyi Szervezetek Állami Felügyelete.</t>
        </r>
      </text>
    </comment>
  </commentList>
</comments>
</file>

<file path=xl/sharedStrings.xml><?xml version="1.0" encoding="utf-8"?>
<sst xmlns="http://schemas.openxmlformats.org/spreadsheetml/2006/main" count="687" uniqueCount="492">
  <si>
    <t>Egyenleg</t>
  </si>
  <si>
    <t>Bevételek összesen</t>
  </si>
  <si>
    <t>Kiadások összesen</t>
  </si>
  <si>
    <t>Funkciókba nem sorolható tételek</t>
  </si>
  <si>
    <t>Államadósság-kezelés, államháztartás</t>
  </si>
  <si>
    <t>Gazdasági funkciók összesen</t>
  </si>
  <si>
    <t>Környezetvédelem</t>
  </si>
  <si>
    <t>Egyéb gazdasági tevékenységek és szolgáltatások</t>
  </si>
  <si>
    <t>Közlekedési és távközlési tevékenységek és szolgáltatások</t>
  </si>
  <si>
    <t>Bányászat és ipar</t>
  </si>
  <si>
    <t>Mező-, erdő-, hal-, vadgazdálkodás</t>
  </si>
  <si>
    <t>Tüzelő- és üzemanyag-, valamint energiaellátási feladatok</t>
  </si>
  <si>
    <t>Jóléti funkciók összesen</t>
  </si>
  <si>
    <t>Szórakoztató, kulturális és vallási tevékenységek és szolgáltatások</t>
  </si>
  <si>
    <t>Lakásügyek, települési és közösségi tevékenységek és szolgáltatások</t>
  </si>
  <si>
    <t>Társadalombiztosítási és jóléti szolgáltatások</t>
  </si>
  <si>
    <t>Egészségügy</t>
  </si>
  <si>
    <t>Oktatási tevékenységek és szolgáltatások</t>
  </si>
  <si>
    <t>Állami működési funkciók összesen</t>
  </si>
  <si>
    <t>Rendvédelem és közbiztonság</t>
  </si>
  <si>
    <t>Védelem</t>
  </si>
  <si>
    <t>Általános közösségi szolgáltatások</t>
  </si>
  <si>
    <t>Bevétel, kiadás</t>
  </si>
  <si>
    <t>4.6.1. Az államháztartás konszolidált funkcionális mérlege (pénzforgalmi szemléletben) [milliárd Ft]</t>
  </si>
  <si>
    <t>Egyenleg a GDP százalékában</t>
  </si>
  <si>
    <t>Kiadások</t>
  </si>
  <si>
    <t>Bevételek</t>
  </si>
  <si>
    <t>Államháztartás összesen</t>
  </si>
  <si>
    <t>Elkülönített állami pénzalapok</t>
  </si>
  <si>
    <t>Helyi önkormányzatok</t>
  </si>
  <si>
    <t>Nyugdíjbiztosítási alap</t>
  </si>
  <si>
    <t>Egészségbiztosítási alap</t>
  </si>
  <si>
    <t>Központi költségvetés</t>
  </si>
  <si>
    <t>Megnevezés</t>
  </si>
  <si>
    <t>4.6.2. Az államháztartás alrendszereinek főbb jellemzői (pénzforgalmi szemléletben) [milliárd Ft]</t>
  </si>
  <si>
    <t>Bevételi főösszeg</t>
  </si>
  <si>
    <t>–</t>
  </si>
  <si>
    <t>Uniós elszámolások</t>
  </si>
  <si>
    <t>Adósságszolgálattal kapcsolatos bevételek</t>
  </si>
  <si>
    <t>Egyéb bevételek</t>
  </si>
  <si>
    <t>Állami, kincstári vagyonnal kapcsolatos befizetések</t>
  </si>
  <si>
    <t>Társadalombiztosítás pénzügyi alapjainak befizetése</t>
  </si>
  <si>
    <t>Elkülönített állami pénzalapok befizetései</t>
  </si>
  <si>
    <t>Helyi önkormányzatok befizetései</t>
  </si>
  <si>
    <t>Központi költségvetési szervektől származó befizetések</t>
  </si>
  <si>
    <t>Befizetés az államháztartás alrendszereiből</t>
  </si>
  <si>
    <t>Költségvetési szervek és fejezeti kezelésű előirányzatok</t>
  </si>
  <si>
    <t>Illetékbefizetések</t>
  </si>
  <si>
    <t>Adóbefizetések</t>
  </si>
  <si>
    <t>Személyi jövedelemadó</t>
  </si>
  <si>
    <t>Lakosság befizetései</t>
  </si>
  <si>
    <t>Jövedéki/fogyasztási és regisztrációs adó</t>
  </si>
  <si>
    <t>Általános forgalmi adó</t>
  </si>
  <si>
    <t>Fogyasztáshoz kapcsolt adók</t>
  </si>
  <si>
    <t>Cégautóadó</t>
  </si>
  <si>
    <t>Energiaellátók jövedelemadója</t>
  </si>
  <si>
    <t>Egyéb központosított bevételek</t>
  </si>
  <si>
    <t>Egyéb befizetések</t>
  </si>
  <si>
    <t>Játékadó-bevétel</t>
  </si>
  <si>
    <t>Bányajáradék</t>
  </si>
  <si>
    <t>Környezetterhelési díj</t>
  </si>
  <si>
    <t>Energiaadó</t>
  </si>
  <si>
    <t>Egyszerűsített vállalkozói adó</t>
  </si>
  <si>
    <t>Hitelintézeti járadék</t>
  </si>
  <si>
    <t>A hitelintézetek és pénzügyi vállalkozások különadója</t>
  </si>
  <si>
    <t>Társas vállalkozások különadója</t>
  </si>
  <si>
    <t>Társasági adó</t>
  </si>
  <si>
    <t>Gazdálkodó szervezetek befizetései</t>
  </si>
  <si>
    <t>Bevétel</t>
  </si>
  <si>
    <t>4.6.3. A központi költségvetés bevételei [millió Ft]</t>
  </si>
  <si>
    <t>Kiadás összesen</t>
  </si>
  <si>
    <t>Befizetés az EU-ba</t>
  </si>
  <si>
    <t>Adósságátvállalás</t>
  </si>
  <si>
    <t>Állam által vállalt kezesség érvényesítése</t>
  </si>
  <si>
    <t>Kormányzati rendkívüli és egyéb kiadások</t>
  </si>
  <si>
    <t>Állami vagyonnal kapcsolatos kiadások</t>
  </si>
  <si>
    <t>Adósságszolgálat, kamattérítés</t>
  </si>
  <si>
    <t>Nemzetközi pénzügyi kapcsolatok kiadásai</t>
  </si>
  <si>
    <t>Társadalmi önszerveződések támogatása</t>
  </si>
  <si>
    <t>Helyi önkormányzatok támogatása</t>
  </si>
  <si>
    <t>Garancia és hozzájárulás a tb-alapok kiadásaihoz</t>
  </si>
  <si>
    <t>Elkülönített állami pénzalapok támogatása</t>
  </si>
  <si>
    <t>Az államháztartás alrendszereinek támogatása</t>
  </si>
  <si>
    <t>Családi támogatások, szociális juttatások</t>
  </si>
  <si>
    <t>Lakásépítési támogatások</t>
  </si>
  <si>
    <t>Fogyasztóiár-kiegészítés</t>
  </si>
  <si>
    <t>Közszolgálati műsorszolgáltatás támogatása</t>
  </si>
  <si>
    <t>Egyedi és normatív támogatás</t>
  </si>
  <si>
    <t>Kiadás, egyenleg</t>
  </si>
  <si>
    <t>4.6.4. A központi költségvetés kiadásai [millió Ft]</t>
  </si>
  <si>
    <t>Összesen</t>
  </si>
  <si>
    <t>2.2. Kötvény</t>
  </si>
  <si>
    <t>2.1. Hitel</t>
  </si>
  <si>
    <t>Egyéb kötelezettségek</t>
  </si>
  <si>
    <t>2.</t>
  </si>
  <si>
    <t>1.3. Kincstárjegy és egyéb rövid lejáratú kötelezettség</t>
  </si>
  <si>
    <t>1.2. Kötvény</t>
  </si>
  <si>
    <t>1.1. Hitel</t>
  </si>
  <si>
    <t>Hiányt finanszírozó és adósság-megújító adósság</t>
  </si>
  <si>
    <t>1.</t>
  </si>
  <si>
    <t>Forintban fennálló adósság</t>
  </si>
  <si>
    <t>II.</t>
  </si>
  <si>
    <t>Devizában fennálló adósság</t>
  </si>
  <si>
    <t>I.</t>
  </si>
  <si>
    <t>4.6.5. A központi költségvetés bruttó adóssága [milliárd Ft]</t>
  </si>
  <si>
    <t>VI. A nemzetközi tartalékok változása ("–" növekedés)</t>
  </si>
  <si>
    <t>V. Teljes fizetési mérleg egyenlege ( I+II+III+IV )</t>
  </si>
  <si>
    <t>IV. Tévedések és kihagyások egyenlege</t>
  </si>
  <si>
    <t>III. Pénzügyi mérleg egyenlege</t>
  </si>
  <si>
    <t>10.2. Tartozások egyenlege</t>
  </si>
  <si>
    <t>10.1. Követelések egyenlege</t>
  </si>
  <si>
    <t>10. Egyéb befektetések egyenlege</t>
  </si>
  <si>
    <t>9. Derivatívák</t>
  </si>
  <si>
    <t>8.2. Tartozások egyenlege</t>
  </si>
  <si>
    <t>8.1. Követelések egyenlege</t>
  </si>
  <si>
    <t>8. Portfólióbefektetések egyenlege</t>
  </si>
  <si>
    <t>7.2. Magyarországon</t>
  </si>
  <si>
    <t>7.1. Külföldön</t>
  </si>
  <si>
    <t>7. Közvetlen tőkebefektetések egyenlege</t>
  </si>
  <si>
    <t>II. Tőkemérleg egyenlege</t>
  </si>
  <si>
    <t>6. Nem termelt nem pénzügyi javak forgalma, egyenleg</t>
  </si>
  <si>
    <t>5.2. Egyéb szektorok viszonzatlan tőkeátutalásai, egyenleg</t>
  </si>
  <si>
    <t>5.1. Államháztartás viszonzatlan tőkeátutalásai, egyenleg</t>
  </si>
  <si>
    <t>5. Viszonzatlan tőke átutalások, egyenleg</t>
  </si>
  <si>
    <t>I. Folyó fizetési mérleg egyenlege</t>
  </si>
  <si>
    <t>4. Viszonzatlan folyó átutalások, egyenleg</t>
  </si>
  <si>
    <t>3.4. Egyéb befektetések jövedelmei, egyenleg</t>
  </si>
  <si>
    <t>3.3. Portfólióbefektetések jövedelmei, egyenleg</t>
  </si>
  <si>
    <t>3.2. Közvetlen tőkebefektetések jövedelmei, egyenleg</t>
  </si>
  <si>
    <t>3.1. Egy évnél rövidebb ideig alkalmazottak díjazása, egyenleg</t>
  </si>
  <si>
    <t>3. Jövedelmek, egyenleg</t>
  </si>
  <si>
    <t>2.3.9. Kormányzati szolgáltatások, egyenleg</t>
  </si>
  <si>
    <t>2.3.8. Személyes, kulturális és szórakoztatással kapcsolatos szolgáltatások, egyenleg</t>
  </si>
  <si>
    <t>2.3.7. Egyéb üzleti szolgáltatások, egyenleg</t>
  </si>
  <si>
    <t>2.3.6. Szabadalmi és licencdíjak, egyenleg</t>
  </si>
  <si>
    <t>2.3.5. Számítógépes és információs szolgáltatások, egyenleg</t>
  </si>
  <si>
    <t>2.3.4. Pénzügyi szolgáltatások, egyenleg</t>
  </si>
  <si>
    <t>2.3.3. Biztosítási szolgáltatások, egyenleg</t>
  </si>
  <si>
    <t>2.3.2. Építési-szerelési szolgáltatások, egyenleg</t>
  </si>
  <si>
    <t>2.3.1. Kommunikációs szolgáltatások, egyenleg</t>
  </si>
  <si>
    <t>2.3. Egyéb szolgáltatás, egyenleg</t>
  </si>
  <si>
    <t>egyenleg</t>
  </si>
  <si>
    <t>kiadás</t>
  </si>
  <si>
    <t>bevétel</t>
  </si>
  <si>
    <t>2.2. Idegenforgalom</t>
  </si>
  <si>
    <t>2.1. Szállítási szolgáltatások, egyenleg</t>
  </si>
  <si>
    <t>2. Szolgáltatások összesen, egyenleg</t>
  </si>
  <si>
    <t>1.2. Behozatal</t>
  </si>
  <si>
    <t>1.1. Kivitel</t>
  </si>
  <si>
    <t>1. Áruk, egyenleg</t>
  </si>
  <si>
    <t>4.6.6. Magyarország fizetési mérlege [millió euró]</t>
  </si>
  <si>
    <t>magánszektor</t>
  </si>
  <si>
    <t>kormányzati szektor és MNB</t>
  </si>
  <si>
    <t>Ebből:</t>
  </si>
  <si>
    <t>Nettó külföldi adósság a közvetlen tőkebefektetéseken belüli egyéb tőkével</t>
  </si>
  <si>
    <t>Külföldi követelés</t>
  </si>
  <si>
    <t>arany</t>
  </si>
  <si>
    <t>Nemzetközi tartalék</t>
  </si>
  <si>
    <t>Bruttó külföldi adósság (tulajdonosi hitelekkel)</t>
  </si>
  <si>
    <t>4.6.7. Magyarország külföldi adósságállománya [millió euró]</t>
  </si>
  <si>
    <t>Külső finanszírozási képesség a GDP százalékában</t>
  </si>
  <si>
    <t>Adósságszolgálat devizában a GDP százalékában</t>
  </si>
  <si>
    <t>Bruttó kamatkiadás a GDP százalékában</t>
  </si>
  <si>
    <t>Devizában fennálló nettó külföldi adósság a GDP százalékában</t>
  </si>
  <si>
    <t>Nettó külföldi adósság a GDP százalékában</t>
  </si>
  <si>
    <t>Devizában fennálló bruttó külföldi adósság a GDP százalékában</t>
  </si>
  <si>
    <t>Bruttó külföldi adósság a GDP százalékában</t>
  </si>
  <si>
    <t>4.6.8. Magyarország külföldi adósságszolgálati mutatói (fizetési mérleg alapján)</t>
  </si>
  <si>
    <t>casco</t>
  </si>
  <si>
    <t>kötelező gépjárműfelelősség-biztosítás</t>
  </si>
  <si>
    <t>vagyonbiztosítás</t>
  </si>
  <si>
    <t>Nem életbiztosítás</t>
  </si>
  <si>
    <t>vegyes életbiztosítás</t>
  </si>
  <si>
    <t>halálesetre szóló életbiztosítás</t>
  </si>
  <si>
    <t>Életbiztosítás</t>
  </si>
  <si>
    <t>Biztosítási módozatok</t>
  </si>
  <si>
    <t>4.6.9. Főbb biztosítási módozatok [ezer db]</t>
  </si>
  <si>
    <t>Kincstárjegy</t>
  </si>
  <si>
    <t>Államkötvény</t>
  </si>
  <si>
    <t>Vállalati kötvény</t>
  </si>
  <si>
    <t>Jelzáloglevél</t>
  </si>
  <si>
    <t>..</t>
  </si>
  <si>
    <t>Kárpótlási jegy</t>
  </si>
  <si>
    <t>Certifikátok</t>
  </si>
  <si>
    <t>Befektetési jegy</t>
  </si>
  <si>
    <t>Részvény</t>
  </si>
  <si>
    <t>4.6.10. A Budapesti Értéktőzsdére bevezetett értékpapírok piaci értéke [milliárd Ft]</t>
  </si>
  <si>
    <t>Egy kötésre jutó forgalom, millió Ft</t>
  </si>
  <si>
    <t>Átlagos napi forgalom, millió Ft</t>
  </si>
  <si>
    <t>kárpótlási jegy</t>
  </si>
  <si>
    <t>befektetési jegy</t>
  </si>
  <si>
    <t>kincstárjegy</t>
  </si>
  <si>
    <t>jelzáloglevél</t>
  </si>
  <si>
    <t>vállalati kötvény</t>
  </si>
  <si>
    <t>államkötvény</t>
  </si>
  <si>
    <t>certifikátok</t>
  </si>
  <si>
    <t>részvény</t>
  </si>
  <si>
    <t>Azonnali forgalom árfolyamértéken, milliárd Ft</t>
  </si>
  <si>
    <t>Átlagos napi üzletkötésszám</t>
  </si>
  <si>
    <t>Üzletkötések száma</t>
  </si>
  <si>
    <t>4.6.11. A Budapesti Értéktőzsde forgalma</t>
  </si>
  <si>
    <t>Záró</t>
  </si>
  <si>
    <t>Minimum</t>
  </si>
  <si>
    <t>Maximum</t>
  </si>
  <si>
    <t>Év</t>
  </si>
  <si>
    <t>4.6.12. A Budapesti Értéktőzsde részvényindexe (BUX) [1991. január 2. = 1000,00]</t>
  </si>
  <si>
    <t>Éves átlagárfolyam</t>
  </si>
  <si>
    <t>Év végi árfolyamok</t>
  </si>
  <si>
    <t>Lengyel zloty</t>
  </si>
  <si>
    <t>Szlovák korona</t>
  </si>
  <si>
    <t>Cseh korona</t>
  </si>
  <si>
    <t>Svájci frank</t>
  </si>
  <si>
    <t>Japán jen</t>
  </si>
  <si>
    <t>USA-dollár</t>
  </si>
  <si>
    <t>Euró</t>
  </si>
  <si>
    <t>Angol font</t>
  </si>
  <si>
    <t>Időszak</t>
  </si>
  <si>
    <t>4.6.13. Devizaárfolyamok [egy egységre, forintban]</t>
  </si>
  <si>
    <t>2009. december</t>
  </si>
  <si>
    <t>2008. december</t>
  </si>
  <si>
    <t>2007. december</t>
  </si>
  <si>
    <t>2006. december</t>
  </si>
  <si>
    <t>2005. december</t>
  </si>
  <si>
    <t>2004. december</t>
  </si>
  <si>
    <t>2003. december</t>
  </si>
  <si>
    <t>2002. december</t>
  </si>
  <si>
    <t>2001. december</t>
  </si>
  <si>
    <t>2000. december</t>
  </si>
  <si>
    <t>egy éven túl lekötött</t>
  </si>
  <si>
    <t>egy éven belül lekötött</t>
  </si>
  <si>
    <t>egy éven túli lejárat</t>
  </si>
  <si>
    <t>egy éven belüli lejárat</t>
  </si>
  <si>
    <t>Betétek</t>
  </si>
  <si>
    <t>Hitelek</t>
  </si>
  <si>
    <t>4.6.14. A nem pénzügyi vállalatoknak nyújtott forinthitelek és az általuk elhelyezett forintbetétek szerződésben szereplő átlagos kamatlába (december) [évi kamatláb, %]</t>
  </si>
  <si>
    <r>
      <t>2002.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</si>
  <si>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r>
      <t>2001.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</si>
  <si>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r>
      <t>2000.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</si>
  <si>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t>Fogyasztási hitelek</t>
  </si>
  <si>
    <t>Lakáscélú hitelek</t>
  </si>
  <si>
    <t>Egy éven túl lekötött betétek</t>
  </si>
  <si>
    <t>Egy éven belül lekötött betétek</t>
  </si>
  <si>
    <t>Látra szóló és folyószámlabetét</t>
  </si>
  <si>
    <t>4.6.15. A háztartásoknak nyújtott forinthitelek és az általuk elhelyezett forintbetétek szerződésben szereplő átlagos kamatlába (december) [évi kamatláb, %]</t>
  </si>
  <si>
    <t>Háztartások nettó pénzügyi vagyona</t>
  </si>
  <si>
    <t>Ebből: devizahitel</t>
  </si>
  <si>
    <t>Kötelezettségek összesen</t>
  </si>
  <si>
    <t>Egyéb</t>
  </si>
  <si>
    <t>Kereskedelmi hitelek és előlegek</t>
  </si>
  <si>
    <t xml:space="preserve">Egyéb tartozások </t>
  </si>
  <si>
    <t>Hoszú lejáratú hitel</t>
  </si>
  <si>
    <t>Rövid lejáratú hitel</t>
  </si>
  <si>
    <t>Hitel</t>
  </si>
  <si>
    <t>Pénzügyi derivatívák</t>
  </si>
  <si>
    <t xml:space="preserve">Nem részvény értékpapírok </t>
  </si>
  <si>
    <t>devizabetét</t>
  </si>
  <si>
    <t>Ebből: devizakészpénz</t>
  </si>
  <si>
    <t>Pénzügyi eszközök összesen</t>
  </si>
  <si>
    <t xml:space="preserve">Egyéb követelések </t>
  </si>
  <si>
    <t>Nem életbiztosítási díjtartalék</t>
  </si>
  <si>
    <t>Nyugdíjpénztári díjtartalék</t>
  </si>
  <si>
    <t>Életbiztosítási díjtartalék</t>
  </si>
  <si>
    <t>Biztosítástechnikai tartalékok</t>
  </si>
  <si>
    <t xml:space="preserve">Befektetési jegy </t>
  </si>
  <si>
    <t>Üzletrészek</t>
  </si>
  <si>
    <t xml:space="preserve">Nem tőzsdei részvény </t>
  </si>
  <si>
    <t xml:space="preserve">Tőzsdei részvény  </t>
  </si>
  <si>
    <t>Részvény és  részesedés</t>
  </si>
  <si>
    <t>Hosszú lejáratú értékpapír</t>
  </si>
  <si>
    <t>Rövid lejáratú értékpapír</t>
  </si>
  <si>
    <t>Nem részvény értékpapír</t>
  </si>
  <si>
    <t>Egyéb betét</t>
  </si>
  <si>
    <t>Folyószámlabetét</t>
  </si>
  <si>
    <t>Készpénz</t>
  </si>
  <si>
    <t>Készpénz és betét</t>
  </si>
  <si>
    <t>4.6.16. A háztartások nettó pénzügyi vagyona [milliárd Ft]</t>
  </si>
  <si>
    <t>hitelkiváltás</t>
  </si>
  <si>
    <t>áthidalás</t>
  </si>
  <si>
    <t>korszerűsítés, bővítés</t>
  </si>
  <si>
    <t>használt lakás vásárlása</t>
  </si>
  <si>
    <t>új lakás vásárlása</t>
  </si>
  <si>
    <t>építés</t>
  </si>
  <si>
    <t>Átlagos futamidő, év</t>
  </si>
  <si>
    <t>Átlaghitel, millió Ft</t>
  </si>
  <si>
    <t>25 631</t>
  </si>
  <si>
    <t>50 311</t>
  </si>
  <si>
    <t>Összesen, millió Ft</t>
  </si>
  <si>
    <t>Folyósított lakáscélú hitelek és támogatások célok szerint</t>
  </si>
  <si>
    <t>devizaalapú lakáshitel, %</t>
  </si>
  <si>
    <t>államilag támogatott lakáshitel, %</t>
  </si>
  <si>
    <t>Tárgyidőszakban engedélyezett lakáshitel összege, millió Ft</t>
  </si>
  <si>
    <t>Tárgyidőszakban engedélyezett lakáshitel, db</t>
  </si>
  <si>
    <t>Engedélyezett lakáscélú hitelek</t>
  </si>
  <si>
    <t>Tárgyidőszak végén fennálló állomány összege, millió Ft</t>
  </si>
  <si>
    <t>Tárgyidőszak végén fennálló állomány, db</t>
  </si>
  <si>
    <t>Lakáscélú hitelek állománya</t>
  </si>
  <si>
    <t>4.6.17. Lakáscélú hitelek</t>
  </si>
  <si>
    <t>Később</t>
  </si>
  <si>
    <t xml:space="preserve">Összesen </t>
  </si>
  <si>
    <t xml:space="preserve"> Egyéb szektorok (garantált hitelek)</t>
  </si>
  <si>
    <t>Egyéb monetáris intézmények</t>
  </si>
  <si>
    <t>Államháztartás</t>
  </si>
  <si>
    <t>MNB</t>
  </si>
  <si>
    <t>A lejárat éve</t>
  </si>
  <si>
    <r>
      <t xml:space="preserve">4.6.18. Magyarország éven túli lejáratú külföldi adósságának lejárati bontása szektoronként, </t>
    </r>
    <r>
      <rPr>
        <b/>
        <sz val="10"/>
        <color indexed="8"/>
        <rFont val="Arial"/>
        <family val="2"/>
        <charset val="238"/>
      </rPr>
      <t>2010.</t>
    </r>
    <r>
      <rPr>
        <b/>
        <sz val="10"/>
        <color indexed="57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március 31. [millió euró]</t>
    </r>
  </si>
  <si>
    <t>n.a</t>
  </si>
  <si>
    <t>egyéb pénzügyi tevékenységgel foglalkozó szervezetek</t>
  </si>
  <si>
    <t>biztosítóintézetek</t>
  </si>
  <si>
    <t>szövetkezeti hitelintézetek</t>
  </si>
  <si>
    <t>szakosított pénz- és hitelintézetek és egyéb speciális szervezetek</t>
  </si>
  <si>
    <t>bankok</t>
  </si>
  <si>
    <t>jegybank</t>
  </si>
  <si>
    <t>Szervezetek száma összesen</t>
  </si>
  <si>
    <t>Pénzügyi szolgáltató szervezetek</t>
  </si>
  <si>
    <t>4.6.19. A pénzügyi szolgáltató szervezetek száma</t>
  </si>
  <si>
    <t>M3</t>
  </si>
  <si>
    <t>Legfeljebb kétéves lejáratú hitelviszonyt megtestesítő értékpapírok</t>
  </si>
  <si>
    <t>Pénzpiaci alapok befektetési jegyei (monetáris intézményeken kívüli belföldieknél)</t>
  </si>
  <si>
    <t>Visszavásárlási megállapodások</t>
  </si>
  <si>
    <t xml:space="preserve">M2 </t>
  </si>
  <si>
    <t>Legfeljebb kétéves lejáratú lekötött betétek</t>
  </si>
  <si>
    <t xml:space="preserve">Bankrendszeren kívüli készpénz és látra szóló forintbetétek (M1) </t>
  </si>
  <si>
    <t>Látra szóló és folyószámla-forintbetétek</t>
  </si>
  <si>
    <t>Monetáris intézményeken kívüli készpénz</t>
  </si>
  <si>
    <t>Monetáris bázis (M0)</t>
  </si>
  <si>
    <t>Egyéb monetáris intézmények egynapos betéte</t>
  </si>
  <si>
    <t>Egyéb monetáris intézmények bankszámlabetéte</t>
  </si>
  <si>
    <t>Forgalomban lévő készpénz</t>
  </si>
  <si>
    <t>4.6.20. A monetáris aggregátumok és összetevőik [milliárd Ft]</t>
  </si>
  <si>
    <t>XII. Források összesen (VI+VII+VIII+IX+X+XI)</t>
  </si>
  <si>
    <t>6. Mérleg szerinti eredmény</t>
  </si>
  <si>
    <t>5. Deviza-értékpapírok kiegyenlítési tartaléka</t>
  </si>
  <si>
    <t>4. Forintárfolyam kiegyenlítési tartaléka</t>
  </si>
  <si>
    <t>3. Értékelési tartalék</t>
  </si>
  <si>
    <t>2. Eredménytartalék</t>
  </si>
  <si>
    <t>1. Jegyzett tőke</t>
  </si>
  <si>
    <t>XI. Saját tőke</t>
  </si>
  <si>
    <t>X. Passzív időbeli elhatárolások</t>
  </si>
  <si>
    <t>IX. Banküzem egyéb forrásai</t>
  </si>
  <si>
    <t>VIII. Céltartalék</t>
  </si>
  <si>
    <t>3. Egyéb kötelezettségek devizában</t>
  </si>
  <si>
    <t>2. Hitelintézetek betétei</t>
  </si>
  <si>
    <t>1. Központi költségvetés betétei</t>
  </si>
  <si>
    <t>VII. Kötelezettségek devizában</t>
  </si>
  <si>
    <t>4. Egyéb betétek és kötelezettségek</t>
  </si>
  <si>
    <t>3. Forgalomban lévő bankjegy és érme</t>
  </si>
  <si>
    <t>VI. Kötelezettségek forintban</t>
  </si>
  <si>
    <t>Források (passzívák)</t>
  </si>
  <si>
    <t xml:space="preserve">V. Eszközök összesen ( I+II+III+IV) </t>
  </si>
  <si>
    <t>IV. Aktív időbeli elhatárolások</t>
  </si>
  <si>
    <t>Befektetett eszközök</t>
  </si>
  <si>
    <t xml:space="preserve">Ebből: </t>
  </si>
  <si>
    <t>III. Banküzemi eszközök</t>
  </si>
  <si>
    <t>4. Egyéb devizakövetelések</t>
  </si>
  <si>
    <t>3. Hitelintézetekkel szembeni devizakövetelések</t>
  </si>
  <si>
    <t>2. Központi költségvetéssel szembeni devizakövetelések</t>
  </si>
  <si>
    <t>1. Arany- és devizatartalék</t>
  </si>
  <si>
    <t>II. Követelések devizában</t>
  </si>
  <si>
    <t>3. Egyéb követelések</t>
  </si>
  <si>
    <t>2. Hitelintézetekkel szembeni követelések</t>
  </si>
  <si>
    <t>1. Központi költségvetéssel szembeni követelések</t>
  </si>
  <si>
    <t>I. Követelések forintban</t>
  </si>
  <si>
    <t>Eszközök (aktívák)</t>
  </si>
  <si>
    <t>4.6.21. A Magyar Nemzeti Bank mérlege [millió Ft]</t>
  </si>
  <si>
    <t>XXIII. Mérleg szerinti eredmény (XX+XXI-XXII)</t>
  </si>
  <si>
    <t>XXII. Fizetett (jóváhagyott) osztalék</t>
  </si>
  <si>
    <t>XXI. Eredménytartalék igénybevétele osztalékra</t>
  </si>
  <si>
    <t>XX.Tárgyévi eredmény (IX-XIX)</t>
  </si>
  <si>
    <t>XIX. Ráfordítások összesen (X+XI+XII+XIII+XIV+XV+XVI+XVII+XVIII)</t>
  </si>
  <si>
    <t>XVIII. Banküzem működési költségei és ráfordításai</t>
  </si>
  <si>
    <t xml:space="preserve">XVII. Értékvesztés </t>
  </si>
  <si>
    <t>XVI. Céltartalékképzés</t>
  </si>
  <si>
    <t>2. Jutaléktól eltérő egyéb ráfordítások</t>
  </si>
  <si>
    <t>1. Jutalékráfordítások</t>
  </si>
  <si>
    <t>XV. Egyéb ráfordítások</t>
  </si>
  <si>
    <t>XIV. Pénzügyi műveletek realizált vesztesége</t>
  </si>
  <si>
    <t>XIII. Bankjegy- és érmegyártás költsége</t>
  </si>
  <si>
    <t>XII. Deviza-árfolyamváltozásból származó ráfordítások</t>
  </si>
  <si>
    <t>4. Devizában elszámolt kamat jellegű ráfordítások</t>
  </si>
  <si>
    <t>3. Egyéb kötelezettségek kamatráfordításai</t>
  </si>
  <si>
    <t>2. Hitelintézeti betétek kamatráfordításai</t>
  </si>
  <si>
    <t>1. Központi költségvetés betéteinek kamatráfordításai</t>
  </si>
  <si>
    <t>XI. Devizában elszámolt kamat- és kamat jellegű ráfordítások</t>
  </si>
  <si>
    <t>4. Forintban elszámolt kamat jellegű ráfordítások</t>
  </si>
  <si>
    <t>3. Egyéb betétek kamatráfordításai</t>
  </si>
  <si>
    <t xml:space="preserve"> X. Forintban elszámolt kamat- és kamat jellegű ráfordítások</t>
  </si>
  <si>
    <t>Ráfordítások</t>
  </si>
  <si>
    <t>IX. Bevételek összesen (I+II+III+IV+V+VI+VII+VIII)</t>
  </si>
  <si>
    <t>VIII. Banküzem bevételei</t>
  </si>
  <si>
    <t>VII. Értékvesztés-visszaírás</t>
  </si>
  <si>
    <t>VI. Céltartalék-felhasználás</t>
  </si>
  <si>
    <t>2. Jutaléktól eltérő egyéb bevételek</t>
  </si>
  <si>
    <t>1. Jutalékbevételek</t>
  </si>
  <si>
    <t>V. Egyéb bevételek</t>
  </si>
  <si>
    <t>IV. Pénzügyi műveletek realizált nyeresége</t>
  </si>
  <si>
    <t>III. Deviza-árfolyamváltozásból származó bevételek</t>
  </si>
  <si>
    <t>5. Devizában elszámolt kamat jellegű bevételek</t>
  </si>
  <si>
    <t>4. Egyéb követelések kamatbevételei</t>
  </si>
  <si>
    <t>3. Hitelintézetekkel szembeni követelések kamatbevételei</t>
  </si>
  <si>
    <t>2. Központi költségvetéssel szembeni követelések kamatbevételei</t>
  </si>
  <si>
    <t>1. Devizatartalékok utáni kamatbevételek</t>
  </si>
  <si>
    <t>II. Devizában elszámolt kamat- és kamat jellegű bevételek</t>
  </si>
  <si>
    <t>4. Forintban elszámolt kamat jellegű bevételek</t>
  </si>
  <si>
    <t>3. Egyéb követelések kamatbevételei</t>
  </si>
  <si>
    <t>2. Hitelintézetekkel szembeni követelések kamatbevételei</t>
  </si>
  <si>
    <t>1. Központi költségvetéssel szembeni követelések kamatbevételei</t>
  </si>
  <si>
    <t xml:space="preserve"> I. Forintban elszámolt kamat- és kamat jellegű bevételek</t>
  </si>
  <si>
    <t>4.6.22. A Magyar Nemzeti Bank eredménykimutatása [millió Ft]</t>
  </si>
  <si>
    <t>Források összesen</t>
  </si>
  <si>
    <t>Mérleg szerinti eredmény</t>
  </si>
  <si>
    <t>VI.</t>
  </si>
  <si>
    <t>Általános tartalék</t>
  </si>
  <si>
    <t>V.</t>
  </si>
  <si>
    <t>Értékelési tartalék</t>
  </si>
  <si>
    <t>IV.</t>
  </si>
  <si>
    <t>Eredménytartalék</t>
  </si>
  <si>
    <t>III.</t>
  </si>
  <si>
    <t>Tőketartalék</t>
  </si>
  <si>
    <t>Jegyzett tőke</t>
  </si>
  <si>
    <t>Saját tőke</t>
  </si>
  <si>
    <t>Hátrasorolt kötelezettségek</t>
  </si>
  <si>
    <t>Passzív időbeli elhatárolások és egyéb kötelezettségek</t>
  </si>
  <si>
    <t>Hosszú lejáratú kötelezettségek</t>
  </si>
  <si>
    <t>Rövid lejáratú kötelezettségek</t>
  </si>
  <si>
    <t>Eszközök összesen</t>
  </si>
  <si>
    <t>Aktív időbeli elhatárolások és egyéb eszközök</t>
  </si>
  <si>
    <t>VIII.</t>
  </si>
  <si>
    <t>Tárgyi eszközök</t>
  </si>
  <si>
    <t>VII.</t>
  </si>
  <si>
    <t>Immateriális javak</t>
  </si>
  <si>
    <t>Befektetett pénzügyi eszközök</t>
  </si>
  <si>
    <t>Követelések</t>
  </si>
  <si>
    <t>Értékpapírok</t>
  </si>
  <si>
    <t>Pénzeszközök</t>
  </si>
  <si>
    <t>4.6.23. A részvénytársasági formában működő hitelintézetek mérlegadatai [millió Ft]</t>
  </si>
  <si>
    <t>Fizetett (jóváhagyott) osztalék, részesedés</t>
  </si>
  <si>
    <t>Általános tartalék képzése, felhasználása, eredménytartalék igénybevétele</t>
  </si>
  <si>
    <t>Adózott eredmény</t>
  </si>
  <si>
    <t>Adófizetési kötelezettség</t>
  </si>
  <si>
    <t>Adózás előtti eredmény</t>
  </si>
  <si>
    <t>Rendkívüli eredmény</t>
  </si>
  <si>
    <t>Rendkívüli ráfordítások</t>
  </si>
  <si>
    <t>Rendkívüli bevételek</t>
  </si>
  <si>
    <t>Szokásos tevékenység eredménye</t>
  </si>
  <si>
    <t>Értékvesztés és kockázati céltartalékok változásai</t>
  </si>
  <si>
    <t>Általános igazgatási költségek</t>
  </si>
  <si>
    <t>Egyéb ráfordítások</t>
  </si>
  <si>
    <t>Egyéb pénzügyi és befektetési szolgáltatás eredménye</t>
  </si>
  <si>
    <t>Kapott osztalékok és részesedések</t>
  </si>
  <si>
    <t>Banktevékenységből származó kamatkülönbözet</t>
  </si>
  <si>
    <t>Fizetett kamatok és kamatjellegű kifizetések</t>
  </si>
  <si>
    <t>Kapott kamatok és kamatjellegű bevételek</t>
  </si>
  <si>
    <t>4.6.24. A részvénytársasági formában működő hitelintézetek eredménykimutatása [millió Ft]</t>
  </si>
  <si>
    <t>Passzív időbeli elhatárolások</t>
  </si>
  <si>
    <t>F)</t>
  </si>
  <si>
    <t>Kötelezettségek</t>
  </si>
  <si>
    <t>E)</t>
  </si>
  <si>
    <t>Céltartalékok</t>
  </si>
  <si>
    <t>D)</t>
  </si>
  <si>
    <t>Biztosítástechnikai tartalékok a befektetési egységekhez kötött életbiztosítás szerződői javára</t>
  </si>
  <si>
    <t>C)</t>
  </si>
  <si>
    <t>függőkárok tartaléka</t>
  </si>
  <si>
    <t>matematikai tartalékok</t>
  </si>
  <si>
    <t>meg nem szolgált díjak tartaléka</t>
  </si>
  <si>
    <t>B)</t>
  </si>
  <si>
    <t>mérleg szerinti eredmény</t>
  </si>
  <si>
    <t>jegyzett tőke</t>
  </si>
  <si>
    <t>A)</t>
  </si>
  <si>
    <t>Aktív időbeli elhatárolások</t>
  </si>
  <si>
    <t>Egyéb eszközök</t>
  </si>
  <si>
    <t>Befektetési egységekhez kötött életbiztosítások szerződői javára végrehajtott befektetések</t>
  </si>
  <si>
    <t>Pénzügyi befektetések</t>
  </si>
  <si>
    <t xml:space="preserve">II. </t>
  </si>
  <si>
    <t>Ingatlanok</t>
  </si>
  <si>
    <t xml:space="preserve">I. </t>
  </si>
  <si>
    <t xml:space="preserve">B) </t>
  </si>
  <si>
    <t>4.6.25. A biztosítóintézetek mérlegadatai [millió Ft]</t>
  </si>
  <si>
    <t>Szokásos vállalkozási eredmény</t>
  </si>
  <si>
    <t>Nem biztosítástechnikai elszámolások eredménye</t>
  </si>
  <si>
    <t>Biztosítástechnikai eredmény</t>
  </si>
  <si>
    <t>Egyéb biztositástechnikai ráfordítások</t>
  </si>
  <si>
    <t>Biztosítástechnikai befektetések ráfordításai, a nem realizált veszteséggel együtt (csak az életbiztosítási ágnál)</t>
  </si>
  <si>
    <t>Nettó működési költségek</t>
  </si>
  <si>
    <t>Biztosítástechnikai tartalékok változása</t>
  </si>
  <si>
    <t>Károk ráfordításai</t>
  </si>
  <si>
    <t>Egyéb biztosítástechnikai bevételek</t>
  </si>
  <si>
    <t>Biztosítottaknak visszajuttatandó befektetési eredmény (csak a nem életbiztosítási ágnál)</t>
  </si>
  <si>
    <t>Biztosítástechnikai bevételek befektetésekből, a nem realizált nyereséggel együtt (csak az életbiztosítási ágnál)</t>
  </si>
  <si>
    <t>Megszolgált díjak</t>
  </si>
  <si>
    <t>4.6.26. A biztosítóintézetek eredménykimutatása [millió Ft]</t>
  </si>
  <si>
    <t>4.6.18. Magyarország éven túli lejáratú külföldi adósságának lejárati bontása szektoronként, 2010. március 31. [millió euró]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</si>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</sst>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___@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10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 Hu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82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0" fontId="4" fillId="0" borderId="0" xfId="0" applyFont="1"/>
    <xf numFmtId="164" fontId="5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 indent="1"/>
    </xf>
    <xf numFmtId="49" fontId="5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left" vertical="top" wrapText="1"/>
    </xf>
    <xf numFmtId="0" fontId="3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0" fontId="3" fillId="0" borderId="0" xfId="0" applyFont="1"/>
    <xf numFmtId="0" fontId="5" fillId="0" borderId="0" xfId="0" applyFont="1"/>
    <xf numFmtId="164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left" vertical="top" wrapText="1"/>
    </xf>
    <xf numFmtId="3" fontId="3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Fill="1" applyAlignment="1">
      <alignment horizontal="right" vertical="top"/>
    </xf>
    <xf numFmtId="3" fontId="5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NumberFormat="1" applyFont="1" applyAlignment="1">
      <alignment horizontal="left" vertical="top" wrapText="1"/>
    </xf>
    <xf numFmtId="3" fontId="4" fillId="0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 wrapText="1"/>
    </xf>
    <xf numFmtId="0" fontId="4" fillId="0" borderId="0" xfId="0" applyFont="1" applyFill="1" applyAlignment="1">
      <alignment horizontal="left" vertical="top" wrapText="1" indent="1"/>
    </xf>
    <xf numFmtId="0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Fill="1" applyAlignment="1">
      <alignment horizontal="left" vertical="top" wrapText="1" indent="1"/>
    </xf>
    <xf numFmtId="0" fontId="2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 indent="1"/>
    </xf>
    <xf numFmtId="0" fontId="4" fillId="0" borderId="0" xfId="0" applyFont="1" applyFill="1" applyAlignment="1">
      <alignment horizontal="left" vertical="center" wrapText="1" indent="1"/>
    </xf>
    <xf numFmtId="49" fontId="4" fillId="0" borderId="0" xfId="0" applyNumberFormat="1" applyFont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7" fillId="0" borderId="0" xfId="0" applyFont="1"/>
    <xf numFmtId="3" fontId="4" fillId="0" borderId="0" xfId="0" applyNumberFormat="1" applyFont="1" applyFill="1" applyBorder="1" applyAlignment="1">
      <alignment horizontal="right" vertical="top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top"/>
    </xf>
    <xf numFmtId="3" fontId="5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top"/>
    </xf>
    <xf numFmtId="0" fontId="4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164" fontId="5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4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indent="2"/>
    </xf>
    <xf numFmtId="0" fontId="3" fillId="0" borderId="0" xfId="0" applyFont="1" applyAlignment="1">
      <alignment horizontal="left" vertical="top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Fill="1" applyAlignment="1">
      <alignment horizontal="right" vertical="top"/>
    </xf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9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2"/>
    </xf>
    <xf numFmtId="16" fontId="4" fillId="0" borderId="0" xfId="0" applyNumberFormat="1" applyFont="1" applyAlignment="1">
      <alignment horizontal="left" vertical="top" wrapText="1" indent="2"/>
    </xf>
    <xf numFmtId="0" fontId="4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indent="3"/>
    </xf>
    <xf numFmtId="0" fontId="4" fillId="0" borderId="0" xfId="0" applyFont="1" applyFill="1"/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wrapText="1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top"/>
    </xf>
    <xf numFmtId="165" fontId="4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2" fillId="0" borderId="0" xfId="0" applyNumberFormat="1" applyFont="1" applyAlignment="1">
      <alignment horizontal="left" wrapText="1" indent="1"/>
    </xf>
    <xf numFmtId="164" fontId="1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164" fontId="3" fillId="0" borderId="0" xfId="0" applyNumberFormat="1" applyFont="1" applyFill="1" applyAlignment="1">
      <alignment horizontal="right" vertical="top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165" fontId="2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3" fontId="12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/>
    </xf>
    <xf numFmtId="4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4" fontId="12" fillId="0" borderId="0" xfId="0" applyNumberFormat="1" applyFont="1" applyBorder="1" applyAlignment="1">
      <alignment horizontal="right" vertical="top"/>
    </xf>
    <xf numFmtId="4" fontId="4" fillId="0" borderId="7" xfId="0" applyNumberFormat="1" applyFont="1" applyBorder="1" applyAlignment="1">
      <alignment horizontal="right" vertical="top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 applyProtection="1">
      <alignment horizontal="left"/>
    </xf>
    <xf numFmtId="164" fontId="4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0" fontId="4" fillId="0" borderId="0" xfId="0" applyNumberFormat="1" applyFont="1" applyBorder="1" applyAlignment="1" applyProtection="1">
      <alignment horizontal="left" wrapText="1" inden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 indent="2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 indent="4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165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/>
    <xf numFmtId="3" fontId="2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/>
    <xf numFmtId="0" fontId="4" fillId="0" borderId="0" xfId="0" applyFont="1" applyFill="1" applyBorder="1" applyAlignment="1">
      <alignment horizontal="right" wrapText="1"/>
    </xf>
    <xf numFmtId="3" fontId="2" fillId="0" borderId="0" xfId="0" applyNumberFormat="1" applyFont="1"/>
    <xf numFmtId="164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0" fillId="0" borderId="0" xfId="0" applyAlignment="1">
      <alignment vertical="top"/>
    </xf>
    <xf numFmtId="3" fontId="18" fillId="0" borderId="0" xfId="0" applyNumberFormat="1" applyFont="1" applyAlignment="1">
      <alignment horizontal="right" vertical="top"/>
    </xf>
    <xf numFmtId="0" fontId="3" fillId="0" borderId="9" xfId="0" applyFont="1" applyBorder="1" applyAlignment="1">
      <alignment vertical="top"/>
    </xf>
    <xf numFmtId="0" fontId="2" fillId="0" borderId="10" xfId="0" applyFont="1" applyBorder="1" applyAlignment="1">
      <alignment horizontal="center" vertical="center"/>
    </xf>
    <xf numFmtId="49" fontId="15" fillId="0" borderId="4" xfId="0" applyNumberFormat="1" applyFont="1" applyBorder="1" applyAlignment="1"/>
    <xf numFmtId="164" fontId="3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4" fillId="0" borderId="4" xfId="0" applyFont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left" indent="1"/>
    </xf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indent="2"/>
    </xf>
    <xf numFmtId="0" fontId="2" fillId="0" borderId="2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 indent="1"/>
    </xf>
    <xf numFmtId="16" fontId="15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/>
    <xf numFmtId="0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D4A3-81C2-4000-BAA6-C076E7B8968B}">
  <dimension ref="A1:A27"/>
  <sheetViews>
    <sheetView tabSelected="1" workbookViewId="0"/>
  </sheetViews>
  <sheetFormatPr defaultRowHeight="12.75"/>
  <cols>
    <col min="1" max="1" width="144.7109375" style="280" bestFit="1" customWidth="1"/>
    <col min="2" max="16384" width="9.140625" style="280"/>
  </cols>
  <sheetData>
    <row r="1" spans="1:1">
      <c r="A1" s="279" t="s">
        <v>491</v>
      </c>
    </row>
    <row r="2" spans="1:1">
      <c r="A2" s="281" t="s">
        <v>23</v>
      </c>
    </row>
    <row r="3" spans="1:1">
      <c r="A3" s="281" t="s">
        <v>34</v>
      </c>
    </row>
    <row r="4" spans="1:1">
      <c r="A4" s="281" t="s">
        <v>69</v>
      </c>
    </row>
    <row r="5" spans="1:1">
      <c r="A5" s="281" t="s">
        <v>89</v>
      </c>
    </row>
    <row r="6" spans="1:1">
      <c r="A6" s="281" t="s">
        <v>104</v>
      </c>
    </row>
    <row r="7" spans="1:1">
      <c r="A7" s="281" t="s">
        <v>150</v>
      </c>
    </row>
    <row r="8" spans="1:1">
      <c r="A8" s="281" t="s">
        <v>159</v>
      </c>
    </row>
    <row r="9" spans="1:1">
      <c r="A9" s="281" t="s">
        <v>167</v>
      </c>
    </row>
    <row r="10" spans="1:1">
      <c r="A10" s="281" t="s">
        <v>176</v>
      </c>
    </row>
    <row r="11" spans="1:1">
      <c r="A11" s="281" t="s">
        <v>186</v>
      </c>
    </row>
    <row r="12" spans="1:1">
      <c r="A12" s="281" t="s">
        <v>200</v>
      </c>
    </row>
    <row r="13" spans="1:1">
      <c r="A13" s="281" t="s">
        <v>205</v>
      </c>
    </row>
    <row r="14" spans="1:1">
      <c r="A14" s="281" t="s">
        <v>217</v>
      </c>
    </row>
    <row r="15" spans="1:1">
      <c r="A15" s="281" t="s">
        <v>234</v>
      </c>
    </row>
    <row r="16" spans="1:1">
      <c r="A16" s="281" t="s">
        <v>243</v>
      </c>
    </row>
    <row r="17" spans="1:1">
      <c r="A17" s="281" t="s">
        <v>275</v>
      </c>
    </row>
    <row r="18" spans="1:1">
      <c r="A18" s="281" t="s">
        <v>296</v>
      </c>
    </row>
    <row r="19" spans="1:1">
      <c r="A19" s="281" t="s">
        <v>490</v>
      </c>
    </row>
    <row r="20" spans="1:1">
      <c r="A20" s="281" t="s">
        <v>314</v>
      </c>
    </row>
    <row r="21" spans="1:1">
      <c r="A21" s="281" t="s">
        <v>328</v>
      </c>
    </row>
    <row r="22" spans="1:1">
      <c r="A22" s="281" t="s">
        <v>363</v>
      </c>
    </row>
    <row r="23" spans="1:1">
      <c r="A23" s="281" t="s">
        <v>407</v>
      </c>
    </row>
    <row r="24" spans="1:1">
      <c r="A24" s="281" t="s">
        <v>434</v>
      </c>
    </row>
    <row r="25" spans="1:1">
      <c r="A25" s="281" t="s">
        <v>452</v>
      </c>
    </row>
    <row r="26" spans="1:1">
      <c r="A26" s="281" t="s">
        <v>476</v>
      </c>
    </row>
    <row r="27" spans="1:1">
      <c r="A27" s="281" t="s">
        <v>489</v>
      </c>
    </row>
  </sheetData>
  <hyperlinks>
    <hyperlink ref="A2" location="4.6.1.!A1" display="4.6.1. Az államháztartás konszolidált funkcionális mérlege (pénzforgalmi szemléletben) [milliárd Ft]" xr:uid="{6DC76AC1-610C-4452-BFDF-5704733925DA}"/>
    <hyperlink ref="A3" location="4.6.2.!A1" display="4.6.2. Az államháztartás alrendszereinek főbb jellemzői (pénzforgalmi szemléletben) [milliárd Ft]" xr:uid="{38F2CDF9-9DB3-424D-9A35-5FB4FBA5F0E4}"/>
    <hyperlink ref="A4" location="4.6.3.!A1" display="4.6.3. A központi költségvetés bevételei [millió Ft]" xr:uid="{226B220D-C6A8-452B-BDED-0AA5FDE01564}"/>
    <hyperlink ref="A5" location="4.6.4.!A1" display="4.6.4. A központi költségvetés kiadásai [millió Ft]" xr:uid="{19874AD8-5F5D-44C1-BEB0-35D4C1E4FEE1}"/>
    <hyperlink ref="A6" location="4.6.5.!A1" display="4.6.5. A központi költségvetés bruttó adóssága [milliárd Ft]" xr:uid="{D8BA69B6-FEB7-48C7-80B2-7E8A2C935A2C}"/>
    <hyperlink ref="A7" location="4.6.6.!A1" display="4.6.6. Magyarország fizetési mérlege [millió euró]" xr:uid="{3653FD01-6C46-43F6-ABF6-827DC4671BAE}"/>
    <hyperlink ref="A8" location="4.6.7.!A1" display="4.6.7. Magyarország külföldi adósságállománya [millió euró]" xr:uid="{2E9C93A1-0FB7-408F-8FD8-59B9605AA86E}"/>
    <hyperlink ref="A9" location="4.6.8.!A1" display="4.6.8. Magyarország külföldi adósságszolgálati mutatói (fizetési mérleg alapján)" xr:uid="{3BA80D83-9822-4075-800E-9CBF5BBC4ECB}"/>
    <hyperlink ref="A10" location="4.6.9.!A1" display="4.6.9. Főbb biztosítási módozatok [ezer db]" xr:uid="{C8C81065-E328-48C5-9606-B6E4E79C6695}"/>
    <hyperlink ref="A11" location="4.6.10.!A1" display="4.6.10. A Budapesti Értéktőzsdére bevezetett értékpapírok piaci értéke [milliárd Ft]" xr:uid="{F7C3D2F3-3836-40EA-907B-F4187229502D}"/>
    <hyperlink ref="A12" location="4.6.11.!A1" display="4.6.11. A Budapesti Értéktőzsde forgalma" xr:uid="{F8C44AC6-AFD7-4DE6-AA00-3AE87506F2BA}"/>
    <hyperlink ref="A13" location="4.6.12.!A1" display="4.6.12. A Budapesti Értéktőzsde részvényindexe (BUX) [1991. január 2. = 1000,00]" xr:uid="{9B82E059-700D-4DE6-9353-41F682855102}"/>
    <hyperlink ref="A14" location="4.6.13.!A1" display="4.6.13. Devizaárfolyamok [egy egységre, forintban]" xr:uid="{6E3786CC-2CF0-4C77-B0DB-0108E0AB376B}"/>
    <hyperlink ref="A15" location="4.6.14.!A1" display="4.6.14. A nem pénzügyi vállalatoknak nyújtott forinthitelek és az általuk elhelyezett forintbetétek szerződésben szereplő átlagos kamatlába (december) [évi kamatláb, %]" xr:uid="{A5E8D93D-BF1E-42A2-B088-CD561161E536}"/>
    <hyperlink ref="A16" location="4.6.15.!A1" display="4.6.15. A háztartásoknak nyújtott forinthitelek és az általuk elhelyezett forintbetétek szerződésben szereplő átlagos kamatlába (december) [évi kamatláb, %]" xr:uid="{2169F091-2401-40B6-9484-D9F0F61E8059}"/>
    <hyperlink ref="A17" location="4.6.16.!A1" display="4.6.16. A háztartások nettó pénzügyi vagyona [milliárd Ft]" xr:uid="{1FA9A1B2-5ED9-490D-B7B4-7F429D2837E6}"/>
    <hyperlink ref="A18" location="4.6.17.!A1" display="4.6.17. Lakáscélú hitelek" xr:uid="{C9BEF022-D7DD-443F-99E4-34C2A1F638A8}"/>
    <hyperlink ref="A19" location="4.6.18.!A1" display="4.6.18. Magyarország éven túli lejáratú külföldi adósságának lejárati bontása szektoronként, 2010. március 31. [millió euró]" xr:uid="{423724EB-1DEC-4077-AFAD-C70176826E8B}"/>
    <hyperlink ref="A20" location="4.6.19.!A1" display="4.6.19. A pénzügyi szolgáltató szervezetek száma" xr:uid="{25E3E243-C6CD-437F-9300-1547C635B3D6}"/>
    <hyperlink ref="A21" location="4.6.20.!A1" display="4.6.20. A monetáris aggregátumok és összetevőik [milliárd Ft]" xr:uid="{D3C8998E-E223-4538-A9B1-4B33DA240209}"/>
    <hyperlink ref="A22" location="4.6.21.!A1" display="4.6.21. A Magyar Nemzeti Bank mérlege [millió Ft]" xr:uid="{850038EA-289F-47AE-9338-6C34A524BB83}"/>
    <hyperlink ref="A23" location="4.6.22.!A1" display="4.6.22. A Magyar Nemzeti Bank eredménykimutatása [millió Ft]" xr:uid="{0985B003-7E22-48BF-9C6A-8849588B6BC4}"/>
    <hyperlink ref="A24" location="4.6.23.!A1" display="4.6.23. A részvénytársasági formában működő hitelintézetek mérlegadatai [millió Ft]" xr:uid="{FDE976AD-42F2-41D4-AD7D-3364BFF7FF9C}"/>
    <hyperlink ref="A25" location="4.6.24.!A1" display="4.6.24. A részvénytársasági formában működő hitelintézetek eredménykimutatása [millió Ft]" xr:uid="{9DC7AA89-CDCB-4E44-A67B-9271EDB514F7}"/>
    <hyperlink ref="A26" location="4.6.25.!A1" display="4.6.25. A biztosítóintézetek mérlegadatai [millió Ft]" xr:uid="{913986C4-7B28-422C-955F-17E3BE0D2535}"/>
    <hyperlink ref="A27" location="4.6.26.!A1" display="4.6.26. A biztosítóintézetek eredménykimutatása [millió Ft]" xr:uid="{8EAEA169-ADC0-4DDB-A174-D94D2B886F0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EADAA-4696-4915-9647-D64E9516DAD1}">
  <sheetPr>
    <pageSetUpPr fitToPage="1"/>
  </sheetPr>
  <dimension ref="A1:E11"/>
  <sheetViews>
    <sheetView workbookViewId="0"/>
  </sheetViews>
  <sheetFormatPr defaultRowHeight="11.25"/>
  <cols>
    <col min="1" max="1" width="40.85546875" style="120" customWidth="1"/>
    <col min="2" max="5" width="11.42578125" style="120" customWidth="1"/>
    <col min="6" max="16384" width="9.140625" style="120"/>
  </cols>
  <sheetData>
    <row r="1" spans="1:5" ht="12" thickBot="1">
      <c r="A1" s="138" t="s">
        <v>176</v>
      </c>
      <c r="B1" s="138"/>
      <c r="C1" s="138"/>
      <c r="D1" s="138"/>
      <c r="E1" s="138"/>
    </row>
    <row r="2" spans="1:5">
      <c r="A2" s="137" t="s">
        <v>175</v>
      </c>
      <c r="B2" s="136">
        <v>2000</v>
      </c>
      <c r="C2" s="135">
        <v>2007</v>
      </c>
      <c r="D2" s="136">
        <v>2008</v>
      </c>
      <c r="E2" s="135">
        <v>2009</v>
      </c>
    </row>
    <row r="3" spans="1:5">
      <c r="A3" s="134" t="s">
        <v>174</v>
      </c>
      <c r="B3" s="121">
        <v>2696.5</v>
      </c>
      <c r="C3" s="121">
        <v>3296.9</v>
      </c>
      <c r="D3" s="132">
        <v>3244.9</v>
      </c>
      <c r="E3" s="5">
        <v>3079.7</v>
      </c>
    </row>
    <row r="4" spans="1:5">
      <c r="A4" s="133" t="s">
        <v>153</v>
      </c>
      <c r="B4" s="121"/>
      <c r="C4" s="121"/>
      <c r="D4" s="121"/>
      <c r="E4" s="5"/>
    </row>
    <row r="5" spans="1:5">
      <c r="A5" s="131" t="s">
        <v>173</v>
      </c>
      <c r="B5" s="121">
        <v>137.80000000000001</v>
      </c>
      <c r="C5" s="121">
        <v>400.8</v>
      </c>
      <c r="D5" s="121">
        <v>394.8</v>
      </c>
      <c r="E5" s="5">
        <v>374.2</v>
      </c>
    </row>
    <row r="6" spans="1:5">
      <c r="A6" s="131" t="s">
        <v>172</v>
      </c>
      <c r="B6" s="121">
        <v>2098.9</v>
      </c>
      <c r="C6" s="121">
        <v>1017.1</v>
      </c>
      <c r="D6" s="121">
        <v>910.7</v>
      </c>
      <c r="E6" s="5">
        <v>798.7</v>
      </c>
    </row>
    <row r="7" spans="1:5">
      <c r="A7" s="133" t="s">
        <v>171</v>
      </c>
      <c r="B7" s="121">
        <v>8638.6</v>
      </c>
      <c r="C7" s="121">
        <v>9448.7999999999993</v>
      </c>
      <c r="D7" s="121">
        <v>9460.6</v>
      </c>
      <c r="E7" s="5">
        <v>9376.9</v>
      </c>
    </row>
    <row r="8" spans="1:5">
      <c r="A8" s="133" t="s">
        <v>153</v>
      </c>
      <c r="B8" s="121"/>
      <c r="C8" s="121"/>
      <c r="D8" s="121"/>
      <c r="E8" s="5"/>
    </row>
    <row r="9" spans="1:5">
      <c r="A9" s="131" t="s">
        <v>170</v>
      </c>
      <c r="B9" s="121">
        <v>3361.6</v>
      </c>
      <c r="C9" s="121">
        <v>3226.8</v>
      </c>
      <c r="D9" s="132">
        <v>3252</v>
      </c>
      <c r="E9" s="5">
        <v>3267.9</v>
      </c>
    </row>
    <row r="10" spans="1:5">
      <c r="A10" s="131" t="s">
        <v>169</v>
      </c>
      <c r="B10" s="121">
        <v>2998.4</v>
      </c>
      <c r="C10" s="121">
        <v>3708.6</v>
      </c>
      <c r="D10" s="121">
        <v>3893</v>
      </c>
      <c r="E10" s="5">
        <v>3989.5</v>
      </c>
    </row>
    <row r="11" spans="1:5">
      <c r="A11" s="131" t="s">
        <v>168</v>
      </c>
      <c r="B11" s="121">
        <v>561.4</v>
      </c>
      <c r="C11" s="121">
        <v>862.8</v>
      </c>
      <c r="D11" s="121">
        <v>903.5</v>
      </c>
      <c r="E11" s="5">
        <v>860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&amp;L&amp;8&amp;D &amp;T&amp;R&amp;8&amp;Z&amp;F/&amp;A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D9CE-FAB9-4FBF-82BB-4612B6ED0D32}">
  <dimension ref="A1:E11"/>
  <sheetViews>
    <sheetView workbookViewId="0"/>
  </sheetViews>
  <sheetFormatPr defaultRowHeight="11.25"/>
  <cols>
    <col min="1" max="1" width="14" style="1" customWidth="1"/>
    <col min="2" max="5" width="12.5703125" style="1" customWidth="1"/>
    <col min="6" max="16384" width="9.140625" style="1"/>
  </cols>
  <sheetData>
    <row r="1" spans="1:5" ht="12" thickBot="1">
      <c r="A1" s="151" t="s">
        <v>186</v>
      </c>
      <c r="B1" s="151"/>
      <c r="C1" s="151"/>
      <c r="D1" s="151"/>
      <c r="E1" s="151"/>
    </row>
    <row r="2" spans="1:5">
      <c r="A2" s="150" t="s">
        <v>33</v>
      </c>
      <c r="B2" s="149">
        <v>2000</v>
      </c>
      <c r="C2" s="149">
        <v>2007</v>
      </c>
      <c r="D2" s="148">
        <v>2008</v>
      </c>
      <c r="E2" s="148">
        <v>2009</v>
      </c>
    </row>
    <row r="3" spans="1:5">
      <c r="A3" s="147" t="s">
        <v>185</v>
      </c>
      <c r="B3" s="143">
        <v>3393.9</v>
      </c>
      <c r="C3" s="146">
        <v>8239.2999999999993</v>
      </c>
      <c r="D3" s="5">
        <v>3553.7</v>
      </c>
      <c r="E3" s="5">
        <v>5713</v>
      </c>
    </row>
    <row r="4" spans="1:5">
      <c r="A4" s="144" t="s">
        <v>184</v>
      </c>
      <c r="B4" s="143">
        <v>4.5999999999999996</v>
      </c>
      <c r="C4" s="142">
        <v>380.5</v>
      </c>
      <c r="D4" s="5">
        <v>433.4</v>
      </c>
      <c r="E4" s="5">
        <v>327.5</v>
      </c>
    </row>
    <row r="5" spans="1:5">
      <c r="A5" s="145" t="s">
        <v>183</v>
      </c>
      <c r="B5" s="143" t="s">
        <v>36</v>
      </c>
      <c r="C5" s="143" t="s">
        <v>36</v>
      </c>
      <c r="D5" s="5">
        <v>112.6</v>
      </c>
      <c r="E5" s="5">
        <v>84.4</v>
      </c>
    </row>
    <row r="6" spans="1:5">
      <c r="A6" s="144" t="s">
        <v>182</v>
      </c>
      <c r="B6" s="143">
        <v>67.099999999999994</v>
      </c>
      <c r="C6" s="142">
        <v>155.1</v>
      </c>
      <c r="D6" s="5" t="s">
        <v>181</v>
      </c>
      <c r="E6" s="5" t="s">
        <v>181</v>
      </c>
    </row>
    <row r="7" spans="1:5">
      <c r="A7" s="144" t="s">
        <v>180</v>
      </c>
      <c r="B7" s="143" t="s">
        <v>36</v>
      </c>
      <c r="C7" s="142">
        <v>626.20000000000005</v>
      </c>
      <c r="D7" s="5">
        <v>956.8</v>
      </c>
      <c r="E7" s="5">
        <v>886.7</v>
      </c>
    </row>
    <row r="8" spans="1:5">
      <c r="A8" s="144" t="s">
        <v>179</v>
      </c>
      <c r="B8" s="143">
        <v>74.8</v>
      </c>
      <c r="C8" s="142">
        <v>309.5</v>
      </c>
      <c r="D8" s="5">
        <v>303.3</v>
      </c>
      <c r="E8" s="5">
        <v>299.60000000000002</v>
      </c>
    </row>
    <row r="9" spans="1:5">
      <c r="A9" s="144" t="s">
        <v>178</v>
      </c>
      <c r="B9" s="143">
        <v>2607.8000000000002</v>
      </c>
      <c r="C9" s="142">
        <v>9154.9</v>
      </c>
      <c r="D9" s="5">
        <v>8715.1</v>
      </c>
      <c r="E9" s="5">
        <v>8656.5</v>
      </c>
    </row>
    <row r="10" spans="1:5">
      <c r="A10" s="144" t="s">
        <v>177</v>
      </c>
      <c r="B10" s="143">
        <v>797.3</v>
      </c>
      <c r="C10" s="142">
        <v>1548.6</v>
      </c>
      <c r="D10" s="5">
        <v>1201.5999999999999</v>
      </c>
      <c r="E10" s="5">
        <v>1512.6</v>
      </c>
    </row>
    <row r="11" spans="1:5">
      <c r="A11" s="141" t="s">
        <v>90</v>
      </c>
      <c r="B11" s="140">
        <v>6945.4</v>
      </c>
      <c r="C11" s="139">
        <v>20414</v>
      </c>
      <c r="D11" s="3">
        <f>+D3+D4+D5+D7+D8+D9+D10</f>
        <v>15276.500000000002</v>
      </c>
      <c r="E11" s="3">
        <v>17480.099999999999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EB4F8-4B9A-4922-9F0A-3BDAAED2A643}">
  <dimension ref="A1:E16"/>
  <sheetViews>
    <sheetView workbookViewId="0"/>
  </sheetViews>
  <sheetFormatPr defaultRowHeight="11.25"/>
  <cols>
    <col min="1" max="1" width="38.28515625" style="120" customWidth="1"/>
    <col min="2" max="5" width="12.42578125" style="120" customWidth="1"/>
    <col min="6" max="16384" width="9.140625" style="120"/>
  </cols>
  <sheetData>
    <row r="1" spans="1:5" ht="12" thickBot="1">
      <c r="A1" s="138" t="s">
        <v>200</v>
      </c>
      <c r="B1" s="138"/>
      <c r="C1" s="138"/>
      <c r="D1" s="138"/>
      <c r="E1" s="138"/>
    </row>
    <row r="2" spans="1:5">
      <c r="A2" s="162" t="s">
        <v>33</v>
      </c>
      <c r="B2" s="161">
        <v>2000</v>
      </c>
      <c r="C2" s="126">
        <v>2007</v>
      </c>
      <c r="D2" s="160">
        <v>2008</v>
      </c>
      <c r="E2" s="126">
        <v>2009</v>
      </c>
    </row>
    <row r="3" spans="1:5">
      <c r="A3" s="133" t="s">
        <v>199</v>
      </c>
      <c r="B3" s="34">
        <v>1627033</v>
      </c>
      <c r="C3" s="34">
        <v>1654992</v>
      </c>
      <c r="D3" s="159">
        <v>1950035</v>
      </c>
      <c r="E3" s="34">
        <v>3476711</v>
      </c>
    </row>
    <row r="4" spans="1:5">
      <c r="A4" s="133" t="s">
        <v>198</v>
      </c>
      <c r="B4" s="34">
        <v>6482</v>
      </c>
      <c r="C4" s="34">
        <v>6755.0638702427887</v>
      </c>
      <c r="D4" s="159">
        <v>7769.1214057847919</v>
      </c>
      <c r="E4" s="34">
        <v>13851.438247011953</v>
      </c>
    </row>
    <row r="5" spans="1:5">
      <c r="A5" s="158" t="s">
        <v>197</v>
      </c>
      <c r="B5" s="3">
        <v>4256.6000000000004</v>
      </c>
      <c r="C5" s="3">
        <v>8937.3623000000007</v>
      </c>
      <c r="D5" s="3">
        <v>5780.2</v>
      </c>
      <c r="E5" s="3">
        <v>5481.6938</v>
      </c>
    </row>
    <row r="6" spans="1:5">
      <c r="A6" s="157" t="s">
        <v>153</v>
      </c>
      <c r="B6" s="156"/>
      <c r="C6" s="5"/>
      <c r="D6" s="5"/>
      <c r="E6" s="156"/>
    </row>
    <row r="7" spans="1:5">
      <c r="A7" s="154" t="s">
        <v>196</v>
      </c>
      <c r="B7" s="5">
        <v>3417</v>
      </c>
      <c r="C7" s="5">
        <v>8691.8194999999996</v>
      </c>
      <c r="D7" s="5">
        <v>5284.3</v>
      </c>
      <c r="E7" s="152">
        <v>5138.1662000000006</v>
      </c>
    </row>
    <row r="8" spans="1:5">
      <c r="A8" s="155" t="s">
        <v>195</v>
      </c>
      <c r="B8" s="5" t="s">
        <v>36</v>
      </c>
      <c r="C8" s="5" t="s">
        <v>36</v>
      </c>
      <c r="D8" s="5">
        <v>21.1</v>
      </c>
      <c r="E8" s="152">
        <v>37.332599999999999</v>
      </c>
    </row>
    <row r="9" spans="1:5">
      <c r="A9" s="154" t="s">
        <v>194</v>
      </c>
      <c r="B9" s="5">
        <v>634.1</v>
      </c>
      <c r="C9" s="5">
        <v>56.168699999999994</v>
      </c>
      <c r="D9" s="5">
        <v>333.1</v>
      </c>
      <c r="E9" s="152">
        <v>150.5899</v>
      </c>
    </row>
    <row r="10" spans="1:5">
      <c r="A10" s="154" t="s">
        <v>193</v>
      </c>
      <c r="B10" s="5">
        <v>48.7</v>
      </c>
      <c r="C10" s="5">
        <v>97.464300000000009</v>
      </c>
      <c r="D10" s="5">
        <v>36.1</v>
      </c>
      <c r="E10" s="152">
        <v>1.3697000000000001</v>
      </c>
    </row>
    <row r="11" spans="1:5">
      <c r="A11" s="154" t="s">
        <v>192</v>
      </c>
      <c r="B11" s="5" t="s">
        <v>36</v>
      </c>
      <c r="C11" s="5">
        <v>58.394199999999998</v>
      </c>
      <c r="D11" s="5">
        <v>39</v>
      </c>
      <c r="E11" s="152">
        <v>20.273599999999998</v>
      </c>
    </row>
    <row r="12" spans="1:5">
      <c r="A12" s="154" t="s">
        <v>191</v>
      </c>
      <c r="B12" s="5">
        <v>153.30000000000001</v>
      </c>
      <c r="C12" s="5">
        <v>14.596500000000001</v>
      </c>
      <c r="D12" s="5">
        <v>51.9</v>
      </c>
      <c r="E12" s="152">
        <v>123.1177</v>
      </c>
    </row>
    <row r="13" spans="1:5">
      <c r="A13" s="154" t="s">
        <v>190</v>
      </c>
      <c r="B13" s="5">
        <v>0.6</v>
      </c>
      <c r="C13" s="5">
        <v>18.800099999999997</v>
      </c>
      <c r="D13" s="5">
        <v>14.7</v>
      </c>
      <c r="E13" s="152">
        <v>10.7827</v>
      </c>
    </row>
    <row r="14" spans="1:5">
      <c r="A14" s="154" t="s">
        <v>189</v>
      </c>
      <c r="B14" s="5">
        <v>3</v>
      </c>
      <c r="C14" s="5">
        <v>0.1191</v>
      </c>
      <c r="D14" s="5">
        <v>0.1</v>
      </c>
      <c r="E14" s="152">
        <v>6.1399999999999996E-2</v>
      </c>
    </row>
    <row r="15" spans="1:5">
      <c r="A15" s="133" t="s">
        <v>188</v>
      </c>
      <c r="B15" s="34">
        <v>16959</v>
      </c>
      <c r="C15" s="34">
        <v>36479</v>
      </c>
      <c r="D15" s="34">
        <v>23029</v>
      </c>
      <c r="E15" s="34">
        <v>21839.4</v>
      </c>
    </row>
    <row r="16" spans="1:5">
      <c r="A16" s="133" t="s">
        <v>187</v>
      </c>
      <c r="B16" s="5">
        <v>2.6</v>
      </c>
      <c r="C16" s="5">
        <v>5.4002450162901097</v>
      </c>
      <c r="D16" s="153">
        <v>3</v>
      </c>
      <c r="E16" s="152">
        <v>1.5766895206417788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9E6D-E25A-42F2-B08F-67575DB6B122}">
  <dimension ref="A1:D20"/>
  <sheetViews>
    <sheetView workbookViewId="0"/>
  </sheetViews>
  <sheetFormatPr defaultRowHeight="11.25"/>
  <cols>
    <col min="1" max="4" width="21.85546875" style="120" customWidth="1"/>
    <col min="5" max="16384" width="9.140625" style="120"/>
  </cols>
  <sheetData>
    <row r="1" spans="1:4" ht="12" thickBot="1">
      <c r="A1" s="138" t="s">
        <v>205</v>
      </c>
      <c r="B1" s="138"/>
      <c r="C1" s="138"/>
      <c r="D1" s="138"/>
    </row>
    <row r="2" spans="1:4">
      <c r="A2" s="137" t="s">
        <v>204</v>
      </c>
      <c r="B2" s="170" t="s">
        <v>203</v>
      </c>
      <c r="C2" s="170" t="s">
        <v>202</v>
      </c>
      <c r="D2" s="169" t="s">
        <v>201</v>
      </c>
    </row>
    <row r="3" spans="1:4">
      <c r="A3" s="164">
        <v>1992</v>
      </c>
      <c r="B3" s="168">
        <v>988.42</v>
      </c>
      <c r="C3" s="163">
        <v>830.04</v>
      </c>
      <c r="D3" s="163">
        <v>890.9</v>
      </c>
    </row>
    <row r="4" spans="1:4">
      <c r="A4" s="164">
        <v>1993</v>
      </c>
      <c r="B4" s="163">
        <v>1307.1199999999999</v>
      </c>
      <c r="C4" s="163">
        <v>717.75</v>
      </c>
      <c r="D4" s="163">
        <v>1264.1500000000001</v>
      </c>
    </row>
    <row r="5" spans="1:4">
      <c r="A5" s="164">
        <v>1994</v>
      </c>
      <c r="B5" s="163">
        <v>2255.3200000000002</v>
      </c>
      <c r="C5" s="163">
        <v>1265.21</v>
      </c>
      <c r="D5" s="163">
        <v>1470.1</v>
      </c>
    </row>
    <row r="6" spans="1:4">
      <c r="A6" s="164">
        <v>1995</v>
      </c>
      <c r="B6" s="163">
        <v>1629.4</v>
      </c>
      <c r="C6" s="163">
        <v>1159.45</v>
      </c>
      <c r="D6" s="163">
        <v>1528.92</v>
      </c>
    </row>
    <row r="7" spans="1:4">
      <c r="A7" s="164">
        <v>1996</v>
      </c>
      <c r="B7" s="163">
        <v>4134.3100000000004</v>
      </c>
      <c r="C7" s="163">
        <v>1557.91</v>
      </c>
      <c r="D7" s="163">
        <v>4134.3100000000004</v>
      </c>
    </row>
    <row r="8" spans="1:4">
      <c r="A8" s="164">
        <v>1997</v>
      </c>
      <c r="B8" s="163">
        <v>8483.7900000000009</v>
      </c>
      <c r="C8" s="163">
        <v>4291.29</v>
      </c>
      <c r="D8" s="163">
        <v>7999.1</v>
      </c>
    </row>
    <row r="9" spans="1:4">
      <c r="A9" s="164">
        <v>1998</v>
      </c>
      <c r="B9" s="163">
        <v>9016.36</v>
      </c>
      <c r="C9" s="163">
        <v>3775.02</v>
      </c>
      <c r="D9" s="163">
        <v>6307.67</v>
      </c>
    </row>
    <row r="10" spans="1:4">
      <c r="A10" s="164">
        <v>1999</v>
      </c>
      <c r="B10" s="163">
        <v>8875.18</v>
      </c>
      <c r="C10" s="163">
        <v>5253.03</v>
      </c>
      <c r="D10" s="163">
        <v>8819.4500000000007</v>
      </c>
    </row>
    <row r="11" spans="1:4">
      <c r="A11" s="164">
        <v>2000</v>
      </c>
      <c r="B11" s="163">
        <v>10471.91</v>
      </c>
      <c r="C11" s="163">
        <v>6684.74</v>
      </c>
      <c r="D11" s="163">
        <v>7849.75</v>
      </c>
    </row>
    <row r="12" spans="1:4">
      <c r="A12" s="164">
        <v>2001</v>
      </c>
      <c r="B12" s="163">
        <v>8146.03</v>
      </c>
      <c r="C12" s="163">
        <v>5670.98</v>
      </c>
      <c r="D12" s="163">
        <v>7131.13</v>
      </c>
    </row>
    <row r="13" spans="1:4">
      <c r="A13" s="164">
        <v>2002</v>
      </c>
      <c r="B13" s="163">
        <v>8948.8700000000008</v>
      </c>
      <c r="C13" s="163">
        <v>6589.76</v>
      </c>
      <c r="D13" s="163">
        <v>7798.29</v>
      </c>
    </row>
    <row r="14" spans="1:4">
      <c r="A14" s="164">
        <v>2003</v>
      </c>
      <c r="B14" s="163">
        <v>9914.09</v>
      </c>
      <c r="C14" s="163">
        <v>7030.74</v>
      </c>
      <c r="D14" s="163">
        <v>9379.99</v>
      </c>
    </row>
    <row r="15" spans="1:4">
      <c r="A15" s="164">
        <v>2004</v>
      </c>
      <c r="B15" s="163">
        <v>14775.14</v>
      </c>
      <c r="C15" s="163">
        <v>9465.1200000000008</v>
      </c>
      <c r="D15" s="163">
        <v>14742.57</v>
      </c>
    </row>
    <row r="16" spans="1:4">
      <c r="A16" s="164">
        <v>2005</v>
      </c>
      <c r="B16" s="163">
        <v>23671.96</v>
      </c>
      <c r="C16" s="163">
        <v>14586.69</v>
      </c>
      <c r="D16" s="163">
        <v>20784.740000000002</v>
      </c>
    </row>
    <row r="17" spans="1:4">
      <c r="A17" s="164">
        <v>2006</v>
      </c>
      <c r="B17" s="163">
        <v>25415.64</v>
      </c>
      <c r="C17" s="163">
        <v>18461.79</v>
      </c>
      <c r="D17" s="163">
        <v>24844.32</v>
      </c>
    </row>
    <row r="18" spans="1:4">
      <c r="A18" s="167">
        <v>2007</v>
      </c>
      <c r="B18" s="165">
        <v>30118.12</v>
      </c>
      <c r="C18" s="165">
        <v>22522.37</v>
      </c>
      <c r="D18" s="166">
        <v>26235.63</v>
      </c>
    </row>
    <row r="19" spans="1:4">
      <c r="A19" s="164">
        <v>2008</v>
      </c>
      <c r="B19" s="165">
        <v>26242.9</v>
      </c>
      <c r="C19" s="165">
        <v>10597.07</v>
      </c>
      <c r="D19" s="165">
        <v>12241.69</v>
      </c>
    </row>
    <row r="20" spans="1:4">
      <c r="A20" s="164">
        <v>2009</v>
      </c>
      <c r="B20" s="163">
        <v>21612.57</v>
      </c>
      <c r="C20" s="163">
        <v>9461.2900000000009</v>
      </c>
      <c r="D20" s="163">
        <v>21227.01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ED7A-C517-400C-A3B5-C8DBA8224020}">
  <dimension ref="A1:I24"/>
  <sheetViews>
    <sheetView workbookViewId="0"/>
  </sheetViews>
  <sheetFormatPr defaultRowHeight="11.25"/>
  <cols>
    <col min="1" max="1" width="9.85546875" style="120" customWidth="1"/>
    <col min="2" max="9" width="9.7109375" style="120" customWidth="1"/>
    <col min="10" max="16384" width="9.140625" style="120"/>
  </cols>
  <sheetData>
    <row r="1" spans="1:9" ht="12" thickBot="1">
      <c r="A1" s="138" t="s">
        <v>217</v>
      </c>
      <c r="B1" s="138"/>
      <c r="C1" s="138"/>
      <c r="D1" s="138"/>
      <c r="E1" s="138"/>
      <c r="F1" s="138"/>
      <c r="G1" s="138"/>
      <c r="H1" s="138"/>
      <c r="I1" s="138"/>
    </row>
    <row r="2" spans="1:9" ht="22.5">
      <c r="A2" s="137" t="s">
        <v>216</v>
      </c>
      <c r="B2" s="173" t="s">
        <v>215</v>
      </c>
      <c r="C2" s="173" t="s">
        <v>214</v>
      </c>
      <c r="D2" s="173" t="s">
        <v>213</v>
      </c>
      <c r="E2" s="173" t="s">
        <v>212</v>
      </c>
      <c r="F2" s="173" t="s">
        <v>211</v>
      </c>
      <c r="G2" s="173" t="s">
        <v>210</v>
      </c>
      <c r="H2" s="173" t="s">
        <v>209</v>
      </c>
      <c r="I2" s="169" t="s">
        <v>208</v>
      </c>
    </row>
    <row r="3" spans="1:9">
      <c r="A3" s="266" t="s">
        <v>207</v>
      </c>
      <c r="B3" s="266"/>
      <c r="C3" s="266"/>
      <c r="D3" s="266"/>
      <c r="E3" s="266"/>
      <c r="F3" s="266"/>
      <c r="G3" s="266"/>
      <c r="H3" s="266"/>
      <c r="I3" s="266"/>
    </row>
    <row r="4" spans="1:9">
      <c r="A4" s="171">
        <v>2000</v>
      </c>
      <c r="B4" s="163">
        <v>425.47</v>
      </c>
      <c r="C4" s="163">
        <v>264.94</v>
      </c>
      <c r="D4" s="163">
        <v>284.73</v>
      </c>
      <c r="E4" s="163">
        <v>247.7</v>
      </c>
      <c r="F4" s="163">
        <v>173.92</v>
      </c>
      <c r="G4" s="163">
        <v>7.55</v>
      </c>
      <c r="H4" s="163">
        <v>6.03</v>
      </c>
      <c r="I4" s="163">
        <v>68.790000000000006</v>
      </c>
    </row>
    <row r="5" spans="1:9" s="75" customFormat="1">
      <c r="A5" s="171">
        <v>2001</v>
      </c>
      <c r="B5" s="163">
        <v>404.15</v>
      </c>
      <c r="C5" s="163">
        <v>246.33</v>
      </c>
      <c r="D5" s="163">
        <v>279.02999999999997</v>
      </c>
      <c r="E5" s="163">
        <v>212.51</v>
      </c>
      <c r="F5" s="163">
        <v>166.23</v>
      </c>
      <c r="G5" s="163">
        <v>7.7</v>
      </c>
      <c r="H5" s="163">
        <v>5.75</v>
      </c>
      <c r="I5" s="163">
        <v>70.400000000000006</v>
      </c>
    </row>
    <row r="6" spans="1:9" s="75" customFormat="1">
      <c r="A6" s="171">
        <v>2002</v>
      </c>
      <c r="B6" s="163">
        <v>362.67</v>
      </c>
      <c r="C6" s="163">
        <v>235.9</v>
      </c>
      <c r="D6" s="163">
        <v>225.16</v>
      </c>
      <c r="E6" s="163">
        <v>189.66</v>
      </c>
      <c r="F6" s="163">
        <v>162.37</v>
      </c>
      <c r="G6" s="163">
        <v>7.48</v>
      </c>
      <c r="H6" s="163">
        <v>5.68</v>
      </c>
      <c r="I6" s="163">
        <v>58.64</v>
      </c>
    </row>
    <row r="7" spans="1:9" s="75" customFormat="1">
      <c r="A7" s="171">
        <v>2003</v>
      </c>
      <c r="B7" s="163">
        <v>370.66</v>
      </c>
      <c r="C7" s="163">
        <v>262.23</v>
      </c>
      <c r="D7" s="163">
        <v>207.92</v>
      </c>
      <c r="E7" s="163">
        <v>194.43</v>
      </c>
      <c r="F7" s="163">
        <v>168.3</v>
      </c>
      <c r="G7" s="163">
        <v>8.0500000000000007</v>
      </c>
      <c r="H7" s="163">
        <v>6.37</v>
      </c>
      <c r="I7" s="163">
        <v>55.58</v>
      </c>
    </row>
    <row r="8" spans="1:9" s="75" customFormat="1">
      <c r="A8" s="171">
        <v>2004</v>
      </c>
      <c r="B8" s="163">
        <v>347.83</v>
      </c>
      <c r="C8" s="163">
        <v>245.93</v>
      </c>
      <c r="D8" s="163">
        <v>180.29</v>
      </c>
      <c r="E8" s="163">
        <v>175.84</v>
      </c>
      <c r="F8" s="163">
        <v>159.34</v>
      </c>
      <c r="G8" s="163">
        <v>8.08</v>
      </c>
      <c r="H8" s="163">
        <v>6.35</v>
      </c>
      <c r="I8" s="163">
        <v>60.31</v>
      </c>
    </row>
    <row r="9" spans="1:9" s="75" customFormat="1">
      <c r="A9" s="171">
        <v>2005</v>
      </c>
      <c r="B9" s="163">
        <v>368.4</v>
      </c>
      <c r="C9" s="163">
        <v>252.73</v>
      </c>
      <c r="D9" s="163">
        <v>213.58</v>
      </c>
      <c r="E9" s="163">
        <v>182</v>
      </c>
      <c r="F9" s="163">
        <v>162.33000000000001</v>
      </c>
      <c r="G9" s="163">
        <v>8.6999999999999993</v>
      </c>
      <c r="H9" s="163">
        <v>6.68</v>
      </c>
      <c r="I9" s="163">
        <v>65.44</v>
      </c>
    </row>
    <row r="10" spans="1:9" s="75" customFormat="1">
      <c r="A10" s="172">
        <v>2006</v>
      </c>
      <c r="B10" s="168">
        <v>375.77</v>
      </c>
      <c r="C10" s="168">
        <v>252.3</v>
      </c>
      <c r="D10" s="168">
        <v>191.62</v>
      </c>
      <c r="E10" s="168">
        <v>161.11000000000001</v>
      </c>
      <c r="F10" s="168">
        <v>156.99</v>
      </c>
      <c r="G10" s="168">
        <v>9.18</v>
      </c>
      <c r="H10" s="168">
        <v>7.31</v>
      </c>
      <c r="I10" s="168">
        <v>65.819999999999993</v>
      </c>
    </row>
    <row r="11" spans="1:9" s="75" customFormat="1">
      <c r="A11" s="172">
        <v>2007</v>
      </c>
      <c r="B11" s="168">
        <v>344.84</v>
      </c>
      <c r="C11" s="168">
        <v>253.35</v>
      </c>
      <c r="D11" s="168">
        <v>172.61</v>
      </c>
      <c r="E11" s="168">
        <v>152.44</v>
      </c>
      <c r="F11" s="168">
        <v>152.41999999999999</v>
      </c>
      <c r="G11" s="168">
        <v>9.52</v>
      </c>
      <c r="H11" s="168">
        <v>7.54</v>
      </c>
      <c r="I11" s="168">
        <v>70.260000000000005</v>
      </c>
    </row>
    <row r="12" spans="1:9" s="75" customFormat="1">
      <c r="A12" s="172">
        <v>2008</v>
      </c>
      <c r="B12" s="168">
        <v>272.36</v>
      </c>
      <c r="C12" s="168">
        <v>264.77999999999997</v>
      </c>
      <c r="D12" s="168">
        <v>187.91</v>
      </c>
      <c r="E12" s="168">
        <v>208.23</v>
      </c>
      <c r="F12" s="168">
        <v>177.78</v>
      </c>
      <c r="G12" s="168">
        <v>9.94</v>
      </c>
      <c r="H12" s="168">
        <v>8.7899999999999991</v>
      </c>
      <c r="I12" s="168">
        <v>63.41</v>
      </c>
    </row>
    <row r="13" spans="1:9" s="75" customFormat="1">
      <c r="A13" s="172">
        <v>2009</v>
      </c>
      <c r="B13" s="168">
        <v>303.17</v>
      </c>
      <c r="C13" s="168">
        <v>270.83999999999997</v>
      </c>
      <c r="D13" s="168">
        <v>188.07</v>
      </c>
      <c r="E13" s="168">
        <v>203.63</v>
      </c>
      <c r="F13" s="168">
        <v>182.34</v>
      </c>
      <c r="G13" s="168">
        <v>10.24</v>
      </c>
      <c r="H13" s="168" t="s">
        <v>36</v>
      </c>
      <c r="I13" s="168">
        <v>65.900000000000006</v>
      </c>
    </row>
    <row r="14" spans="1:9">
      <c r="A14" s="267" t="s">
        <v>206</v>
      </c>
      <c r="B14" s="267"/>
      <c r="C14" s="267"/>
      <c r="D14" s="267"/>
      <c r="E14" s="267"/>
      <c r="F14" s="267"/>
      <c r="G14" s="267"/>
      <c r="H14" s="267"/>
      <c r="I14" s="267"/>
    </row>
    <row r="15" spans="1:9">
      <c r="A15" s="171">
        <v>2000</v>
      </c>
      <c r="B15" s="163">
        <v>426.66</v>
      </c>
      <c r="C15" s="163">
        <v>260.04000000000002</v>
      </c>
      <c r="D15" s="163">
        <v>282.27</v>
      </c>
      <c r="E15" s="163">
        <v>261.93</v>
      </c>
      <c r="F15" s="163">
        <v>167.02</v>
      </c>
      <c r="G15" s="163">
        <v>7.31</v>
      </c>
      <c r="H15" s="163">
        <v>6.1</v>
      </c>
      <c r="I15" s="163">
        <v>64.900000000000006</v>
      </c>
    </row>
    <row r="16" spans="1:9">
      <c r="A16" s="171">
        <v>2001</v>
      </c>
      <c r="B16" s="163">
        <v>412.57</v>
      </c>
      <c r="C16" s="163">
        <v>256.68</v>
      </c>
      <c r="D16" s="163">
        <v>286.54000000000002</v>
      </c>
      <c r="E16" s="163">
        <v>236.23</v>
      </c>
      <c r="F16" s="163">
        <v>169.87</v>
      </c>
      <c r="G16" s="163">
        <v>7.53</v>
      </c>
      <c r="H16" s="163">
        <v>5.93</v>
      </c>
      <c r="I16" s="163">
        <v>69.98</v>
      </c>
    </row>
    <row r="17" spans="1:9">
      <c r="A17" s="171">
        <v>2002</v>
      </c>
      <c r="B17" s="163">
        <v>386.65</v>
      </c>
      <c r="C17" s="163">
        <v>242.97</v>
      </c>
      <c r="D17" s="163">
        <v>258</v>
      </c>
      <c r="E17" s="163">
        <v>205.87</v>
      </c>
      <c r="F17" s="163">
        <v>165.59</v>
      </c>
      <c r="G17" s="163">
        <v>7.89</v>
      </c>
      <c r="H17" s="163">
        <v>5.69</v>
      </c>
      <c r="I17" s="163">
        <v>63.23</v>
      </c>
    </row>
    <row r="18" spans="1:9">
      <c r="A18" s="171">
        <v>2003</v>
      </c>
      <c r="B18" s="163">
        <v>366.42</v>
      </c>
      <c r="C18" s="163">
        <v>253.51</v>
      </c>
      <c r="D18" s="163">
        <v>224.44</v>
      </c>
      <c r="E18" s="163">
        <v>193.67</v>
      </c>
      <c r="F18" s="163">
        <v>166.71</v>
      </c>
      <c r="G18" s="163">
        <v>7.96</v>
      </c>
      <c r="H18" s="163">
        <v>6.11</v>
      </c>
      <c r="I18" s="163">
        <v>57.69</v>
      </c>
    </row>
    <row r="19" spans="1:9">
      <c r="A19" s="171">
        <v>2004</v>
      </c>
      <c r="B19" s="163">
        <v>371.07</v>
      </c>
      <c r="C19" s="163">
        <v>251.68</v>
      </c>
      <c r="D19" s="163">
        <v>202.63</v>
      </c>
      <c r="E19" s="163">
        <v>187.34</v>
      </c>
      <c r="F19" s="163">
        <v>163.01</v>
      </c>
      <c r="G19" s="163">
        <v>7.89</v>
      </c>
      <c r="H19" s="163">
        <v>6.29</v>
      </c>
      <c r="I19" s="163">
        <v>55.65</v>
      </c>
    </row>
    <row r="20" spans="1:9">
      <c r="A20" s="171">
        <v>2005</v>
      </c>
      <c r="B20" s="163">
        <v>362.72</v>
      </c>
      <c r="C20" s="163">
        <v>248.05</v>
      </c>
      <c r="D20" s="163">
        <v>199.66</v>
      </c>
      <c r="E20" s="163">
        <v>181.3</v>
      </c>
      <c r="F20" s="163">
        <v>160.19999999999999</v>
      </c>
      <c r="G20" s="163">
        <v>8.33</v>
      </c>
      <c r="H20" s="163">
        <v>6.43</v>
      </c>
      <c r="I20" s="163">
        <v>61.67</v>
      </c>
    </row>
    <row r="21" spans="1:9">
      <c r="A21" s="171">
        <v>2006</v>
      </c>
      <c r="B21" s="163">
        <v>387.51</v>
      </c>
      <c r="C21" s="163">
        <v>264.27</v>
      </c>
      <c r="D21" s="163">
        <v>210.51</v>
      </c>
      <c r="E21" s="163">
        <v>181.08</v>
      </c>
      <c r="F21" s="163">
        <v>168.02</v>
      </c>
      <c r="G21" s="163">
        <v>9.33</v>
      </c>
      <c r="H21" s="163">
        <v>7.1</v>
      </c>
      <c r="I21" s="163">
        <v>67.81</v>
      </c>
    </row>
    <row r="22" spans="1:9">
      <c r="A22" s="171">
        <v>2007</v>
      </c>
      <c r="B22" s="163">
        <v>367.74118367346944</v>
      </c>
      <c r="C22" s="163">
        <v>251.31106122448978</v>
      </c>
      <c r="D22" s="163">
        <v>183.83122448979594</v>
      </c>
      <c r="E22" s="163">
        <v>156.00551020408165</v>
      </c>
      <c r="F22" s="163">
        <v>153.03134693877553</v>
      </c>
      <c r="G22" s="163">
        <v>9.0522448979591825</v>
      </c>
      <c r="H22" s="163">
        <v>7.4413877551020402</v>
      </c>
      <c r="I22" s="163">
        <v>66.406367346938779</v>
      </c>
    </row>
    <row r="23" spans="1:9">
      <c r="A23" s="171">
        <v>2008</v>
      </c>
      <c r="B23" s="163">
        <v>316.3</v>
      </c>
      <c r="C23" s="163">
        <v>251.25</v>
      </c>
      <c r="D23" s="163">
        <v>171.8</v>
      </c>
      <c r="E23" s="163">
        <v>167.13</v>
      </c>
      <c r="F23" s="163">
        <v>158.44999999999999</v>
      </c>
      <c r="G23" s="163">
        <v>10.07</v>
      </c>
      <c r="H23" s="163">
        <v>8.0399999999999991</v>
      </c>
      <c r="I23" s="163">
        <v>71.67</v>
      </c>
    </row>
    <row r="24" spans="1:9">
      <c r="A24" s="171">
        <v>2009</v>
      </c>
      <c r="B24" s="163">
        <v>314.94</v>
      </c>
      <c r="C24" s="163">
        <v>280.58</v>
      </c>
      <c r="D24" s="163">
        <v>202.26</v>
      </c>
      <c r="E24" s="163">
        <v>216.15</v>
      </c>
      <c r="F24" s="163">
        <v>185.82</v>
      </c>
      <c r="G24" s="163">
        <v>10.61</v>
      </c>
      <c r="H24" s="163" t="s">
        <v>36</v>
      </c>
      <c r="I24" s="163">
        <v>64.8</v>
      </c>
    </row>
  </sheetData>
  <mergeCells count="2">
    <mergeCell ref="A3:I3"/>
    <mergeCell ref="A14:I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A413F-DC60-4E84-81BF-7E8542BE19FB}">
  <dimension ref="A1:E13"/>
  <sheetViews>
    <sheetView workbookViewId="0"/>
  </sheetViews>
  <sheetFormatPr defaultRowHeight="11.25"/>
  <cols>
    <col min="1" max="1" width="12.42578125" style="120" customWidth="1"/>
    <col min="2" max="5" width="15.42578125" style="120" customWidth="1"/>
    <col min="6" max="16384" width="9.140625" style="120"/>
  </cols>
  <sheetData>
    <row r="1" spans="1:5" ht="12" thickBot="1">
      <c r="A1" s="138" t="s">
        <v>234</v>
      </c>
      <c r="B1" s="184"/>
      <c r="C1" s="184"/>
      <c r="D1" s="184"/>
      <c r="E1" s="184"/>
    </row>
    <row r="2" spans="1:5">
      <c r="A2" s="268" t="s">
        <v>216</v>
      </c>
      <c r="B2" s="270" t="s">
        <v>233</v>
      </c>
      <c r="C2" s="271"/>
      <c r="D2" s="270" t="s">
        <v>232</v>
      </c>
      <c r="E2" s="265"/>
    </row>
    <row r="3" spans="1:5" ht="22.5">
      <c r="A3" s="269"/>
      <c r="B3" s="183" t="s">
        <v>231</v>
      </c>
      <c r="C3" s="183" t="s">
        <v>230</v>
      </c>
      <c r="D3" s="183" t="s">
        <v>229</v>
      </c>
      <c r="E3" s="182" t="s">
        <v>228</v>
      </c>
    </row>
    <row r="4" spans="1:5">
      <c r="A4" s="178" t="s">
        <v>227</v>
      </c>
      <c r="B4" s="176">
        <v>12.83</v>
      </c>
      <c r="C4" s="176">
        <v>13.42</v>
      </c>
      <c r="D4" s="176">
        <v>9.4924795380289524</v>
      </c>
      <c r="E4" s="176">
        <v>9.398830651534789</v>
      </c>
    </row>
    <row r="5" spans="1:5">
      <c r="A5" s="178" t="s">
        <v>226</v>
      </c>
      <c r="B5" s="176">
        <v>11.18</v>
      </c>
      <c r="C5" s="176">
        <v>11.15</v>
      </c>
      <c r="D5" s="176">
        <v>8.4021875040225886</v>
      </c>
      <c r="E5" s="176">
        <v>7.6989521667061336</v>
      </c>
    </row>
    <row r="6" spans="1:5">
      <c r="A6" s="181" t="s">
        <v>225</v>
      </c>
      <c r="B6" s="180">
        <v>9.69</v>
      </c>
      <c r="C6" s="180">
        <v>9.7100000000000009</v>
      </c>
      <c r="D6" s="180">
        <v>7.4086098017939905</v>
      </c>
      <c r="E6" s="180">
        <v>8.0202721050741381</v>
      </c>
    </row>
    <row r="7" spans="1:5">
      <c r="A7" s="178" t="s">
        <v>224</v>
      </c>
      <c r="B7" s="176">
        <v>13.395610066320717</v>
      </c>
      <c r="C7" s="176">
        <v>13.083341286838735</v>
      </c>
      <c r="D7" s="179">
        <v>10.98</v>
      </c>
      <c r="E7" s="176">
        <v>9.7055550121588752</v>
      </c>
    </row>
    <row r="8" spans="1:5">
      <c r="A8" s="178" t="s">
        <v>223</v>
      </c>
      <c r="B8" s="176">
        <v>10.977034485519553</v>
      </c>
      <c r="C8" s="176">
        <v>11.214250541835932</v>
      </c>
      <c r="D8" s="176">
        <v>9.0910456911207778</v>
      </c>
      <c r="E8" s="176">
        <v>8.2500025444405711</v>
      </c>
    </row>
    <row r="9" spans="1:5" s="177" customFormat="1">
      <c r="A9" s="175" t="s">
        <v>222</v>
      </c>
      <c r="B9" s="176">
        <v>7.45</v>
      </c>
      <c r="C9" s="176">
        <v>9.6482941185512683</v>
      </c>
      <c r="D9" s="176">
        <v>5.167934585265284</v>
      </c>
      <c r="E9" s="176">
        <v>4.9290290544842259</v>
      </c>
    </row>
    <row r="10" spans="1:5">
      <c r="A10" s="175" t="s">
        <v>221</v>
      </c>
      <c r="B10" s="176">
        <v>9.2100000000000009</v>
      </c>
      <c r="C10" s="176">
        <v>9.68</v>
      </c>
      <c r="D10" s="176">
        <v>7.45</v>
      </c>
      <c r="E10" s="176">
        <v>6.9</v>
      </c>
    </row>
    <row r="11" spans="1:5">
      <c r="A11" s="175" t="s">
        <v>220</v>
      </c>
      <c r="B11" s="176">
        <v>8.7816323240284166</v>
      </c>
      <c r="C11" s="176">
        <v>9.7072924182212947</v>
      </c>
      <c r="D11" s="176">
        <v>6.806704764336291</v>
      </c>
      <c r="E11" s="176">
        <v>6.3887758782815327</v>
      </c>
    </row>
    <row r="12" spans="1:5">
      <c r="A12" s="175" t="s">
        <v>219</v>
      </c>
      <c r="B12" s="176">
        <v>12.34</v>
      </c>
      <c r="C12" s="176">
        <v>13.3</v>
      </c>
      <c r="D12" s="176">
        <v>9.92</v>
      </c>
      <c r="E12" s="176">
        <v>8.99</v>
      </c>
    </row>
    <row r="13" spans="1:5">
      <c r="A13" s="175" t="s">
        <v>218</v>
      </c>
      <c r="B13" s="174">
        <v>8.89</v>
      </c>
      <c r="C13" s="174">
        <v>8.89</v>
      </c>
      <c r="D13" s="174">
        <v>5.82</v>
      </c>
      <c r="E13" s="174">
        <v>5.83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547C4-677F-49D5-B6E5-92AB38B792FB}">
  <dimension ref="A1:F12"/>
  <sheetViews>
    <sheetView workbookViewId="0"/>
  </sheetViews>
  <sheetFormatPr defaultRowHeight="11.25"/>
  <cols>
    <col min="1" max="1" width="12.85546875" style="120" customWidth="1"/>
    <col min="2" max="6" width="15.140625" style="120" customWidth="1"/>
    <col min="7" max="16384" width="9.140625" style="120"/>
  </cols>
  <sheetData>
    <row r="1" spans="1:6" ht="12" thickBot="1">
      <c r="A1" s="138" t="s">
        <v>243</v>
      </c>
      <c r="B1" s="184"/>
      <c r="C1" s="184"/>
      <c r="D1" s="184"/>
      <c r="E1" s="184"/>
      <c r="F1" s="184"/>
    </row>
    <row r="2" spans="1:6" ht="22.5">
      <c r="A2" s="187" t="s">
        <v>216</v>
      </c>
      <c r="B2" s="173" t="s">
        <v>242</v>
      </c>
      <c r="C2" s="173" t="s">
        <v>241</v>
      </c>
      <c r="D2" s="173" t="s">
        <v>240</v>
      </c>
      <c r="E2" s="173" t="s">
        <v>239</v>
      </c>
      <c r="F2" s="169" t="s">
        <v>238</v>
      </c>
    </row>
    <row r="3" spans="1:6">
      <c r="A3" s="178" t="s">
        <v>237</v>
      </c>
      <c r="B3" s="163">
        <v>3.46</v>
      </c>
      <c r="C3" s="163">
        <v>8.77</v>
      </c>
      <c r="D3" s="163">
        <v>8.8800000000000008</v>
      </c>
      <c r="E3" s="163">
        <v>17.7</v>
      </c>
      <c r="F3" s="163">
        <v>20.99</v>
      </c>
    </row>
    <row r="4" spans="1:6">
      <c r="A4" s="178" t="s">
        <v>236</v>
      </c>
      <c r="B4" s="163">
        <v>2.92</v>
      </c>
      <c r="C4" s="163">
        <v>8.09</v>
      </c>
      <c r="D4" s="163">
        <v>8.3000000000000007</v>
      </c>
      <c r="E4" s="163">
        <v>15.62</v>
      </c>
      <c r="F4" s="163">
        <v>24.26</v>
      </c>
    </row>
    <row r="5" spans="1:6">
      <c r="A5" s="181" t="s">
        <v>235</v>
      </c>
      <c r="B5" s="186">
        <v>2.38</v>
      </c>
      <c r="C5" s="186">
        <v>6.97</v>
      </c>
      <c r="D5" s="186">
        <v>7.61</v>
      </c>
      <c r="E5" s="186">
        <v>14.05</v>
      </c>
      <c r="F5" s="186">
        <v>22.7</v>
      </c>
    </row>
    <row r="6" spans="1:6">
      <c r="A6" s="178" t="s">
        <v>224</v>
      </c>
      <c r="B6" s="163">
        <v>2.2000000000000002</v>
      </c>
      <c r="C6" s="163">
        <v>10.08</v>
      </c>
      <c r="D6" s="163">
        <v>8.06</v>
      </c>
      <c r="E6" s="163">
        <v>12.27</v>
      </c>
      <c r="F6" s="163">
        <v>22.97</v>
      </c>
    </row>
    <row r="7" spans="1:6">
      <c r="A7" s="178" t="s">
        <v>223</v>
      </c>
      <c r="B7" s="163">
        <v>3.02</v>
      </c>
      <c r="C7" s="163">
        <v>8.6999999999999993</v>
      </c>
      <c r="D7" s="163">
        <v>6.35</v>
      </c>
      <c r="E7" s="163">
        <v>11.83</v>
      </c>
      <c r="F7" s="163">
        <v>19.850000000000001</v>
      </c>
    </row>
    <row r="8" spans="1:6">
      <c r="A8" s="178" t="s">
        <v>222</v>
      </c>
      <c r="B8" s="163">
        <v>2.56</v>
      </c>
      <c r="C8" s="163">
        <v>5.14</v>
      </c>
      <c r="D8" s="163">
        <v>4.67</v>
      </c>
      <c r="E8" s="163">
        <v>8.9700000000000006</v>
      </c>
      <c r="F8" s="163">
        <v>18.690000000000001</v>
      </c>
    </row>
    <row r="9" spans="1:6">
      <c r="A9" s="178" t="s">
        <v>221</v>
      </c>
      <c r="B9" s="163">
        <v>2.89</v>
      </c>
      <c r="C9" s="163">
        <v>7.4</v>
      </c>
      <c r="D9" s="163">
        <v>6.35</v>
      </c>
      <c r="E9" s="163">
        <v>9.8000000000000007</v>
      </c>
      <c r="F9" s="163">
        <v>16.899999999999999</v>
      </c>
    </row>
    <row r="10" spans="1:6">
      <c r="A10" s="178" t="s">
        <v>220</v>
      </c>
      <c r="B10" s="163">
        <v>2.5698360583464379</v>
      </c>
      <c r="C10" s="163">
        <v>6.9686126785913496</v>
      </c>
      <c r="D10" s="163">
        <v>5.9644145572305192</v>
      </c>
      <c r="E10" s="163">
        <v>9.9082571189137187</v>
      </c>
      <c r="F10" s="163">
        <v>17.150359141439882</v>
      </c>
    </row>
    <row r="11" spans="1:6">
      <c r="A11" s="178" t="s">
        <v>219</v>
      </c>
      <c r="B11" s="163">
        <v>3.0487071083317789</v>
      </c>
      <c r="C11" s="163">
        <v>10.901963648996812</v>
      </c>
      <c r="D11" s="163">
        <v>9.3053653144909614</v>
      </c>
      <c r="E11" s="163">
        <v>11.204943989455369</v>
      </c>
      <c r="F11" s="185">
        <v>19.239999999999998</v>
      </c>
    </row>
    <row r="12" spans="1:6">
      <c r="A12" s="178" t="s">
        <v>218</v>
      </c>
      <c r="B12" s="163">
        <v>2.19</v>
      </c>
      <c r="C12" s="163">
        <v>6.45</v>
      </c>
      <c r="D12" s="163">
        <v>5.41</v>
      </c>
      <c r="E12" s="163">
        <v>10.07</v>
      </c>
      <c r="F12" s="163">
        <v>17.13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C975-B713-40CB-B70A-B46A352E2456}">
  <dimension ref="A1:E39"/>
  <sheetViews>
    <sheetView workbookViewId="0"/>
  </sheetViews>
  <sheetFormatPr defaultRowHeight="11.25"/>
  <cols>
    <col min="1" max="1" width="32.28515625" style="120" customWidth="1"/>
    <col min="2" max="3" width="13" style="120" customWidth="1"/>
    <col min="4" max="4" width="13" style="177" customWidth="1"/>
    <col min="5" max="5" width="13" style="120" customWidth="1"/>
    <col min="6" max="16384" width="9.140625" style="120"/>
  </cols>
  <sheetData>
    <row r="1" spans="1:5" s="128" customFormat="1" ht="12" thickBot="1">
      <c r="A1" s="138" t="s">
        <v>275</v>
      </c>
      <c r="B1" s="138"/>
      <c r="C1" s="138"/>
      <c r="D1" s="138"/>
      <c r="E1" s="138"/>
    </row>
    <row r="2" spans="1:5">
      <c r="A2" s="187" t="s">
        <v>33</v>
      </c>
      <c r="B2" s="170">
        <v>2000</v>
      </c>
      <c r="C2" s="204">
        <v>2007</v>
      </c>
      <c r="D2" s="160">
        <v>2008</v>
      </c>
      <c r="E2" s="204">
        <v>2009</v>
      </c>
    </row>
    <row r="3" spans="1:5">
      <c r="A3" s="198" t="s">
        <v>274</v>
      </c>
      <c r="B3" s="194">
        <v>4074.4960000000001</v>
      </c>
      <c r="C3" s="191">
        <v>8292.7369999999992</v>
      </c>
      <c r="D3" s="5">
        <v>9418.0920000000006</v>
      </c>
      <c r="E3" s="5">
        <v>9756.9920000000002</v>
      </c>
    </row>
    <row r="4" spans="1:5">
      <c r="A4" s="197" t="s">
        <v>273</v>
      </c>
      <c r="B4" s="194">
        <v>828.76</v>
      </c>
      <c r="C4" s="191">
        <v>1872.76</v>
      </c>
      <c r="D4" s="5">
        <v>2082.1880000000001</v>
      </c>
      <c r="E4" s="5">
        <v>2037.058</v>
      </c>
    </row>
    <row r="5" spans="1:5">
      <c r="A5" s="197" t="s">
        <v>272</v>
      </c>
      <c r="B5" s="194">
        <v>641.51199999999994</v>
      </c>
      <c r="C5" s="191">
        <v>1736.664</v>
      </c>
      <c r="D5" s="5">
        <v>1586.9590000000001</v>
      </c>
      <c r="E5" s="5">
        <v>1589.7809999999999</v>
      </c>
    </row>
    <row r="6" spans="1:5">
      <c r="A6" s="197" t="s">
        <v>271</v>
      </c>
      <c r="B6" s="194">
        <v>2604.2240000000002</v>
      </c>
      <c r="C6" s="191">
        <v>4683.3130000000001</v>
      </c>
      <c r="D6" s="5">
        <v>5748.9449999999997</v>
      </c>
      <c r="E6" s="5">
        <v>6130.1530000000002</v>
      </c>
    </row>
    <row r="7" spans="1:5">
      <c r="A7" s="196" t="s">
        <v>270</v>
      </c>
      <c r="B7" s="194">
        <v>854.58</v>
      </c>
      <c r="C7" s="191">
        <v>1175.0640000000001</v>
      </c>
      <c r="D7" s="5">
        <v>1443.442</v>
      </c>
      <c r="E7" s="5">
        <v>1382.2809999999999</v>
      </c>
    </row>
    <row r="8" spans="1:5">
      <c r="A8" s="197" t="s">
        <v>269</v>
      </c>
      <c r="B8" s="194">
        <v>636.21400000000006</v>
      </c>
      <c r="C8" s="191">
        <v>653.59900000000005</v>
      </c>
      <c r="D8" s="5">
        <v>768.75199999999995</v>
      </c>
      <c r="E8" s="5">
        <v>657.39499999999998</v>
      </c>
    </row>
    <row r="9" spans="1:5">
      <c r="A9" s="197" t="s">
        <v>268</v>
      </c>
      <c r="B9" s="194">
        <v>218.36600000000001</v>
      </c>
      <c r="C9" s="191">
        <v>520.572</v>
      </c>
      <c r="D9" s="5">
        <v>673.02700000000004</v>
      </c>
      <c r="E9" s="5">
        <v>724.87699999999995</v>
      </c>
    </row>
    <row r="10" spans="1:5">
      <c r="A10" s="203" t="s">
        <v>253</v>
      </c>
      <c r="B10" s="192">
        <v>0</v>
      </c>
      <c r="C10" s="191">
        <v>0.89300000000000002</v>
      </c>
      <c r="D10" s="5">
        <v>1.663</v>
      </c>
      <c r="E10" s="5">
        <v>8.9999999999999993E-3</v>
      </c>
    </row>
    <row r="11" spans="1:5">
      <c r="A11" s="196" t="s">
        <v>252</v>
      </c>
      <c r="B11" s="194">
        <v>99.525999999999996</v>
      </c>
      <c r="C11" s="191">
        <v>198.428</v>
      </c>
      <c r="D11" s="5">
        <v>208.422</v>
      </c>
      <c r="E11" s="5">
        <v>228.001</v>
      </c>
    </row>
    <row r="12" spans="1:5">
      <c r="A12" s="197" t="s">
        <v>251</v>
      </c>
      <c r="B12" s="194">
        <v>0.36</v>
      </c>
      <c r="C12" s="191">
        <v>10.831</v>
      </c>
      <c r="D12" s="5">
        <v>7.7249999999999996</v>
      </c>
      <c r="E12" s="5">
        <v>7.3319999999999999</v>
      </c>
    </row>
    <row r="13" spans="1:5">
      <c r="A13" s="197" t="s">
        <v>250</v>
      </c>
      <c r="B13" s="194">
        <v>99.165999999999997</v>
      </c>
      <c r="C13" s="191">
        <v>187.59700000000001</v>
      </c>
      <c r="D13" s="5">
        <v>200.697</v>
      </c>
      <c r="E13" s="5">
        <v>220.66900000000001</v>
      </c>
    </row>
    <row r="14" spans="1:5">
      <c r="A14" s="196" t="s">
        <v>267</v>
      </c>
      <c r="B14" s="194">
        <v>3285.64</v>
      </c>
      <c r="C14" s="191">
        <v>8864.7090000000007</v>
      </c>
      <c r="D14" s="5">
        <v>8629.2430000000004</v>
      </c>
      <c r="E14" s="5">
        <v>9062.8169999999991</v>
      </c>
    </row>
    <row r="15" spans="1:5">
      <c r="A15" s="197" t="s">
        <v>266</v>
      </c>
      <c r="B15" s="194">
        <v>273.22500000000002</v>
      </c>
      <c r="C15" s="191">
        <v>341.452</v>
      </c>
      <c r="D15" s="5">
        <v>261.642</v>
      </c>
      <c r="E15" s="5">
        <v>310.964</v>
      </c>
    </row>
    <row r="16" spans="1:5">
      <c r="A16" s="197" t="s">
        <v>265</v>
      </c>
      <c r="B16" s="194">
        <v>448.49400000000003</v>
      </c>
      <c r="C16" s="191">
        <v>985.77</v>
      </c>
      <c r="D16" s="5">
        <v>1035.663</v>
      </c>
      <c r="E16" s="5">
        <v>1190.58</v>
      </c>
    </row>
    <row r="17" spans="1:5">
      <c r="A17" s="203" t="s">
        <v>264</v>
      </c>
      <c r="B17" s="194">
        <v>2100.9319999999998</v>
      </c>
      <c r="C17" s="191">
        <v>5139.7139999999999</v>
      </c>
      <c r="D17" s="5">
        <v>5555.8630000000003</v>
      </c>
      <c r="E17" s="5">
        <v>5709.7079999999996</v>
      </c>
    </row>
    <row r="18" spans="1:5">
      <c r="A18" s="197" t="s">
        <v>263</v>
      </c>
      <c r="B18" s="194">
        <v>462.98899999999998</v>
      </c>
      <c r="C18" s="191">
        <v>2397.7730000000001</v>
      </c>
      <c r="D18" s="5">
        <v>1776.075</v>
      </c>
      <c r="E18" s="5">
        <v>1851.5650000000001</v>
      </c>
    </row>
    <row r="19" spans="1:5">
      <c r="A19" s="196" t="s">
        <v>262</v>
      </c>
      <c r="B19" s="194">
        <v>938.93899999999996</v>
      </c>
      <c r="C19" s="191">
        <v>4591.4470000000001</v>
      </c>
      <c r="D19" s="5">
        <v>4316.3119999999999</v>
      </c>
      <c r="E19" s="5">
        <v>5351.1790000000001</v>
      </c>
    </row>
    <row r="20" spans="1:5">
      <c r="A20" s="197" t="s">
        <v>261</v>
      </c>
      <c r="B20" s="194">
        <v>431.30700000000002</v>
      </c>
      <c r="C20" s="191">
        <v>1482.0820000000001</v>
      </c>
      <c r="D20" s="5">
        <v>1378.4469999999999</v>
      </c>
      <c r="E20" s="5">
        <v>1562.3019999999999</v>
      </c>
    </row>
    <row r="21" spans="1:5">
      <c r="A21" s="197" t="s">
        <v>260</v>
      </c>
      <c r="B21" s="194">
        <v>397.411</v>
      </c>
      <c r="C21" s="191">
        <v>2810.3180000000002</v>
      </c>
      <c r="D21" s="5">
        <v>2618.2460000000001</v>
      </c>
      <c r="E21" s="5">
        <v>3466.7649999999999</v>
      </c>
    </row>
    <row r="22" spans="1:5">
      <c r="A22" s="197" t="s">
        <v>259</v>
      </c>
      <c r="B22" s="194">
        <v>110.221</v>
      </c>
      <c r="C22" s="191">
        <v>299.04700000000003</v>
      </c>
      <c r="D22" s="5">
        <v>319.61900000000003</v>
      </c>
      <c r="E22" s="5">
        <v>322.11200000000002</v>
      </c>
    </row>
    <row r="23" spans="1:5">
      <c r="A23" s="196" t="s">
        <v>258</v>
      </c>
      <c r="B23" s="194">
        <v>480.86399999999998</v>
      </c>
      <c r="C23" s="191">
        <v>996.40200000000004</v>
      </c>
      <c r="D23" s="5">
        <v>929.51700000000005</v>
      </c>
      <c r="E23" s="5">
        <v>906.452</v>
      </c>
    </row>
    <row r="24" spans="1:5">
      <c r="A24" s="195" t="s">
        <v>248</v>
      </c>
      <c r="B24" s="194">
        <v>7.3659999999999997</v>
      </c>
      <c r="C24" s="191">
        <v>20.774999999999999</v>
      </c>
      <c r="D24" s="5">
        <v>10.967000000000001</v>
      </c>
      <c r="E24" s="5">
        <v>16.192</v>
      </c>
    </row>
    <row r="25" spans="1:5">
      <c r="A25" s="195" t="s">
        <v>247</v>
      </c>
      <c r="B25" s="194">
        <v>473.49799999999999</v>
      </c>
      <c r="C25" s="191">
        <v>975.62699999999995</v>
      </c>
      <c r="D25" s="5">
        <v>918.55</v>
      </c>
      <c r="E25" s="5">
        <v>890.26</v>
      </c>
    </row>
    <row r="26" spans="1:5">
      <c r="A26" s="202" t="s">
        <v>257</v>
      </c>
      <c r="B26" s="189">
        <v>9734.0450000000001</v>
      </c>
      <c r="C26" s="188">
        <v>24118.787</v>
      </c>
      <c r="D26" s="3">
        <v>24945.027999999998</v>
      </c>
      <c r="E26" s="3">
        <v>26687.722000000002</v>
      </c>
    </row>
    <row r="27" spans="1:5">
      <c r="A27" s="193" t="s">
        <v>256</v>
      </c>
      <c r="B27" s="192">
        <v>72</v>
      </c>
      <c r="C27" s="191">
        <v>123.10599999999999</v>
      </c>
      <c r="D27" s="5">
        <v>272.90499999999997</v>
      </c>
      <c r="E27" s="5">
        <v>318.54899999999998</v>
      </c>
    </row>
    <row r="28" spans="1:5">
      <c r="A28" s="201" t="s">
        <v>255</v>
      </c>
      <c r="B28" s="192">
        <v>739.98099999999999</v>
      </c>
      <c r="C28" s="191">
        <v>942.12</v>
      </c>
      <c r="D28" s="5">
        <v>1118.3720000000001</v>
      </c>
      <c r="E28" s="5">
        <v>1269.6489999999999</v>
      </c>
    </row>
    <row r="29" spans="1:5">
      <c r="A29" s="200" t="s">
        <v>254</v>
      </c>
      <c r="B29" s="192">
        <v>0</v>
      </c>
      <c r="C29" s="191">
        <v>0.29599999999999999</v>
      </c>
      <c r="D29" s="5">
        <v>1.1870000000000001</v>
      </c>
      <c r="E29" s="5">
        <v>2.028</v>
      </c>
    </row>
    <row r="30" spans="1:5">
      <c r="A30" s="199" t="s">
        <v>253</v>
      </c>
      <c r="B30" s="192">
        <v>0</v>
      </c>
      <c r="C30" s="191">
        <v>0.29599999999999999</v>
      </c>
      <c r="D30" s="5">
        <v>1.1870000000000001</v>
      </c>
      <c r="E30" s="5">
        <v>2.028</v>
      </c>
    </row>
    <row r="31" spans="1:5">
      <c r="A31" s="198" t="s">
        <v>252</v>
      </c>
      <c r="B31" s="192">
        <v>767.59699999999998</v>
      </c>
      <c r="C31" s="191">
        <v>7447.4260000000004</v>
      </c>
      <c r="D31" s="5">
        <v>9620.6270000000004</v>
      </c>
      <c r="E31" s="5">
        <v>9670.3719999999994</v>
      </c>
    </row>
    <row r="32" spans="1:5">
      <c r="A32" s="197" t="s">
        <v>251</v>
      </c>
      <c r="B32" s="194">
        <v>117.82</v>
      </c>
      <c r="C32" s="191">
        <v>858.80899999999997</v>
      </c>
      <c r="D32" s="5">
        <v>985.077</v>
      </c>
      <c r="E32" s="5">
        <v>1029.0820000000001</v>
      </c>
    </row>
    <row r="33" spans="1:5">
      <c r="A33" s="197" t="s">
        <v>250</v>
      </c>
      <c r="B33" s="192">
        <v>649.77700000000004</v>
      </c>
      <c r="C33" s="191">
        <v>6588.6170000000002</v>
      </c>
      <c r="D33" s="5">
        <v>8635.5499999999993</v>
      </c>
      <c r="E33" s="5">
        <v>8641.2900000000009</v>
      </c>
    </row>
    <row r="34" spans="1:5">
      <c r="A34" s="196" t="s">
        <v>249</v>
      </c>
      <c r="B34" s="194">
        <v>400.49400000000003</v>
      </c>
      <c r="C34" s="191">
        <v>774.86199999999997</v>
      </c>
      <c r="D34" s="5">
        <v>800.49599999999998</v>
      </c>
      <c r="E34" s="5">
        <v>753.53399999999999</v>
      </c>
    </row>
    <row r="35" spans="1:5">
      <c r="A35" s="195" t="s">
        <v>248</v>
      </c>
      <c r="B35" s="194">
        <v>68</v>
      </c>
      <c r="C35" s="191">
        <v>82.744</v>
      </c>
      <c r="D35" s="5">
        <v>96.554000000000002</v>
      </c>
      <c r="E35" s="5">
        <v>91.296999999999997</v>
      </c>
    </row>
    <row r="36" spans="1:5">
      <c r="A36" s="195" t="s">
        <v>247</v>
      </c>
      <c r="B36" s="194">
        <v>332.49400000000003</v>
      </c>
      <c r="C36" s="191">
        <v>692.11800000000005</v>
      </c>
      <c r="D36" s="5">
        <v>703.94200000000001</v>
      </c>
      <c r="E36" s="5">
        <v>662.23699999999997</v>
      </c>
    </row>
    <row r="37" spans="1:5">
      <c r="A37" s="190" t="s">
        <v>246</v>
      </c>
      <c r="B37" s="189">
        <v>1168.0909999999999</v>
      </c>
      <c r="C37" s="188">
        <v>8222.5840000000007</v>
      </c>
      <c r="D37" s="3">
        <v>10422.31</v>
      </c>
      <c r="E37" s="3">
        <v>10425.933999999999</v>
      </c>
    </row>
    <row r="38" spans="1:5">
      <c r="A38" s="193" t="s">
        <v>245</v>
      </c>
      <c r="B38" s="192">
        <v>50.441000000000003</v>
      </c>
      <c r="C38" s="191">
        <v>4372.6260000000002</v>
      </c>
      <c r="D38" s="5">
        <v>6559.5069999999996</v>
      </c>
      <c r="E38" s="5">
        <v>6466.6440000000002</v>
      </c>
    </row>
    <row r="39" spans="1:5">
      <c r="A39" s="190" t="s">
        <v>244</v>
      </c>
      <c r="B39" s="189">
        <v>8565.9539999999997</v>
      </c>
      <c r="C39" s="188">
        <v>15896.203</v>
      </c>
      <c r="D39" s="3">
        <v>14522.718000000001</v>
      </c>
      <c r="E39" s="3">
        <v>16261.788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45E73-E7F8-4291-8A6B-F70E0594369B}">
  <dimension ref="A1:E45"/>
  <sheetViews>
    <sheetView workbookViewId="0"/>
  </sheetViews>
  <sheetFormatPr defaultRowHeight="11.25"/>
  <cols>
    <col min="1" max="1" width="31.28515625" style="1" customWidth="1"/>
    <col min="2" max="5" width="9.85546875" style="1" customWidth="1"/>
    <col min="6" max="16384" width="9.140625" style="1"/>
  </cols>
  <sheetData>
    <row r="1" spans="1:5" s="120" customFormat="1" ht="12" thickBot="1">
      <c r="A1" s="222" t="s">
        <v>296</v>
      </c>
    </row>
    <row r="2" spans="1:5">
      <c r="A2" s="221" t="s">
        <v>33</v>
      </c>
      <c r="B2" s="170">
        <v>2001</v>
      </c>
      <c r="C2" s="160">
        <v>2007</v>
      </c>
      <c r="D2" s="160">
        <v>2008</v>
      </c>
      <c r="E2" s="160">
        <v>2009</v>
      </c>
    </row>
    <row r="3" spans="1:5">
      <c r="A3" s="272" t="s">
        <v>295</v>
      </c>
      <c r="B3" s="272"/>
      <c r="C3" s="272"/>
      <c r="D3" s="272"/>
      <c r="E3" s="272"/>
    </row>
    <row r="4" spans="1:5">
      <c r="A4" s="219" t="s">
        <v>294</v>
      </c>
      <c r="B4" s="108" t="s">
        <v>181</v>
      </c>
      <c r="C4" s="220">
        <v>805138</v>
      </c>
      <c r="D4" s="220">
        <v>838805</v>
      </c>
      <c r="E4" s="220">
        <v>833472</v>
      </c>
    </row>
    <row r="5" spans="1:5">
      <c r="A5" s="208" t="s">
        <v>153</v>
      </c>
      <c r="B5" s="34"/>
      <c r="C5" s="101"/>
      <c r="D5" s="102"/>
      <c r="E5" s="101"/>
    </row>
    <row r="6" spans="1:5">
      <c r="A6" s="217" t="s">
        <v>289</v>
      </c>
      <c r="B6" s="34" t="s">
        <v>181</v>
      </c>
      <c r="C6" s="102">
        <v>46.548293584453845</v>
      </c>
      <c r="D6" s="27">
        <v>39.4</v>
      </c>
      <c r="E6" s="27">
        <v>39.200000000000003</v>
      </c>
    </row>
    <row r="7" spans="1:5">
      <c r="A7" s="217" t="s">
        <v>288</v>
      </c>
      <c r="B7" s="34" t="s">
        <v>181</v>
      </c>
      <c r="C7" s="102">
        <v>33.840409966987025</v>
      </c>
      <c r="D7" s="27">
        <v>42.7</v>
      </c>
      <c r="E7" s="27">
        <v>43.7</v>
      </c>
    </row>
    <row r="8" spans="1:5" ht="22.5">
      <c r="A8" s="134" t="s">
        <v>293</v>
      </c>
      <c r="B8" s="34" t="s">
        <v>181</v>
      </c>
      <c r="C8" s="220">
        <v>3108731</v>
      </c>
      <c r="D8" s="220">
        <v>3874988</v>
      </c>
      <c r="E8" s="220">
        <v>3920041</v>
      </c>
    </row>
    <row r="9" spans="1:5">
      <c r="A9" s="208" t="s">
        <v>153</v>
      </c>
      <c r="B9" s="34"/>
      <c r="D9" s="103"/>
    </row>
    <row r="10" spans="1:5">
      <c r="A10" s="217" t="s">
        <v>289</v>
      </c>
      <c r="B10" s="34" t="s">
        <v>181</v>
      </c>
      <c r="C10" s="103">
        <v>49.220212363179705</v>
      </c>
      <c r="D10" s="2">
        <v>34.5</v>
      </c>
      <c r="E10" s="2">
        <v>34.1</v>
      </c>
    </row>
    <row r="11" spans="1:5">
      <c r="A11" s="217" t="s">
        <v>288</v>
      </c>
      <c r="B11" s="156" t="s">
        <v>181</v>
      </c>
      <c r="C11" s="103">
        <v>46.921493046519622</v>
      </c>
      <c r="D11" s="2">
        <v>61</v>
      </c>
      <c r="E11" s="2">
        <v>62.8</v>
      </c>
    </row>
    <row r="12" spans="1:5">
      <c r="A12" s="272" t="s">
        <v>292</v>
      </c>
      <c r="B12" s="272"/>
      <c r="C12" s="272"/>
      <c r="D12" s="272"/>
      <c r="E12" s="272"/>
    </row>
    <row r="13" spans="1:5" ht="22.5">
      <c r="A13" s="219" t="s">
        <v>291</v>
      </c>
      <c r="B13" s="218">
        <v>76308</v>
      </c>
      <c r="C13" s="218">
        <v>130655</v>
      </c>
      <c r="D13" s="218">
        <v>145504</v>
      </c>
      <c r="E13" s="218">
        <v>55950</v>
      </c>
    </row>
    <row r="14" spans="1:5">
      <c r="A14" s="208" t="s">
        <v>153</v>
      </c>
      <c r="B14" s="212"/>
      <c r="C14" s="212"/>
      <c r="D14" s="212"/>
      <c r="E14" s="212"/>
    </row>
    <row r="15" spans="1:5">
      <c r="A15" s="217" t="s">
        <v>289</v>
      </c>
      <c r="B15" s="215">
        <v>28.669340042983698</v>
      </c>
      <c r="C15" s="215">
        <v>14.593394818414909</v>
      </c>
      <c r="D15" s="215">
        <v>10.29043875082472</v>
      </c>
      <c r="E15" s="215">
        <v>25.118856121537085</v>
      </c>
    </row>
    <row r="16" spans="1:5">
      <c r="A16" s="217" t="s">
        <v>288</v>
      </c>
      <c r="B16" s="216" t="s">
        <v>181</v>
      </c>
      <c r="C16" s="215">
        <v>75.501128927327699</v>
      </c>
      <c r="D16" s="215">
        <v>79.588877281724209</v>
      </c>
      <c r="E16" s="215">
        <v>56.582663092046474</v>
      </c>
    </row>
    <row r="17" spans="1:5" ht="22.5">
      <c r="A17" s="134" t="s">
        <v>290</v>
      </c>
      <c r="B17" s="218">
        <v>155269</v>
      </c>
      <c r="C17" s="218">
        <v>767718</v>
      </c>
      <c r="D17" s="218">
        <v>951569</v>
      </c>
      <c r="E17" s="218">
        <v>322527</v>
      </c>
    </row>
    <row r="18" spans="1:5">
      <c r="A18" s="208" t="s">
        <v>153</v>
      </c>
      <c r="B18" s="212"/>
      <c r="C18" s="212"/>
      <c r="D18" s="212"/>
      <c r="E18" s="212"/>
    </row>
    <row r="19" spans="1:5">
      <c r="A19" s="217" t="s">
        <v>289</v>
      </c>
      <c r="B19" s="215">
        <v>53.260470538227203</v>
      </c>
      <c r="C19" s="215">
        <v>12.933264558079921</v>
      </c>
      <c r="D19" s="215">
        <v>8.5908641412235998</v>
      </c>
      <c r="E19" s="215">
        <v>24.417800680253126</v>
      </c>
    </row>
    <row r="20" spans="1:5">
      <c r="A20" s="217" t="s">
        <v>288</v>
      </c>
      <c r="B20" s="216" t="s">
        <v>181</v>
      </c>
      <c r="C20" s="215">
        <v>84.34946165128342</v>
      </c>
      <c r="D20" s="215">
        <v>88.874795206653431</v>
      </c>
      <c r="E20" s="215">
        <v>67.561165421809648</v>
      </c>
    </row>
    <row r="21" spans="1:5">
      <c r="A21" s="273" t="s">
        <v>287</v>
      </c>
      <c r="B21" s="273"/>
      <c r="C21" s="273"/>
      <c r="D21" s="273"/>
      <c r="E21" s="273"/>
    </row>
    <row r="22" spans="1:5">
      <c r="A22" s="1" t="s">
        <v>286</v>
      </c>
      <c r="B22" s="214">
        <v>168067</v>
      </c>
      <c r="C22" s="214">
        <v>722320</v>
      </c>
      <c r="D22" s="214">
        <v>886976</v>
      </c>
      <c r="E22" s="214">
        <v>345523</v>
      </c>
    </row>
    <row r="23" spans="1:5">
      <c r="A23" s="208" t="s">
        <v>153</v>
      </c>
      <c r="B23" s="214"/>
      <c r="C23" s="214"/>
      <c r="D23" s="214"/>
      <c r="E23" s="214"/>
    </row>
    <row r="24" spans="1:5">
      <c r="A24" s="206" t="s">
        <v>281</v>
      </c>
      <c r="B24" s="211">
        <v>63323</v>
      </c>
      <c r="C24" s="212">
        <v>101347</v>
      </c>
      <c r="D24" s="211">
        <v>102309</v>
      </c>
      <c r="E24" s="210">
        <v>60357</v>
      </c>
    </row>
    <row r="25" spans="1:5">
      <c r="A25" s="206" t="s">
        <v>280</v>
      </c>
      <c r="B25" s="211">
        <v>21375</v>
      </c>
      <c r="C25" s="212">
        <v>102325</v>
      </c>
      <c r="D25" s="211">
        <v>129687</v>
      </c>
      <c r="E25" s="210">
        <v>76661</v>
      </c>
    </row>
    <row r="26" spans="1:5">
      <c r="A26" s="205" t="s">
        <v>279</v>
      </c>
      <c r="B26" s="213" t="s">
        <v>285</v>
      </c>
      <c r="C26" s="212">
        <v>424713</v>
      </c>
      <c r="D26" s="211">
        <v>563382</v>
      </c>
      <c r="E26" s="210">
        <v>180630</v>
      </c>
    </row>
    <row r="27" spans="1:5">
      <c r="A27" s="205" t="s">
        <v>278</v>
      </c>
      <c r="B27" s="213" t="s">
        <v>284</v>
      </c>
      <c r="C27" s="212">
        <v>47581</v>
      </c>
      <c r="D27" s="211">
        <v>41213</v>
      </c>
      <c r="E27" s="210">
        <v>18389</v>
      </c>
    </row>
    <row r="28" spans="1:5">
      <c r="A28" s="206" t="s">
        <v>277</v>
      </c>
      <c r="B28" s="211">
        <v>1334</v>
      </c>
      <c r="C28" s="212">
        <v>1222</v>
      </c>
      <c r="D28" s="211">
        <v>376</v>
      </c>
      <c r="E28" s="210">
        <v>136</v>
      </c>
    </row>
    <row r="29" spans="1:5" s="134" customFormat="1">
      <c r="A29" s="205" t="s">
        <v>276</v>
      </c>
      <c r="B29" s="213">
        <v>212</v>
      </c>
      <c r="C29" s="212">
        <v>20029</v>
      </c>
      <c r="D29" s="211">
        <v>29624</v>
      </c>
      <c r="E29" s="210">
        <v>3470</v>
      </c>
    </row>
    <row r="30" spans="1:5">
      <c r="A30" s="1" t="s">
        <v>283</v>
      </c>
      <c r="B30" s="103">
        <v>2</v>
      </c>
      <c r="C30" s="1">
        <v>4.9000000000000004</v>
      </c>
      <c r="D30" s="1">
        <v>5.7</v>
      </c>
      <c r="E30" s="1">
        <v>4.5999999999999996</v>
      </c>
    </row>
    <row r="31" spans="1:5">
      <c r="A31" s="208" t="s">
        <v>153</v>
      </c>
      <c r="B31" s="207"/>
    </row>
    <row r="32" spans="1:5">
      <c r="A32" s="206" t="s">
        <v>281</v>
      </c>
      <c r="B32" s="207">
        <v>3.4</v>
      </c>
      <c r="C32" s="103">
        <v>3.1</v>
      </c>
      <c r="D32" s="1">
        <v>3.6</v>
      </c>
      <c r="E32" s="1">
        <v>3.1</v>
      </c>
    </row>
    <row r="33" spans="1:5">
      <c r="A33" s="206" t="s">
        <v>280</v>
      </c>
      <c r="B33" s="207">
        <v>4.7</v>
      </c>
      <c r="C33" s="103">
        <v>6</v>
      </c>
      <c r="D33" s="1">
        <v>8.1</v>
      </c>
      <c r="E33" s="1">
        <v>6.8</v>
      </c>
    </row>
    <row r="34" spans="1:5">
      <c r="A34" s="205" t="s">
        <v>279</v>
      </c>
      <c r="B34" s="209">
        <v>2</v>
      </c>
      <c r="C34" s="103">
        <v>6.5</v>
      </c>
      <c r="D34" s="1">
        <v>7.5</v>
      </c>
      <c r="E34" s="1">
        <v>6.2</v>
      </c>
    </row>
    <row r="35" spans="1:5" s="75" customFormat="1">
      <c r="A35" s="205" t="s">
        <v>278</v>
      </c>
      <c r="B35" s="209">
        <v>0.9</v>
      </c>
      <c r="C35" s="209">
        <v>2.2000000000000002</v>
      </c>
      <c r="D35" s="75">
        <v>1.8</v>
      </c>
      <c r="E35" s="75">
        <v>1.6</v>
      </c>
    </row>
    <row r="36" spans="1:5">
      <c r="A36" s="206" t="s">
        <v>277</v>
      </c>
      <c r="B36" s="207">
        <v>6</v>
      </c>
      <c r="C36" s="103">
        <v>9.9</v>
      </c>
      <c r="D36" s="1">
        <v>6.4</v>
      </c>
      <c r="E36" s="1">
        <v>8.5</v>
      </c>
    </row>
    <row r="37" spans="1:5">
      <c r="A37" s="205" t="s">
        <v>276</v>
      </c>
      <c r="B37" s="102">
        <v>1.9</v>
      </c>
      <c r="C37" s="103">
        <v>6.5</v>
      </c>
      <c r="D37" s="1">
        <v>7.5</v>
      </c>
      <c r="E37" s="1">
        <v>5.8</v>
      </c>
    </row>
    <row r="38" spans="1:5">
      <c r="A38" s="1" t="s">
        <v>282</v>
      </c>
      <c r="B38" s="103">
        <v>9.1999999999999993</v>
      </c>
      <c r="C38" s="103">
        <v>14.7</v>
      </c>
      <c r="D38" s="1">
        <v>15.1</v>
      </c>
      <c r="E38" s="1">
        <v>15.1</v>
      </c>
    </row>
    <row r="39" spans="1:5">
      <c r="A39" s="208" t="s">
        <v>153</v>
      </c>
      <c r="B39" s="120"/>
    </row>
    <row r="40" spans="1:5">
      <c r="A40" s="206" t="s">
        <v>281</v>
      </c>
      <c r="B40" s="207">
        <v>12.3</v>
      </c>
      <c r="C40" s="103">
        <v>18.3</v>
      </c>
      <c r="D40" s="103">
        <v>18</v>
      </c>
      <c r="E40" s="1">
        <v>18.100000000000001</v>
      </c>
    </row>
    <row r="41" spans="1:5">
      <c r="A41" s="206" t="s">
        <v>280</v>
      </c>
      <c r="B41" s="207">
        <v>12.1</v>
      </c>
      <c r="C41" s="103">
        <v>17.899999999999999</v>
      </c>
      <c r="D41" s="1">
        <v>18.899999999999999</v>
      </c>
      <c r="E41" s="1">
        <v>18.399999999999999</v>
      </c>
    </row>
    <row r="42" spans="1:5">
      <c r="A42" s="205" t="s">
        <v>279</v>
      </c>
      <c r="B42" s="103">
        <v>8.8000000000000007</v>
      </c>
      <c r="C42" s="103">
        <v>15</v>
      </c>
      <c r="D42" s="1">
        <v>15.6</v>
      </c>
      <c r="E42" s="1">
        <v>15.4</v>
      </c>
    </row>
    <row r="43" spans="1:5">
      <c r="A43" s="205" t="s">
        <v>278</v>
      </c>
      <c r="B43" s="103">
        <v>7</v>
      </c>
      <c r="C43" s="103">
        <v>11.3</v>
      </c>
      <c r="D43" s="1">
        <v>11.3</v>
      </c>
      <c r="E43" s="1">
        <v>11.1</v>
      </c>
    </row>
    <row r="44" spans="1:5">
      <c r="A44" s="206" t="s">
        <v>277</v>
      </c>
      <c r="B44" s="103">
        <v>3</v>
      </c>
      <c r="C44" s="103">
        <v>2.7</v>
      </c>
      <c r="D44" s="1">
        <v>2.1</v>
      </c>
      <c r="E44" s="1">
        <v>4.2</v>
      </c>
    </row>
    <row r="45" spans="1:5">
      <c r="A45" s="205" t="s">
        <v>276</v>
      </c>
      <c r="B45" s="103">
        <v>7.7</v>
      </c>
      <c r="C45" s="103">
        <v>15.2</v>
      </c>
      <c r="D45" s="1">
        <v>16.100000000000001</v>
      </c>
      <c r="E45" s="1">
        <v>10.8</v>
      </c>
    </row>
  </sheetData>
  <mergeCells count="3">
    <mergeCell ref="A3:E3"/>
    <mergeCell ref="A12:E12"/>
    <mergeCell ref="A21:E21"/>
  </mergeCells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7D7C0-3F4C-41B3-84ED-0607BB906DE7}">
  <dimension ref="A1:F15"/>
  <sheetViews>
    <sheetView workbookViewId="0"/>
  </sheetViews>
  <sheetFormatPr defaultRowHeight="15"/>
  <cols>
    <col min="1" max="1" width="16.5703125" style="223" customWidth="1"/>
    <col min="2" max="6" width="13.28515625" style="223" customWidth="1"/>
    <col min="7" max="16384" width="9.140625" style="223"/>
  </cols>
  <sheetData>
    <row r="1" spans="1:6" ht="15" customHeight="1" thickBot="1">
      <c r="A1" s="228" t="s">
        <v>304</v>
      </c>
      <c r="B1" s="227"/>
      <c r="C1" s="227"/>
      <c r="D1" s="227"/>
      <c r="E1" s="227"/>
      <c r="F1" s="227"/>
    </row>
    <row r="2" spans="1:6" ht="28.5" customHeight="1">
      <c r="A2" s="226" t="s">
        <v>303</v>
      </c>
      <c r="B2" s="170" t="s">
        <v>302</v>
      </c>
      <c r="C2" s="170" t="s">
        <v>301</v>
      </c>
      <c r="D2" s="173" t="s">
        <v>300</v>
      </c>
      <c r="E2" s="173" t="s">
        <v>299</v>
      </c>
      <c r="F2" s="170" t="s">
        <v>298</v>
      </c>
    </row>
    <row r="3" spans="1:6" ht="10.5" customHeight="1">
      <c r="A3" s="225">
        <v>2010</v>
      </c>
      <c r="B3" s="106">
        <v>75.236009478584037</v>
      </c>
      <c r="C3" s="106">
        <v>2038.345925288975</v>
      </c>
      <c r="D3" s="106">
        <v>5319.1057914036946</v>
      </c>
      <c r="E3" s="106">
        <v>1355.0631468228726</v>
      </c>
      <c r="F3" s="106">
        <v>8787.7508729941255</v>
      </c>
    </row>
    <row r="4" spans="1:6" ht="10.5" customHeight="1">
      <c r="A4" s="225">
        <v>2011</v>
      </c>
      <c r="B4" s="106">
        <v>193.92309568151958</v>
      </c>
      <c r="C4" s="106">
        <v>4819.6829408676003</v>
      </c>
      <c r="D4" s="106">
        <v>7363.104498597696</v>
      </c>
      <c r="E4" s="106">
        <v>1820.9761901293307</v>
      </c>
      <c r="F4" s="106">
        <v>14197.686725276144</v>
      </c>
    </row>
    <row r="5" spans="1:6" ht="10.5" customHeight="1">
      <c r="A5" s="225">
        <v>2012</v>
      </c>
      <c r="B5" s="106">
        <v>357.07801531589024</v>
      </c>
      <c r="C5" s="106">
        <v>5749.704638758175</v>
      </c>
      <c r="D5" s="106">
        <v>4224.9230553723492</v>
      </c>
      <c r="E5" s="106">
        <v>1939.0067925055296</v>
      </c>
      <c r="F5" s="106">
        <v>12270.712501951952</v>
      </c>
    </row>
    <row r="6" spans="1:6" ht="10.5" customHeight="1">
      <c r="A6" s="225">
        <v>2013</v>
      </c>
      <c r="B6" s="106">
        <v>781.49204812492962</v>
      </c>
      <c r="C6" s="106">
        <v>6192.4569611401712</v>
      </c>
      <c r="D6" s="106">
        <v>2557.4477355440144</v>
      </c>
      <c r="E6" s="106">
        <v>1289.1312776184129</v>
      </c>
      <c r="F6" s="106">
        <v>10820.528022427532</v>
      </c>
    </row>
    <row r="7" spans="1:6" ht="10.5" customHeight="1">
      <c r="A7" s="225">
        <v>2014</v>
      </c>
      <c r="B7" s="106">
        <v>357.07801531589024</v>
      </c>
      <c r="C7" s="106">
        <v>7517.4219185275351</v>
      </c>
      <c r="D7" s="106">
        <v>2603.1559417548333</v>
      </c>
      <c r="E7" s="106">
        <v>1743.5509933419423</v>
      </c>
      <c r="F7" s="106">
        <v>12221.206868940202</v>
      </c>
    </row>
    <row r="8" spans="1:6" ht="10.5" customHeight="1">
      <c r="A8" s="225">
        <v>2015</v>
      </c>
      <c r="B8" s="106">
        <v>44.055042231314992</v>
      </c>
      <c r="C8" s="106">
        <v>2890.8659605348926</v>
      </c>
      <c r="D8" s="106">
        <v>1251.2451606540037</v>
      </c>
      <c r="E8" s="106">
        <v>1614.3145521623935</v>
      </c>
      <c r="F8" s="106">
        <v>5800.4807155826047</v>
      </c>
    </row>
    <row r="9" spans="1:6" ht="10.5" customHeight="1">
      <c r="A9" s="225">
        <v>2016</v>
      </c>
      <c r="B9" s="106">
        <v>0</v>
      </c>
      <c r="C9" s="106">
        <v>4494.295620103082</v>
      </c>
      <c r="D9" s="106">
        <v>1129.5316161780097</v>
      </c>
      <c r="E9" s="106">
        <v>714.64861080280798</v>
      </c>
      <c r="F9" s="106">
        <v>6338.4758470839006</v>
      </c>
    </row>
    <row r="10" spans="1:6" ht="10.5" customHeight="1">
      <c r="A10" s="225">
        <v>2017</v>
      </c>
      <c r="B10" s="106">
        <v>0</v>
      </c>
      <c r="C10" s="106">
        <v>3440.7831918917</v>
      </c>
      <c r="D10" s="106">
        <v>585.66780743639026</v>
      </c>
      <c r="E10" s="106">
        <v>565.06002150981647</v>
      </c>
      <c r="F10" s="106">
        <v>4591.5110208379074</v>
      </c>
    </row>
    <row r="11" spans="1:6" ht="10.5" customHeight="1">
      <c r="A11" s="225">
        <v>2018</v>
      </c>
      <c r="B11" s="106">
        <v>0</v>
      </c>
      <c r="C11" s="106">
        <v>1910.7035024157815</v>
      </c>
      <c r="D11" s="106">
        <v>425.6655325134202</v>
      </c>
      <c r="E11" s="106">
        <v>249.223335666504</v>
      </c>
      <c r="F11" s="106">
        <v>2585.5923705957057</v>
      </c>
    </row>
    <row r="12" spans="1:6" ht="10.5" customHeight="1">
      <c r="A12" s="225">
        <v>2019</v>
      </c>
      <c r="B12" s="106">
        <v>0</v>
      </c>
      <c r="C12" s="106">
        <v>758.79232000623153</v>
      </c>
      <c r="D12" s="106">
        <v>281.93611661413718</v>
      </c>
      <c r="E12" s="106">
        <v>213.53917755580167</v>
      </c>
      <c r="F12" s="106">
        <v>1254.2676141761704</v>
      </c>
    </row>
    <row r="13" spans="1:6" ht="10.5" customHeight="1">
      <c r="A13" s="225">
        <v>2020</v>
      </c>
      <c r="B13" s="106">
        <v>0</v>
      </c>
      <c r="C13" s="106">
        <v>2874.3521400549571</v>
      </c>
      <c r="D13" s="106">
        <v>156.63401335170241</v>
      </c>
      <c r="E13" s="106">
        <v>119.23633932347312</v>
      </c>
      <c r="F13" s="106">
        <v>3150.2224927301327</v>
      </c>
    </row>
    <row r="14" spans="1:6" ht="10.5" customHeight="1">
      <c r="A14" s="224" t="s">
        <v>297</v>
      </c>
      <c r="B14" s="106">
        <v>0</v>
      </c>
      <c r="C14" s="106">
        <v>1647.7333028866701</v>
      </c>
      <c r="D14" s="106">
        <v>613.42574743590228</v>
      </c>
      <c r="E14" s="106">
        <v>1810.5411975537008</v>
      </c>
      <c r="F14" s="106">
        <v>4071.7002478762729</v>
      </c>
    </row>
    <row r="15" spans="1:6" ht="10.5" customHeight="1">
      <c r="A15" s="158" t="s">
        <v>90</v>
      </c>
      <c r="B15" s="110">
        <v>1808.8622261481287</v>
      </c>
      <c r="C15" s="110">
        <v>44335.138422475698</v>
      </c>
      <c r="D15" s="110">
        <v>26511.84301685615</v>
      </c>
      <c r="E15" s="110">
        <v>13434.291634992607</v>
      </c>
      <c r="F15" s="110">
        <v>86090.135300472757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93063-2A7E-4FC3-BB1A-2A1BC50440EE}">
  <dimension ref="A1:E24"/>
  <sheetViews>
    <sheetView workbookViewId="0"/>
  </sheetViews>
  <sheetFormatPr defaultRowHeight="11.25"/>
  <cols>
    <col min="1" max="1" width="49.28515625" style="1" customWidth="1"/>
    <col min="2" max="5" width="11.140625" style="1" customWidth="1"/>
    <col min="6" max="16384" width="9.140625" style="1"/>
  </cols>
  <sheetData>
    <row r="1" spans="1:5" ht="12" thickBot="1">
      <c r="A1" s="18" t="s">
        <v>23</v>
      </c>
      <c r="B1" s="17"/>
      <c r="C1" s="17"/>
      <c r="D1" s="17"/>
      <c r="E1" s="17"/>
    </row>
    <row r="2" spans="1:5">
      <c r="A2" s="16" t="s">
        <v>22</v>
      </c>
      <c r="B2" s="15">
        <v>2000</v>
      </c>
      <c r="C2" s="13">
        <v>2007</v>
      </c>
      <c r="D2" s="14">
        <v>2008</v>
      </c>
      <c r="E2" s="13">
        <v>2009</v>
      </c>
    </row>
    <row r="3" spans="1:5">
      <c r="A3" s="12" t="s">
        <v>21</v>
      </c>
      <c r="B3" s="5">
        <v>600.1</v>
      </c>
      <c r="C3" s="5">
        <v>1101.2866000000001</v>
      </c>
      <c r="D3" s="5">
        <v>1405.2683</v>
      </c>
      <c r="E3" s="5">
        <v>1381.2764999999999</v>
      </c>
    </row>
    <row r="4" spans="1:5">
      <c r="A4" s="10" t="s">
        <v>20</v>
      </c>
      <c r="B4" s="5">
        <v>142.5</v>
      </c>
      <c r="C4" s="5">
        <v>262.5872</v>
      </c>
      <c r="D4" s="5">
        <v>262.72500000000002</v>
      </c>
      <c r="E4" s="5">
        <v>238.12200000000001</v>
      </c>
    </row>
    <row r="5" spans="1:5">
      <c r="A5" s="10" t="s">
        <v>19</v>
      </c>
      <c r="B5" s="5">
        <v>212.4</v>
      </c>
      <c r="C5" s="5">
        <v>529.34219999999993</v>
      </c>
      <c r="D5" s="5">
        <v>525.48699999999997</v>
      </c>
      <c r="E5" s="5">
        <v>487.7808</v>
      </c>
    </row>
    <row r="6" spans="1:5" s="7" customFormat="1">
      <c r="A6" s="9" t="s">
        <v>18</v>
      </c>
      <c r="B6" s="3">
        <v>955.1</v>
      </c>
      <c r="C6" s="3">
        <v>1893.2159999999999</v>
      </c>
      <c r="D6" s="3">
        <v>2193.4802999999997</v>
      </c>
      <c r="E6" s="3">
        <v>2107.1792999999998</v>
      </c>
    </row>
    <row r="7" spans="1:5">
      <c r="A7" s="10" t="s">
        <v>17</v>
      </c>
      <c r="B7" s="5">
        <v>629</v>
      </c>
      <c r="C7" s="5">
        <v>1550.8375000000001</v>
      </c>
      <c r="D7" s="5">
        <v>1575.3992000000001</v>
      </c>
      <c r="E7" s="5">
        <v>1529.7629999999999</v>
      </c>
    </row>
    <row r="8" spans="1:5">
      <c r="A8" s="10" t="s">
        <v>16</v>
      </c>
      <c r="B8" s="5">
        <v>551.70000000000005</v>
      </c>
      <c r="C8" s="5">
        <v>1167.3003000000001</v>
      </c>
      <c r="D8" s="5">
        <v>1234.2921000000001</v>
      </c>
      <c r="E8" s="5">
        <v>1185.2586000000001</v>
      </c>
    </row>
    <row r="9" spans="1:5">
      <c r="A9" s="10" t="s">
        <v>15</v>
      </c>
      <c r="B9" s="5">
        <v>1893.6</v>
      </c>
      <c r="C9" s="5">
        <v>4276.4129000000003</v>
      </c>
      <c r="D9" s="5">
        <v>4612.7397999999994</v>
      </c>
      <c r="E9" s="5">
        <v>4609.5792999999994</v>
      </c>
    </row>
    <row r="10" spans="1:5">
      <c r="A10" s="11" t="s">
        <v>14</v>
      </c>
      <c r="B10" s="5">
        <v>207.1</v>
      </c>
      <c r="C10" s="5">
        <v>508.9375</v>
      </c>
      <c r="D10" s="5">
        <v>483.64259999999996</v>
      </c>
      <c r="E10" s="5">
        <v>547.69359999999995</v>
      </c>
    </row>
    <row r="11" spans="1:5">
      <c r="A11" s="10" t="s">
        <v>13</v>
      </c>
      <c r="B11" s="5">
        <v>171.6</v>
      </c>
      <c r="C11" s="5">
        <v>359.32890000000003</v>
      </c>
      <c r="D11" s="5">
        <v>366.25870000000003</v>
      </c>
      <c r="E11" s="5">
        <v>368.10120000000001</v>
      </c>
    </row>
    <row r="12" spans="1:5" s="7" customFormat="1">
      <c r="A12" s="9" t="s">
        <v>12</v>
      </c>
      <c r="B12" s="3">
        <v>3452.9</v>
      </c>
      <c r="C12" s="8">
        <v>7862.8170999999993</v>
      </c>
      <c r="D12" s="3">
        <v>8272.3324000000011</v>
      </c>
      <c r="E12" s="3">
        <v>8240.3957000000009</v>
      </c>
    </row>
    <row r="13" spans="1:5">
      <c r="A13" s="10" t="s">
        <v>11</v>
      </c>
      <c r="B13" s="5">
        <v>2.4</v>
      </c>
      <c r="C13" s="5">
        <v>4.2288000000000006</v>
      </c>
      <c r="D13" s="5">
        <v>5.1977000000000002</v>
      </c>
      <c r="E13" s="5">
        <v>6.7652000000000001</v>
      </c>
    </row>
    <row r="14" spans="1:5">
      <c r="A14" s="10" t="s">
        <v>10</v>
      </c>
      <c r="B14" s="5">
        <v>188.6</v>
      </c>
      <c r="C14" s="5">
        <v>378.03290000000004</v>
      </c>
      <c r="D14" s="5">
        <v>341.34520000000003</v>
      </c>
      <c r="E14" s="5">
        <v>407.46179999999998</v>
      </c>
    </row>
    <row r="15" spans="1:5">
      <c r="A15" s="10" t="s">
        <v>9</v>
      </c>
      <c r="B15" s="5">
        <v>23.7</v>
      </c>
      <c r="C15" s="5">
        <v>44.157800000000002</v>
      </c>
      <c r="D15" s="5">
        <v>39.615900000000003</v>
      </c>
      <c r="E15" s="5">
        <v>43.643900000000002</v>
      </c>
    </row>
    <row r="16" spans="1:5">
      <c r="A16" s="10" t="s">
        <v>8</v>
      </c>
      <c r="B16" s="5">
        <v>299</v>
      </c>
      <c r="C16" s="5">
        <v>1011.9365</v>
      </c>
      <c r="D16" s="5">
        <v>813.9076</v>
      </c>
      <c r="E16" s="5">
        <v>738.01649999999995</v>
      </c>
    </row>
    <row r="17" spans="1:5">
      <c r="A17" s="10" t="s">
        <v>7</v>
      </c>
      <c r="B17" s="5">
        <v>196.8</v>
      </c>
      <c r="C17" s="5">
        <v>307.78129999999999</v>
      </c>
      <c r="D17" s="5">
        <v>368.86740000000003</v>
      </c>
      <c r="E17" s="5">
        <v>457.42559999999997</v>
      </c>
    </row>
    <row r="18" spans="1:5">
      <c r="A18" s="10" t="s">
        <v>6</v>
      </c>
      <c r="B18" s="5">
        <v>102.7</v>
      </c>
      <c r="C18" s="5">
        <v>216.95660000000001</v>
      </c>
      <c r="D18" s="5">
        <v>215.71170000000001</v>
      </c>
      <c r="E18" s="5">
        <v>196.2244</v>
      </c>
    </row>
    <row r="19" spans="1:5" s="7" customFormat="1">
      <c r="A19" s="9" t="s">
        <v>5</v>
      </c>
      <c r="B19" s="3">
        <v>813.2</v>
      </c>
      <c r="C19" s="8">
        <v>1963.0938999999998</v>
      </c>
      <c r="D19" s="3">
        <v>1784.6455000000001</v>
      </c>
      <c r="E19" s="3">
        <v>1849.5373999999999</v>
      </c>
    </row>
    <row r="20" spans="1:5">
      <c r="A20" s="6" t="s">
        <v>4</v>
      </c>
      <c r="B20" s="5">
        <v>801.2</v>
      </c>
      <c r="C20" s="5">
        <v>1006.0649000000001</v>
      </c>
      <c r="D20" s="5">
        <v>1154.1013</v>
      </c>
      <c r="E20" s="5">
        <v>1180.2441999999999</v>
      </c>
    </row>
    <row r="21" spans="1:5">
      <c r="A21" s="6" t="s">
        <v>3</v>
      </c>
      <c r="B21" s="5">
        <v>25.8</v>
      </c>
      <c r="C21" s="5">
        <v>271.7595</v>
      </c>
      <c r="D21" s="5">
        <v>61.845999999999997</v>
      </c>
      <c r="E21" s="5">
        <v>61.429400000000001</v>
      </c>
    </row>
    <row r="22" spans="1:5">
      <c r="A22" s="4" t="s">
        <v>2</v>
      </c>
      <c r="B22" s="3">
        <v>6048.3</v>
      </c>
      <c r="C22" s="3">
        <v>12996.9514</v>
      </c>
      <c r="D22" s="3">
        <v>13466.405500000001</v>
      </c>
      <c r="E22" s="3">
        <v>13438.786</v>
      </c>
    </row>
    <row r="23" spans="1:5">
      <c r="A23" s="4" t="s">
        <v>1</v>
      </c>
      <c r="B23" s="3">
        <v>5606.1</v>
      </c>
      <c r="C23" s="3">
        <v>11635.519199999999</v>
      </c>
      <c r="D23" s="3">
        <v>12572.7119</v>
      </c>
      <c r="E23" s="3">
        <v>12424.4707</v>
      </c>
    </row>
    <row r="24" spans="1:5">
      <c r="A24" s="4" t="s">
        <v>0</v>
      </c>
      <c r="B24" s="3">
        <v>-442.2</v>
      </c>
      <c r="C24" s="3">
        <v>-1361.4322</v>
      </c>
      <c r="D24" s="3">
        <v>-893.69359999999995</v>
      </c>
      <c r="E24" s="3">
        <v>-1014.3153000000001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7A46E-3331-404B-B0C9-C70DEBDB9BA2}">
  <dimension ref="A1:G10"/>
  <sheetViews>
    <sheetView workbookViewId="0"/>
  </sheetViews>
  <sheetFormatPr defaultRowHeight="15"/>
  <cols>
    <col min="1" max="1" width="38.42578125" style="223" customWidth="1"/>
    <col min="2" max="4" width="11.5703125" style="223" customWidth="1"/>
    <col min="5" max="16384" width="9.140625" style="223"/>
  </cols>
  <sheetData>
    <row r="1" spans="1:7" ht="15" customHeight="1" thickBot="1">
      <c r="A1" s="234" t="s">
        <v>314</v>
      </c>
      <c r="B1" s="234"/>
      <c r="C1" s="234"/>
      <c r="D1" s="234"/>
    </row>
    <row r="2" spans="1:7" ht="11.45" customHeight="1">
      <c r="A2" s="233" t="s">
        <v>313</v>
      </c>
      <c r="B2" s="170">
        <v>2000</v>
      </c>
      <c r="C2" s="170">
        <v>2005</v>
      </c>
      <c r="D2" s="170">
        <v>2006</v>
      </c>
      <c r="E2" s="170">
        <v>2007</v>
      </c>
      <c r="F2" s="170">
        <v>2008</v>
      </c>
      <c r="G2" s="170">
        <v>2009</v>
      </c>
    </row>
    <row r="3" spans="1:7" ht="11.25" customHeight="1">
      <c r="A3" s="232" t="s">
        <v>312</v>
      </c>
      <c r="B3" s="29">
        <v>2982</v>
      </c>
      <c r="C3" s="29">
        <v>4761</v>
      </c>
      <c r="D3" s="30">
        <v>5091</v>
      </c>
      <c r="E3" s="29">
        <v>5477</v>
      </c>
      <c r="F3" s="231">
        <v>6350</v>
      </c>
      <c r="G3" s="29" t="s">
        <v>305</v>
      </c>
    </row>
    <row r="4" spans="1:7" ht="11.1" customHeight="1">
      <c r="A4" s="178" t="s">
        <v>153</v>
      </c>
      <c r="B4" s="34"/>
      <c r="C4" s="34"/>
      <c r="D4" s="35"/>
      <c r="E4" s="230"/>
      <c r="F4" s="230"/>
    </row>
    <row r="5" spans="1:7">
      <c r="A5" s="206" t="s">
        <v>311</v>
      </c>
      <c r="B5" s="34">
        <v>1</v>
      </c>
      <c r="C5" s="34">
        <v>1</v>
      </c>
      <c r="D5" s="35">
        <v>1</v>
      </c>
      <c r="E5" s="101">
        <v>1</v>
      </c>
      <c r="F5" s="101">
        <v>1</v>
      </c>
      <c r="G5" s="120">
        <v>1</v>
      </c>
    </row>
    <row r="6" spans="1:7" ht="11.1" customHeight="1">
      <c r="A6" s="206" t="s">
        <v>310</v>
      </c>
      <c r="B6" s="34">
        <v>30</v>
      </c>
      <c r="C6" s="34">
        <v>30</v>
      </c>
      <c r="D6" s="35">
        <v>32</v>
      </c>
      <c r="E6" s="101">
        <v>31</v>
      </c>
      <c r="F6" s="101">
        <v>31</v>
      </c>
      <c r="G6" s="101">
        <v>30</v>
      </c>
    </row>
    <row r="7" spans="1:7" ht="21.95" customHeight="1">
      <c r="A7" s="229" t="s">
        <v>309</v>
      </c>
      <c r="B7" s="34">
        <v>12</v>
      </c>
      <c r="C7" s="34">
        <v>8</v>
      </c>
      <c r="D7" s="35">
        <v>8</v>
      </c>
      <c r="E7" s="34">
        <v>8</v>
      </c>
      <c r="F7" s="34">
        <v>8</v>
      </c>
      <c r="G7" s="34">
        <v>9</v>
      </c>
    </row>
    <row r="8" spans="1:7" ht="11.1" customHeight="1">
      <c r="A8" s="206" t="s">
        <v>308</v>
      </c>
      <c r="B8" s="34">
        <v>199</v>
      </c>
      <c r="C8" s="34">
        <v>177</v>
      </c>
      <c r="D8" s="35">
        <v>168</v>
      </c>
      <c r="E8" s="101">
        <v>157</v>
      </c>
      <c r="F8" s="101">
        <v>145</v>
      </c>
      <c r="G8" s="101">
        <v>140</v>
      </c>
    </row>
    <row r="9" spans="1:7" ht="11.1" customHeight="1">
      <c r="A9" s="206" t="s">
        <v>307</v>
      </c>
      <c r="B9" s="34">
        <v>23</v>
      </c>
      <c r="C9" s="34">
        <v>28</v>
      </c>
      <c r="D9" s="35">
        <v>29</v>
      </c>
      <c r="E9" s="101">
        <v>30</v>
      </c>
      <c r="F9" s="101">
        <v>35</v>
      </c>
      <c r="G9" s="101">
        <v>33</v>
      </c>
    </row>
    <row r="10" spans="1:7" ht="21.95" customHeight="1">
      <c r="A10" s="229" t="s">
        <v>306</v>
      </c>
      <c r="B10" s="34">
        <v>2717</v>
      </c>
      <c r="C10" s="34">
        <v>4517</v>
      </c>
      <c r="D10" s="35">
        <v>4853</v>
      </c>
      <c r="E10" s="34">
        <f>+E3-E5-E6-E7-E8-E9</f>
        <v>5250</v>
      </c>
      <c r="F10" s="159">
        <v>6130</v>
      </c>
      <c r="G10" s="34" t="s">
        <v>305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&amp;L&amp;D &amp;T&amp;R&amp;Z&amp;F/&amp;A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24D34-BE52-4F54-B319-6B29070AD9F6}">
  <dimension ref="A1:G15"/>
  <sheetViews>
    <sheetView workbookViewId="0"/>
  </sheetViews>
  <sheetFormatPr defaultRowHeight="15"/>
  <cols>
    <col min="1" max="1" width="44" style="223" customWidth="1"/>
    <col min="2" max="4" width="9.7109375" style="223" customWidth="1"/>
    <col min="5" max="16384" width="9.140625" style="223"/>
  </cols>
  <sheetData>
    <row r="1" spans="1:7" ht="15" customHeight="1" thickBot="1">
      <c r="A1" s="240" t="s">
        <v>328</v>
      </c>
      <c r="B1" s="239"/>
      <c r="C1" s="239"/>
      <c r="D1" s="239"/>
    </row>
    <row r="2" spans="1:7" ht="15" customHeight="1">
      <c r="A2" s="226" t="s">
        <v>33</v>
      </c>
      <c r="B2" s="170">
        <v>2000</v>
      </c>
      <c r="C2" s="170">
        <v>2005</v>
      </c>
      <c r="D2" s="170">
        <v>2006</v>
      </c>
      <c r="E2" s="170">
        <v>2007</v>
      </c>
      <c r="F2" s="170">
        <v>2008</v>
      </c>
      <c r="G2" s="170">
        <v>2009</v>
      </c>
    </row>
    <row r="3" spans="1:7" ht="11.45" customHeight="1">
      <c r="A3" s="178" t="s">
        <v>327</v>
      </c>
      <c r="B3" s="71">
        <v>1021.8475828405484</v>
      </c>
      <c r="C3" s="71">
        <v>1788.2159999999999</v>
      </c>
      <c r="D3" s="71">
        <v>2038.981</v>
      </c>
      <c r="E3" s="71">
        <v>2257.7440000000001</v>
      </c>
      <c r="F3" s="71">
        <v>2404.15</v>
      </c>
      <c r="G3" s="121">
        <v>2268.3780000000002</v>
      </c>
    </row>
    <row r="4" spans="1:7" ht="11.1" customHeight="1">
      <c r="A4" s="178" t="s">
        <v>326</v>
      </c>
      <c r="B4" s="71">
        <v>594.37852384103212</v>
      </c>
      <c r="C4" s="71">
        <v>528.52200000000005</v>
      </c>
      <c r="D4" s="71">
        <v>617.56899999999996</v>
      </c>
      <c r="E4" s="71">
        <v>683.154</v>
      </c>
      <c r="F4" s="71">
        <v>327.81200000000001</v>
      </c>
      <c r="G4" s="121">
        <v>339.25900000000001</v>
      </c>
    </row>
    <row r="5" spans="1:7" ht="15" customHeight="1">
      <c r="A5" s="178" t="s">
        <v>325</v>
      </c>
      <c r="B5" s="71">
        <v>32.918999999999855</v>
      </c>
      <c r="C5" s="71">
        <v>88.248000000000005</v>
      </c>
      <c r="D5" s="71">
        <v>81.287999999999997</v>
      </c>
      <c r="E5" s="71">
        <v>110.214</v>
      </c>
      <c r="F5" s="71">
        <v>915.46</v>
      </c>
      <c r="G5" s="121">
        <v>193.66200000000001</v>
      </c>
    </row>
    <row r="6" spans="1:7" ht="11.1" customHeight="1">
      <c r="A6" s="158" t="s">
        <v>324</v>
      </c>
      <c r="B6" s="68">
        <v>1649.1451066815803</v>
      </c>
      <c r="C6" s="68">
        <v>2404.9859999999999</v>
      </c>
      <c r="D6" s="68">
        <v>2737.8380000000002</v>
      </c>
      <c r="E6" s="68">
        <v>3051.1120000000001</v>
      </c>
      <c r="F6" s="68">
        <v>3647.422</v>
      </c>
      <c r="G6" s="235">
        <v>2801.299</v>
      </c>
    </row>
    <row r="7" spans="1:7" ht="11.1" customHeight="1">
      <c r="A7" s="178" t="s">
        <v>323</v>
      </c>
      <c r="B7" s="71">
        <v>883.95226129999992</v>
      </c>
      <c r="C7" s="71">
        <v>1600.2550000000001</v>
      </c>
      <c r="D7" s="71">
        <v>1838.3150000000001</v>
      </c>
      <c r="E7" s="71">
        <v>2067.8818849999998</v>
      </c>
      <c r="F7" s="71">
        <v>2137.1770430000001</v>
      </c>
      <c r="G7" s="121">
        <v>2039.3050679999999</v>
      </c>
    </row>
    <row r="8" spans="1:7" ht="11.1" customHeight="1">
      <c r="A8" s="178" t="s">
        <v>322</v>
      </c>
      <c r="B8" s="132">
        <v>1769.9</v>
      </c>
      <c r="C8" s="71">
        <v>3588.528061</v>
      </c>
      <c r="D8" s="71">
        <v>3995.0122030000002</v>
      </c>
      <c r="E8" s="71">
        <v>4280.4418020000003</v>
      </c>
      <c r="F8" s="71">
        <v>4024.806012</v>
      </c>
      <c r="G8" s="121">
        <v>4082.29405</v>
      </c>
    </row>
    <row r="9" spans="1:7" ht="21.75" customHeight="1">
      <c r="A9" s="238" t="s">
        <v>321</v>
      </c>
      <c r="B9" s="68">
        <v>2653.843383677473</v>
      </c>
      <c r="C9" s="68">
        <v>5188.7829200000006</v>
      </c>
      <c r="D9" s="68">
        <v>5833.3272410000009</v>
      </c>
      <c r="E9" s="68">
        <v>6348.3236870000001</v>
      </c>
      <c r="F9" s="68">
        <v>6161.9830549999997</v>
      </c>
      <c r="G9" s="235">
        <v>6121.5991180000001</v>
      </c>
    </row>
    <row r="10" spans="1:7" ht="11.1" customHeight="1">
      <c r="A10" s="175" t="s">
        <v>320</v>
      </c>
      <c r="B10" s="71">
        <v>3026.7699795005283</v>
      </c>
      <c r="C10" s="71">
        <v>5464.0127389999998</v>
      </c>
      <c r="D10" s="71">
        <v>6079.8899549999996</v>
      </c>
      <c r="E10" s="71">
        <v>6588.7073970000019</v>
      </c>
      <c r="F10" s="71">
        <v>8090.049262999999</v>
      </c>
      <c r="G10" s="121">
        <v>8242.7087250000004</v>
      </c>
    </row>
    <row r="11" spans="1:7" ht="11.1" customHeight="1">
      <c r="A11" s="236" t="s">
        <v>319</v>
      </c>
      <c r="B11" s="68">
        <v>5680.6133631780012</v>
      </c>
      <c r="C11" s="68">
        <v>10652.795658999999</v>
      </c>
      <c r="D11" s="68">
        <v>11913.217196000001</v>
      </c>
      <c r="E11" s="68">
        <v>12937.031084000002</v>
      </c>
      <c r="F11" s="68">
        <v>14252.032317999998</v>
      </c>
      <c r="G11" s="235">
        <v>14364.307843000001</v>
      </c>
    </row>
    <row r="12" spans="1:7" ht="11.1" customHeight="1">
      <c r="A12" s="175" t="s">
        <v>318</v>
      </c>
      <c r="B12" s="71">
        <v>26.077000000000002</v>
      </c>
      <c r="C12" s="71">
        <v>41.011000000000003</v>
      </c>
      <c r="D12" s="71">
        <v>73.412000000000006</v>
      </c>
      <c r="E12" s="71">
        <v>81.855999999999995</v>
      </c>
      <c r="F12" s="71">
        <v>21.655000000000001</v>
      </c>
      <c r="G12" s="121">
        <v>34.652999999999999</v>
      </c>
    </row>
    <row r="13" spans="1:7" ht="24" customHeight="1">
      <c r="A13" s="237" t="s">
        <v>317</v>
      </c>
      <c r="B13" s="71">
        <v>80.827946509955197</v>
      </c>
      <c r="C13" s="71">
        <v>497.25862396306019</v>
      </c>
      <c r="D13" s="71">
        <v>763.61007450954958</v>
      </c>
      <c r="E13" s="71">
        <v>977.5859790583487</v>
      </c>
      <c r="F13" s="71">
        <v>857.8311577992298</v>
      </c>
      <c r="G13" s="121">
        <v>1114.8977643983205</v>
      </c>
    </row>
    <row r="14" spans="1:7" ht="21.95" customHeight="1">
      <c r="A14" s="237" t="s">
        <v>316</v>
      </c>
      <c r="B14" s="71">
        <v>342.02855015939991</v>
      </c>
      <c r="C14" s="71">
        <v>56.243709999999993</v>
      </c>
      <c r="D14" s="71">
        <v>34.856144999999998</v>
      </c>
      <c r="E14" s="71">
        <v>199.59401099999999</v>
      </c>
      <c r="F14" s="71">
        <v>315.7310769999998</v>
      </c>
      <c r="G14" s="121">
        <v>460.48530308821546</v>
      </c>
    </row>
    <row r="15" spans="1:7" ht="11.1" customHeight="1">
      <c r="A15" s="236" t="s">
        <v>315</v>
      </c>
      <c r="B15" s="68">
        <v>6129.5468598473562</v>
      </c>
      <c r="C15" s="68">
        <v>11247.308992963061</v>
      </c>
      <c r="D15" s="68">
        <v>12785.095415509551</v>
      </c>
      <c r="E15" s="68">
        <v>14196.06707405835</v>
      </c>
      <c r="F15" s="68">
        <v>15447.249552799229</v>
      </c>
      <c r="G15" s="235">
        <v>15974.343910486536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F3D6D-0407-44DB-AFB0-48C007FF38E8}">
  <dimension ref="A1:J38"/>
  <sheetViews>
    <sheetView workbookViewId="0"/>
  </sheetViews>
  <sheetFormatPr defaultRowHeight="15"/>
  <cols>
    <col min="1" max="1" width="42.140625" style="241" customWidth="1"/>
    <col min="2" max="6" width="10.7109375" style="241" customWidth="1"/>
    <col min="7" max="16384" width="9.140625" style="241"/>
  </cols>
  <sheetData>
    <row r="1" spans="1:10" ht="15" customHeight="1" thickBot="1">
      <c r="A1" s="248" t="s">
        <v>363</v>
      </c>
      <c r="B1" s="248"/>
      <c r="C1" s="248"/>
      <c r="D1" s="248"/>
      <c r="E1" s="248"/>
      <c r="F1" s="248"/>
      <c r="G1" s="248"/>
    </row>
    <row r="2" spans="1:10" ht="15" customHeight="1">
      <c r="A2" s="247" t="s">
        <v>33</v>
      </c>
      <c r="B2" s="247">
        <v>2001</v>
      </c>
      <c r="C2" s="247">
        <v>2002</v>
      </c>
      <c r="D2" s="247">
        <v>2003</v>
      </c>
      <c r="E2" s="247">
        <v>2004</v>
      </c>
      <c r="F2" s="247">
        <v>2005</v>
      </c>
      <c r="G2" s="247">
        <v>2006</v>
      </c>
      <c r="H2" s="247">
        <v>2007</v>
      </c>
      <c r="I2" s="247">
        <v>2008</v>
      </c>
      <c r="J2" s="247">
        <v>2009</v>
      </c>
    </row>
    <row r="3" spans="1:10" ht="15" customHeight="1">
      <c r="A3" s="275" t="s">
        <v>362</v>
      </c>
      <c r="B3" s="275"/>
      <c r="C3" s="275"/>
      <c r="D3" s="275"/>
      <c r="E3" s="275"/>
      <c r="F3" s="275"/>
      <c r="G3" s="275"/>
      <c r="H3" s="275"/>
      <c r="I3" s="275"/>
      <c r="J3" s="275"/>
    </row>
    <row r="4" spans="1:10" ht="15" customHeight="1">
      <c r="A4" s="242" t="s">
        <v>361</v>
      </c>
      <c r="B4" s="81">
        <v>430369</v>
      </c>
      <c r="C4" s="81">
        <v>413420</v>
      </c>
      <c r="D4" s="81">
        <v>281163</v>
      </c>
      <c r="E4" s="81">
        <v>205522</v>
      </c>
      <c r="F4" s="81">
        <v>174139</v>
      </c>
      <c r="G4" s="81">
        <v>171619</v>
      </c>
      <c r="H4" s="81">
        <v>149512</v>
      </c>
      <c r="I4" s="81">
        <v>536526</v>
      </c>
      <c r="J4" s="81">
        <v>279028</v>
      </c>
    </row>
    <row r="5" spans="1:10" ht="11.1" customHeight="1">
      <c r="A5" s="244" t="s">
        <v>360</v>
      </c>
      <c r="B5" s="243">
        <v>389458</v>
      </c>
      <c r="C5" s="243">
        <v>393970</v>
      </c>
      <c r="D5" s="243">
        <v>269293</v>
      </c>
      <c r="E5" s="243">
        <v>195181</v>
      </c>
      <c r="F5" s="243">
        <v>169528</v>
      </c>
      <c r="G5" s="243">
        <v>171313</v>
      </c>
      <c r="H5" s="243">
        <v>149511</v>
      </c>
      <c r="I5" s="243">
        <v>360005</v>
      </c>
      <c r="J5" s="243">
        <v>279027</v>
      </c>
    </row>
    <row r="6" spans="1:10" ht="11.1" customHeight="1">
      <c r="A6" s="244" t="s">
        <v>359</v>
      </c>
      <c r="B6" s="243">
        <v>40186</v>
      </c>
      <c r="C6" s="243">
        <v>18697</v>
      </c>
      <c r="D6" s="243">
        <v>10424</v>
      </c>
      <c r="E6" s="243">
        <v>9583</v>
      </c>
      <c r="F6" s="243">
        <v>3924</v>
      </c>
      <c r="G6" s="243">
        <v>303</v>
      </c>
      <c r="H6" s="243">
        <v>0</v>
      </c>
      <c r="I6" s="243">
        <v>176520</v>
      </c>
      <c r="J6" s="243">
        <v>0</v>
      </c>
    </row>
    <row r="7" spans="1:10" ht="11.1" customHeight="1">
      <c r="A7" s="244" t="s">
        <v>358</v>
      </c>
      <c r="B7" s="243">
        <v>725</v>
      </c>
      <c r="C7" s="243">
        <v>753</v>
      </c>
      <c r="D7" s="243">
        <v>1446</v>
      </c>
      <c r="E7" s="243">
        <v>758</v>
      </c>
      <c r="F7" s="243">
        <v>687</v>
      </c>
      <c r="G7" s="243">
        <v>3</v>
      </c>
      <c r="H7" s="243">
        <v>1</v>
      </c>
      <c r="I7" s="243">
        <v>1</v>
      </c>
      <c r="J7" s="243">
        <v>1</v>
      </c>
    </row>
    <row r="8" spans="1:10" ht="11.1" customHeight="1">
      <c r="A8" s="242" t="s">
        <v>357</v>
      </c>
      <c r="B8" s="81">
        <v>4789003</v>
      </c>
      <c r="C8" s="81">
        <v>3644566</v>
      </c>
      <c r="D8" s="81">
        <v>3763029</v>
      </c>
      <c r="E8" s="81">
        <v>3581087</v>
      </c>
      <c r="F8" s="81">
        <v>4432773</v>
      </c>
      <c r="G8" s="81">
        <v>4558183</v>
      </c>
      <c r="H8" s="81">
        <v>4436866</v>
      </c>
      <c r="I8" s="81">
        <v>6689214</v>
      </c>
      <c r="J8" s="81">
        <v>8592938</v>
      </c>
    </row>
    <row r="9" spans="1:10" ht="11.1" customHeight="1">
      <c r="A9" s="244" t="s">
        <v>356</v>
      </c>
      <c r="B9" s="243">
        <v>3004098</v>
      </c>
      <c r="C9" s="243">
        <v>2340223</v>
      </c>
      <c r="D9" s="243">
        <v>2659072</v>
      </c>
      <c r="E9" s="243">
        <v>2847446</v>
      </c>
      <c r="F9" s="243">
        <v>3931059</v>
      </c>
      <c r="G9" s="243">
        <v>4082279</v>
      </c>
      <c r="H9" s="243">
        <v>4091604</v>
      </c>
      <c r="I9" s="243">
        <v>6296749</v>
      </c>
      <c r="J9" s="243">
        <v>8193669</v>
      </c>
    </row>
    <row r="10" spans="1:10" ht="11.1" customHeight="1">
      <c r="A10" s="244" t="s">
        <v>355</v>
      </c>
      <c r="B10" s="243">
        <v>1166917</v>
      </c>
      <c r="C10" s="243">
        <v>851814</v>
      </c>
      <c r="D10" s="243">
        <v>622609</v>
      </c>
      <c r="E10" s="243">
        <v>402883</v>
      </c>
      <c r="F10" s="243">
        <v>117253</v>
      </c>
      <c r="G10" s="243">
        <v>102852</v>
      </c>
      <c r="H10" s="243">
        <v>7583</v>
      </c>
      <c r="I10" s="243">
        <v>4970</v>
      </c>
      <c r="J10" s="243">
        <v>4497</v>
      </c>
    </row>
    <row r="11" spans="1:10" ht="11.1" customHeight="1">
      <c r="A11" s="244" t="s">
        <v>354</v>
      </c>
      <c r="B11" s="243">
        <v>4202</v>
      </c>
      <c r="C11" s="243">
        <v>2148</v>
      </c>
      <c r="D11" s="243">
        <v>2027</v>
      </c>
      <c r="E11" s="243">
        <v>1442</v>
      </c>
      <c r="F11" s="243">
        <v>114</v>
      </c>
      <c r="G11" s="243">
        <v>0</v>
      </c>
      <c r="H11" s="243">
        <v>0</v>
      </c>
      <c r="I11" s="243">
        <v>0</v>
      </c>
      <c r="J11" s="243">
        <v>1043</v>
      </c>
    </row>
    <row r="12" spans="1:10" ht="11.1" customHeight="1">
      <c r="A12" s="244" t="s">
        <v>353</v>
      </c>
      <c r="B12" s="243">
        <v>613786</v>
      </c>
      <c r="C12" s="243">
        <v>450381</v>
      </c>
      <c r="D12" s="243">
        <v>479321</v>
      </c>
      <c r="E12" s="243">
        <v>329316</v>
      </c>
      <c r="F12" s="243">
        <v>384347</v>
      </c>
      <c r="G12" s="243">
        <v>373052</v>
      </c>
      <c r="H12" s="243">
        <v>337679</v>
      </c>
      <c r="I12" s="243">
        <v>387495</v>
      </c>
      <c r="J12" s="243">
        <v>393729</v>
      </c>
    </row>
    <row r="13" spans="1:10" ht="11.1" customHeight="1">
      <c r="A13" s="242" t="s">
        <v>352</v>
      </c>
      <c r="B13" s="81">
        <v>24504</v>
      </c>
      <c r="C13" s="81">
        <v>23652</v>
      </c>
      <c r="D13" s="81">
        <v>23719</v>
      </c>
      <c r="E13" s="81">
        <v>26562</v>
      </c>
      <c r="F13" s="81">
        <v>30915</v>
      </c>
      <c r="G13" s="81">
        <v>32637</v>
      </c>
      <c r="H13" s="81">
        <v>36764</v>
      </c>
      <c r="I13" s="81">
        <v>36587</v>
      </c>
      <c r="J13" s="81">
        <v>34776</v>
      </c>
    </row>
    <row r="14" spans="1:10" ht="11.1" customHeight="1">
      <c r="A14" s="244" t="s">
        <v>351</v>
      </c>
      <c r="B14" s="81"/>
      <c r="C14" s="81"/>
      <c r="D14" s="81"/>
      <c r="E14" s="81"/>
      <c r="F14" s="81"/>
      <c r="G14" s="243"/>
      <c r="H14" s="243"/>
      <c r="I14" s="243"/>
      <c r="J14" s="243"/>
    </row>
    <row r="15" spans="1:10" ht="11.1" customHeight="1">
      <c r="A15" s="246" t="s">
        <v>350</v>
      </c>
      <c r="B15" s="243">
        <v>23500</v>
      </c>
      <c r="C15" s="243">
        <v>22828</v>
      </c>
      <c r="D15" s="243">
        <v>23270</v>
      </c>
      <c r="E15" s="243">
        <v>26022</v>
      </c>
      <c r="F15" s="243">
        <v>29644</v>
      </c>
      <c r="G15" s="243">
        <v>32398</v>
      </c>
      <c r="H15" s="243">
        <v>36101</v>
      </c>
      <c r="I15" s="243">
        <v>36418</v>
      </c>
      <c r="J15" s="243">
        <v>34016</v>
      </c>
    </row>
    <row r="16" spans="1:10" ht="11.1" customHeight="1">
      <c r="A16" s="242" t="s">
        <v>349</v>
      </c>
      <c r="B16" s="81">
        <v>209488</v>
      </c>
      <c r="C16" s="81">
        <v>150288</v>
      </c>
      <c r="D16" s="81">
        <v>110619</v>
      </c>
      <c r="E16" s="81">
        <v>85546</v>
      </c>
      <c r="F16" s="81">
        <v>73211</v>
      </c>
      <c r="G16" s="81">
        <v>81115</v>
      </c>
      <c r="H16" s="81">
        <v>80954</v>
      </c>
      <c r="I16" s="81">
        <v>104192</v>
      </c>
      <c r="J16" s="81">
        <v>152933</v>
      </c>
    </row>
    <row r="17" spans="1:10" ht="11.1" customHeight="1">
      <c r="A17" s="242" t="s">
        <v>348</v>
      </c>
      <c r="B17" s="81">
        <v>5453364</v>
      </c>
      <c r="C17" s="81">
        <v>4231926</v>
      </c>
      <c r="D17" s="81">
        <v>4178530</v>
      </c>
      <c r="E17" s="81">
        <v>3898717</v>
      </c>
      <c r="F17" s="81">
        <v>4711038</v>
      </c>
      <c r="G17" s="81">
        <v>4843554</v>
      </c>
      <c r="H17" s="81">
        <v>4704096</v>
      </c>
      <c r="I17" s="81">
        <v>7366519</v>
      </c>
      <c r="J17" s="81">
        <v>9059675</v>
      </c>
    </row>
    <row r="18" spans="1:10" ht="15" customHeight="1">
      <c r="A18" s="274" t="s">
        <v>347</v>
      </c>
      <c r="B18" s="274"/>
      <c r="C18" s="274"/>
      <c r="D18" s="274"/>
      <c r="E18" s="274"/>
      <c r="F18" s="274"/>
      <c r="G18" s="274"/>
      <c r="H18" s="274"/>
      <c r="I18" s="274"/>
      <c r="J18" s="274"/>
    </row>
    <row r="19" spans="1:10" ht="15" customHeight="1">
      <c r="A19" s="242" t="s">
        <v>346</v>
      </c>
      <c r="B19" s="81">
        <v>2791898</v>
      </c>
      <c r="C19" s="81">
        <v>2284171</v>
      </c>
      <c r="D19" s="81">
        <v>2306129</v>
      </c>
      <c r="E19" s="81">
        <v>2867049</v>
      </c>
      <c r="F19" s="81">
        <v>3716843</v>
      </c>
      <c r="G19" s="81">
        <v>3878063</v>
      </c>
      <c r="H19" s="81">
        <v>4005524</v>
      </c>
      <c r="I19" s="81">
        <v>4793968</v>
      </c>
      <c r="J19" s="81">
        <v>6320547</v>
      </c>
    </row>
    <row r="20" spans="1:10" ht="11.1" customHeight="1">
      <c r="A20" s="244" t="s">
        <v>342</v>
      </c>
      <c r="B20" s="243">
        <v>344752</v>
      </c>
      <c r="C20" s="243">
        <v>50862</v>
      </c>
      <c r="D20" s="243">
        <v>94139</v>
      </c>
      <c r="E20" s="243">
        <v>265460</v>
      </c>
      <c r="F20" s="243">
        <v>175039</v>
      </c>
      <c r="G20" s="243">
        <v>280447</v>
      </c>
      <c r="H20" s="243">
        <v>196816</v>
      </c>
      <c r="I20" s="243">
        <v>127637</v>
      </c>
      <c r="J20" s="243">
        <v>247858</v>
      </c>
    </row>
    <row r="21" spans="1:10" ht="11.1" customHeight="1">
      <c r="A21" s="244" t="s">
        <v>341</v>
      </c>
      <c r="B21" s="243">
        <v>788716</v>
      </c>
      <c r="C21" s="243">
        <v>921280</v>
      </c>
      <c r="D21" s="243">
        <v>712298</v>
      </c>
      <c r="E21" s="243">
        <v>1114216</v>
      </c>
      <c r="F21" s="243">
        <v>1799180</v>
      </c>
      <c r="G21" s="243">
        <v>1634681</v>
      </c>
      <c r="H21" s="243">
        <v>1062380</v>
      </c>
      <c r="I21" s="243">
        <v>1121287</v>
      </c>
      <c r="J21" s="243">
        <v>755154</v>
      </c>
    </row>
    <row r="22" spans="1:10" ht="11.1" customHeight="1">
      <c r="A22" s="244" t="s">
        <v>345</v>
      </c>
      <c r="B22" s="243">
        <v>1129247</v>
      </c>
      <c r="C22" s="243">
        <v>1270851</v>
      </c>
      <c r="D22" s="243">
        <v>1458371</v>
      </c>
      <c r="E22" s="243">
        <v>1444303</v>
      </c>
      <c r="F22" s="243">
        <v>1705998</v>
      </c>
      <c r="G22" s="243">
        <v>1959817</v>
      </c>
      <c r="H22" s="243">
        <v>2188951</v>
      </c>
      <c r="I22" s="243">
        <v>2294106</v>
      </c>
      <c r="J22" s="243">
        <v>2170782</v>
      </c>
    </row>
    <row r="23" spans="1:10" ht="11.1" customHeight="1">
      <c r="A23" s="244" t="s">
        <v>344</v>
      </c>
      <c r="B23" s="243">
        <v>529183</v>
      </c>
      <c r="C23" s="243">
        <v>41178</v>
      </c>
      <c r="D23" s="243">
        <v>41321</v>
      </c>
      <c r="E23" s="243">
        <v>43070</v>
      </c>
      <c r="F23" s="243">
        <v>36626</v>
      </c>
      <c r="G23" s="243">
        <v>3118</v>
      </c>
      <c r="H23" s="243">
        <v>557377</v>
      </c>
      <c r="I23" s="243">
        <v>1250938</v>
      </c>
      <c r="J23" s="243">
        <v>3146753</v>
      </c>
    </row>
    <row r="24" spans="1:10" ht="11.1" customHeight="1">
      <c r="A24" s="245" t="s">
        <v>343</v>
      </c>
      <c r="B24" s="81">
        <v>2722819</v>
      </c>
      <c r="C24" s="81">
        <v>1803360</v>
      </c>
      <c r="D24" s="81">
        <v>1486950</v>
      </c>
      <c r="E24" s="81">
        <v>906570</v>
      </c>
      <c r="F24" s="81">
        <v>817220</v>
      </c>
      <c r="G24" s="81">
        <v>834653</v>
      </c>
      <c r="H24" s="81">
        <v>583067</v>
      </c>
      <c r="I24" s="81">
        <v>2222394</v>
      </c>
      <c r="J24" s="81">
        <v>2355769</v>
      </c>
    </row>
    <row r="25" spans="1:10" ht="11.1" customHeight="1">
      <c r="A25" s="244" t="s">
        <v>342</v>
      </c>
      <c r="B25" s="243">
        <v>208057</v>
      </c>
      <c r="C25" s="243">
        <v>33538</v>
      </c>
      <c r="D25" s="243">
        <v>160204</v>
      </c>
      <c r="E25" s="243">
        <v>49101</v>
      </c>
      <c r="F25" s="243">
        <v>108476</v>
      </c>
      <c r="G25" s="243">
        <v>92736</v>
      </c>
      <c r="H25" s="243">
        <v>58130</v>
      </c>
      <c r="I25" s="243">
        <v>1518273</v>
      </c>
      <c r="J25" s="243">
        <v>740569</v>
      </c>
    </row>
    <row r="26" spans="1:10" ht="11.1" customHeight="1">
      <c r="A26" s="244" t="s">
        <v>341</v>
      </c>
      <c r="B26" s="243">
        <v>159238</v>
      </c>
      <c r="C26" s="243">
        <v>93002</v>
      </c>
      <c r="D26" s="243">
        <v>21653</v>
      </c>
      <c r="E26" s="243">
        <v>7244</v>
      </c>
      <c r="F26" s="243">
        <v>4319</v>
      </c>
      <c r="G26" s="243">
        <v>54881</v>
      </c>
      <c r="H26" s="243">
        <v>1086</v>
      </c>
      <c r="I26" s="243">
        <v>27410</v>
      </c>
      <c r="J26" s="243">
        <v>21763</v>
      </c>
    </row>
    <row r="27" spans="1:10" ht="11.1" customHeight="1">
      <c r="A27" s="244" t="s">
        <v>340</v>
      </c>
      <c r="B27" s="243">
        <v>2355524</v>
      </c>
      <c r="C27" s="243">
        <v>1676820</v>
      </c>
      <c r="D27" s="243">
        <v>1305093</v>
      </c>
      <c r="E27" s="243">
        <v>850225</v>
      </c>
      <c r="F27" s="243">
        <v>704425</v>
      </c>
      <c r="G27" s="243">
        <v>687036</v>
      </c>
      <c r="H27" s="243">
        <v>523851</v>
      </c>
      <c r="I27" s="243">
        <v>676711</v>
      </c>
      <c r="J27" s="243">
        <v>1593437</v>
      </c>
    </row>
    <row r="28" spans="1:10" ht="11.1" customHeight="1">
      <c r="A28" s="245" t="s">
        <v>339</v>
      </c>
      <c r="B28" s="81">
        <v>0</v>
      </c>
      <c r="C28" s="81">
        <v>0</v>
      </c>
      <c r="D28" s="81">
        <v>0</v>
      </c>
      <c r="E28" s="81">
        <v>10</v>
      </c>
      <c r="F28" s="81">
        <v>62</v>
      </c>
      <c r="G28" s="81">
        <v>57</v>
      </c>
      <c r="H28" s="81">
        <v>1740</v>
      </c>
      <c r="I28" s="81">
        <v>9157</v>
      </c>
      <c r="J28" s="81">
        <v>5283</v>
      </c>
    </row>
    <row r="29" spans="1:10" ht="11.1" customHeight="1">
      <c r="A29" s="245" t="s">
        <v>338</v>
      </c>
      <c r="B29" s="81">
        <v>-237396</v>
      </c>
      <c r="C29" s="81">
        <v>9479</v>
      </c>
      <c r="D29" s="81">
        <v>10137</v>
      </c>
      <c r="E29" s="81">
        <v>9626</v>
      </c>
      <c r="F29" s="81">
        <v>10796</v>
      </c>
      <c r="G29" s="81">
        <v>10656</v>
      </c>
      <c r="H29" s="81">
        <v>15999</v>
      </c>
      <c r="I29" s="81">
        <v>16963</v>
      </c>
      <c r="J29" s="81">
        <v>18757</v>
      </c>
    </row>
    <row r="30" spans="1:10" ht="11.1" customHeight="1">
      <c r="A30" s="245" t="s">
        <v>337</v>
      </c>
      <c r="B30" s="81">
        <v>135181</v>
      </c>
      <c r="C30" s="81">
        <v>102280</v>
      </c>
      <c r="D30" s="81">
        <v>80753</v>
      </c>
      <c r="E30" s="81">
        <v>47599</v>
      </c>
      <c r="F30" s="81">
        <v>33216</v>
      </c>
      <c r="G30" s="81">
        <v>29023</v>
      </c>
      <c r="H30" s="81">
        <v>22984</v>
      </c>
      <c r="I30" s="81">
        <v>21574</v>
      </c>
      <c r="J30" s="81">
        <v>22009</v>
      </c>
    </row>
    <row r="31" spans="1:10" ht="11.1" customHeight="1">
      <c r="A31" s="245" t="s">
        <v>336</v>
      </c>
      <c r="B31" s="81">
        <v>40862</v>
      </c>
      <c r="C31" s="81">
        <v>32636</v>
      </c>
      <c r="D31" s="81">
        <v>294561</v>
      </c>
      <c r="E31" s="81">
        <v>67863</v>
      </c>
      <c r="F31" s="81">
        <v>132901</v>
      </c>
      <c r="G31" s="81">
        <v>91102</v>
      </c>
      <c r="H31" s="81">
        <v>74782</v>
      </c>
      <c r="I31" s="81">
        <v>302463</v>
      </c>
      <c r="J31" s="81">
        <v>337310</v>
      </c>
    </row>
    <row r="32" spans="1:10" ht="11.1" customHeight="1">
      <c r="A32" s="244" t="s">
        <v>335</v>
      </c>
      <c r="B32" s="243">
        <v>10000</v>
      </c>
      <c r="C32" s="243">
        <v>10000</v>
      </c>
      <c r="D32" s="243">
        <v>10000</v>
      </c>
      <c r="E32" s="243">
        <v>10000</v>
      </c>
      <c r="F32" s="243">
        <v>10000</v>
      </c>
      <c r="G32" s="243">
        <v>10000</v>
      </c>
      <c r="H32" s="243">
        <v>10000</v>
      </c>
      <c r="I32" s="243">
        <v>10000</v>
      </c>
      <c r="J32" s="243">
        <v>10000</v>
      </c>
    </row>
    <row r="33" spans="1:10" ht="11.1" customHeight="1">
      <c r="A33" s="244" t="s">
        <v>334</v>
      </c>
      <c r="B33" s="243">
        <v>30862</v>
      </c>
      <c r="C33" s="243">
        <v>7546</v>
      </c>
      <c r="D33" s="243">
        <v>2659</v>
      </c>
      <c r="E33" s="243">
        <v>81123</v>
      </c>
      <c r="F33" s="243">
        <v>38357</v>
      </c>
      <c r="G33" s="243">
        <v>16936</v>
      </c>
      <c r="H33" s="243">
        <v>31507</v>
      </c>
      <c r="I33" s="243">
        <v>14925</v>
      </c>
      <c r="J33" s="243">
        <v>9461</v>
      </c>
    </row>
    <row r="34" spans="1:10" ht="11.1" customHeight="1">
      <c r="A34" s="244" t="s">
        <v>333</v>
      </c>
      <c r="B34" s="243">
        <v>0</v>
      </c>
      <c r="C34" s="243">
        <v>0</v>
      </c>
      <c r="D34" s="243">
        <v>0</v>
      </c>
      <c r="E34" s="243">
        <v>0</v>
      </c>
      <c r="F34" s="243">
        <v>0</v>
      </c>
      <c r="G34" s="243">
        <v>0</v>
      </c>
      <c r="H34" s="243">
        <v>0</v>
      </c>
      <c r="I34" s="243">
        <v>0</v>
      </c>
      <c r="J34" s="243">
        <v>0</v>
      </c>
    </row>
    <row r="35" spans="1:10" ht="11.1" customHeight="1">
      <c r="A35" s="244" t="s">
        <v>332</v>
      </c>
      <c r="B35" s="243">
        <v>0</v>
      </c>
      <c r="C35" s="243">
        <v>0</v>
      </c>
      <c r="D35" s="243">
        <v>199240</v>
      </c>
      <c r="E35" s="243">
        <v>19506</v>
      </c>
      <c r="F35" s="243">
        <v>105965</v>
      </c>
      <c r="G35" s="243">
        <v>49595</v>
      </c>
      <c r="H35" s="243">
        <v>49857</v>
      </c>
      <c r="I35" s="243">
        <v>236258</v>
      </c>
      <c r="J35" s="243">
        <v>230792</v>
      </c>
    </row>
    <row r="36" spans="1:10" ht="11.1" customHeight="1">
      <c r="A36" s="244" t="s">
        <v>331</v>
      </c>
      <c r="B36" s="243">
        <v>0</v>
      </c>
      <c r="C36" s="243">
        <v>19976</v>
      </c>
      <c r="D36" s="243">
        <v>4198</v>
      </c>
      <c r="E36" s="243">
        <v>0</v>
      </c>
      <c r="F36" s="243">
        <v>0</v>
      </c>
      <c r="G36" s="243">
        <v>0</v>
      </c>
      <c r="H36" s="243">
        <v>0</v>
      </c>
      <c r="I36" s="243">
        <v>46744</v>
      </c>
      <c r="J36" s="243">
        <v>21515</v>
      </c>
    </row>
    <row r="37" spans="1:10" ht="11.1" customHeight="1">
      <c r="A37" s="244" t="s">
        <v>330</v>
      </c>
      <c r="B37" s="243">
        <v>0</v>
      </c>
      <c r="C37" s="243">
        <v>-4886</v>
      </c>
      <c r="D37" s="243">
        <v>78464</v>
      </c>
      <c r="E37" s="243">
        <v>-42766</v>
      </c>
      <c r="F37" s="243">
        <v>-21421</v>
      </c>
      <c r="G37" s="243">
        <v>14571</v>
      </c>
      <c r="H37" s="243">
        <v>-16582</v>
      </c>
      <c r="I37" s="243">
        <v>-5464</v>
      </c>
      <c r="J37" s="243">
        <v>65542</v>
      </c>
    </row>
    <row r="38" spans="1:10" ht="11.1" customHeight="1">
      <c r="A38" s="242" t="s">
        <v>329</v>
      </c>
      <c r="B38" s="81">
        <v>5453364</v>
      </c>
      <c r="C38" s="81">
        <v>4231926</v>
      </c>
      <c r="D38" s="81">
        <v>4178530</v>
      </c>
      <c r="E38" s="81">
        <v>3898717</v>
      </c>
      <c r="F38" s="81">
        <v>4711038</v>
      </c>
      <c r="G38" s="81">
        <v>4843554</v>
      </c>
      <c r="H38" s="81">
        <v>4704096</v>
      </c>
      <c r="I38" s="81">
        <v>7366519</v>
      </c>
      <c r="J38" s="81">
        <v>9059675</v>
      </c>
    </row>
  </sheetData>
  <mergeCells count="2">
    <mergeCell ref="A18:J18"/>
    <mergeCell ref="A3:J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C5D8C-FD28-4BDB-9D7A-CB6E87E7281F}">
  <dimension ref="A1:J48"/>
  <sheetViews>
    <sheetView workbookViewId="0"/>
  </sheetViews>
  <sheetFormatPr defaultRowHeight="15"/>
  <cols>
    <col min="1" max="1" width="51.5703125" style="241" customWidth="1"/>
    <col min="2" max="16384" width="9.140625" style="241"/>
  </cols>
  <sheetData>
    <row r="1" spans="1:10" ht="15" customHeight="1" thickBot="1">
      <c r="A1" s="251" t="s">
        <v>407</v>
      </c>
      <c r="B1" s="251"/>
      <c r="C1" s="251"/>
      <c r="D1" s="251"/>
      <c r="E1" s="251"/>
      <c r="F1" s="251"/>
      <c r="G1" s="251"/>
    </row>
    <row r="2" spans="1:10" ht="15" customHeight="1">
      <c r="A2" s="247" t="s">
        <v>33</v>
      </c>
      <c r="B2" s="247">
        <v>2001</v>
      </c>
      <c r="C2" s="247">
        <v>2002</v>
      </c>
      <c r="D2" s="247">
        <v>2003</v>
      </c>
      <c r="E2" s="247">
        <v>2004</v>
      </c>
      <c r="F2" s="247">
        <v>2005</v>
      </c>
      <c r="G2" s="247">
        <v>2006</v>
      </c>
      <c r="H2" s="247">
        <v>2007</v>
      </c>
      <c r="I2" s="247">
        <v>2008</v>
      </c>
      <c r="J2" s="247">
        <v>2009</v>
      </c>
    </row>
    <row r="3" spans="1:10" ht="15" customHeight="1">
      <c r="A3" s="275" t="s">
        <v>26</v>
      </c>
      <c r="B3" s="275"/>
      <c r="C3" s="275"/>
      <c r="D3" s="275"/>
      <c r="E3" s="275"/>
      <c r="F3" s="275"/>
      <c r="G3" s="275"/>
      <c r="H3" s="275"/>
      <c r="I3" s="275"/>
      <c r="J3" s="275"/>
    </row>
    <row r="4" spans="1:10" ht="15" customHeight="1">
      <c r="A4" s="242" t="s">
        <v>406</v>
      </c>
      <c r="B4" s="81">
        <v>47279</v>
      </c>
      <c r="C4" s="81">
        <v>32020</v>
      </c>
      <c r="D4" s="81">
        <v>25002</v>
      </c>
      <c r="E4" s="81">
        <v>29581</v>
      </c>
      <c r="F4" s="81">
        <v>15687</v>
      </c>
      <c r="G4" s="81">
        <v>10801</v>
      </c>
      <c r="H4" s="81">
        <v>12167</v>
      </c>
      <c r="I4" s="81">
        <v>22337</v>
      </c>
      <c r="J4" s="81">
        <v>52856</v>
      </c>
    </row>
    <row r="5" spans="1:10" ht="11.1" customHeight="1">
      <c r="A5" s="244" t="s">
        <v>405</v>
      </c>
      <c r="B5" s="243">
        <v>40028</v>
      </c>
      <c r="C5" s="243">
        <v>29008</v>
      </c>
      <c r="D5" s="243">
        <v>22776</v>
      </c>
      <c r="E5" s="243">
        <v>26278</v>
      </c>
      <c r="F5" s="243">
        <v>15013</v>
      </c>
      <c r="G5" s="243">
        <v>10324</v>
      </c>
      <c r="H5" s="243">
        <v>11886</v>
      </c>
      <c r="I5" s="243">
        <v>14317</v>
      </c>
      <c r="J5" s="243">
        <v>27793</v>
      </c>
    </row>
    <row r="6" spans="1:10" ht="11.1" customHeight="1">
      <c r="A6" s="244" t="s">
        <v>404</v>
      </c>
      <c r="B6" s="243">
        <v>6384</v>
      </c>
      <c r="C6" s="243">
        <v>2785</v>
      </c>
      <c r="D6" s="243">
        <v>2085</v>
      </c>
      <c r="E6" s="243">
        <v>2622</v>
      </c>
      <c r="F6" s="243">
        <v>638</v>
      </c>
      <c r="G6" s="243">
        <v>464</v>
      </c>
      <c r="H6" s="243">
        <v>271</v>
      </c>
      <c r="I6" s="243">
        <v>6188</v>
      </c>
      <c r="J6" s="243">
        <v>17883</v>
      </c>
    </row>
    <row r="7" spans="1:10" ht="11.1" customHeight="1">
      <c r="A7" s="244" t="s">
        <v>403</v>
      </c>
      <c r="B7" s="243">
        <v>201</v>
      </c>
      <c r="C7" s="243">
        <v>225</v>
      </c>
      <c r="D7" s="243">
        <v>41</v>
      </c>
      <c r="E7" s="243">
        <v>46</v>
      </c>
      <c r="F7" s="243">
        <v>29</v>
      </c>
      <c r="G7" s="243">
        <v>4</v>
      </c>
      <c r="H7" s="243">
        <v>0</v>
      </c>
      <c r="I7" s="243">
        <v>0</v>
      </c>
      <c r="J7" s="243">
        <v>0</v>
      </c>
    </row>
    <row r="8" spans="1:10" ht="11.1" customHeight="1">
      <c r="A8" s="244" t="s">
        <v>402</v>
      </c>
      <c r="B8" s="243">
        <v>666</v>
      </c>
      <c r="C8" s="243">
        <v>2</v>
      </c>
      <c r="D8" s="243">
        <v>100</v>
      </c>
      <c r="E8" s="243">
        <v>635</v>
      </c>
      <c r="F8" s="243">
        <v>7</v>
      </c>
      <c r="G8" s="243">
        <v>9</v>
      </c>
      <c r="H8" s="243">
        <v>10</v>
      </c>
      <c r="I8" s="243">
        <v>1832</v>
      </c>
      <c r="J8" s="243">
        <v>7180</v>
      </c>
    </row>
    <row r="9" spans="1:10" ht="11.1" customHeight="1">
      <c r="A9" s="242" t="s">
        <v>401</v>
      </c>
      <c r="B9" s="81">
        <v>548271</v>
      </c>
      <c r="C9" s="81">
        <v>377731</v>
      </c>
      <c r="D9" s="81">
        <v>315868</v>
      </c>
      <c r="E9" s="81">
        <v>214009</v>
      </c>
      <c r="F9" s="81">
        <v>218278</v>
      </c>
      <c r="G9" s="81">
        <v>202079</v>
      </c>
      <c r="H9" s="81">
        <v>209002</v>
      </c>
      <c r="I9" s="81">
        <v>204446</v>
      </c>
      <c r="J9" s="81">
        <v>282066</v>
      </c>
    </row>
    <row r="10" spans="1:10" ht="11.1" customHeight="1">
      <c r="A10" s="244" t="s">
        <v>400</v>
      </c>
      <c r="B10" s="243">
        <v>158250</v>
      </c>
      <c r="C10" s="243">
        <v>108796</v>
      </c>
      <c r="D10" s="243">
        <v>101481</v>
      </c>
      <c r="E10" s="243">
        <v>75917</v>
      </c>
      <c r="F10" s="243">
        <v>101550</v>
      </c>
      <c r="G10" s="243">
        <v>145291</v>
      </c>
      <c r="H10" s="243">
        <v>164082</v>
      </c>
      <c r="I10" s="243">
        <v>182722</v>
      </c>
      <c r="J10" s="243">
        <v>200721</v>
      </c>
    </row>
    <row r="11" spans="1:10" ht="11.1" customHeight="1">
      <c r="A11" s="244" t="s">
        <v>399</v>
      </c>
      <c r="B11" s="243">
        <v>93573</v>
      </c>
      <c r="C11" s="243">
        <v>65365</v>
      </c>
      <c r="D11" s="243">
        <v>44978</v>
      </c>
      <c r="E11" s="243">
        <v>23822</v>
      </c>
      <c r="F11" s="243">
        <v>16240</v>
      </c>
      <c r="G11" s="243">
        <v>6130</v>
      </c>
      <c r="H11" s="243">
        <v>5199</v>
      </c>
      <c r="I11" s="243">
        <v>0</v>
      </c>
      <c r="J11" s="243">
        <v>0</v>
      </c>
    </row>
    <row r="12" spans="1:10" ht="11.1" customHeight="1">
      <c r="A12" s="244" t="s">
        <v>398</v>
      </c>
      <c r="B12" s="243">
        <v>198</v>
      </c>
      <c r="C12" s="243">
        <v>128</v>
      </c>
      <c r="D12" s="243">
        <v>94</v>
      </c>
      <c r="E12" s="243">
        <v>65</v>
      </c>
      <c r="F12" s="243">
        <v>18</v>
      </c>
      <c r="G12" s="243">
        <v>9</v>
      </c>
      <c r="H12" s="243">
        <v>6</v>
      </c>
      <c r="I12" s="243">
        <v>2</v>
      </c>
      <c r="J12" s="243">
        <v>0</v>
      </c>
    </row>
    <row r="13" spans="1:10" ht="11.1" customHeight="1">
      <c r="A13" s="244" t="s">
        <v>397</v>
      </c>
      <c r="B13" s="243">
        <v>10500</v>
      </c>
      <c r="C13" s="243">
        <v>10861</v>
      </c>
      <c r="D13" s="243">
        <v>8082</v>
      </c>
      <c r="E13" s="243">
        <v>4159</v>
      </c>
      <c r="F13" s="243">
        <v>3827</v>
      </c>
      <c r="G13" s="243">
        <v>3385</v>
      </c>
      <c r="H13" s="243">
        <v>3169</v>
      </c>
      <c r="I13" s="243">
        <v>2896</v>
      </c>
      <c r="J13" s="243">
        <v>3028</v>
      </c>
    </row>
    <row r="14" spans="1:10" ht="11.1" customHeight="1">
      <c r="A14" s="244" t="s">
        <v>396</v>
      </c>
      <c r="B14" s="243">
        <v>285750</v>
      </c>
      <c r="C14" s="243">
        <v>192581</v>
      </c>
      <c r="D14" s="243">
        <v>161233</v>
      </c>
      <c r="E14" s="243">
        <v>110046</v>
      </c>
      <c r="F14" s="243">
        <v>96643</v>
      </c>
      <c r="G14" s="243">
        <v>47264</v>
      </c>
      <c r="H14" s="243">
        <v>36546</v>
      </c>
      <c r="I14" s="243">
        <v>18826</v>
      </c>
      <c r="J14" s="243">
        <v>78317</v>
      </c>
    </row>
    <row r="15" spans="1:10" ht="11.1" customHeight="1">
      <c r="A15" s="242" t="s">
        <v>395</v>
      </c>
      <c r="B15" s="81">
        <v>59361</v>
      </c>
      <c r="C15" s="81">
        <v>6245</v>
      </c>
      <c r="D15" s="81">
        <v>97643</v>
      </c>
      <c r="E15" s="81">
        <v>28145</v>
      </c>
      <c r="F15" s="81">
        <v>21147</v>
      </c>
      <c r="G15" s="81">
        <v>68545</v>
      </c>
      <c r="H15" s="81">
        <v>13482</v>
      </c>
      <c r="I15" s="81">
        <v>26404</v>
      </c>
      <c r="J15" s="81">
        <v>143613</v>
      </c>
    </row>
    <row r="16" spans="1:10" ht="11.1" customHeight="1">
      <c r="A16" s="242" t="s">
        <v>394</v>
      </c>
      <c r="B16" s="81">
        <v>1407</v>
      </c>
      <c r="C16" s="81">
        <v>1497</v>
      </c>
      <c r="D16" s="81">
        <v>13925</v>
      </c>
      <c r="E16" s="81">
        <v>9489</v>
      </c>
      <c r="F16" s="81">
        <v>11499</v>
      </c>
      <c r="G16" s="81">
        <v>1261</v>
      </c>
      <c r="H16" s="81">
        <v>2298</v>
      </c>
      <c r="I16" s="81">
        <v>12140</v>
      </c>
      <c r="J16" s="81">
        <v>46069</v>
      </c>
    </row>
    <row r="17" spans="1:10" ht="11.1" customHeight="1">
      <c r="A17" s="242" t="s">
        <v>393</v>
      </c>
      <c r="B17" s="81">
        <v>2131</v>
      </c>
      <c r="C17" s="81">
        <v>1943</v>
      </c>
      <c r="D17" s="81">
        <v>2615</v>
      </c>
      <c r="E17" s="81">
        <v>2507</v>
      </c>
      <c r="F17" s="81">
        <v>3560</v>
      </c>
      <c r="G17" s="81">
        <v>5362</v>
      </c>
      <c r="H17" s="81">
        <v>5182</v>
      </c>
      <c r="I17" s="81">
        <v>4333</v>
      </c>
      <c r="J17" s="81">
        <v>6197</v>
      </c>
    </row>
    <row r="18" spans="1:10" ht="11.1" customHeight="1">
      <c r="A18" s="244" t="s">
        <v>392</v>
      </c>
      <c r="B18" s="243">
        <v>1824</v>
      </c>
      <c r="C18" s="243">
        <v>1181</v>
      </c>
      <c r="D18" s="243">
        <v>1023</v>
      </c>
      <c r="E18" s="243">
        <v>1102</v>
      </c>
      <c r="F18" s="243">
        <v>1166</v>
      </c>
      <c r="G18" s="243">
        <v>1098</v>
      </c>
      <c r="H18" s="243">
        <v>981</v>
      </c>
      <c r="I18" s="243">
        <v>891</v>
      </c>
      <c r="J18" s="243">
        <v>834</v>
      </c>
    </row>
    <row r="19" spans="1:10" ht="11.1" customHeight="1">
      <c r="A19" s="244" t="s">
        <v>391</v>
      </c>
      <c r="B19" s="243">
        <v>307</v>
      </c>
      <c r="C19" s="243">
        <v>762</v>
      </c>
      <c r="D19" s="243">
        <v>1592</v>
      </c>
      <c r="E19" s="243">
        <v>1405</v>
      </c>
      <c r="F19" s="243">
        <v>2394</v>
      </c>
      <c r="G19" s="243">
        <v>4264</v>
      </c>
      <c r="H19" s="243">
        <v>4201</v>
      </c>
      <c r="I19" s="243">
        <v>3442</v>
      </c>
      <c r="J19" s="243">
        <v>5363</v>
      </c>
    </row>
    <row r="20" spans="1:10" ht="11.1" customHeight="1">
      <c r="A20" s="242" t="s">
        <v>390</v>
      </c>
      <c r="B20" s="81">
        <v>21</v>
      </c>
      <c r="C20" s="81">
        <v>0</v>
      </c>
      <c r="D20" s="81">
        <v>0</v>
      </c>
      <c r="E20" s="81">
        <v>14</v>
      </c>
      <c r="F20" s="81">
        <v>51</v>
      </c>
      <c r="G20" s="81">
        <v>62</v>
      </c>
      <c r="H20" s="81">
        <v>57</v>
      </c>
      <c r="I20" s="81">
        <v>940</v>
      </c>
      <c r="J20" s="81">
        <v>4617</v>
      </c>
    </row>
    <row r="21" spans="1:10" ht="11.1" customHeight="1">
      <c r="A21" s="242" t="s">
        <v>389</v>
      </c>
      <c r="B21" s="81">
        <v>10893</v>
      </c>
      <c r="C21" s="81">
        <v>886</v>
      </c>
      <c r="D21" s="81">
        <v>1201</v>
      </c>
      <c r="E21" s="81">
        <v>13</v>
      </c>
      <c r="F21" s="81">
        <v>43</v>
      </c>
      <c r="G21" s="81">
        <v>608</v>
      </c>
      <c r="H21" s="81">
        <v>192</v>
      </c>
      <c r="I21" s="81">
        <v>1385</v>
      </c>
      <c r="J21" s="81">
        <v>1</v>
      </c>
    </row>
    <row r="22" spans="1:10" ht="11.1" customHeight="1">
      <c r="A22" s="242" t="s">
        <v>388</v>
      </c>
      <c r="B22" s="81">
        <v>853</v>
      </c>
      <c r="C22" s="81">
        <v>1020</v>
      </c>
      <c r="D22" s="81">
        <v>1085</v>
      </c>
      <c r="E22" s="81">
        <v>183</v>
      </c>
      <c r="F22" s="81">
        <v>743</v>
      </c>
      <c r="G22" s="81">
        <v>319</v>
      </c>
      <c r="H22" s="81">
        <v>275</v>
      </c>
      <c r="I22" s="81">
        <v>181</v>
      </c>
      <c r="J22" s="81">
        <v>1738</v>
      </c>
    </row>
    <row r="23" spans="1:10" ht="11.1" customHeight="1">
      <c r="A23" s="242" t="s">
        <v>387</v>
      </c>
      <c r="B23" s="81">
        <v>670216</v>
      </c>
      <c r="C23" s="81">
        <v>421342</v>
      </c>
      <c r="D23" s="81">
        <v>457339</v>
      </c>
      <c r="E23" s="81">
        <v>283941</v>
      </c>
      <c r="F23" s="81">
        <v>271008</v>
      </c>
      <c r="G23" s="81">
        <v>289037</v>
      </c>
      <c r="H23" s="81">
        <v>245655</v>
      </c>
      <c r="I23" s="81">
        <v>272166</v>
      </c>
      <c r="J23" s="81">
        <v>537157</v>
      </c>
    </row>
    <row r="24" spans="1:10" ht="15" customHeight="1">
      <c r="A24" s="276" t="s">
        <v>386</v>
      </c>
      <c r="B24" s="276"/>
      <c r="C24" s="276"/>
      <c r="D24" s="276"/>
      <c r="E24" s="276"/>
      <c r="F24" s="276"/>
      <c r="G24" s="276"/>
      <c r="H24" s="276"/>
      <c r="I24" s="276"/>
      <c r="J24" s="276"/>
    </row>
    <row r="25" spans="1:10" ht="15" customHeight="1">
      <c r="A25" s="249" t="s">
        <v>385</v>
      </c>
      <c r="B25" s="81">
        <v>161578</v>
      </c>
      <c r="C25" s="81">
        <v>93228</v>
      </c>
      <c r="D25" s="81">
        <v>92107</v>
      </c>
      <c r="E25" s="81">
        <v>141592</v>
      </c>
      <c r="F25" s="81">
        <v>132503</v>
      </c>
      <c r="G25" s="110">
        <v>142405</v>
      </c>
      <c r="H25" s="81">
        <v>161781</v>
      </c>
      <c r="I25" s="81">
        <v>183687</v>
      </c>
      <c r="J25" s="81">
        <v>329581</v>
      </c>
    </row>
    <row r="26" spans="1:10" ht="11.1" customHeight="1">
      <c r="A26" s="250" t="s">
        <v>381</v>
      </c>
      <c r="B26" s="243">
        <v>35309</v>
      </c>
      <c r="C26" s="243">
        <v>27051</v>
      </c>
      <c r="D26" s="243">
        <v>25643</v>
      </c>
      <c r="E26" s="243">
        <v>39711</v>
      </c>
      <c r="F26" s="243">
        <v>28940</v>
      </c>
      <c r="G26" s="106">
        <v>25938</v>
      </c>
      <c r="H26" s="243">
        <v>31163</v>
      </c>
      <c r="I26" s="243">
        <v>33469</v>
      </c>
      <c r="J26" s="243">
        <v>36408</v>
      </c>
    </row>
    <row r="27" spans="1:10" ht="11.1" customHeight="1">
      <c r="A27" s="250" t="s">
        <v>380</v>
      </c>
      <c r="B27" s="243">
        <v>60972</v>
      </c>
      <c r="C27" s="243">
        <v>51863</v>
      </c>
      <c r="D27" s="243">
        <v>62245</v>
      </c>
      <c r="E27" s="243">
        <v>97647</v>
      </c>
      <c r="F27" s="36">
        <v>100476</v>
      </c>
      <c r="G27" s="106">
        <v>116094</v>
      </c>
      <c r="H27" s="243">
        <v>55326</v>
      </c>
      <c r="I27" s="243">
        <v>80860</v>
      </c>
      <c r="J27" s="243">
        <v>67338</v>
      </c>
    </row>
    <row r="28" spans="1:10" ht="11.1" customHeight="1">
      <c r="A28" s="250" t="s">
        <v>384</v>
      </c>
      <c r="B28" s="243">
        <v>65297</v>
      </c>
      <c r="C28" s="243">
        <v>14314</v>
      </c>
      <c r="D28" s="243">
        <v>4219</v>
      </c>
      <c r="E28" s="243">
        <v>4234</v>
      </c>
      <c r="F28" s="243">
        <v>3087</v>
      </c>
      <c r="G28" s="106">
        <v>373</v>
      </c>
      <c r="H28" s="243">
        <v>75292</v>
      </c>
      <c r="I28" s="243">
        <v>69358</v>
      </c>
      <c r="J28" s="243">
        <v>225835</v>
      </c>
    </row>
    <row r="29" spans="1:10" ht="11.1" customHeight="1">
      <c r="A29" s="250" t="s">
        <v>383</v>
      </c>
      <c r="B29" s="243">
        <v>0</v>
      </c>
      <c r="C29" s="243">
        <v>0</v>
      </c>
      <c r="D29" s="243">
        <v>0</v>
      </c>
      <c r="E29" s="243">
        <v>0</v>
      </c>
      <c r="F29" s="243">
        <v>0</v>
      </c>
      <c r="G29" s="106">
        <v>0</v>
      </c>
      <c r="H29" s="243">
        <v>0</v>
      </c>
      <c r="I29" s="243">
        <v>0</v>
      </c>
      <c r="J29" s="243">
        <v>0</v>
      </c>
    </row>
    <row r="30" spans="1:10" ht="11.1" customHeight="1">
      <c r="A30" s="249" t="s">
        <v>382</v>
      </c>
      <c r="B30" s="81">
        <v>465558</v>
      </c>
      <c r="C30" s="81">
        <v>300436</v>
      </c>
      <c r="D30" s="81">
        <v>233414</v>
      </c>
      <c r="E30" s="81">
        <v>143302</v>
      </c>
      <c r="F30" s="81">
        <v>119089</v>
      </c>
      <c r="G30" s="110">
        <v>85677</v>
      </c>
      <c r="H30" s="81">
        <v>59067</v>
      </c>
      <c r="I30" s="81">
        <v>34468</v>
      </c>
      <c r="J30" s="81">
        <v>68995</v>
      </c>
    </row>
    <row r="31" spans="1:10" ht="11.1" customHeight="1">
      <c r="A31" s="250" t="s">
        <v>381</v>
      </c>
      <c r="B31" s="243">
        <v>6309</v>
      </c>
      <c r="C31" s="243">
        <v>4012</v>
      </c>
      <c r="D31" s="243">
        <v>1998</v>
      </c>
      <c r="E31" s="243">
        <v>829</v>
      </c>
      <c r="F31" s="243">
        <v>1462</v>
      </c>
      <c r="G31" s="106">
        <v>2555</v>
      </c>
      <c r="H31" s="243">
        <v>2910</v>
      </c>
      <c r="I31" s="243">
        <v>5120</v>
      </c>
      <c r="J31" s="243">
        <v>9988</v>
      </c>
    </row>
    <row r="32" spans="1:10" ht="11.1" customHeight="1">
      <c r="A32" s="250" t="s">
        <v>380</v>
      </c>
      <c r="B32" s="243">
        <v>9027</v>
      </c>
      <c r="C32" s="243">
        <v>1973</v>
      </c>
      <c r="D32" s="243">
        <v>775</v>
      </c>
      <c r="E32" s="243">
        <v>533</v>
      </c>
      <c r="F32" s="243">
        <v>285</v>
      </c>
      <c r="G32" s="106">
        <v>389</v>
      </c>
      <c r="H32" s="243">
        <v>446</v>
      </c>
      <c r="I32" s="243">
        <v>268</v>
      </c>
      <c r="J32" s="243">
        <v>62</v>
      </c>
    </row>
    <row r="33" spans="1:10" ht="11.1" customHeight="1">
      <c r="A33" s="250" t="s">
        <v>379</v>
      </c>
      <c r="B33" s="243">
        <v>153551</v>
      </c>
      <c r="C33" s="243">
        <v>97766</v>
      </c>
      <c r="D33" s="243">
        <v>70269</v>
      </c>
      <c r="E33" s="243">
        <v>32380</v>
      </c>
      <c r="F33" s="243">
        <v>27293</v>
      </c>
      <c r="G33" s="106">
        <v>20679</v>
      </c>
      <c r="H33" s="243">
        <v>16277</v>
      </c>
      <c r="I33" s="243">
        <v>11899</v>
      </c>
      <c r="J33" s="243">
        <v>19933</v>
      </c>
    </row>
    <row r="34" spans="1:10" ht="11.1" customHeight="1">
      <c r="A34" s="250" t="s">
        <v>378</v>
      </c>
      <c r="B34" s="243">
        <v>296671</v>
      </c>
      <c r="C34" s="243">
        <v>196685</v>
      </c>
      <c r="D34" s="243">
        <v>160372</v>
      </c>
      <c r="E34" s="243">
        <v>109560</v>
      </c>
      <c r="F34" s="243">
        <v>90049</v>
      </c>
      <c r="G34" s="106">
        <v>62054</v>
      </c>
      <c r="H34" s="243">
        <v>39434</v>
      </c>
      <c r="I34" s="243">
        <v>17181</v>
      </c>
      <c r="J34" s="243">
        <v>39012</v>
      </c>
    </row>
    <row r="35" spans="1:10" ht="11.1" customHeight="1">
      <c r="A35" s="249" t="s">
        <v>377</v>
      </c>
      <c r="B35" s="81">
        <v>4239</v>
      </c>
      <c r="C35" s="81">
        <v>9600</v>
      </c>
      <c r="D35" s="81">
        <v>8856</v>
      </c>
      <c r="E35" s="81">
        <v>5559</v>
      </c>
      <c r="F35" s="81">
        <v>6590</v>
      </c>
      <c r="G35" s="110">
        <v>2167</v>
      </c>
      <c r="H35" s="81">
        <v>4470</v>
      </c>
      <c r="I35" s="81">
        <v>17220</v>
      </c>
      <c r="J35" s="81">
        <v>6862</v>
      </c>
    </row>
    <row r="36" spans="1:10" ht="11.1" customHeight="1">
      <c r="A36" s="249" t="s">
        <v>376</v>
      </c>
      <c r="B36" s="81">
        <v>5803</v>
      </c>
      <c r="C36" s="81">
        <v>3549</v>
      </c>
      <c r="D36" s="81">
        <v>4701</v>
      </c>
      <c r="E36" s="81">
        <v>5947</v>
      </c>
      <c r="F36" s="81">
        <v>5349</v>
      </c>
      <c r="G36" s="110">
        <v>8648</v>
      </c>
      <c r="H36" s="81">
        <v>9047</v>
      </c>
      <c r="I36" s="81">
        <v>6993</v>
      </c>
      <c r="J36" s="81">
        <v>8162</v>
      </c>
    </row>
    <row r="37" spans="1:10" ht="11.1" customHeight="1">
      <c r="A37" s="249" t="s">
        <v>375</v>
      </c>
      <c r="B37" s="81" t="s">
        <v>181</v>
      </c>
      <c r="C37" s="81" t="s">
        <v>181</v>
      </c>
      <c r="D37" s="81">
        <v>22271</v>
      </c>
      <c r="E37" s="81">
        <v>16100</v>
      </c>
      <c r="F37" s="81">
        <v>12836</v>
      </c>
      <c r="G37" s="110">
        <v>16706</v>
      </c>
      <c r="H37" s="81">
        <v>6805</v>
      </c>
      <c r="I37" s="81">
        <v>8298</v>
      </c>
      <c r="J37" s="81">
        <v>36760</v>
      </c>
    </row>
    <row r="38" spans="1:10" ht="11.1" customHeight="1">
      <c r="A38" s="249" t="s">
        <v>374</v>
      </c>
      <c r="B38" s="81">
        <v>13479</v>
      </c>
      <c r="C38" s="81">
        <v>5270</v>
      </c>
      <c r="D38" s="81">
        <v>4316</v>
      </c>
      <c r="E38" s="81">
        <v>501</v>
      </c>
      <c r="F38" s="81">
        <v>892</v>
      </c>
      <c r="G38" s="110">
        <v>3875</v>
      </c>
      <c r="H38" s="81">
        <v>1630</v>
      </c>
      <c r="I38" s="81">
        <v>3313</v>
      </c>
      <c r="J38" s="81">
        <v>5357</v>
      </c>
    </row>
    <row r="39" spans="1:10" ht="11.1" customHeight="1">
      <c r="A39" s="250" t="s">
        <v>373</v>
      </c>
      <c r="B39" s="243">
        <v>3355</v>
      </c>
      <c r="C39" s="243">
        <v>3830</v>
      </c>
      <c r="D39" s="243">
        <v>1062</v>
      </c>
      <c r="E39" s="243">
        <v>389</v>
      </c>
      <c r="F39" s="243">
        <v>503</v>
      </c>
      <c r="G39" s="106">
        <v>568</v>
      </c>
      <c r="H39" s="243">
        <v>511</v>
      </c>
      <c r="I39" s="243">
        <v>434</v>
      </c>
      <c r="J39" s="243">
        <v>2496</v>
      </c>
    </row>
    <row r="40" spans="1:10" ht="11.1" customHeight="1">
      <c r="A40" s="250" t="s">
        <v>372</v>
      </c>
      <c r="B40" s="243">
        <v>10124</v>
      </c>
      <c r="C40" s="243">
        <v>1440</v>
      </c>
      <c r="D40" s="243">
        <v>3254</v>
      </c>
      <c r="E40" s="243">
        <v>112</v>
      </c>
      <c r="F40" s="243">
        <v>389</v>
      </c>
      <c r="G40" s="106">
        <v>3307</v>
      </c>
      <c r="H40" s="243">
        <v>1119</v>
      </c>
      <c r="I40" s="243">
        <v>2879</v>
      </c>
      <c r="J40" s="243">
        <v>2861</v>
      </c>
    </row>
    <row r="41" spans="1:10" ht="11.1" customHeight="1">
      <c r="A41" s="249" t="s">
        <v>371</v>
      </c>
      <c r="B41" s="81">
        <v>14</v>
      </c>
      <c r="C41" s="81">
        <v>0</v>
      </c>
      <c r="D41" s="81">
        <v>0</v>
      </c>
      <c r="E41" s="81">
        <v>24</v>
      </c>
      <c r="F41" s="81">
        <v>103</v>
      </c>
      <c r="G41" s="110">
        <v>57</v>
      </c>
      <c r="H41" s="81">
        <v>1740</v>
      </c>
      <c r="I41" s="81">
        <v>8357</v>
      </c>
      <c r="J41" s="81">
        <v>743</v>
      </c>
    </row>
    <row r="42" spans="1:10" ht="11.1" customHeight="1">
      <c r="A42" s="249" t="s">
        <v>370</v>
      </c>
      <c r="B42" s="81">
        <v>485</v>
      </c>
      <c r="C42" s="81">
        <v>489</v>
      </c>
      <c r="D42" s="81">
        <v>-32</v>
      </c>
      <c r="E42" s="81">
        <v>11</v>
      </c>
      <c r="F42" s="81">
        <v>0</v>
      </c>
      <c r="G42" s="110">
        <v>0</v>
      </c>
      <c r="H42" s="81">
        <v>0</v>
      </c>
      <c r="I42" s="81">
        <v>0</v>
      </c>
      <c r="J42" s="81">
        <v>0</v>
      </c>
    </row>
    <row r="43" spans="1:10" ht="11.1" customHeight="1">
      <c r="A43" s="249" t="s">
        <v>369</v>
      </c>
      <c r="B43" s="81">
        <v>15418</v>
      </c>
      <c r="C43" s="81">
        <v>13656</v>
      </c>
      <c r="D43" s="81">
        <v>13242</v>
      </c>
      <c r="E43" s="81">
        <v>13671</v>
      </c>
      <c r="F43" s="81">
        <v>15067</v>
      </c>
      <c r="G43" s="110">
        <v>14931</v>
      </c>
      <c r="H43" s="81">
        <v>14697</v>
      </c>
      <c r="I43" s="81">
        <v>15294</v>
      </c>
      <c r="J43" s="81">
        <v>15155</v>
      </c>
    </row>
    <row r="44" spans="1:10" ht="11.1" customHeight="1">
      <c r="A44" s="249" t="s">
        <v>368</v>
      </c>
      <c r="B44" s="81">
        <f>+B43+B42+B41+B38+B36+B35+B30+B25</f>
        <v>666574</v>
      </c>
      <c r="C44" s="81">
        <f>+C43+C42+C41+C38+C36+C35+C30+C25</f>
        <v>426228</v>
      </c>
      <c r="D44" s="81">
        <v>378875</v>
      </c>
      <c r="E44" s="81">
        <v>326707</v>
      </c>
      <c r="F44" s="81">
        <v>292429</v>
      </c>
      <c r="G44" s="110">
        <v>274466</v>
      </c>
      <c r="H44" s="81">
        <v>259237</v>
      </c>
      <c r="I44" s="81">
        <v>277630</v>
      </c>
      <c r="J44" s="81">
        <v>471615</v>
      </c>
    </row>
    <row r="45" spans="1:10" ht="11.1" customHeight="1">
      <c r="A45" s="249" t="s">
        <v>367</v>
      </c>
      <c r="B45" s="81">
        <v>3642</v>
      </c>
      <c r="C45" s="81">
        <v>-4886</v>
      </c>
      <c r="D45" s="81">
        <v>78464</v>
      </c>
      <c r="E45" s="81">
        <v>-42766</v>
      </c>
      <c r="F45" s="81">
        <v>-21421</v>
      </c>
      <c r="G45" s="110">
        <v>14571</v>
      </c>
      <c r="H45" s="81">
        <v>-16582</v>
      </c>
      <c r="I45" s="81">
        <v>-5464</v>
      </c>
      <c r="J45" s="81">
        <v>65542</v>
      </c>
    </row>
    <row r="46" spans="1:10" ht="11.1" customHeight="1">
      <c r="A46" s="249" t="s">
        <v>366</v>
      </c>
      <c r="B46" s="81">
        <v>24090</v>
      </c>
      <c r="C46" s="81">
        <v>23316</v>
      </c>
      <c r="D46" s="81">
        <v>0</v>
      </c>
      <c r="E46" s="81">
        <v>0</v>
      </c>
      <c r="F46" s="81">
        <v>0</v>
      </c>
      <c r="G46" s="110">
        <v>0</v>
      </c>
      <c r="H46" s="81">
        <v>0</v>
      </c>
      <c r="I46" s="81">
        <v>0</v>
      </c>
      <c r="J46" s="81">
        <v>0</v>
      </c>
    </row>
    <row r="47" spans="1:10" ht="11.1" customHeight="1">
      <c r="A47" s="249" t="s">
        <v>365</v>
      </c>
      <c r="B47" s="81">
        <v>27732</v>
      </c>
      <c r="C47" s="81">
        <v>23316</v>
      </c>
      <c r="D47" s="81">
        <v>0</v>
      </c>
      <c r="E47" s="81">
        <v>0</v>
      </c>
      <c r="F47" s="81">
        <v>0</v>
      </c>
      <c r="G47" s="110">
        <v>0</v>
      </c>
      <c r="H47" s="81">
        <v>0</v>
      </c>
      <c r="I47" s="81">
        <v>0</v>
      </c>
      <c r="J47" s="81">
        <v>0</v>
      </c>
    </row>
    <row r="48" spans="1:10" ht="11.1" customHeight="1">
      <c r="A48" s="242" t="s">
        <v>364</v>
      </c>
      <c r="B48" s="81">
        <f>+B45+B46-B47</f>
        <v>0</v>
      </c>
      <c r="C48" s="81">
        <v>-4886</v>
      </c>
      <c r="D48" s="81">
        <v>78464</v>
      </c>
      <c r="E48" s="81">
        <v>-42766</v>
      </c>
      <c r="F48" s="81">
        <v>-21421</v>
      </c>
      <c r="G48" s="110">
        <v>14571</v>
      </c>
      <c r="H48" s="81">
        <v>-16582</v>
      </c>
      <c r="I48" s="81">
        <v>-5464</v>
      </c>
      <c r="J48" s="81">
        <v>65542</v>
      </c>
    </row>
  </sheetData>
  <mergeCells count="2">
    <mergeCell ref="A24:J24"/>
    <mergeCell ref="A3:J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87CE-D775-4FB5-8BF4-49A26353C3A5}">
  <dimension ref="A1:L22"/>
  <sheetViews>
    <sheetView workbookViewId="0"/>
  </sheetViews>
  <sheetFormatPr defaultRowHeight="15"/>
  <cols>
    <col min="1" max="1" width="3.28515625" style="241" customWidth="1"/>
    <col min="2" max="2" width="36" style="241" customWidth="1"/>
    <col min="3" max="8" width="10.7109375" style="241" customWidth="1"/>
    <col min="9" max="11" width="9.85546875" style="241" bestFit="1" customWidth="1"/>
    <col min="12" max="16384" width="9.140625" style="241"/>
  </cols>
  <sheetData>
    <row r="1" spans="1:12" ht="15" customHeight="1" thickBot="1">
      <c r="A1" s="255" t="s">
        <v>434</v>
      </c>
      <c r="B1" s="255"/>
      <c r="C1" s="255"/>
      <c r="D1" s="255"/>
      <c r="E1" s="255"/>
      <c r="F1" s="255"/>
      <c r="G1" s="255"/>
      <c r="H1" s="255"/>
      <c r="I1" s="255"/>
    </row>
    <row r="2" spans="1:12" ht="15" customHeight="1">
      <c r="A2" s="278" t="s">
        <v>33</v>
      </c>
      <c r="B2" s="278"/>
      <c r="C2" s="247">
        <v>2000</v>
      </c>
      <c r="D2" s="247">
        <v>2001</v>
      </c>
      <c r="E2" s="247">
        <v>2002</v>
      </c>
      <c r="F2" s="247">
        <v>2003</v>
      </c>
      <c r="G2" s="247">
        <v>2004</v>
      </c>
      <c r="H2" s="247">
        <v>2005</v>
      </c>
      <c r="I2" s="247">
        <v>2006</v>
      </c>
      <c r="J2" s="136">
        <v>2007</v>
      </c>
      <c r="K2" s="254">
        <v>2008</v>
      </c>
      <c r="L2" s="253">
        <v>2009</v>
      </c>
    </row>
    <row r="3" spans="1:12" ht="15" customHeight="1">
      <c r="A3" s="252" t="s">
        <v>103</v>
      </c>
      <c r="B3" s="252" t="s">
        <v>433</v>
      </c>
      <c r="C3" s="243">
        <v>689134</v>
      </c>
      <c r="D3" s="243">
        <v>645530</v>
      </c>
      <c r="E3" s="243">
        <v>492058</v>
      </c>
      <c r="F3" s="243">
        <v>507693</v>
      </c>
      <c r="G3" s="243">
        <v>726077</v>
      </c>
      <c r="H3" s="243">
        <v>701180</v>
      </c>
      <c r="I3" s="243">
        <v>687672</v>
      </c>
      <c r="J3" s="243">
        <v>792678</v>
      </c>
      <c r="K3" s="34">
        <v>612607</v>
      </c>
      <c r="L3" s="34">
        <v>544424</v>
      </c>
    </row>
    <row r="4" spans="1:12" ht="10.5" customHeight="1">
      <c r="A4" s="252" t="s">
        <v>101</v>
      </c>
      <c r="B4" s="252" t="s">
        <v>432</v>
      </c>
      <c r="C4" s="243">
        <v>1331586</v>
      </c>
      <c r="D4" s="243">
        <v>1553891</v>
      </c>
      <c r="E4" s="243">
        <v>1687361</v>
      </c>
      <c r="F4" s="243">
        <v>2608059</v>
      </c>
      <c r="G4" s="243">
        <v>2270808</v>
      </c>
      <c r="H4" s="243">
        <v>2299878</v>
      </c>
      <c r="I4" s="243">
        <v>2187905</v>
      </c>
      <c r="J4" s="243">
        <v>3575252</v>
      </c>
      <c r="K4" s="34">
        <v>4946255</v>
      </c>
      <c r="L4" s="34">
        <v>6860309</v>
      </c>
    </row>
    <row r="5" spans="1:12" ht="10.5" customHeight="1">
      <c r="A5" s="252" t="s">
        <v>416</v>
      </c>
      <c r="B5" s="252" t="s">
        <v>431</v>
      </c>
      <c r="C5" s="243">
        <v>5800280</v>
      </c>
      <c r="D5" s="243">
        <v>6653769</v>
      </c>
      <c r="E5" s="243">
        <v>7980427</v>
      </c>
      <c r="F5" s="243">
        <v>10405590</v>
      </c>
      <c r="G5" s="243">
        <v>11646486</v>
      </c>
      <c r="H5" s="243">
        <v>14300155</v>
      </c>
      <c r="I5" s="243">
        <v>14261538</v>
      </c>
      <c r="J5" s="243">
        <v>18505347</v>
      </c>
      <c r="K5" s="34">
        <v>22153786</v>
      </c>
      <c r="L5" s="34">
        <v>20827002</v>
      </c>
    </row>
    <row r="6" spans="1:12" ht="10.5" customHeight="1">
      <c r="A6" s="252" t="s">
        <v>414</v>
      </c>
      <c r="B6" s="252" t="s">
        <v>430</v>
      </c>
      <c r="C6" s="243">
        <v>229425</v>
      </c>
      <c r="D6" s="243">
        <v>265051</v>
      </c>
      <c r="E6" s="243">
        <v>221663</v>
      </c>
      <c r="F6" s="243">
        <v>269851</v>
      </c>
      <c r="G6" s="243">
        <v>274305</v>
      </c>
      <c r="H6" s="243">
        <v>328042</v>
      </c>
      <c r="I6" s="243">
        <v>479665</v>
      </c>
      <c r="J6" s="243">
        <v>577907</v>
      </c>
      <c r="K6" s="34">
        <v>666262</v>
      </c>
      <c r="L6" s="34">
        <v>687580</v>
      </c>
    </row>
    <row r="7" spans="1:12" ht="10.5" customHeight="1">
      <c r="A7" s="252" t="s">
        <v>410</v>
      </c>
      <c r="B7" s="252" t="s">
        <v>429</v>
      </c>
      <c r="C7" s="243">
        <v>41482</v>
      </c>
      <c r="D7" s="243">
        <v>42561</v>
      </c>
      <c r="E7" s="243">
        <v>47724</v>
      </c>
      <c r="F7" s="243">
        <v>80545</v>
      </c>
      <c r="G7" s="243">
        <v>93791</v>
      </c>
      <c r="H7" s="243">
        <v>124497</v>
      </c>
      <c r="I7" s="243">
        <v>308749</v>
      </c>
      <c r="J7" s="243">
        <v>317990</v>
      </c>
      <c r="K7" s="34">
        <v>237811</v>
      </c>
      <c r="L7" s="34">
        <v>264219</v>
      </c>
    </row>
    <row r="8" spans="1:12" ht="10.5" customHeight="1">
      <c r="A8" s="252" t="s">
        <v>428</v>
      </c>
      <c r="B8" s="252" t="s">
        <v>427</v>
      </c>
      <c r="C8" s="243">
        <v>128708</v>
      </c>
      <c r="D8" s="243">
        <v>110623</v>
      </c>
      <c r="E8" s="243">
        <v>121539</v>
      </c>
      <c r="F8" s="243">
        <v>163101</v>
      </c>
      <c r="G8" s="243">
        <v>167210</v>
      </c>
      <c r="H8" s="243">
        <v>185214</v>
      </c>
      <c r="I8" s="243">
        <v>188747</v>
      </c>
      <c r="J8" s="243">
        <v>202127</v>
      </c>
      <c r="K8" s="34">
        <v>211718</v>
      </c>
      <c r="L8" s="34">
        <v>194145</v>
      </c>
    </row>
    <row r="9" spans="1:12" ht="10.5" customHeight="1">
      <c r="A9" s="252" t="s">
        <v>426</v>
      </c>
      <c r="B9" s="252" t="s">
        <v>425</v>
      </c>
      <c r="C9" s="243">
        <v>206784</v>
      </c>
      <c r="D9" s="243">
        <v>227928</v>
      </c>
      <c r="E9" s="243">
        <v>295014</v>
      </c>
      <c r="F9" s="243">
        <v>438633</v>
      </c>
      <c r="G9" s="243">
        <v>510439</v>
      </c>
      <c r="H9" s="243">
        <v>568150</v>
      </c>
      <c r="I9" s="243">
        <v>708770</v>
      </c>
      <c r="J9" s="243">
        <v>1065503</v>
      </c>
      <c r="K9" s="34">
        <v>1577889</v>
      </c>
      <c r="L9" s="34">
        <v>1023038</v>
      </c>
    </row>
    <row r="10" spans="1:12" ht="10.5" customHeight="1">
      <c r="A10" s="242"/>
      <c r="B10" s="242" t="s">
        <v>424</v>
      </c>
      <c r="C10" s="81">
        <v>8427399</v>
      </c>
      <c r="D10" s="81">
        <v>9499353</v>
      </c>
      <c r="E10" s="81">
        <v>10845786</v>
      </c>
      <c r="F10" s="81">
        <v>14473472</v>
      </c>
      <c r="G10" s="81">
        <v>15689116</v>
      </c>
      <c r="H10" s="81">
        <v>18507116</v>
      </c>
      <c r="I10" s="81">
        <v>18823046</v>
      </c>
      <c r="J10" s="81">
        <v>25036804</v>
      </c>
      <c r="K10" s="29">
        <v>30406328</v>
      </c>
      <c r="L10" s="29">
        <v>30400717</v>
      </c>
    </row>
    <row r="11" spans="1:12" ht="10.5" customHeight="1">
      <c r="A11" s="277" t="s">
        <v>423</v>
      </c>
      <c r="B11" s="277"/>
      <c r="C11" s="243">
        <v>5645399</v>
      </c>
      <c r="D11" s="243">
        <v>6322318</v>
      </c>
      <c r="E11" s="243">
        <v>6897834</v>
      </c>
      <c r="F11" s="243">
        <v>8899393</v>
      </c>
      <c r="G11" s="243">
        <v>9004283</v>
      </c>
      <c r="H11" s="243">
        <v>10696209</v>
      </c>
      <c r="I11" s="243">
        <v>11274762</v>
      </c>
      <c r="J11" s="243">
        <v>13114662</v>
      </c>
      <c r="K11" s="34">
        <v>14547544</v>
      </c>
      <c r="L11" s="34">
        <v>14683682</v>
      </c>
    </row>
    <row r="12" spans="1:12" ht="10.5" customHeight="1">
      <c r="A12" s="277" t="s">
        <v>422</v>
      </c>
      <c r="B12" s="277"/>
      <c r="C12" s="243">
        <v>1409905</v>
      </c>
      <c r="D12" s="243">
        <v>1627842</v>
      </c>
      <c r="E12" s="243">
        <v>2223402</v>
      </c>
      <c r="F12" s="243">
        <v>3473520</v>
      </c>
      <c r="G12" s="243">
        <v>4239687</v>
      </c>
      <c r="H12" s="243">
        <v>4984712</v>
      </c>
      <c r="I12" s="243">
        <v>4148107</v>
      </c>
      <c r="J12" s="243">
        <v>7738055</v>
      </c>
      <c r="K12" s="34">
        <v>10748415</v>
      </c>
      <c r="L12" s="34">
        <v>10997147</v>
      </c>
    </row>
    <row r="13" spans="1:12" ht="10.5" customHeight="1">
      <c r="A13" s="277" t="s">
        <v>421</v>
      </c>
      <c r="B13" s="277"/>
      <c r="C13" s="243">
        <v>440554</v>
      </c>
      <c r="D13" s="243">
        <v>493581</v>
      </c>
      <c r="E13" s="243">
        <v>588853</v>
      </c>
      <c r="F13" s="243">
        <v>668846</v>
      </c>
      <c r="G13" s="243">
        <v>867704</v>
      </c>
      <c r="H13" s="243">
        <v>974175</v>
      </c>
      <c r="I13" s="243">
        <v>1223699</v>
      </c>
      <c r="J13" s="243">
        <v>1431859</v>
      </c>
      <c r="K13" s="34">
        <v>2095483</v>
      </c>
      <c r="L13" s="34">
        <v>1476453</v>
      </c>
    </row>
    <row r="14" spans="1:12" ht="10.5" customHeight="1">
      <c r="A14" s="277" t="s">
        <v>420</v>
      </c>
      <c r="B14" s="277"/>
      <c r="C14" s="243">
        <v>149192</v>
      </c>
      <c r="D14" s="243">
        <v>135308</v>
      </c>
      <c r="E14" s="243">
        <v>140333</v>
      </c>
      <c r="F14" s="243">
        <v>188297</v>
      </c>
      <c r="G14" s="243">
        <v>190954</v>
      </c>
      <c r="H14" s="243">
        <v>280053</v>
      </c>
      <c r="I14" s="243">
        <v>541117</v>
      </c>
      <c r="J14" s="243">
        <v>627266</v>
      </c>
      <c r="K14" s="34">
        <v>666797</v>
      </c>
      <c r="L14" s="34">
        <v>689415</v>
      </c>
    </row>
    <row r="15" spans="1:12" ht="10.5" customHeight="1">
      <c r="A15" s="277" t="s">
        <v>419</v>
      </c>
      <c r="B15" s="277"/>
      <c r="C15" s="243">
        <v>782349</v>
      </c>
      <c r="D15" s="243">
        <v>920304</v>
      </c>
      <c r="E15" s="243">
        <v>995364</v>
      </c>
      <c r="F15" s="243">
        <v>1243416</v>
      </c>
      <c r="G15" s="243">
        <v>1386488</v>
      </c>
      <c r="H15" s="243">
        <v>1571967</v>
      </c>
      <c r="I15" s="243">
        <v>1635361</v>
      </c>
      <c r="J15" s="243">
        <v>2124962</v>
      </c>
      <c r="K15" s="34">
        <v>2348089</v>
      </c>
      <c r="L15" s="34">
        <v>2554020</v>
      </c>
    </row>
    <row r="16" spans="1:12" ht="10.5" customHeight="1">
      <c r="A16" s="252" t="s">
        <v>103</v>
      </c>
      <c r="B16" s="252" t="s">
        <v>418</v>
      </c>
      <c r="C16" s="243">
        <v>396790</v>
      </c>
      <c r="D16" s="243">
        <v>419165</v>
      </c>
      <c r="E16" s="243">
        <v>445369</v>
      </c>
      <c r="F16" s="243">
        <v>487581</v>
      </c>
      <c r="G16" s="243">
        <v>482424</v>
      </c>
      <c r="H16" s="243">
        <v>494466</v>
      </c>
      <c r="I16" s="243">
        <v>397870</v>
      </c>
      <c r="J16" s="243">
        <v>550766</v>
      </c>
      <c r="K16" s="34">
        <v>562602</v>
      </c>
      <c r="L16" s="34">
        <v>613694</v>
      </c>
    </row>
    <row r="17" spans="1:12" ht="10.5" customHeight="1">
      <c r="A17" s="252" t="s">
        <v>101</v>
      </c>
      <c r="B17" s="252" t="s">
        <v>417</v>
      </c>
      <c r="C17" s="243">
        <v>130740</v>
      </c>
      <c r="D17" s="243">
        <v>158752</v>
      </c>
      <c r="E17" s="243">
        <v>178091</v>
      </c>
      <c r="F17" s="243">
        <v>189967</v>
      </c>
      <c r="G17" s="243">
        <v>175184</v>
      </c>
      <c r="H17" s="243">
        <v>134364</v>
      </c>
      <c r="I17" s="243">
        <v>135679</v>
      </c>
      <c r="J17" s="243">
        <v>256459</v>
      </c>
      <c r="K17" s="34">
        <v>279895</v>
      </c>
      <c r="L17" s="34">
        <v>308721</v>
      </c>
    </row>
    <row r="18" spans="1:12" ht="10.5" customHeight="1">
      <c r="A18" s="252" t="s">
        <v>416</v>
      </c>
      <c r="B18" s="252" t="s">
        <v>415</v>
      </c>
      <c r="C18" s="243">
        <v>139424</v>
      </c>
      <c r="D18" s="243">
        <v>192497</v>
      </c>
      <c r="E18" s="243">
        <v>326282</v>
      </c>
      <c r="F18" s="243">
        <v>318550</v>
      </c>
      <c r="G18" s="243">
        <v>431052</v>
      </c>
      <c r="H18" s="243">
        <v>615751</v>
      </c>
      <c r="I18" s="243">
        <v>733226</v>
      </c>
      <c r="J18" s="243">
        <v>860073</v>
      </c>
      <c r="K18" s="34">
        <v>1103181</v>
      </c>
      <c r="L18" s="34">
        <v>1250292</v>
      </c>
    </row>
    <row r="19" spans="1:12" ht="10.5" customHeight="1">
      <c r="A19" s="252" t="s">
        <v>414</v>
      </c>
      <c r="B19" s="252" t="s">
        <v>413</v>
      </c>
      <c r="C19" s="243">
        <v>191</v>
      </c>
      <c r="D19" s="243">
        <v>338</v>
      </c>
      <c r="E19" s="243">
        <v>323</v>
      </c>
      <c r="F19" s="243">
        <v>5007</v>
      </c>
      <c r="G19" s="243">
        <v>2429</v>
      </c>
      <c r="H19" s="243">
        <v>3743</v>
      </c>
      <c r="I19" s="243">
        <v>2543</v>
      </c>
      <c r="J19" s="243">
        <v>3242</v>
      </c>
      <c r="K19" s="34">
        <v>732</v>
      </c>
      <c r="L19" s="34">
        <v>-3423</v>
      </c>
    </row>
    <row r="20" spans="1:12" ht="10.5" customHeight="1">
      <c r="A20" s="252" t="s">
        <v>412</v>
      </c>
      <c r="B20" s="252" t="s">
        <v>411</v>
      </c>
      <c r="C20" s="243">
        <v>62150</v>
      </c>
      <c r="D20" s="243">
        <v>73383</v>
      </c>
      <c r="E20" s="243">
        <v>84769</v>
      </c>
      <c r="F20" s="243">
        <v>106726</v>
      </c>
      <c r="G20" s="243">
        <v>128504</v>
      </c>
      <c r="H20" s="243">
        <v>157860</v>
      </c>
      <c r="I20" s="243">
        <v>178499</v>
      </c>
      <c r="J20" s="243">
        <v>219906</v>
      </c>
      <c r="K20" s="34">
        <v>244103</v>
      </c>
      <c r="L20" s="34">
        <v>255597</v>
      </c>
    </row>
    <row r="21" spans="1:12" ht="10.5" customHeight="1">
      <c r="A21" s="252" t="s">
        <v>410</v>
      </c>
      <c r="B21" s="252" t="s">
        <v>409</v>
      </c>
      <c r="C21" s="243">
        <v>53054</v>
      </c>
      <c r="D21" s="243">
        <v>76169</v>
      </c>
      <c r="E21" s="243">
        <v>-39470</v>
      </c>
      <c r="F21" s="243">
        <v>135585</v>
      </c>
      <c r="G21" s="243">
        <v>166895</v>
      </c>
      <c r="H21" s="243">
        <v>165783</v>
      </c>
      <c r="I21" s="243">
        <v>187544</v>
      </c>
      <c r="J21" s="243">
        <v>234516</v>
      </c>
      <c r="K21" s="34">
        <v>157576</v>
      </c>
      <c r="L21" s="34">
        <v>129139</v>
      </c>
    </row>
    <row r="22" spans="1:12" ht="10.5" customHeight="1">
      <c r="A22" s="252"/>
      <c r="B22" s="242" t="s">
        <v>408</v>
      </c>
      <c r="C22" s="81">
        <v>8427399</v>
      </c>
      <c r="D22" s="81">
        <v>9499353</v>
      </c>
      <c r="E22" s="81">
        <v>10845786</v>
      </c>
      <c r="F22" s="81">
        <v>14473472</v>
      </c>
      <c r="G22" s="81">
        <v>15689116</v>
      </c>
      <c r="H22" s="81">
        <v>18507116</v>
      </c>
      <c r="I22" s="81">
        <v>18823046</v>
      </c>
      <c r="J22" s="81">
        <v>25036804</v>
      </c>
      <c r="K22" s="29">
        <v>30406328</v>
      </c>
      <c r="L22" s="29">
        <v>30400717</v>
      </c>
    </row>
  </sheetData>
  <mergeCells count="6">
    <mergeCell ref="A14:B14"/>
    <mergeCell ref="A15:B15"/>
    <mergeCell ref="A2:B2"/>
    <mergeCell ref="A11:B11"/>
    <mergeCell ref="A12:B12"/>
    <mergeCell ref="A13:B1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E99E8-4D91-4C15-8CBF-AEF83B495547}">
  <dimension ref="A1:K21"/>
  <sheetViews>
    <sheetView workbookViewId="0"/>
  </sheetViews>
  <sheetFormatPr defaultRowHeight="15"/>
  <cols>
    <col min="1" max="1" width="41.28515625" style="256" customWidth="1"/>
    <col min="2" max="7" width="10.7109375" style="256" customWidth="1"/>
    <col min="8" max="16384" width="9.140625" style="256"/>
  </cols>
  <sheetData>
    <row r="1" spans="1:11" ht="15" customHeight="1" thickBot="1">
      <c r="A1" s="248" t="s">
        <v>452</v>
      </c>
      <c r="B1" s="248"/>
      <c r="C1" s="248"/>
      <c r="D1" s="248"/>
      <c r="E1" s="248"/>
      <c r="F1" s="248"/>
      <c r="G1" s="248"/>
      <c r="H1" s="248"/>
    </row>
    <row r="2" spans="1:11" s="241" customFormat="1" ht="15" customHeight="1">
      <c r="A2" s="247" t="s">
        <v>33</v>
      </c>
      <c r="B2" s="247">
        <v>2000</v>
      </c>
      <c r="C2" s="247">
        <v>2001</v>
      </c>
      <c r="D2" s="247">
        <v>2002</v>
      </c>
      <c r="E2" s="247">
        <v>2003</v>
      </c>
      <c r="F2" s="247">
        <v>2004</v>
      </c>
      <c r="G2" s="247">
        <v>2005</v>
      </c>
      <c r="H2" s="247">
        <v>2006</v>
      </c>
      <c r="I2" s="136">
        <v>2007</v>
      </c>
      <c r="J2" s="254">
        <v>2008</v>
      </c>
      <c r="K2" s="253">
        <v>2009</v>
      </c>
    </row>
    <row r="3" spans="1:11" ht="15" customHeight="1">
      <c r="A3" s="178" t="s">
        <v>451</v>
      </c>
      <c r="B3" s="243">
        <v>791692</v>
      </c>
      <c r="C3" s="243">
        <v>806613</v>
      </c>
      <c r="D3" s="243">
        <v>873299</v>
      </c>
      <c r="E3" s="243">
        <v>1188442</v>
      </c>
      <c r="F3" s="243">
        <v>1490416</v>
      </c>
      <c r="G3" s="243">
        <v>1435579</v>
      </c>
      <c r="H3" s="243">
        <v>1314108</v>
      </c>
      <c r="I3" s="243">
        <v>1885779</v>
      </c>
      <c r="J3" s="34">
        <v>2265292</v>
      </c>
      <c r="K3" s="34">
        <v>2533936</v>
      </c>
    </row>
    <row r="4" spans="1:11" ht="10.5" customHeight="1">
      <c r="A4" s="178" t="s">
        <v>450</v>
      </c>
      <c r="B4" s="243">
        <v>481473</v>
      </c>
      <c r="C4" s="243">
        <v>458530</v>
      </c>
      <c r="D4" s="243">
        <v>479580</v>
      </c>
      <c r="E4" s="243">
        <v>662269</v>
      </c>
      <c r="F4" s="243">
        <v>912972</v>
      </c>
      <c r="G4" s="243">
        <v>789782</v>
      </c>
      <c r="H4" s="243">
        <v>686617</v>
      </c>
      <c r="I4" s="243">
        <v>1162309</v>
      </c>
      <c r="J4" s="34">
        <v>1526410</v>
      </c>
      <c r="K4" s="34">
        <v>1746804</v>
      </c>
    </row>
    <row r="5" spans="1:11" ht="10.5" customHeight="1">
      <c r="A5" s="258" t="s">
        <v>449</v>
      </c>
      <c r="B5" s="81">
        <v>310219</v>
      </c>
      <c r="C5" s="81">
        <v>348083</v>
      </c>
      <c r="D5" s="81">
        <v>393719</v>
      </c>
      <c r="E5" s="81">
        <v>526173</v>
      </c>
      <c r="F5" s="81">
        <v>577444</v>
      </c>
      <c r="G5" s="81">
        <v>645797</v>
      </c>
      <c r="H5" s="81">
        <v>627491</v>
      </c>
      <c r="I5" s="81">
        <v>723470</v>
      </c>
      <c r="J5" s="29">
        <v>738882</v>
      </c>
      <c r="K5" s="29">
        <v>787132</v>
      </c>
    </row>
    <row r="6" spans="1:11" ht="10.5" customHeight="1">
      <c r="A6" s="252" t="s">
        <v>448</v>
      </c>
      <c r="B6" s="243">
        <v>6765</v>
      </c>
      <c r="C6" s="243">
        <v>5490</v>
      </c>
      <c r="D6" s="243">
        <v>8791</v>
      </c>
      <c r="E6" s="243">
        <v>21794</v>
      </c>
      <c r="F6" s="243">
        <v>19165</v>
      </c>
      <c r="G6" s="243">
        <v>22511</v>
      </c>
      <c r="H6" s="243">
        <v>27898</v>
      </c>
      <c r="I6" s="243">
        <v>49007</v>
      </c>
      <c r="J6" s="34">
        <v>163466</v>
      </c>
      <c r="K6" s="34">
        <v>66759</v>
      </c>
    </row>
    <row r="7" spans="1:11" ht="10.5" customHeight="1">
      <c r="A7" s="252" t="s">
        <v>447</v>
      </c>
      <c r="B7" s="243">
        <v>134807</v>
      </c>
      <c r="C7" s="243">
        <v>139965</v>
      </c>
      <c r="D7" s="243">
        <v>176819</v>
      </c>
      <c r="E7" s="243">
        <v>224765</v>
      </c>
      <c r="F7" s="243">
        <v>273183</v>
      </c>
      <c r="G7" s="243">
        <v>335360</v>
      </c>
      <c r="H7" s="243">
        <v>374885</v>
      </c>
      <c r="I7" s="243">
        <v>416403</v>
      </c>
      <c r="J7" s="34">
        <v>383505</v>
      </c>
      <c r="K7" s="34">
        <v>566156</v>
      </c>
    </row>
    <row r="8" spans="1:11" ht="10.5" customHeight="1">
      <c r="A8" s="252" t="s">
        <v>39</v>
      </c>
      <c r="B8" s="243">
        <v>82713</v>
      </c>
      <c r="C8" s="243">
        <v>90943</v>
      </c>
      <c r="D8" s="243">
        <v>272624</v>
      </c>
      <c r="E8" s="243">
        <v>561881</v>
      </c>
      <c r="F8" s="243">
        <v>307730</v>
      </c>
      <c r="G8" s="243">
        <v>279796</v>
      </c>
      <c r="H8" s="243">
        <v>512398</v>
      </c>
      <c r="I8" s="243">
        <v>507383</v>
      </c>
      <c r="J8" s="34">
        <v>232313</v>
      </c>
      <c r="K8" s="34">
        <v>346365</v>
      </c>
    </row>
    <row r="9" spans="1:11" ht="10.5" customHeight="1">
      <c r="A9" s="252" t="s">
        <v>446</v>
      </c>
      <c r="B9" s="243">
        <v>130796</v>
      </c>
      <c r="C9" s="243">
        <v>108696</v>
      </c>
      <c r="D9" s="243">
        <v>315206</v>
      </c>
      <c r="E9" s="243">
        <v>620719</v>
      </c>
      <c r="F9" s="243">
        <v>342651</v>
      </c>
      <c r="G9" s="243">
        <v>359691</v>
      </c>
      <c r="H9" s="243">
        <v>581716</v>
      </c>
      <c r="I9" s="243">
        <v>606450</v>
      </c>
      <c r="J9" s="34">
        <v>440148</v>
      </c>
      <c r="K9" s="34">
        <v>434339</v>
      </c>
    </row>
    <row r="10" spans="1:11" ht="11.1" customHeight="1">
      <c r="A10" s="252" t="s">
        <v>445</v>
      </c>
      <c r="B10" s="243">
        <v>294139</v>
      </c>
      <c r="C10" s="243">
        <v>307229</v>
      </c>
      <c r="D10" s="243">
        <v>350755</v>
      </c>
      <c r="E10" s="243">
        <v>442535</v>
      </c>
      <c r="F10" s="243">
        <v>429467</v>
      </c>
      <c r="G10" s="243">
        <v>482703</v>
      </c>
      <c r="H10" s="243">
        <v>510864</v>
      </c>
      <c r="I10" s="243">
        <v>585509</v>
      </c>
      <c r="J10" s="34">
        <v>656776</v>
      </c>
      <c r="K10" s="34">
        <v>603286</v>
      </c>
    </row>
    <row r="11" spans="1:11" ht="11.1" customHeight="1">
      <c r="A11" s="252" t="s">
        <v>444</v>
      </c>
      <c r="B11" s="243">
        <v>-1769</v>
      </c>
      <c r="C11" s="243">
        <v>-51509</v>
      </c>
      <c r="D11" s="243">
        <v>-171378</v>
      </c>
      <c r="E11" s="243">
        <v>-46148</v>
      </c>
      <c r="F11" s="243">
        <v>-66573</v>
      </c>
      <c r="G11" s="243">
        <v>-35392</v>
      </c>
      <c r="H11" s="243">
        <v>-76559</v>
      </c>
      <c r="I11" s="243">
        <v>-101336</v>
      </c>
      <c r="J11" s="34">
        <v>-145893</v>
      </c>
      <c r="K11" s="34">
        <v>-455524</v>
      </c>
    </row>
    <row r="12" spans="1:11" ht="10.5" customHeight="1">
      <c r="A12" s="258" t="s">
        <v>443</v>
      </c>
      <c r="B12" s="81">
        <v>107800</v>
      </c>
      <c r="C12" s="81">
        <v>117047</v>
      </c>
      <c r="D12" s="81">
        <v>14614</v>
      </c>
      <c r="E12" s="81">
        <v>225211</v>
      </c>
      <c r="F12" s="81">
        <v>338831</v>
      </c>
      <c r="G12" s="81">
        <v>405678</v>
      </c>
      <c r="H12" s="81">
        <v>373553</v>
      </c>
      <c r="I12" s="81">
        <v>402968</v>
      </c>
      <c r="J12" s="29">
        <v>275349</v>
      </c>
      <c r="K12" s="29">
        <v>273263</v>
      </c>
    </row>
    <row r="13" spans="1:11" ht="10.5" customHeight="1">
      <c r="A13" s="258" t="s">
        <v>442</v>
      </c>
      <c r="B13" s="81">
        <v>14999</v>
      </c>
      <c r="C13" s="81">
        <v>33663</v>
      </c>
      <c r="D13" s="81">
        <v>15339</v>
      </c>
      <c r="E13" s="81">
        <v>17846</v>
      </c>
      <c r="F13" s="81">
        <v>5511</v>
      </c>
      <c r="G13" s="81">
        <v>25983</v>
      </c>
      <c r="H13" s="81">
        <v>74527</v>
      </c>
      <c r="I13" s="81">
        <v>48100</v>
      </c>
      <c r="J13" s="29">
        <v>33087</v>
      </c>
      <c r="K13" s="29">
        <v>56454</v>
      </c>
    </row>
    <row r="14" spans="1:11" ht="10.5" customHeight="1">
      <c r="A14" s="258" t="s">
        <v>441</v>
      </c>
      <c r="B14" s="81">
        <v>26039</v>
      </c>
      <c r="C14" s="81">
        <v>15425</v>
      </c>
      <c r="D14" s="81">
        <v>11279</v>
      </c>
      <c r="E14" s="81">
        <v>11578</v>
      </c>
      <c r="F14" s="81">
        <v>5824</v>
      </c>
      <c r="G14" s="81">
        <v>24355</v>
      </c>
      <c r="H14" s="81">
        <v>39069</v>
      </c>
      <c r="I14" s="81">
        <v>51911</v>
      </c>
      <c r="J14" s="29">
        <v>17368</v>
      </c>
      <c r="K14" s="29">
        <v>78617</v>
      </c>
    </row>
    <row r="15" spans="1:11" ht="10.5" customHeight="1">
      <c r="A15" s="258" t="s">
        <v>440</v>
      </c>
      <c r="B15" s="81">
        <v>-11040</v>
      </c>
      <c r="C15" s="81">
        <v>18238</v>
      </c>
      <c r="D15" s="81">
        <v>4060</v>
      </c>
      <c r="E15" s="81">
        <v>6268</v>
      </c>
      <c r="F15" s="81">
        <v>-313</v>
      </c>
      <c r="G15" s="81">
        <v>1628</v>
      </c>
      <c r="H15" s="81">
        <v>35458</v>
      </c>
      <c r="I15" s="81">
        <v>-3811</v>
      </c>
      <c r="J15" s="29">
        <v>15719</v>
      </c>
      <c r="K15" s="29">
        <v>-22163</v>
      </c>
    </row>
    <row r="16" spans="1:11" ht="10.5" customHeight="1">
      <c r="A16" s="258" t="s">
        <v>439</v>
      </c>
      <c r="B16" s="81">
        <v>96760</v>
      </c>
      <c r="C16" s="81">
        <v>135285</v>
      </c>
      <c r="D16" s="81">
        <v>18674</v>
      </c>
      <c r="E16" s="81">
        <v>231479</v>
      </c>
      <c r="F16" s="81">
        <v>338518</v>
      </c>
      <c r="G16" s="81">
        <v>407306</v>
      </c>
      <c r="H16" s="81">
        <v>408991</v>
      </c>
      <c r="I16" s="81">
        <v>399157</v>
      </c>
      <c r="J16" s="29">
        <v>291068</v>
      </c>
      <c r="K16" s="29">
        <v>251100</v>
      </c>
    </row>
    <row r="17" spans="1:11" ht="10.5" customHeight="1">
      <c r="A17" s="252" t="s">
        <v>438</v>
      </c>
      <c r="B17" s="243">
        <v>19331</v>
      </c>
      <c r="C17" s="243">
        <v>26046</v>
      </c>
      <c r="D17" s="243">
        <v>27751</v>
      </c>
      <c r="E17" s="243">
        <v>41205</v>
      </c>
      <c r="F17" s="243">
        <v>48876</v>
      </c>
      <c r="G17" s="243">
        <v>71308</v>
      </c>
      <c r="H17" s="243">
        <v>64320</v>
      </c>
      <c r="I17" s="243">
        <v>67036</v>
      </c>
      <c r="J17" s="34">
        <v>46480</v>
      </c>
      <c r="K17" s="34">
        <v>37999</v>
      </c>
    </row>
    <row r="18" spans="1:11" ht="10.5" customHeight="1">
      <c r="A18" s="258" t="s">
        <v>437</v>
      </c>
      <c r="B18" s="81">
        <v>77429</v>
      </c>
      <c r="C18" s="81">
        <v>109239</v>
      </c>
      <c r="D18" s="81">
        <v>-9077</v>
      </c>
      <c r="E18" s="81">
        <v>190274</v>
      </c>
      <c r="F18" s="81">
        <v>289642</v>
      </c>
      <c r="G18" s="81">
        <v>335998</v>
      </c>
      <c r="H18" s="81">
        <v>344671</v>
      </c>
      <c r="I18" s="81">
        <v>332121</v>
      </c>
      <c r="J18" s="29">
        <v>244588</v>
      </c>
      <c r="K18" s="29">
        <v>213101</v>
      </c>
    </row>
    <row r="19" spans="1:11" ht="23.25">
      <c r="A19" s="157" t="s">
        <v>436</v>
      </c>
      <c r="B19" s="243">
        <v>-5850</v>
      </c>
      <c r="C19" s="243">
        <v>-7484</v>
      </c>
      <c r="D19" s="243">
        <v>-11691</v>
      </c>
      <c r="E19" s="243">
        <v>-17003</v>
      </c>
      <c r="F19" s="243">
        <v>-19054</v>
      </c>
      <c r="G19" s="243">
        <v>-19927</v>
      </c>
      <c r="H19" s="243">
        <v>8227</v>
      </c>
      <c r="I19" s="243">
        <v>-33095</v>
      </c>
      <c r="J19" s="34">
        <v>-24502</v>
      </c>
      <c r="K19" s="34">
        <v>-7686</v>
      </c>
    </row>
    <row r="20" spans="1:11" ht="10.5" customHeight="1">
      <c r="A20" s="252" t="s">
        <v>435</v>
      </c>
      <c r="B20" s="243">
        <v>18525</v>
      </c>
      <c r="C20" s="243">
        <v>25586</v>
      </c>
      <c r="D20" s="243">
        <v>18702</v>
      </c>
      <c r="E20" s="243">
        <v>37686</v>
      </c>
      <c r="F20" s="243">
        <v>103693</v>
      </c>
      <c r="G20" s="243">
        <v>150288</v>
      </c>
      <c r="H20" s="243">
        <v>165354</v>
      </c>
      <c r="I20" s="243">
        <v>64510</v>
      </c>
      <c r="J20" s="34">
        <v>62510</v>
      </c>
      <c r="K20" s="34">
        <v>76276</v>
      </c>
    </row>
    <row r="21" spans="1:11" ht="10.5" customHeight="1">
      <c r="A21" s="257" t="s">
        <v>409</v>
      </c>
      <c r="B21" s="81">
        <v>53054</v>
      </c>
      <c r="C21" s="81">
        <v>76169</v>
      </c>
      <c r="D21" s="81">
        <v>-39470</v>
      </c>
      <c r="E21" s="81">
        <v>135585</v>
      </c>
      <c r="F21" s="81">
        <v>166895</v>
      </c>
      <c r="G21" s="81">
        <v>165783</v>
      </c>
      <c r="H21" s="81">
        <v>187544</v>
      </c>
      <c r="I21" s="81">
        <v>234516</v>
      </c>
      <c r="J21" s="29">
        <v>157576</v>
      </c>
      <c r="K21" s="29">
        <v>129139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07762-4ABE-40FC-8843-DBD1360D23AD}">
  <dimension ref="A1:L25"/>
  <sheetViews>
    <sheetView workbookViewId="0"/>
  </sheetViews>
  <sheetFormatPr defaultRowHeight="15"/>
  <cols>
    <col min="1" max="1" width="4.7109375" style="256" customWidth="1"/>
    <col min="2" max="2" width="38.42578125" style="256" customWidth="1"/>
    <col min="3" max="3" width="9.5703125" style="256" customWidth="1"/>
    <col min="4" max="5" width="9.85546875" style="256" customWidth="1"/>
    <col min="6" max="6" width="9.7109375" style="256" customWidth="1"/>
    <col min="7" max="7" width="9.5703125" style="256" customWidth="1"/>
    <col min="8" max="16384" width="9.140625" style="256"/>
  </cols>
  <sheetData>
    <row r="1" spans="1:12" ht="15" customHeight="1" thickBot="1">
      <c r="A1" s="255" t="s">
        <v>476</v>
      </c>
      <c r="B1" s="255"/>
      <c r="C1" s="255"/>
      <c r="D1" s="255"/>
      <c r="E1" s="255"/>
      <c r="F1" s="255"/>
      <c r="G1" s="255"/>
      <c r="H1" s="255"/>
      <c r="I1" s="255"/>
    </row>
    <row r="2" spans="1:12" s="241" customFormat="1" ht="15" customHeight="1">
      <c r="A2" s="278" t="s">
        <v>33</v>
      </c>
      <c r="B2" s="278"/>
      <c r="C2" s="247">
        <v>2000</v>
      </c>
      <c r="D2" s="247">
        <v>2001</v>
      </c>
      <c r="E2" s="247">
        <v>2002</v>
      </c>
      <c r="F2" s="247">
        <v>2003</v>
      </c>
      <c r="G2" s="247">
        <v>2004</v>
      </c>
      <c r="H2" s="247">
        <v>2005</v>
      </c>
      <c r="I2" s="247">
        <v>2006</v>
      </c>
      <c r="J2" s="247">
        <v>2007</v>
      </c>
      <c r="K2" s="254">
        <v>2008</v>
      </c>
      <c r="L2" s="253">
        <v>2009</v>
      </c>
    </row>
    <row r="3" spans="1:12" ht="15" customHeight="1">
      <c r="A3" s="252" t="s">
        <v>467</v>
      </c>
      <c r="B3" s="252" t="s">
        <v>429</v>
      </c>
      <c r="C3" s="243">
        <v>3431</v>
      </c>
      <c r="D3" s="243">
        <v>3890</v>
      </c>
      <c r="E3" s="243">
        <v>4632</v>
      </c>
      <c r="F3" s="243">
        <v>5536</v>
      </c>
      <c r="G3" s="243">
        <v>5862</v>
      </c>
      <c r="H3" s="243">
        <v>8010</v>
      </c>
      <c r="I3" s="243">
        <v>8843</v>
      </c>
      <c r="J3" s="243">
        <v>9737</v>
      </c>
      <c r="K3" s="34">
        <v>11257</v>
      </c>
      <c r="L3" s="34">
        <v>15496</v>
      </c>
    </row>
    <row r="4" spans="1:12" ht="10.5" customHeight="1">
      <c r="A4" s="263" t="s">
        <v>475</v>
      </c>
      <c r="B4" s="263" t="s">
        <v>350</v>
      </c>
      <c r="C4" s="243">
        <v>531268</v>
      </c>
      <c r="D4" s="243">
        <v>632260</v>
      </c>
      <c r="E4" s="243">
        <v>736864</v>
      </c>
      <c r="F4" s="243">
        <v>878810</v>
      </c>
      <c r="G4" s="243">
        <v>978034</v>
      </c>
      <c r="H4" s="243">
        <v>1098363</v>
      </c>
      <c r="I4" s="243">
        <v>1185099</v>
      </c>
      <c r="J4" s="243">
        <v>1255493</v>
      </c>
      <c r="K4" s="34">
        <v>1281889</v>
      </c>
      <c r="L4" s="34">
        <v>1269697</v>
      </c>
    </row>
    <row r="5" spans="1:12" ht="10.5" customHeight="1">
      <c r="A5" s="262" t="s">
        <v>474</v>
      </c>
      <c r="B5" s="252" t="s">
        <v>473</v>
      </c>
      <c r="C5" s="243">
        <v>7324</v>
      </c>
      <c r="D5" s="243">
        <v>7258</v>
      </c>
      <c r="E5" s="243">
        <v>7326</v>
      </c>
      <c r="F5" s="243">
        <v>7268</v>
      </c>
      <c r="G5" s="243">
        <v>7075</v>
      </c>
      <c r="H5" s="243">
        <v>7249</v>
      </c>
      <c r="I5" s="243">
        <v>16726</v>
      </c>
      <c r="J5" s="243">
        <v>17766</v>
      </c>
      <c r="K5" s="34">
        <v>18794</v>
      </c>
      <c r="L5" s="34">
        <v>18147</v>
      </c>
    </row>
    <row r="6" spans="1:12" ht="10.5" customHeight="1">
      <c r="A6" s="262" t="s">
        <v>472</v>
      </c>
      <c r="B6" s="252" t="s">
        <v>471</v>
      </c>
      <c r="C6" s="243">
        <v>523944</v>
      </c>
      <c r="D6" s="243">
        <v>625002</v>
      </c>
      <c r="E6" s="243">
        <v>729538</v>
      </c>
      <c r="F6" s="243">
        <v>871542</v>
      </c>
      <c r="G6" s="243">
        <v>970959</v>
      </c>
      <c r="H6" s="243">
        <v>1091114</v>
      </c>
      <c r="I6" s="243">
        <v>1168373</v>
      </c>
      <c r="J6" s="243">
        <v>1237727</v>
      </c>
      <c r="K6" s="34">
        <v>1263095</v>
      </c>
      <c r="L6" s="34">
        <v>1251550</v>
      </c>
    </row>
    <row r="7" spans="1:12" ht="23.25">
      <c r="A7" s="260" t="s">
        <v>460</v>
      </c>
      <c r="B7" s="157" t="s">
        <v>470</v>
      </c>
      <c r="C7" s="243">
        <v>89357</v>
      </c>
      <c r="D7" s="243">
        <v>110057</v>
      </c>
      <c r="E7" s="243">
        <v>140599</v>
      </c>
      <c r="F7" s="243">
        <v>179686</v>
      </c>
      <c r="G7" s="243">
        <v>239815</v>
      </c>
      <c r="H7" s="243">
        <v>349502</v>
      </c>
      <c r="I7" s="243">
        <v>537719</v>
      </c>
      <c r="J7" s="243">
        <v>737406</v>
      </c>
      <c r="K7" s="34">
        <v>640714</v>
      </c>
      <c r="L7" s="34">
        <v>841320</v>
      </c>
    </row>
    <row r="8" spans="1:12" ht="10.5" customHeight="1">
      <c r="A8" s="252" t="s">
        <v>458</v>
      </c>
      <c r="B8" s="252" t="s">
        <v>431</v>
      </c>
      <c r="C8" s="243">
        <v>31517</v>
      </c>
      <c r="D8" s="243">
        <v>37235</v>
      </c>
      <c r="E8" s="243">
        <v>37002</v>
      </c>
      <c r="F8" s="243">
        <v>33300</v>
      </c>
      <c r="G8" s="243">
        <v>38587</v>
      </c>
      <c r="H8" s="243">
        <v>40201</v>
      </c>
      <c r="I8" s="243">
        <v>47717</v>
      </c>
      <c r="J8" s="243">
        <v>62371</v>
      </c>
      <c r="K8" s="34">
        <v>68173</v>
      </c>
      <c r="L8" s="34">
        <v>69189</v>
      </c>
    </row>
    <row r="9" spans="1:12" ht="10.5" customHeight="1">
      <c r="A9" s="252" t="s">
        <v>456</v>
      </c>
      <c r="B9" s="252" t="s">
        <v>469</v>
      </c>
      <c r="C9" s="243">
        <v>17269</v>
      </c>
      <c r="D9" s="243">
        <v>17741</v>
      </c>
      <c r="E9" s="243">
        <v>40675</v>
      </c>
      <c r="F9" s="243">
        <v>21006</v>
      </c>
      <c r="G9" s="243">
        <v>16752</v>
      </c>
      <c r="H9" s="243">
        <v>25838</v>
      </c>
      <c r="I9" s="243">
        <v>39154</v>
      </c>
      <c r="J9" s="243">
        <v>34414</v>
      </c>
      <c r="K9" s="34">
        <v>43914</v>
      </c>
      <c r="L9" s="34">
        <v>50057</v>
      </c>
    </row>
    <row r="10" spans="1:12" ht="10.5" customHeight="1">
      <c r="A10" s="252" t="s">
        <v>454</v>
      </c>
      <c r="B10" s="252" t="s">
        <v>468</v>
      </c>
      <c r="C10" s="243">
        <v>34947</v>
      </c>
      <c r="D10" s="243">
        <v>36917</v>
      </c>
      <c r="E10" s="243">
        <v>46437</v>
      </c>
      <c r="F10" s="243">
        <v>54341</v>
      </c>
      <c r="G10" s="243">
        <v>62408</v>
      </c>
      <c r="H10" s="243">
        <v>68202</v>
      </c>
      <c r="I10" s="243">
        <v>82323</v>
      </c>
      <c r="J10" s="243">
        <v>89652</v>
      </c>
      <c r="K10" s="34">
        <v>94189</v>
      </c>
      <c r="L10" s="34">
        <v>88844</v>
      </c>
    </row>
    <row r="11" spans="1:12" ht="10.5" customHeight="1">
      <c r="A11" s="252"/>
      <c r="B11" s="242" t="s">
        <v>424</v>
      </c>
      <c r="C11" s="81">
        <v>707789</v>
      </c>
      <c r="D11" s="81">
        <v>838100</v>
      </c>
      <c r="E11" s="81">
        <v>1006209</v>
      </c>
      <c r="F11" s="81">
        <v>1172679</v>
      </c>
      <c r="G11" s="81">
        <v>1341458</v>
      </c>
      <c r="H11" s="81">
        <v>1590116</v>
      </c>
      <c r="I11" s="81">
        <v>1900855</v>
      </c>
      <c r="J11" s="81">
        <v>2189073</v>
      </c>
      <c r="K11" s="29">
        <v>2140136</v>
      </c>
      <c r="L11" s="29">
        <v>2334603</v>
      </c>
    </row>
    <row r="12" spans="1:12" ht="10.5" customHeight="1">
      <c r="A12" s="252" t="s">
        <v>467</v>
      </c>
      <c r="B12" s="252" t="s">
        <v>419</v>
      </c>
      <c r="C12" s="243">
        <v>97356</v>
      </c>
      <c r="D12" s="243">
        <v>100022</v>
      </c>
      <c r="E12" s="243">
        <v>122158</v>
      </c>
      <c r="F12" s="243">
        <v>140047</v>
      </c>
      <c r="G12" s="243">
        <v>163779</v>
      </c>
      <c r="H12" s="243">
        <v>192707</v>
      </c>
      <c r="I12" s="243">
        <v>220643</v>
      </c>
      <c r="J12" s="243">
        <v>252209</v>
      </c>
      <c r="K12" s="34">
        <v>257470</v>
      </c>
      <c r="L12" s="34">
        <v>264687</v>
      </c>
    </row>
    <row r="13" spans="1:12" ht="10.5" customHeight="1">
      <c r="A13" s="259"/>
      <c r="B13" s="252" t="s">
        <v>153</v>
      </c>
      <c r="C13" s="243"/>
      <c r="D13" s="243"/>
      <c r="E13" s="243"/>
      <c r="F13" s="243"/>
      <c r="G13" s="243"/>
      <c r="H13" s="243"/>
      <c r="I13" s="243"/>
      <c r="J13" s="243"/>
      <c r="K13" s="34"/>
      <c r="L13" s="34"/>
    </row>
    <row r="14" spans="1:12" ht="10.5" customHeight="1">
      <c r="A14" s="252"/>
      <c r="B14" s="261" t="s">
        <v>466</v>
      </c>
      <c r="C14" s="243">
        <v>51278</v>
      </c>
      <c r="D14" s="243">
        <v>51407</v>
      </c>
      <c r="E14" s="243">
        <v>53474</v>
      </c>
      <c r="F14" s="243">
        <v>57844</v>
      </c>
      <c r="G14" s="243">
        <v>58932</v>
      </c>
      <c r="H14" s="243">
        <v>59759</v>
      </c>
      <c r="I14" s="243">
        <v>59008</v>
      </c>
      <c r="J14" s="243">
        <v>63342</v>
      </c>
      <c r="K14" s="34">
        <v>60011</v>
      </c>
      <c r="L14" s="34">
        <v>68427</v>
      </c>
    </row>
    <row r="15" spans="1:12" ht="10.5" customHeight="1">
      <c r="A15" s="252"/>
      <c r="B15" s="261" t="s">
        <v>465</v>
      </c>
      <c r="C15" s="243">
        <v>4000</v>
      </c>
      <c r="D15" s="243">
        <v>2114</v>
      </c>
      <c r="E15" s="243">
        <v>8785</v>
      </c>
      <c r="F15" s="243">
        <v>7949</v>
      </c>
      <c r="G15" s="243">
        <v>15770</v>
      </c>
      <c r="H15" s="243">
        <v>20873</v>
      </c>
      <c r="I15" s="243">
        <v>23238</v>
      </c>
      <c r="J15" s="243">
        <v>19994</v>
      </c>
      <c r="K15" s="34">
        <v>16740</v>
      </c>
      <c r="L15" s="34">
        <v>3330</v>
      </c>
    </row>
    <row r="16" spans="1:12" ht="10.5" customHeight="1">
      <c r="A16" s="252" t="s">
        <v>464</v>
      </c>
      <c r="B16" s="252" t="s">
        <v>262</v>
      </c>
      <c r="C16" s="243">
        <v>459380</v>
      </c>
      <c r="D16" s="243">
        <v>541460</v>
      </c>
      <c r="E16" s="243">
        <v>644076</v>
      </c>
      <c r="F16" s="243">
        <v>739358</v>
      </c>
      <c r="G16" s="243">
        <v>826319</v>
      </c>
      <c r="H16" s="243">
        <v>916999</v>
      </c>
      <c r="I16" s="243">
        <v>998394</v>
      </c>
      <c r="J16" s="243">
        <v>1050298</v>
      </c>
      <c r="K16" s="34">
        <v>1064016</v>
      </c>
      <c r="L16" s="34">
        <v>1041682</v>
      </c>
    </row>
    <row r="17" spans="1:12" ht="10.5" customHeight="1">
      <c r="A17" s="252"/>
      <c r="B17" s="252" t="s">
        <v>153</v>
      </c>
      <c r="C17" s="243"/>
      <c r="D17" s="243"/>
      <c r="E17" s="243"/>
      <c r="F17" s="243"/>
      <c r="G17" s="243"/>
      <c r="H17" s="243"/>
      <c r="I17" s="243"/>
      <c r="J17" s="243"/>
      <c r="K17" s="34"/>
      <c r="L17" s="34"/>
    </row>
    <row r="18" spans="1:12" ht="10.5" customHeight="1">
      <c r="A18" s="252"/>
      <c r="B18" s="261" t="s">
        <v>463</v>
      </c>
      <c r="C18" s="243">
        <v>16746</v>
      </c>
      <c r="D18" s="243">
        <v>21119</v>
      </c>
      <c r="E18" s="243">
        <v>23451</v>
      </c>
      <c r="F18" s="243">
        <v>27118</v>
      </c>
      <c r="G18" s="243">
        <v>27793</v>
      </c>
      <c r="H18" s="243">
        <v>31444</v>
      </c>
      <c r="I18" s="243">
        <v>33622</v>
      </c>
      <c r="J18" s="243">
        <v>35208</v>
      </c>
      <c r="K18" s="34">
        <v>35024</v>
      </c>
      <c r="L18" s="34">
        <v>31282</v>
      </c>
    </row>
    <row r="19" spans="1:12" ht="10.5" customHeight="1">
      <c r="A19" s="252"/>
      <c r="B19" s="261" t="s">
        <v>462</v>
      </c>
      <c r="C19" s="243">
        <v>315967</v>
      </c>
      <c r="D19" s="243">
        <v>379087</v>
      </c>
      <c r="E19" s="243">
        <v>458014</v>
      </c>
      <c r="F19" s="243">
        <v>529471</v>
      </c>
      <c r="G19" s="243">
        <v>586788</v>
      </c>
      <c r="H19" s="243">
        <v>638852</v>
      </c>
      <c r="I19" s="243">
        <v>689901</v>
      </c>
      <c r="J19" s="243">
        <v>705257</v>
      </c>
      <c r="K19" s="34">
        <v>697633</v>
      </c>
      <c r="L19" s="34">
        <v>683030</v>
      </c>
    </row>
    <row r="20" spans="1:12" ht="10.5" customHeight="1">
      <c r="A20" s="252"/>
      <c r="B20" s="206" t="s">
        <v>461</v>
      </c>
      <c r="C20" s="243">
        <v>95702</v>
      </c>
      <c r="D20" s="243">
        <v>108619</v>
      </c>
      <c r="E20" s="243">
        <v>124120</v>
      </c>
      <c r="F20" s="243">
        <v>142559</v>
      </c>
      <c r="G20" s="243">
        <v>165157</v>
      </c>
      <c r="H20" s="243">
        <v>192252</v>
      </c>
      <c r="I20" s="243">
        <v>216995</v>
      </c>
      <c r="J20" s="243">
        <v>244645</v>
      </c>
      <c r="K20" s="34">
        <v>260516</v>
      </c>
      <c r="L20" s="34">
        <v>252583</v>
      </c>
    </row>
    <row r="21" spans="1:12" ht="23.25">
      <c r="A21" s="260" t="s">
        <v>460</v>
      </c>
      <c r="B21" s="157" t="s">
        <v>459</v>
      </c>
      <c r="C21" s="243">
        <v>89357</v>
      </c>
      <c r="D21" s="243">
        <v>110057</v>
      </c>
      <c r="E21" s="243">
        <v>140599</v>
      </c>
      <c r="F21" s="243">
        <v>179686</v>
      </c>
      <c r="G21" s="243">
        <v>239815</v>
      </c>
      <c r="H21" s="243">
        <v>349502</v>
      </c>
      <c r="I21" s="243">
        <v>537719</v>
      </c>
      <c r="J21" s="243">
        <v>737406</v>
      </c>
      <c r="K21" s="34">
        <v>640714</v>
      </c>
      <c r="L21" s="34">
        <v>841320</v>
      </c>
    </row>
    <row r="22" spans="1:12" ht="10.5" customHeight="1">
      <c r="A22" s="252" t="s">
        <v>458</v>
      </c>
      <c r="B22" s="252" t="s">
        <v>457</v>
      </c>
      <c r="C22" s="243">
        <v>3729</v>
      </c>
      <c r="D22" s="243">
        <v>304</v>
      </c>
      <c r="E22" s="243">
        <v>445</v>
      </c>
      <c r="F22" s="243">
        <v>1090</v>
      </c>
      <c r="G22" s="243">
        <v>2422</v>
      </c>
      <c r="H22" s="243">
        <v>4655</v>
      </c>
      <c r="I22" s="243">
        <v>6589</v>
      </c>
      <c r="J22" s="243">
        <v>9373</v>
      </c>
      <c r="K22" s="34">
        <v>11344</v>
      </c>
      <c r="L22" s="34">
        <v>10000</v>
      </c>
    </row>
    <row r="23" spans="1:12" ht="10.5" customHeight="1">
      <c r="A23" s="252" t="s">
        <v>456</v>
      </c>
      <c r="B23" s="252" t="s">
        <v>455</v>
      </c>
      <c r="C23" s="243">
        <v>47815</v>
      </c>
      <c r="D23" s="243">
        <v>70522</v>
      </c>
      <c r="E23" s="243">
        <v>83306</v>
      </c>
      <c r="F23" s="243">
        <v>93774</v>
      </c>
      <c r="G23" s="243">
        <v>89716</v>
      </c>
      <c r="H23" s="243">
        <v>105480</v>
      </c>
      <c r="I23" s="243">
        <v>114121</v>
      </c>
      <c r="J23" s="243">
        <v>110312</v>
      </c>
      <c r="K23" s="34">
        <v>134144</v>
      </c>
      <c r="L23" s="34">
        <v>142171</v>
      </c>
    </row>
    <row r="24" spans="1:12" ht="10.5" customHeight="1">
      <c r="A24" s="252" t="s">
        <v>454</v>
      </c>
      <c r="B24" s="252" t="s">
        <v>453</v>
      </c>
      <c r="C24" s="243">
        <v>10152</v>
      </c>
      <c r="D24" s="243">
        <v>15735</v>
      </c>
      <c r="E24" s="243">
        <v>15625</v>
      </c>
      <c r="F24" s="243">
        <v>18724</v>
      </c>
      <c r="G24" s="243">
        <v>19407</v>
      </c>
      <c r="H24" s="243">
        <v>20773</v>
      </c>
      <c r="I24" s="243">
        <v>23389</v>
      </c>
      <c r="J24" s="243">
        <v>29475</v>
      </c>
      <c r="K24" s="34">
        <v>32448</v>
      </c>
      <c r="L24" s="34">
        <v>34743</v>
      </c>
    </row>
    <row r="25" spans="1:12" ht="10.5" customHeight="1">
      <c r="A25" s="259"/>
      <c r="B25" s="242" t="s">
        <v>408</v>
      </c>
      <c r="C25" s="81">
        <v>707789</v>
      </c>
      <c r="D25" s="81">
        <v>838100</v>
      </c>
      <c r="E25" s="81">
        <v>1006209</v>
      </c>
      <c r="F25" s="81">
        <v>1172679</v>
      </c>
      <c r="G25" s="81">
        <v>1341458</v>
      </c>
      <c r="H25" s="81">
        <v>1590116</v>
      </c>
      <c r="I25" s="81">
        <v>1900855</v>
      </c>
      <c r="J25" s="81">
        <v>2189073</v>
      </c>
      <c r="K25" s="29">
        <v>2140136</v>
      </c>
      <c r="L25" s="29">
        <v>2334603</v>
      </c>
    </row>
  </sheetData>
  <mergeCells count="1">
    <mergeCell ref="A2:B2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F033C-96BC-43D2-BF33-3235A3368F8F}">
  <dimension ref="A1:K19"/>
  <sheetViews>
    <sheetView workbookViewId="0"/>
  </sheetViews>
  <sheetFormatPr defaultRowHeight="15"/>
  <cols>
    <col min="1" max="1" width="43.140625" style="256" customWidth="1"/>
    <col min="2" max="2" width="9.5703125" style="256" customWidth="1"/>
    <col min="3" max="3" width="10" style="256" customWidth="1"/>
    <col min="4" max="6" width="9.5703125" style="256" customWidth="1"/>
    <col min="7" max="16384" width="9.140625" style="256"/>
  </cols>
  <sheetData>
    <row r="1" spans="1:11" ht="15" customHeight="1" thickBot="1">
      <c r="A1" s="255" t="s">
        <v>489</v>
      </c>
      <c r="B1" s="255"/>
      <c r="C1" s="255"/>
      <c r="D1" s="255"/>
      <c r="E1" s="255"/>
      <c r="F1" s="255"/>
      <c r="G1" s="255"/>
      <c r="H1" s="255"/>
    </row>
    <row r="2" spans="1:11" s="241" customFormat="1" ht="15" customHeight="1">
      <c r="A2" s="247" t="s">
        <v>33</v>
      </c>
      <c r="B2" s="247">
        <v>2000</v>
      </c>
      <c r="C2" s="247">
        <v>2001</v>
      </c>
      <c r="D2" s="247">
        <v>2002</v>
      </c>
      <c r="E2" s="247">
        <v>2003</v>
      </c>
      <c r="F2" s="247">
        <v>2004</v>
      </c>
      <c r="G2" s="247">
        <v>2005</v>
      </c>
      <c r="H2" s="247">
        <v>2006</v>
      </c>
      <c r="I2" s="247">
        <v>2007</v>
      </c>
      <c r="J2" s="254">
        <v>2008</v>
      </c>
      <c r="K2" s="253">
        <v>2009</v>
      </c>
    </row>
    <row r="3" spans="1:11" ht="15" customHeight="1">
      <c r="A3" s="252" t="s">
        <v>488</v>
      </c>
      <c r="B3" s="243">
        <v>322666</v>
      </c>
      <c r="C3" s="243">
        <v>341056</v>
      </c>
      <c r="D3" s="243">
        <v>401446</v>
      </c>
      <c r="E3" s="243">
        <v>452124</v>
      </c>
      <c r="F3" s="243">
        <v>454205</v>
      </c>
      <c r="G3" s="243">
        <v>558366</v>
      </c>
      <c r="H3" s="243">
        <v>689314</v>
      </c>
      <c r="I3" s="243">
        <v>785799</v>
      </c>
      <c r="J3" s="35">
        <v>755398</v>
      </c>
      <c r="K3" s="34">
        <v>682739</v>
      </c>
    </row>
    <row r="4" spans="1:11" ht="21.95" customHeight="1">
      <c r="A4" s="157" t="s">
        <v>487</v>
      </c>
      <c r="B4" s="243">
        <v>65073</v>
      </c>
      <c r="C4" s="243">
        <v>51270</v>
      </c>
      <c r="D4" s="243">
        <v>57793</v>
      </c>
      <c r="E4" s="243">
        <v>62159</v>
      </c>
      <c r="F4" s="243">
        <v>86583</v>
      </c>
      <c r="G4" s="243">
        <v>97564</v>
      </c>
      <c r="H4" s="243">
        <v>111000</v>
      </c>
      <c r="I4" s="243">
        <v>156155</v>
      </c>
      <c r="J4" s="35">
        <v>120152</v>
      </c>
      <c r="K4" s="34">
        <v>268930</v>
      </c>
    </row>
    <row r="5" spans="1:11" ht="21.95" customHeight="1">
      <c r="A5" s="157" t="s">
        <v>486</v>
      </c>
      <c r="B5" s="243">
        <v>56</v>
      </c>
      <c r="C5" s="243">
        <v>1032</v>
      </c>
      <c r="D5" s="243">
        <v>628</v>
      </c>
      <c r="E5" s="243">
        <v>1636</v>
      </c>
      <c r="F5" s="243">
        <v>602</v>
      </c>
      <c r="G5" s="243">
        <v>456</v>
      </c>
      <c r="H5" s="243">
        <v>230</v>
      </c>
      <c r="I5" s="243">
        <v>196</v>
      </c>
      <c r="J5" s="35">
        <v>188</v>
      </c>
      <c r="K5" s="34">
        <v>151</v>
      </c>
    </row>
    <row r="6" spans="1:11" ht="10.5" customHeight="1">
      <c r="A6" s="178" t="s">
        <v>485</v>
      </c>
      <c r="B6" s="243">
        <v>5037</v>
      </c>
      <c r="C6" s="243">
        <v>4980</v>
      </c>
      <c r="D6" s="243">
        <v>2247</v>
      </c>
      <c r="E6" s="243">
        <v>1148</v>
      </c>
      <c r="F6" s="243">
        <v>723</v>
      </c>
      <c r="G6" s="243">
        <v>1347</v>
      </c>
      <c r="H6" s="243">
        <v>913</v>
      </c>
      <c r="I6" s="243">
        <v>1576</v>
      </c>
      <c r="J6" s="35">
        <v>6224</v>
      </c>
      <c r="K6" s="34">
        <v>3196</v>
      </c>
    </row>
    <row r="7" spans="1:11" ht="10.5" customHeight="1">
      <c r="A7" s="252" t="s">
        <v>484</v>
      </c>
      <c r="B7" s="243">
        <v>147980</v>
      </c>
      <c r="C7" s="243">
        <v>187255</v>
      </c>
      <c r="D7" s="243">
        <v>206378</v>
      </c>
      <c r="E7" s="243">
        <v>233288</v>
      </c>
      <c r="F7" s="243">
        <v>258892</v>
      </c>
      <c r="G7" s="243">
        <v>297109</v>
      </c>
      <c r="H7" s="243">
        <v>329649</v>
      </c>
      <c r="I7" s="243">
        <v>417355</v>
      </c>
      <c r="J7" s="35">
        <v>471276</v>
      </c>
      <c r="K7" s="34">
        <v>444333</v>
      </c>
    </row>
    <row r="8" spans="1:11" ht="10.5" customHeight="1">
      <c r="A8" s="252" t="s">
        <v>483</v>
      </c>
      <c r="B8" s="243">
        <v>117344</v>
      </c>
      <c r="C8" s="243">
        <v>85636</v>
      </c>
      <c r="D8" s="243">
        <v>114853</v>
      </c>
      <c r="E8" s="243">
        <v>112273</v>
      </c>
      <c r="F8" s="243">
        <v>120017</v>
      </c>
      <c r="G8" s="243">
        <v>169811</v>
      </c>
      <c r="H8" s="243">
        <v>235622</v>
      </c>
      <c r="I8" s="243">
        <v>222336</v>
      </c>
      <c r="J8" s="35">
        <v>-98279</v>
      </c>
      <c r="K8" s="34">
        <v>187894</v>
      </c>
    </row>
    <row r="9" spans="1:11" ht="10.5" customHeight="1">
      <c r="A9" s="252" t="s">
        <v>482</v>
      </c>
      <c r="B9" s="243">
        <v>97117</v>
      </c>
      <c r="C9" s="243">
        <v>104943</v>
      </c>
      <c r="D9" s="243">
        <v>115681</v>
      </c>
      <c r="E9" s="243">
        <v>131320</v>
      </c>
      <c r="F9" s="243">
        <v>130574</v>
      </c>
      <c r="G9" s="243">
        <v>148620</v>
      </c>
      <c r="H9" s="243">
        <v>169093</v>
      </c>
      <c r="I9" s="243">
        <v>191026</v>
      </c>
      <c r="J9" s="35">
        <v>208338</v>
      </c>
      <c r="K9" s="34">
        <v>198059</v>
      </c>
    </row>
    <row r="10" spans="1:11" ht="21.95" customHeight="1">
      <c r="A10" s="157" t="s">
        <v>481</v>
      </c>
      <c r="B10" s="243">
        <v>28441</v>
      </c>
      <c r="C10" s="243">
        <v>14190</v>
      </c>
      <c r="D10" s="243">
        <v>15430</v>
      </c>
      <c r="E10" s="243">
        <v>18944</v>
      </c>
      <c r="F10" s="243">
        <v>12592</v>
      </c>
      <c r="G10" s="243">
        <v>11449</v>
      </c>
      <c r="H10" s="243">
        <v>23647</v>
      </c>
      <c r="I10" s="243">
        <v>67885</v>
      </c>
      <c r="J10" s="35">
        <v>262882</v>
      </c>
      <c r="K10" s="34">
        <v>70678</v>
      </c>
    </row>
    <row r="11" spans="1:11" ht="10.5" customHeight="1">
      <c r="A11" s="252" t="s">
        <v>480</v>
      </c>
      <c r="B11" s="243">
        <v>4720</v>
      </c>
      <c r="C11" s="243">
        <v>6056</v>
      </c>
      <c r="D11" s="243">
        <v>6106</v>
      </c>
      <c r="E11" s="243">
        <v>7820</v>
      </c>
      <c r="F11" s="243">
        <v>7064</v>
      </c>
      <c r="G11" s="243">
        <v>7136</v>
      </c>
      <c r="H11" s="243">
        <v>8451</v>
      </c>
      <c r="I11" s="243">
        <v>9716</v>
      </c>
      <c r="J11" s="35">
        <v>13011</v>
      </c>
      <c r="K11" s="34">
        <v>11026</v>
      </c>
    </row>
    <row r="12" spans="1:11" ht="10.5" customHeight="1">
      <c r="A12" s="242" t="s">
        <v>479</v>
      </c>
      <c r="B12" s="81">
        <v>-2770</v>
      </c>
      <c r="C12" s="81">
        <v>258</v>
      </c>
      <c r="D12" s="81">
        <v>3666</v>
      </c>
      <c r="E12" s="81">
        <v>13422</v>
      </c>
      <c r="F12" s="81">
        <v>12974</v>
      </c>
      <c r="G12" s="81">
        <v>23608</v>
      </c>
      <c r="H12" s="81">
        <v>34995</v>
      </c>
      <c r="I12" s="81">
        <v>35408</v>
      </c>
      <c r="J12" s="30">
        <v>24734</v>
      </c>
      <c r="K12" s="29">
        <v>43026</v>
      </c>
    </row>
    <row r="13" spans="1:11" ht="10.5" customHeight="1">
      <c r="A13" s="242" t="s">
        <v>478</v>
      </c>
      <c r="B13" s="81">
        <v>21890</v>
      </c>
      <c r="C13" s="81">
        <v>20930</v>
      </c>
      <c r="D13" s="81">
        <v>24367</v>
      </c>
      <c r="E13" s="81">
        <v>19780</v>
      </c>
      <c r="F13" s="81">
        <v>33631</v>
      </c>
      <c r="G13" s="81">
        <v>44480</v>
      </c>
      <c r="H13" s="81">
        <v>31394</v>
      </c>
      <c r="I13" s="81">
        <v>37263</v>
      </c>
      <c r="J13" s="30">
        <v>51601</v>
      </c>
      <c r="K13" s="29">
        <v>35132</v>
      </c>
    </row>
    <row r="14" spans="1:11" ht="10.5" customHeight="1">
      <c r="A14" s="242" t="s">
        <v>477</v>
      </c>
      <c r="B14" s="81">
        <v>19120</v>
      </c>
      <c r="C14" s="81">
        <v>21188</v>
      </c>
      <c r="D14" s="81">
        <v>28033</v>
      </c>
      <c r="E14" s="81">
        <v>33202</v>
      </c>
      <c r="F14" s="81">
        <v>46605</v>
      </c>
      <c r="G14" s="81">
        <v>68088</v>
      </c>
      <c r="H14" s="81">
        <v>66389</v>
      </c>
      <c r="I14" s="81">
        <v>72671</v>
      </c>
      <c r="J14" s="30">
        <v>76335</v>
      </c>
      <c r="K14" s="29">
        <v>78158</v>
      </c>
    </row>
    <row r="15" spans="1:11" ht="10.5" customHeight="1">
      <c r="A15" s="242" t="s">
        <v>440</v>
      </c>
      <c r="B15" s="81">
        <v>-704</v>
      </c>
      <c r="C15" s="81">
        <v>-536</v>
      </c>
      <c r="D15" s="81">
        <v>37</v>
      </c>
      <c r="E15" s="81">
        <v>51</v>
      </c>
      <c r="F15" s="81">
        <v>316</v>
      </c>
      <c r="G15" s="81">
        <v>-246</v>
      </c>
      <c r="H15" s="81">
        <v>172</v>
      </c>
      <c r="I15" s="81">
        <v>-76</v>
      </c>
      <c r="J15" s="30">
        <v>630</v>
      </c>
      <c r="K15" s="29">
        <v>-138</v>
      </c>
    </row>
    <row r="16" spans="1:11" ht="10.5" customHeight="1">
      <c r="A16" s="242" t="s">
        <v>439</v>
      </c>
      <c r="B16" s="81">
        <v>18416</v>
      </c>
      <c r="C16" s="81">
        <v>20652</v>
      </c>
      <c r="D16" s="81">
        <v>28070</v>
      </c>
      <c r="E16" s="81">
        <v>33253</v>
      </c>
      <c r="F16" s="81">
        <v>46921</v>
      </c>
      <c r="G16" s="81">
        <v>67842</v>
      </c>
      <c r="H16" s="81">
        <v>66561</v>
      </c>
      <c r="I16" s="81">
        <v>72595</v>
      </c>
      <c r="J16" s="30">
        <v>76965</v>
      </c>
      <c r="K16" s="29">
        <v>78020</v>
      </c>
    </row>
    <row r="17" spans="1:11" ht="10.5" customHeight="1">
      <c r="A17" s="242" t="s">
        <v>438</v>
      </c>
      <c r="B17" s="81">
        <v>4333</v>
      </c>
      <c r="C17" s="81">
        <v>4078</v>
      </c>
      <c r="D17" s="81">
        <v>5643</v>
      </c>
      <c r="E17" s="81">
        <v>7400</v>
      </c>
      <c r="F17" s="81">
        <v>7243</v>
      </c>
      <c r="G17" s="81">
        <v>10013</v>
      </c>
      <c r="H17" s="81">
        <v>11226</v>
      </c>
      <c r="I17" s="81">
        <v>13465</v>
      </c>
      <c r="J17" s="30">
        <v>12259</v>
      </c>
      <c r="K17" s="29">
        <v>13463</v>
      </c>
    </row>
    <row r="18" spans="1:11" ht="10.5" customHeight="1">
      <c r="A18" s="242" t="s">
        <v>437</v>
      </c>
      <c r="B18" s="81">
        <v>14083</v>
      </c>
      <c r="C18" s="81">
        <v>16574</v>
      </c>
      <c r="D18" s="81">
        <v>22427</v>
      </c>
      <c r="E18" s="81">
        <v>25853</v>
      </c>
      <c r="F18" s="81">
        <v>39678</v>
      </c>
      <c r="G18" s="81">
        <v>57829</v>
      </c>
      <c r="H18" s="81">
        <v>55335</v>
      </c>
      <c r="I18" s="81">
        <v>59130</v>
      </c>
      <c r="J18" s="30">
        <v>64706</v>
      </c>
      <c r="K18" s="29">
        <v>64557</v>
      </c>
    </row>
    <row r="19" spans="1:11" ht="10.5" customHeight="1">
      <c r="A19" s="242" t="s">
        <v>409</v>
      </c>
      <c r="B19" s="81">
        <v>4000</v>
      </c>
      <c r="C19" s="81">
        <v>2114</v>
      </c>
      <c r="D19" s="81">
        <v>8785</v>
      </c>
      <c r="E19" s="81">
        <v>7949</v>
      </c>
      <c r="F19" s="81">
        <v>15770</v>
      </c>
      <c r="G19" s="81">
        <v>20873</v>
      </c>
      <c r="H19" s="81">
        <v>23238</v>
      </c>
      <c r="I19" s="81">
        <v>19994</v>
      </c>
      <c r="J19" s="30">
        <v>16740</v>
      </c>
      <c r="K19" s="29">
        <v>3330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1EEA2-AD3C-4C28-9A32-5100F5F56EF6}">
  <dimension ref="A1:E32"/>
  <sheetViews>
    <sheetView workbookViewId="0"/>
  </sheetViews>
  <sheetFormatPr defaultRowHeight="11.25"/>
  <cols>
    <col min="1" max="1" width="30.140625" style="1" customWidth="1"/>
    <col min="2" max="5" width="14.42578125" style="1" customWidth="1"/>
    <col min="6" max="16384" width="9.140625" style="1"/>
  </cols>
  <sheetData>
    <row r="1" spans="1:5" ht="12" thickBot="1">
      <c r="A1" s="18" t="s">
        <v>34</v>
      </c>
      <c r="B1" s="17"/>
      <c r="C1" s="17"/>
      <c r="D1" s="17"/>
      <c r="E1" s="17"/>
    </row>
    <row r="2" spans="1:5">
      <c r="A2" s="16" t="s">
        <v>33</v>
      </c>
      <c r="B2" s="15">
        <v>2000</v>
      </c>
      <c r="C2" s="13">
        <v>2007</v>
      </c>
      <c r="D2" s="14">
        <v>2008</v>
      </c>
      <c r="E2" s="13">
        <v>2009</v>
      </c>
    </row>
    <row r="3" spans="1:5">
      <c r="A3" s="28" t="s">
        <v>32</v>
      </c>
      <c r="C3" s="27"/>
    </row>
    <row r="4" spans="1:5">
      <c r="A4" s="21" t="s">
        <v>26</v>
      </c>
      <c r="B4" s="5">
        <v>3681.9</v>
      </c>
      <c r="C4" s="5">
        <v>7100</v>
      </c>
      <c r="D4" s="5">
        <v>8159.3</v>
      </c>
      <c r="E4" s="5">
        <v>8324.2000000000007</v>
      </c>
    </row>
    <row r="5" spans="1:5">
      <c r="A5" s="21" t="s">
        <v>25</v>
      </c>
      <c r="B5" s="5">
        <v>4049.7</v>
      </c>
      <c r="C5" s="5">
        <v>8498.1</v>
      </c>
      <c r="D5" s="5">
        <v>9029.2000000000007</v>
      </c>
      <c r="E5" s="5">
        <v>9067.9</v>
      </c>
    </row>
    <row r="6" spans="1:5" s="26" customFormat="1">
      <c r="A6" s="20" t="s">
        <v>0</v>
      </c>
      <c r="B6" s="3">
        <v>-367.8</v>
      </c>
      <c r="C6" s="8">
        <v>-1398.1</v>
      </c>
      <c r="D6" s="8">
        <v>-870</v>
      </c>
      <c r="E6" s="8">
        <v>-743.7</v>
      </c>
    </row>
    <row r="7" spans="1:5" s="26" customFormat="1">
      <c r="A7" s="19" t="s">
        <v>24</v>
      </c>
      <c r="B7" s="3">
        <v>-2.8</v>
      </c>
      <c r="C7" s="8">
        <v>-5.5</v>
      </c>
      <c r="D7" s="8">
        <v>-3.3</v>
      </c>
      <c r="E7" s="8">
        <v>-2.9</v>
      </c>
    </row>
    <row r="8" spans="1:5" s="25" customFormat="1">
      <c r="A8" s="22" t="s">
        <v>31</v>
      </c>
      <c r="B8" s="5"/>
      <c r="C8" s="5"/>
      <c r="D8" s="5"/>
      <c r="E8" s="3"/>
    </row>
    <row r="9" spans="1:5">
      <c r="A9" s="21" t="s">
        <v>26</v>
      </c>
      <c r="B9" s="5">
        <v>734.1</v>
      </c>
      <c r="C9" s="5">
        <v>1676</v>
      </c>
      <c r="D9" s="5">
        <v>1445.2</v>
      </c>
      <c r="E9" s="5">
        <v>1269.4000000000001</v>
      </c>
    </row>
    <row r="10" spans="1:5">
      <c r="A10" s="21" t="s">
        <v>25</v>
      </c>
      <c r="B10" s="5">
        <v>797.7</v>
      </c>
      <c r="C10" s="5">
        <v>1648.6</v>
      </c>
      <c r="D10" s="5">
        <v>1445.1</v>
      </c>
      <c r="E10" s="5">
        <v>1418.8</v>
      </c>
    </row>
    <row r="11" spans="1:5">
      <c r="A11" s="20" t="s">
        <v>0</v>
      </c>
      <c r="B11" s="3">
        <v>-63.6</v>
      </c>
      <c r="C11" s="3">
        <v>27.4</v>
      </c>
      <c r="D11" s="3">
        <v>0.1</v>
      </c>
      <c r="E11" s="3">
        <v>-149.5</v>
      </c>
    </row>
    <row r="12" spans="1:5">
      <c r="A12" s="19" t="s">
        <v>24</v>
      </c>
      <c r="B12" s="3">
        <v>-0.5</v>
      </c>
      <c r="C12" s="3">
        <v>0.1</v>
      </c>
      <c r="D12" s="3">
        <v>0</v>
      </c>
      <c r="E12" s="3">
        <v>-0.6</v>
      </c>
    </row>
    <row r="13" spans="1:5">
      <c r="A13" s="22" t="s">
        <v>30</v>
      </c>
      <c r="B13" s="5"/>
      <c r="C13" s="5"/>
      <c r="D13" s="5"/>
      <c r="E13" s="5"/>
    </row>
    <row r="14" spans="1:5">
      <c r="A14" s="21" t="s">
        <v>26</v>
      </c>
      <c r="B14" s="5">
        <v>1003.5</v>
      </c>
      <c r="C14" s="5">
        <v>2642.7</v>
      </c>
      <c r="D14" s="5">
        <v>2857.6</v>
      </c>
      <c r="E14" s="5">
        <v>2859.5</v>
      </c>
    </row>
    <row r="15" spans="1:5">
      <c r="A15" s="21" t="s">
        <v>25</v>
      </c>
      <c r="B15" s="5">
        <v>1021.2</v>
      </c>
      <c r="C15" s="5">
        <v>2642.5</v>
      </c>
      <c r="D15" s="5">
        <v>2925.2</v>
      </c>
      <c r="E15" s="5">
        <v>2866.8</v>
      </c>
    </row>
    <row r="16" spans="1:5">
      <c r="A16" s="20" t="s">
        <v>0</v>
      </c>
      <c r="B16" s="3">
        <v>-17.8</v>
      </c>
      <c r="C16" s="3">
        <v>0.2</v>
      </c>
      <c r="D16" s="3">
        <v>-67.599999999999994</v>
      </c>
      <c r="E16" s="3">
        <v>-7.2</v>
      </c>
    </row>
    <row r="17" spans="1:5">
      <c r="A17" s="19" t="s">
        <v>24</v>
      </c>
      <c r="B17" s="3">
        <v>-0.1</v>
      </c>
      <c r="C17" s="3">
        <v>0</v>
      </c>
      <c r="D17" s="3">
        <v>-0.3</v>
      </c>
      <c r="E17" s="3">
        <v>0</v>
      </c>
    </row>
    <row r="18" spans="1:5">
      <c r="A18" s="22" t="s">
        <v>29</v>
      </c>
      <c r="B18" s="5"/>
      <c r="C18" s="5"/>
      <c r="D18" s="5"/>
      <c r="E18" s="5"/>
    </row>
    <row r="19" spans="1:5" s="7" customFormat="1">
      <c r="A19" s="21" t="s">
        <v>26</v>
      </c>
      <c r="B19" s="5">
        <v>1656.1</v>
      </c>
      <c r="C19" s="24">
        <v>3080.8</v>
      </c>
      <c r="D19" s="24">
        <v>3268.2</v>
      </c>
      <c r="E19" s="24">
        <v>3125.4</v>
      </c>
    </row>
    <row r="20" spans="1:5" s="7" customFormat="1">
      <c r="A20" s="21" t="s">
        <v>25</v>
      </c>
      <c r="B20" s="5">
        <v>1651.1</v>
      </c>
      <c r="C20" s="24">
        <v>3134.6</v>
      </c>
      <c r="D20" s="24">
        <v>3252.6</v>
      </c>
      <c r="E20" s="24">
        <v>3208</v>
      </c>
    </row>
    <row r="21" spans="1:5">
      <c r="A21" s="20" t="s">
        <v>0</v>
      </c>
      <c r="B21" s="3">
        <v>5</v>
      </c>
      <c r="C21" s="3">
        <v>-53.9</v>
      </c>
      <c r="D21" s="3">
        <v>15.6</v>
      </c>
      <c r="E21" s="3">
        <v>-82.5</v>
      </c>
    </row>
    <row r="22" spans="1:5">
      <c r="A22" s="19" t="s">
        <v>24</v>
      </c>
      <c r="B22" s="3">
        <v>-0.2</v>
      </c>
      <c r="C22" s="3">
        <v>-0.2</v>
      </c>
      <c r="D22" s="3">
        <v>0.1</v>
      </c>
      <c r="E22" s="3">
        <v>-0.3</v>
      </c>
    </row>
    <row r="23" spans="1:5">
      <c r="A23" s="23" t="s">
        <v>28</v>
      </c>
      <c r="B23" s="5"/>
      <c r="C23" s="5"/>
      <c r="D23" s="5"/>
      <c r="E23" s="5"/>
    </row>
    <row r="24" spans="1:5">
      <c r="A24" s="21" t="s">
        <v>26</v>
      </c>
      <c r="B24" s="5">
        <v>166.2</v>
      </c>
      <c r="C24" s="5">
        <v>459.5</v>
      </c>
      <c r="D24" s="5">
        <v>485.4</v>
      </c>
      <c r="E24" s="5">
        <v>465.2</v>
      </c>
    </row>
    <row r="25" spans="1:5">
      <c r="A25" s="21" t="s">
        <v>25</v>
      </c>
      <c r="B25" s="5">
        <v>164.1</v>
      </c>
      <c r="C25" s="5">
        <v>396.6</v>
      </c>
      <c r="D25" s="5">
        <v>457.2</v>
      </c>
      <c r="E25" s="5">
        <v>496.5</v>
      </c>
    </row>
    <row r="26" spans="1:5">
      <c r="A26" s="20" t="s">
        <v>0</v>
      </c>
      <c r="B26" s="3">
        <v>2.1</v>
      </c>
      <c r="C26" s="3">
        <v>62.9</v>
      </c>
      <c r="D26" s="3">
        <v>28.2</v>
      </c>
      <c r="E26" s="3">
        <v>-31.4</v>
      </c>
    </row>
    <row r="27" spans="1:5">
      <c r="A27" s="19" t="s">
        <v>24</v>
      </c>
      <c r="B27" s="3">
        <v>0</v>
      </c>
      <c r="C27" s="3">
        <v>0.2</v>
      </c>
      <c r="D27" s="3">
        <v>0.1</v>
      </c>
      <c r="E27" s="3">
        <v>-0.1</v>
      </c>
    </row>
    <row r="28" spans="1:5">
      <c r="A28" s="22" t="s">
        <v>27</v>
      </c>
      <c r="B28" s="5"/>
      <c r="C28" s="5"/>
      <c r="D28" s="5"/>
      <c r="E28" s="5"/>
    </row>
    <row r="29" spans="1:5">
      <c r="A29" s="21" t="s">
        <v>26</v>
      </c>
      <c r="B29" s="5">
        <v>7241.8</v>
      </c>
      <c r="C29" s="5">
        <v>14959</v>
      </c>
      <c r="D29" s="5">
        <v>16215.7</v>
      </c>
      <c r="E29" s="5">
        <v>16043.8</v>
      </c>
    </row>
    <row r="30" spans="1:5">
      <c r="A30" s="21" t="s">
        <v>25</v>
      </c>
      <c r="B30" s="5">
        <v>7683.9</v>
      </c>
      <c r="C30" s="5">
        <v>16320.4</v>
      </c>
      <c r="D30" s="5">
        <v>17109.400000000001</v>
      </c>
      <c r="E30" s="5">
        <v>17058.099999999999</v>
      </c>
    </row>
    <row r="31" spans="1:5">
      <c r="A31" s="20" t="s">
        <v>0</v>
      </c>
      <c r="B31" s="3">
        <v>-442.2</v>
      </c>
      <c r="C31" s="3">
        <v>-1361.4</v>
      </c>
      <c r="D31" s="3">
        <v>-893.7</v>
      </c>
      <c r="E31" s="3">
        <v>-1014.3</v>
      </c>
    </row>
    <row r="32" spans="1:5">
      <c r="A32" s="19" t="s">
        <v>24</v>
      </c>
      <c r="B32" s="3">
        <v>-3.7</v>
      </c>
      <c r="C32" s="3">
        <v>-5.4</v>
      </c>
      <c r="D32" s="3">
        <v>-3.4</v>
      </c>
      <c r="E32" s="3">
        <v>-3.9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E5B38-6D9B-41AA-A299-71B20F321603}">
  <dimension ref="A1:E34"/>
  <sheetViews>
    <sheetView workbookViewId="0"/>
  </sheetViews>
  <sheetFormatPr defaultRowHeight="11.25"/>
  <cols>
    <col min="1" max="1" width="45.42578125" style="1" customWidth="1"/>
    <col min="2" max="4" width="10.5703125" style="7" customWidth="1"/>
    <col min="5" max="5" width="10.5703125" style="1" customWidth="1"/>
    <col min="6" max="16384" width="9.140625" style="1"/>
  </cols>
  <sheetData>
    <row r="1" spans="1:5" ht="12" thickBot="1">
      <c r="A1" s="53" t="s">
        <v>69</v>
      </c>
      <c r="B1" s="53"/>
      <c r="C1" s="53"/>
      <c r="D1" s="53"/>
      <c r="E1" s="53"/>
    </row>
    <row r="2" spans="1:5">
      <c r="A2" s="52" t="s">
        <v>68</v>
      </c>
      <c r="B2" s="51">
        <v>2000</v>
      </c>
      <c r="C2" s="51">
        <v>2007</v>
      </c>
      <c r="D2" s="51">
        <v>2008</v>
      </c>
      <c r="E2" s="51">
        <v>2009</v>
      </c>
    </row>
    <row r="3" spans="1:5">
      <c r="A3" s="39" t="s">
        <v>67</v>
      </c>
      <c r="B3" s="38">
        <v>487866</v>
      </c>
      <c r="C3" s="36">
        <v>1119235.1000000001</v>
      </c>
      <c r="D3" s="50">
        <v>1172370</v>
      </c>
      <c r="E3" s="34">
        <v>1017459.1</v>
      </c>
    </row>
    <row r="4" spans="1:5">
      <c r="A4" s="42" t="s">
        <v>66</v>
      </c>
      <c r="B4" s="38">
        <v>292722.09999999998</v>
      </c>
      <c r="C4" s="36">
        <v>510780.8</v>
      </c>
      <c r="D4" s="34">
        <v>487524.4</v>
      </c>
      <c r="E4" s="34">
        <v>385543.1</v>
      </c>
    </row>
    <row r="5" spans="1:5" s="49" customFormat="1">
      <c r="A5" s="48" t="s">
        <v>65</v>
      </c>
      <c r="B5" s="32" t="s">
        <v>36</v>
      </c>
      <c r="C5" s="36">
        <v>176932.2</v>
      </c>
      <c r="D5" s="35">
        <v>200492.5</v>
      </c>
      <c r="E5" s="35">
        <v>156859.20000000001</v>
      </c>
    </row>
    <row r="6" spans="1:5">
      <c r="A6" s="48" t="s">
        <v>64</v>
      </c>
      <c r="B6" s="32" t="s">
        <v>36</v>
      </c>
      <c r="C6" s="36" t="s">
        <v>36</v>
      </c>
      <c r="D6" s="34">
        <v>-793.6</v>
      </c>
      <c r="E6" s="34" t="s">
        <v>36</v>
      </c>
    </row>
    <row r="7" spans="1:5">
      <c r="A7" s="48" t="s">
        <v>63</v>
      </c>
      <c r="B7" s="32" t="s">
        <v>36</v>
      </c>
      <c r="C7" s="36">
        <v>12555.3</v>
      </c>
      <c r="D7" s="34">
        <v>12642.1</v>
      </c>
      <c r="E7" s="34">
        <v>12619</v>
      </c>
    </row>
    <row r="8" spans="1:5">
      <c r="A8" s="47" t="s">
        <v>62</v>
      </c>
      <c r="B8" s="32" t="s">
        <v>36</v>
      </c>
      <c r="C8" s="36">
        <v>152812.20000000001</v>
      </c>
      <c r="D8" s="34">
        <v>166537</v>
      </c>
      <c r="E8" s="34">
        <v>169703.5</v>
      </c>
    </row>
    <row r="9" spans="1:5">
      <c r="A9" s="43" t="s">
        <v>61</v>
      </c>
      <c r="B9" s="32" t="s">
        <v>36</v>
      </c>
      <c r="C9" s="36">
        <v>11859.5</v>
      </c>
      <c r="D9" s="34">
        <v>14843.231</v>
      </c>
      <c r="E9" s="34">
        <v>13182.882</v>
      </c>
    </row>
    <row r="10" spans="1:5">
      <c r="A10" s="43" t="s">
        <v>60</v>
      </c>
      <c r="B10" s="32" t="s">
        <v>36</v>
      </c>
      <c r="C10" s="36">
        <v>8017.6</v>
      </c>
      <c r="D10" s="34">
        <v>10318.397000000001</v>
      </c>
      <c r="E10" s="34">
        <v>10702.704</v>
      </c>
    </row>
    <row r="11" spans="1:5">
      <c r="A11" s="42" t="s">
        <v>59</v>
      </c>
      <c r="B11" s="38">
        <v>13723</v>
      </c>
      <c r="C11" s="36">
        <v>31468.799999999999</v>
      </c>
      <c r="D11" s="34">
        <v>38761.1</v>
      </c>
      <c r="E11" s="34">
        <v>26620.5</v>
      </c>
    </row>
    <row r="12" spans="1:5">
      <c r="A12" s="47" t="s">
        <v>58</v>
      </c>
      <c r="B12" s="38">
        <v>27935</v>
      </c>
      <c r="C12" s="36">
        <v>71461.399999999994</v>
      </c>
      <c r="D12" s="34">
        <v>72734</v>
      </c>
      <c r="E12" s="34">
        <v>66736.100000000006</v>
      </c>
    </row>
    <row r="13" spans="1:5">
      <c r="A13" s="42" t="s">
        <v>57</v>
      </c>
      <c r="B13" s="38">
        <v>16920</v>
      </c>
      <c r="C13" s="36">
        <v>19258.599999999999</v>
      </c>
      <c r="D13" s="34">
        <v>30103.7</v>
      </c>
      <c r="E13" s="34">
        <v>21733.599999999999</v>
      </c>
    </row>
    <row r="14" spans="1:5">
      <c r="A14" s="42" t="s">
        <v>56</v>
      </c>
      <c r="B14" s="32" t="s">
        <v>36</v>
      </c>
      <c r="C14" s="36">
        <v>124088.7</v>
      </c>
      <c r="D14" s="34">
        <v>139207.20000000001</v>
      </c>
      <c r="E14" s="34">
        <v>111551.8</v>
      </c>
    </row>
    <row r="15" spans="1:5" s="7" customFormat="1">
      <c r="A15" s="46" t="s">
        <v>55</v>
      </c>
      <c r="B15" s="32" t="s">
        <v>36</v>
      </c>
      <c r="C15" s="32" t="s">
        <v>36</v>
      </c>
      <c r="D15" s="32" t="s">
        <v>36</v>
      </c>
      <c r="E15" s="35">
        <v>24170</v>
      </c>
    </row>
    <row r="16" spans="1:5" s="7" customFormat="1">
      <c r="A16" s="46" t="s">
        <v>54</v>
      </c>
      <c r="B16" s="32" t="s">
        <v>36</v>
      </c>
      <c r="C16" s="32" t="s">
        <v>36</v>
      </c>
      <c r="D16" s="32" t="s">
        <v>36</v>
      </c>
      <c r="E16" s="35">
        <v>18036.7</v>
      </c>
    </row>
    <row r="17" spans="1:5">
      <c r="A17" s="39" t="s">
        <v>53</v>
      </c>
      <c r="B17" s="38">
        <v>1659692</v>
      </c>
      <c r="C17" s="36">
        <v>2891381</v>
      </c>
      <c r="D17" s="35">
        <v>3043821.9</v>
      </c>
      <c r="E17" s="34">
        <v>3070856.1</v>
      </c>
    </row>
    <row r="18" spans="1:5">
      <c r="A18" s="42" t="s">
        <v>52</v>
      </c>
      <c r="B18" s="38">
        <v>1153750</v>
      </c>
      <c r="C18" s="36">
        <v>1979373.8</v>
      </c>
      <c r="D18" s="34">
        <v>2114088.5</v>
      </c>
      <c r="E18" s="34">
        <v>2168488.2000000002</v>
      </c>
    </row>
    <row r="19" spans="1:5">
      <c r="A19" s="45" t="s">
        <v>51</v>
      </c>
      <c r="B19" s="36">
        <v>505942</v>
      </c>
      <c r="C19" s="36">
        <v>912007.2</v>
      </c>
      <c r="D19" s="34">
        <f>842958+86775.4</f>
        <v>929733.4</v>
      </c>
      <c r="E19" s="34">
        <v>902367.9</v>
      </c>
    </row>
    <row r="20" spans="1:5">
      <c r="A20" s="44" t="s">
        <v>50</v>
      </c>
      <c r="B20" s="38">
        <v>997465</v>
      </c>
      <c r="C20" s="36">
        <v>1945286.8</v>
      </c>
      <c r="D20" s="35">
        <v>2163250.4</v>
      </c>
      <c r="E20" s="34">
        <v>2020176.9</v>
      </c>
    </row>
    <row r="21" spans="1:5">
      <c r="A21" s="43" t="s">
        <v>49</v>
      </c>
      <c r="B21" s="38">
        <v>938031</v>
      </c>
      <c r="C21" s="36">
        <v>1820825.1</v>
      </c>
      <c r="D21" s="34">
        <f>1998850.6+27642.1</f>
        <v>2026492.7000000002</v>
      </c>
      <c r="E21" s="34">
        <v>1899728.9</v>
      </c>
    </row>
    <row r="22" spans="1:5">
      <c r="A22" s="42" t="s">
        <v>48</v>
      </c>
      <c r="B22" s="38">
        <v>5012</v>
      </c>
      <c r="C22" s="36">
        <v>5621.1</v>
      </c>
      <c r="D22" s="34">
        <v>5785.2</v>
      </c>
      <c r="E22" s="34">
        <v>8272.1</v>
      </c>
    </row>
    <row r="23" spans="1:5">
      <c r="A23" s="42" t="s">
        <v>47</v>
      </c>
      <c r="B23" s="38">
        <v>54422</v>
      </c>
      <c r="C23" s="36">
        <v>118840.6</v>
      </c>
      <c r="D23" s="34">
        <v>130972.5</v>
      </c>
      <c r="E23" s="34">
        <v>112175.9</v>
      </c>
    </row>
    <row r="24" spans="1:5">
      <c r="A24" s="39" t="s">
        <v>46</v>
      </c>
      <c r="B24" s="38">
        <v>562713</v>
      </c>
      <c r="C24" s="36">
        <v>1266936.1000000001</v>
      </c>
      <c r="D24" s="35">
        <v>1251671.2</v>
      </c>
      <c r="E24" s="34">
        <v>1624786.6</v>
      </c>
    </row>
    <row r="25" spans="1:5">
      <c r="A25" s="37" t="s">
        <v>45</v>
      </c>
      <c r="B25" s="38">
        <v>43879</v>
      </c>
      <c r="C25" s="36">
        <v>196744.5</v>
      </c>
      <c r="D25" s="35">
        <v>254770.8</v>
      </c>
      <c r="E25" s="34">
        <v>226423.6</v>
      </c>
    </row>
    <row r="26" spans="1:5">
      <c r="A26" s="41" t="s">
        <v>44</v>
      </c>
      <c r="B26" s="38">
        <v>19478</v>
      </c>
      <c r="C26" s="36">
        <v>49493.4</v>
      </c>
      <c r="D26" s="35">
        <v>94374.3</v>
      </c>
      <c r="E26" s="34">
        <v>65491.1</v>
      </c>
    </row>
    <row r="27" spans="1:5">
      <c r="A27" s="41" t="s">
        <v>43</v>
      </c>
      <c r="B27" s="38">
        <v>4584</v>
      </c>
      <c r="C27" s="36">
        <v>11335.6</v>
      </c>
      <c r="D27" s="35">
        <v>17021.900000000001</v>
      </c>
      <c r="E27" s="34">
        <v>14871.8</v>
      </c>
    </row>
    <row r="28" spans="1:5">
      <c r="A28" s="41" t="s">
        <v>42</v>
      </c>
      <c r="B28" s="38">
        <v>19817</v>
      </c>
      <c r="C28" s="36">
        <v>113309.5</v>
      </c>
      <c r="D28" s="35">
        <v>119309.5</v>
      </c>
      <c r="E28" s="34">
        <v>146060.70000000001</v>
      </c>
    </row>
    <row r="29" spans="1:5">
      <c r="A29" s="40" t="s">
        <v>41</v>
      </c>
      <c r="B29" s="38" t="s">
        <v>36</v>
      </c>
      <c r="C29" s="36">
        <v>22606</v>
      </c>
      <c r="D29" s="35">
        <v>24065.1</v>
      </c>
      <c r="E29" s="34" t="s">
        <v>36</v>
      </c>
    </row>
    <row r="30" spans="1:5">
      <c r="A30" s="39" t="s">
        <v>40</v>
      </c>
      <c r="B30" s="38">
        <v>30926</v>
      </c>
      <c r="C30" s="36">
        <v>48813.599999999999</v>
      </c>
      <c r="D30" s="35">
        <v>71746</v>
      </c>
      <c r="E30" s="34">
        <v>143355</v>
      </c>
    </row>
    <row r="31" spans="1:5">
      <c r="A31" s="39" t="s">
        <v>39</v>
      </c>
      <c r="B31" s="38">
        <v>33104</v>
      </c>
      <c r="C31" s="36">
        <v>20334.400000000001</v>
      </c>
      <c r="D31" s="35">
        <v>47673.2</v>
      </c>
      <c r="E31" s="34">
        <v>39899.300000000003</v>
      </c>
    </row>
    <row r="32" spans="1:5">
      <c r="A32" s="39" t="s">
        <v>38</v>
      </c>
      <c r="B32" s="38">
        <v>108607</v>
      </c>
      <c r="C32" s="36">
        <v>96381.3</v>
      </c>
      <c r="D32" s="35">
        <v>93122.1</v>
      </c>
      <c r="E32" s="34">
        <v>144447.5</v>
      </c>
    </row>
    <row r="33" spans="1:5">
      <c r="A33" s="37" t="s">
        <v>37</v>
      </c>
      <c r="B33" s="32" t="s">
        <v>36</v>
      </c>
      <c r="C33" s="36">
        <v>9172.7999999999993</v>
      </c>
      <c r="D33" s="35">
        <f>9756.9+51102.6</f>
        <v>60859.5</v>
      </c>
      <c r="E33" s="34">
        <v>36822.1</v>
      </c>
    </row>
    <row r="34" spans="1:5">
      <c r="A34" s="33" t="s">
        <v>35</v>
      </c>
      <c r="B34" s="32">
        <v>3924253</v>
      </c>
      <c r="C34" s="31">
        <v>7594285.5999999996</v>
      </c>
      <c r="D34" s="30">
        <v>8159285.0999999996</v>
      </c>
      <c r="E34" s="29">
        <v>8324226.2000000002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ED0B3-05F9-491D-8612-ED4A77C45E7D}">
  <dimension ref="A1:E22"/>
  <sheetViews>
    <sheetView workbookViewId="0"/>
  </sheetViews>
  <sheetFormatPr defaultRowHeight="11.25"/>
  <cols>
    <col min="1" max="1" width="40.7109375" style="1" customWidth="1"/>
    <col min="2" max="4" width="11.85546875" style="7" customWidth="1"/>
    <col min="5" max="5" width="11.85546875" style="1" customWidth="1"/>
    <col min="6" max="16384" width="9.140625" style="1"/>
  </cols>
  <sheetData>
    <row r="1" spans="1:5" ht="12" thickBot="1">
      <c r="A1" s="67" t="s">
        <v>89</v>
      </c>
      <c r="B1" s="67"/>
      <c r="C1" s="67"/>
      <c r="D1" s="67"/>
      <c r="E1" s="67"/>
    </row>
    <row r="2" spans="1:5">
      <c r="A2" s="66" t="s">
        <v>88</v>
      </c>
      <c r="B2" s="65">
        <v>2000</v>
      </c>
      <c r="C2" s="65">
        <v>2007</v>
      </c>
      <c r="D2" s="65">
        <v>2008</v>
      </c>
      <c r="E2" s="65">
        <v>2009</v>
      </c>
    </row>
    <row r="3" spans="1:5">
      <c r="A3" s="64" t="s">
        <v>87</v>
      </c>
      <c r="B3" s="36">
        <v>166749</v>
      </c>
      <c r="C3" s="36">
        <v>197371.6</v>
      </c>
      <c r="D3" s="34">
        <v>203082.9</v>
      </c>
      <c r="E3" s="34">
        <v>178578.3</v>
      </c>
    </row>
    <row r="4" spans="1:5">
      <c r="A4" s="64" t="s">
        <v>86</v>
      </c>
      <c r="B4" s="34">
        <v>12561.7</v>
      </c>
      <c r="C4" s="35">
        <v>52244.5</v>
      </c>
      <c r="D4" s="34">
        <v>51280</v>
      </c>
      <c r="E4" s="34">
        <v>53743.8</v>
      </c>
    </row>
    <row r="5" spans="1:5">
      <c r="A5" s="57" t="s">
        <v>85</v>
      </c>
      <c r="B5" s="34">
        <v>82805.600000000006</v>
      </c>
      <c r="C5" s="35">
        <v>111885.4</v>
      </c>
      <c r="D5" s="34">
        <v>107623</v>
      </c>
      <c r="E5" s="34">
        <v>107397.9</v>
      </c>
    </row>
    <row r="6" spans="1:5">
      <c r="A6" s="63" t="s">
        <v>84</v>
      </c>
      <c r="B6" s="34">
        <v>49853</v>
      </c>
      <c r="C6" s="35">
        <v>228470.7</v>
      </c>
      <c r="D6" s="34">
        <v>185574.9</v>
      </c>
      <c r="E6" s="34">
        <v>199289.3</v>
      </c>
    </row>
    <row r="7" spans="1:5">
      <c r="A7" s="57" t="s">
        <v>83</v>
      </c>
      <c r="B7" s="34">
        <v>303579</v>
      </c>
      <c r="C7" s="35">
        <v>686337.3</v>
      </c>
      <c r="D7" s="34">
        <v>685942.7</v>
      </c>
      <c r="E7" s="34">
        <v>640979.69999999995</v>
      </c>
    </row>
    <row r="8" spans="1:5">
      <c r="A8" s="62" t="s">
        <v>46</v>
      </c>
      <c r="B8" s="35">
        <v>1869842</v>
      </c>
      <c r="C8" s="35">
        <v>4234379.0999999996</v>
      </c>
      <c r="D8" s="35">
        <v>3995816.3</v>
      </c>
      <c r="E8" s="34">
        <v>4047203.8</v>
      </c>
    </row>
    <row r="9" spans="1:5">
      <c r="A9" s="59" t="s">
        <v>82</v>
      </c>
      <c r="B9" s="35">
        <v>799761</v>
      </c>
      <c r="C9" s="35">
        <v>2160306.4</v>
      </c>
      <c r="D9" s="35">
        <v>2289584.9</v>
      </c>
      <c r="E9" s="34">
        <v>2262827.1</v>
      </c>
    </row>
    <row r="10" spans="1:5">
      <c r="A10" s="61" t="s">
        <v>81</v>
      </c>
      <c r="B10" s="34">
        <v>1132.0999999999999</v>
      </c>
      <c r="C10" s="35">
        <v>27938.1</v>
      </c>
      <c r="D10" s="35">
        <v>32820.1</v>
      </c>
      <c r="E10" s="34">
        <v>40580.800000000003</v>
      </c>
    </row>
    <row r="11" spans="1:5">
      <c r="A11" s="61" t="s">
        <v>80</v>
      </c>
      <c r="B11" s="34">
        <v>127503.2</v>
      </c>
      <c r="C11" s="35">
        <v>777765.8</v>
      </c>
      <c r="D11" s="35">
        <v>835048.8</v>
      </c>
      <c r="E11" s="34">
        <v>913794.4</v>
      </c>
    </row>
    <row r="12" spans="1:5">
      <c r="A12" s="60" t="s">
        <v>79</v>
      </c>
      <c r="B12" s="35">
        <v>671126</v>
      </c>
      <c r="C12" s="35">
        <v>1354602.5</v>
      </c>
      <c r="D12" s="35">
        <v>1421716</v>
      </c>
      <c r="E12" s="34">
        <v>1308451.8999999999</v>
      </c>
    </row>
    <row r="13" spans="1:5">
      <c r="A13" s="59" t="s">
        <v>78</v>
      </c>
      <c r="B13" s="34">
        <v>2929.6</v>
      </c>
      <c r="C13" s="35">
        <v>5152.6000000000004</v>
      </c>
      <c r="D13" s="35">
        <v>5239.8</v>
      </c>
      <c r="E13" s="34">
        <v>5317.8</v>
      </c>
    </row>
    <row r="14" spans="1:5">
      <c r="A14" s="57" t="s">
        <v>77</v>
      </c>
      <c r="B14" s="34">
        <v>2287.1</v>
      </c>
      <c r="C14" s="35">
        <v>14624.5</v>
      </c>
      <c r="D14" s="35">
        <v>14158.8</v>
      </c>
      <c r="E14" s="34">
        <v>9456.4</v>
      </c>
    </row>
    <row r="15" spans="1:5">
      <c r="A15" s="58" t="s">
        <v>76</v>
      </c>
      <c r="B15" s="34">
        <v>796881.3</v>
      </c>
      <c r="C15" s="35">
        <v>1006064.9</v>
      </c>
      <c r="D15" s="35">
        <v>1154101.3</v>
      </c>
      <c r="E15" s="34">
        <v>1180244.2</v>
      </c>
    </row>
    <row r="16" spans="1:5">
      <c r="A16" s="57" t="s">
        <v>75</v>
      </c>
      <c r="B16" s="34" t="s">
        <v>36</v>
      </c>
      <c r="C16" s="35" t="s">
        <v>36</v>
      </c>
      <c r="D16" s="35">
        <v>66993.100000000006</v>
      </c>
      <c r="E16" s="34">
        <v>99294.2</v>
      </c>
    </row>
    <row r="17" spans="1:5">
      <c r="A17" s="57" t="s">
        <v>74</v>
      </c>
      <c r="B17" s="35">
        <v>194088</v>
      </c>
      <c r="C17" s="35">
        <v>37506.1</v>
      </c>
      <c r="D17" s="35">
        <v>41008.6</v>
      </c>
      <c r="E17" s="34">
        <v>37991.199999999997</v>
      </c>
    </row>
    <row r="18" spans="1:5">
      <c r="A18" s="57" t="s">
        <v>73</v>
      </c>
      <c r="B18" s="34">
        <v>6489</v>
      </c>
      <c r="C18" s="35">
        <v>10328.4</v>
      </c>
      <c r="D18" s="35">
        <v>17138.5</v>
      </c>
      <c r="E18" s="34">
        <v>20409.2</v>
      </c>
    </row>
    <row r="19" spans="1:5">
      <c r="A19" s="57" t="s">
        <v>72</v>
      </c>
      <c r="B19" s="34" t="s">
        <v>36</v>
      </c>
      <c r="C19" s="35">
        <v>58210.8</v>
      </c>
      <c r="D19" s="35">
        <v>1122.2</v>
      </c>
      <c r="E19" s="34">
        <v>1553.5</v>
      </c>
    </row>
    <row r="20" spans="1:5">
      <c r="A20" s="57" t="s">
        <v>71</v>
      </c>
      <c r="B20" s="34" t="s">
        <v>36</v>
      </c>
      <c r="C20" s="35">
        <v>189520</v>
      </c>
      <c r="D20" s="35">
        <v>210581</v>
      </c>
      <c r="E20" s="34">
        <v>223657.8</v>
      </c>
    </row>
    <row r="21" spans="1:5">
      <c r="A21" s="56" t="s">
        <v>70</v>
      </c>
      <c r="B21" s="30">
        <v>4292043</v>
      </c>
      <c r="C21" s="30">
        <v>8992402.3000000007</v>
      </c>
      <c r="D21" s="30">
        <v>9029248</v>
      </c>
      <c r="E21" s="29">
        <v>9067944.1999999993</v>
      </c>
    </row>
    <row r="22" spans="1:5">
      <c r="A22" s="55" t="s">
        <v>0</v>
      </c>
      <c r="B22" s="54">
        <v>-367790</v>
      </c>
      <c r="C22" s="31">
        <v>-1398116.7</v>
      </c>
      <c r="D22" s="30">
        <v>-869962.9</v>
      </c>
      <c r="E22" s="30">
        <v>-743718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50931-BB3F-4E36-B305-BF8BEE382ADE}">
  <dimension ref="A1:F18"/>
  <sheetViews>
    <sheetView workbookViewId="0"/>
  </sheetViews>
  <sheetFormatPr defaultRowHeight="11.25"/>
  <cols>
    <col min="1" max="1" width="6.7109375" style="1" customWidth="1"/>
    <col min="2" max="2" width="37.42578125" style="1" customWidth="1"/>
    <col min="3" max="6" width="11" style="1" customWidth="1"/>
    <col min="7" max="16384" width="9.140625" style="1"/>
  </cols>
  <sheetData>
    <row r="1" spans="1:6" ht="12" thickBot="1">
      <c r="A1" s="78" t="s">
        <v>104</v>
      </c>
      <c r="B1" s="78"/>
      <c r="C1" s="78"/>
      <c r="D1" s="78"/>
      <c r="E1" s="78"/>
      <c r="F1" s="78"/>
    </row>
    <row r="2" spans="1:6">
      <c r="A2" s="264" t="s">
        <v>33</v>
      </c>
      <c r="B2" s="265"/>
      <c r="C2" s="77">
        <v>2000</v>
      </c>
      <c r="D2" s="77">
        <v>2007</v>
      </c>
      <c r="E2" s="77">
        <v>2008</v>
      </c>
      <c r="F2" s="76">
        <v>2009</v>
      </c>
    </row>
    <row r="3" spans="1:6">
      <c r="A3" s="74" t="s">
        <v>103</v>
      </c>
      <c r="B3" s="69" t="s">
        <v>102</v>
      </c>
      <c r="C3" s="3">
        <v>2508.7485999999999</v>
      </c>
      <c r="D3" s="8">
        <v>4472.6319999999996</v>
      </c>
      <c r="E3" s="68">
        <v>6774.8349000000007</v>
      </c>
      <c r="F3" s="3">
        <v>8468.527</v>
      </c>
    </row>
    <row r="4" spans="1:6">
      <c r="A4" s="73" t="s">
        <v>99</v>
      </c>
      <c r="B4" s="72" t="s">
        <v>98</v>
      </c>
      <c r="C4" s="5">
        <v>841.66549999999995</v>
      </c>
      <c r="D4" s="24">
        <v>3861.2628</v>
      </c>
      <c r="E4" s="71">
        <v>4271.8922000000002</v>
      </c>
      <c r="F4" s="5">
        <v>4381.0560999999998</v>
      </c>
    </row>
    <row r="5" spans="1:6">
      <c r="A5" s="70"/>
      <c r="B5" s="72" t="s">
        <v>97</v>
      </c>
      <c r="C5" s="5">
        <v>105.976</v>
      </c>
      <c r="D5" s="24">
        <v>235.1721</v>
      </c>
      <c r="E5" s="71">
        <v>26.478000000000002</v>
      </c>
      <c r="F5" s="5">
        <v>27.084</v>
      </c>
    </row>
    <row r="6" spans="1:6">
      <c r="A6" s="70"/>
      <c r="B6" s="72" t="s">
        <v>96</v>
      </c>
      <c r="C6" s="5">
        <v>735.68949999999995</v>
      </c>
      <c r="D6" s="24">
        <v>3626.0906</v>
      </c>
      <c r="E6" s="71">
        <v>4245.4142000000002</v>
      </c>
      <c r="F6" s="5">
        <v>4353.9721</v>
      </c>
    </row>
    <row r="7" spans="1:6">
      <c r="A7" s="73" t="s">
        <v>94</v>
      </c>
      <c r="B7" s="72" t="s">
        <v>93</v>
      </c>
      <c r="C7" s="5">
        <v>1667.0831000000001</v>
      </c>
      <c r="D7" s="24">
        <v>611.36919999999998</v>
      </c>
      <c r="E7" s="71">
        <v>2502.9427000000001</v>
      </c>
      <c r="F7" s="5">
        <v>4087.4708999999998</v>
      </c>
    </row>
    <row r="8" spans="1:6">
      <c r="A8" s="70"/>
      <c r="B8" s="72" t="s">
        <v>92</v>
      </c>
      <c r="C8" s="5">
        <v>1666.7854</v>
      </c>
      <c r="D8" s="24">
        <v>611.32799999999997</v>
      </c>
      <c r="E8" s="71">
        <v>2502.9062000000004</v>
      </c>
      <c r="F8" s="5">
        <v>4087.4431</v>
      </c>
    </row>
    <row r="9" spans="1:6">
      <c r="A9" s="70"/>
      <c r="B9" s="72" t="s">
        <v>91</v>
      </c>
      <c r="C9" s="5">
        <v>0.29769999999999996</v>
      </c>
      <c r="D9" s="24">
        <v>4.1200000000000001E-2</v>
      </c>
      <c r="E9" s="71">
        <v>3.6400000000000002E-2</v>
      </c>
      <c r="F9" s="5">
        <v>2.7800000000000002E-2</v>
      </c>
    </row>
    <row r="10" spans="1:6">
      <c r="A10" s="74" t="s">
        <v>101</v>
      </c>
      <c r="B10" s="69" t="s">
        <v>100</v>
      </c>
      <c r="C10" s="3">
        <v>4717.4552000000003</v>
      </c>
      <c r="D10" s="8">
        <v>11103.7639</v>
      </c>
      <c r="E10" s="68">
        <v>11250.552900000001</v>
      </c>
      <c r="F10" s="3">
        <v>10476.224099999999</v>
      </c>
    </row>
    <row r="11" spans="1:6">
      <c r="A11" s="73" t="s">
        <v>99</v>
      </c>
      <c r="B11" s="72" t="s">
        <v>98</v>
      </c>
      <c r="C11" s="5">
        <v>3856.2442000000001</v>
      </c>
      <c r="D11" s="24">
        <v>10671.6487</v>
      </c>
      <c r="E11" s="71">
        <v>10823.204099999999</v>
      </c>
      <c r="F11" s="5">
        <v>10053.641800000001</v>
      </c>
    </row>
    <row r="12" spans="1:6">
      <c r="A12" s="70"/>
      <c r="B12" s="72" t="s">
        <v>97</v>
      </c>
      <c r="C12" s="5">
        <v>145.8545</v>
      </c>
      <c r="D12" s="24">
        <v>145.68199999999999</v>
      </c>
      <c r="E12" s="71">
        <v>219.9</v>
      </c>
      <c r="F12" s="5">
        <v>438.714</v>
      </c>
    </row>
    <row r="13" spans="1:6">
      <c r="A13" s="70"/>
      <c r="B13" s="72" t="s">
        <v>96</v>
      </c>
      <c r="C13" s="5">
        <v>2383.7955999999999</v>
      </c>
      <c r="D13" s="24">
        <v>8305.5658000000003</v>
      </c>
      <c r="E13" s="71">
        <v>8574.0669999999991</v>
      </c>
      <c r="F13" s="5">
        <v>7553.2502999999997</v>
      </c>
    </row>
    <row r="14" spans="1:6" ht="22.5">
      <c r="A14" s="70"/>
      <c r="B14" s="72" t="s">
        <v>95</v>
      </c>
      <c r="C14" s="5">
        <v>1326.5941</v>
      </c>
      <c r="D14" s="24">
        <v>2220.4009000000001</v>
      </c>
      <c r="E14" s="71">
        <v>2029.2371000000001</v>
      </c>
      <c r="F14" s="5">
        <v>2061.6774999999998</v>
      </c>
    </row>
    <row r="15" spans="1:6">
      <c r="A15" s="73" t="s">
        <v>94</v>
      </c>
      <c r="B15" s="72" t="s">
        <v>93</v>
      </c>
      <c r="C15" s="5">
        <v>861.21100000000001</v>
      </c>
      <c r="D15" s="24">
        <v>432.11520000000002</v>
      </c>
      <c r="E15" s="71">
        <v>427.34879999999998</v>
      </c>
      <c r="F15" s="5">
        <v>422.58240000000001</v>
      </c>
    </row>
    <row r="16" spans="1:6">
      <c r="A16" s="70"/>
      <c r="B16" s="72" t="s">
        <v>92</v>
      </c>
      <c r="C16" s="5">
        <v>157.98750000000001</v>
      </c>
      <c r="D16" s="24" t="s">
        <v>36</v>
      </c>
      <c r="E16" s="24" t="s">
        <v>36</v>
      </c>
      <c r="F16" s="24" t="s">
        <v>36</v>
      </c>
    </row>
    <row r="17" spans="1:6">
      <c r="A17" s="70"/>
      <c r="B17" s="72" t="s">
        <v>91</v>
      </c>
      <c r="C17" s="5">
        <v>703.22349999999994</v>
      </c>
      <c r="D17" s="24">
        <v>432.11520000000002</v>
      </c>
      <c r="E17" s="71">
        <v>427.34879999999998</v>
      </c>
      <c r="F17" s="5">
        <v>422.58240000000001</v>
      </c>
    </row>
    <row r="18" spans="1:6">
      <c r="A18" s="70"/>
      <c r="B18" s="69" t="s">
        <v>90</v>
      </c>
      <c r="C18" s="3">
        <v>7226.2038000000002</v>
      </c>
      <c r="D18" s="8">
        <v>15576.3959</v>
      </c>
      <c r="E18" s="68">
        <v>18025.3878</v>
      </c>
      <c r="F18" s="3">
        <v>18944.751100000001</v>
      </c>
    </row>
  </sheetData>
  <mergeCells count="1">
    <mergeCell ref="A2:B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1993-4AEC-427D-B9F0-809C1DFC8F31}">
  <dimension ref="A1:E47"/>
  <sheetViews>
    <sheetView workbookViewId="0"/>
  </sheetViews>
  <sheetFormatPr defaultRowHeight="11.25"/>
  <cols>
    <col min="1" max="1" width="44.5703125" style="1" customWidth="1"/>
    <col min="2" max="4" width="10.85546875" style="1" customWidth="1"/>
    <col min="5" max="5" width="10.85546875" style="7" customWidth="1"/>
    <col min="6" max="16384" width="9.140625" style="1"/>
  </cols>
  <sheetData>
    <row r="1" spans="1:5" ht="12" thickBot="1">
      <c r="A1" s="100" t="s">
        <v>150</v>
      </c>
      <c r="B1" s="100"/>
      <c r="C1" s="100"/>
      <c r="D1" s="100"/>
      <c r="E1" s="100"/>
    </row>
    <row r="2" spans="1:5">
      <c r="A2" s="99" t="s">
        <v>33</v>
      </c>
      <c r="B2" s="98">
        <v>2000</v>
      </c>
      <c r="C2" s="97">
        <v>2007</v>
      </c>
      <c r="D2" s="97">
        <v>2008</v>
      </c>
      <c r="E2" s="96">
        <v>2009</v>
      </c>
    </row>
    <row r="3" spans="1:5">
      <c r="A3" s="87" t="s">
        <v>149</v>
      </c>
      <c r="B3" s="84">
        <v>-3179.5854427902</v>
      </c>
      <c r="C3" s="36">
        <v>190.29090296550001</v>
      </c>
      <c r="D3" s="36">
        <v>-64.275395456400005</v>
      </c>
      <c r="E3" s="36">
        <v>4012.3556370096003</v>
      </c>
    </row>
    <row r="4" spans="1:5">
      <c r="A4" s="85" t="s">
        <v>148</v>
      </c>
      <c r="B4" s="84">
        <v>31277.545559886399</v>
      </c>
      <c r="C4" s="36">
        <v>68186.959818340401</v>
      </c>
      <c r="D4" s="36">
        <v>72741.5848836074</v>
      </c>
      <c r="E4" s="36">
        <v>58767.667933286895</v>
      </c>
    </row>
    <row r="5" spans="1:5">
      <c r="A5" s="85" t="s">
        <v>147</v>
      </c>
      <c r="B5" s="84">
        <v>34457.1310026766</v>
      </c>
      <c r="C5" s="36">
        <v>67996.668915374903</v>
      </c>
      <c r="D5" s="36">
        <v>72805.860279063796</v>
      </c>
      <c r="E5" s="36">
        <v>54755.312296277298</v>
      </c>
    </row>
    <row r="6" spans="1:5">
      <c r="A6" s="87" t="s">
        <v>146</v>
      </c>
      <c r="B6" s="84">
        <v>1234.3123310362</v>
      </c>
      <c r="C6" s="36">
        <v>1049.3676571895001</v>
      </c>
      <c r="D6" s="36">
        <v>960.14837512459997</v>
      </c>
      <c r="E6" s="36">
        <v>1474.0232787166999</v>
      </c>
    </row>
    <row r="7" spans="1:5">
      <c r="A7" s="90" t="s">
        <v>145</v>
      </c>
      <c r="B7" s="84">
        <v>-205.82382934649999</v>
      </c>
      <c r="C7" s="36">
        <v>201.07741182460001</v>
      </c>
      <c r="D7" s="36">
        <v>260.45283383079999</v>
      </c>
      <c r="E7" s="36">
        <v>407.25207236799997</v>
      </c>
    </row>
    <row r="8" spans="1:5">
      <c r="A8" s="85" t="s">
        <v>144</v>
      </c>
      <c r="B8" s="84"/>
      <c r="C8" s="36"/>
      <c r="D8" s="36"/>
      <c r="E8" s="95"/>
    </row>
    <row r="9" spans="1:5">
      <c r="A9" s="94" t="s">
        <v>143</v>
      </c>
      <c r="B9" s="84">
        <v>4067.2576692715002</v>
      </c>
      <c r="C9" s="36">
        <v>3449.5930051753999</v>
      </c>
      <c r="D9" s="36">
        <v>4101.1193079142004</v>
      </c>
      <c r="E9" s="36">
        <v>4083.4606075675997</v>
      </c>
    </row>
    <row r="10" spans="1:5">
      <c r="A10" s="94" t="s">
        <v>142</v>
      </c>
      <c r="B10" s="84">
        <v>1794.4204390416</v>
      </c>
      <c r="C10" s="36">
        <v>2148.8576891204998</v>
      </c>
      <c r="D10" s="36">
        <v>2739.9159394686999</v>
      </c>
      <c r="E10" s="36">
        <v>2610.0570913941997</v>
      </c>
    </row>
    <row r="11" spans="1:5">
      <c r="A11" s="94" t="s">
        <v>141</v>
      </c>
      <c r="B11" s="84">
        <v>2272.8372302298999</v>
      </c>
      <c r="C11" s="36">
        <v>1300.7353160549001</v>
      </c>
      <c r="D11" s="36">
        <v>1361.2033684455</v>
      </c>
      <c r="E11" s="36">
        <v>1473.4035161733998</v>
      </c>
    </row>
    <row r="12" spans="1:5">
      <c r="A12" s="93" t="s">
        <v>140</v>
      </c>
      <c r="B12" s="84">
        <v>-832.70106984719996</v>
      </c>
      <c r="C12" s="36">
        <v>-452.44507068999997</v>
      </c>
      <c r="D12" s="36">
        <v>-661.50782715169998</v>
      </c>
      <c r="E12" s="36">
        <v>-406.63230982469997</v>
      </c>
    </row>
    <row r="13" spans="1:5">
      <c r="A13" s="92" t="s">
        <v>139</v>
      </c>
      <c r="B13" s="84">
        <v>-7.6861575592999998</v>
      </c>
      <c r="C13" s="36">
        <v>-104.0284465547</v>
      </c>
      <c r="D13" s="36">
        <v>-14.954442241800001</v>
      </c>
      <c r="E13" s="36">
        <v>2.2124348342000006</v>
      </c>
    </row>
    <row r="14" spans="1:5">
      <c r="A14" s="91" t="s">
        <v>138</v>
      </c>
      <c r="B14" s="84">
        <v>42.421437665500001</v>
      </c>
      <c r="C14" s="36">
        <v>125.093255981</v>
      </c>
      <c r="D14" s="36">
        <v>140.64303821600001</v>
      </c>
      <c r="E14" s="36">
        <v>59.779886404899997</v>
      </c>
    </row>
    <row r="15" spans="1:5">
      <c r="A15" s="91" t="s">
        <v>137</v>
      </c>
      <c r="B15" s="84">
        <v>-74.078500222900004</v>
      </c>
      <c r="C15" s="36">
        <v>-132.91765703729999</v>
      </c>
      <c r="D15" s="36">
        <v>-117.10131994</v>
      </c>
      <c r="E15" s="36">
        <v>-191.20556439630002</v>
      </c>
    </row>
    <row r="16" spans="1:5">
      <c r="A16" s="91" t="s">
        <v>136</v>
      </c>
      <c r="B16" s="84">
        <v>-85.057019754199999</v>
      </c>
      <c r="C16" s="36">
        <v>-26.783311915100001</v>
      </c>
      <c r="D16" s="36">
        <v>-39.671969139300003</v>
      </c>
      <c r="E16" s="36">
        <v>-46.545157915399997</v>
      </c>
    </row>
    <row r="17" spans="1:5" ht="22.5">
      <c r="A17" s="92" t="s">
        <v>135</v>
      </c>
      <c r="B17" s="84">
        <v>-6.3076195795999999</v>
      </c>
      <c r="C17" s="36">
        <v>109.7487178682</v>
      </c>
      <c r="D17" s="36">
        <v>220.7748731833</v>
      </c>
      <c r="E17" s="36">
        <v>281.56977716850002</v>
      </c>
    </row>
    <row r="18" spans="1:5">
      <c r="A18" s="91" t="s">
        <v>134</v>
      </c>
      <c r="B18" s="84">
        <v>-163.7201144853</v>
      </c>
      <c r="C18" s="36">
        <v>-607.36689202239995</v>
      </c>
      <c r="D18" s="36">
        <v>-787.5731945407</v>
      </c>
      <c r="E18" s="36">
        <v>-387.73619180949999</v>
      </c>
    </row>
    <row r="19" spans="1:5">
      <c r="A19" s="91" t="s">
        <v>133</v>
      </c>
      <c r="B19" s="84">
        <v>-597.7842421455</v>
      </c>
      <c r="C19" s="36">
        <v>-16.569430901</v>
      </c>
      <c r="D19" s="36">
        <v>-36.361582966500002</v>
      </c>
      <c r="E19" s="36">
        <v>-157.84788294480001</v>
      </c>
    </row>
    <row r="20" spans="1:5" ht="22.5">
      <c r="A20" s="91" t="s">
        <v>132</v>
      </c>
      <c r="B20" s="84">
        <v>60.585127606599997</v>
      </c>
      <c r="C20" s="36">
        <v>282.39304659650003</v>
      </c>
      <c r="D20" s="36">
        <v>54.252720447800002</v>
      </c>
      <c r="E20" s="36">
        <v>90.9740069371</v>
      </c>
    </row>
    <row r="21" spans="1:5">
      <c r="A21" s="91" t="s">
        <v>131</v>
      </c>
      <c r="B21" s="84">
        <v>-1.0739813725</v>
      </c>
      <c r="C21" s="36">
        <v>-82.014352705199997</v>
      </c>
      <c r="D21" s="36">
        <v>-81.515950170500005</v>
      </c>
      <c r="E21" s="36">
        <v>-57.833618103399999</v>
      </c>
    </row>
    <row r="22" spans="1:5">
      <c r="A22" s="87" t="s">
        <v>130</v>
      </c>
      <c r="B22" s="84">
        <v>-2792.1337698678999</v>
      </c>
      <c r="C22" s="36">
        <v>-7345.1064875788998</v>
      </c>
      <c r="D22" s="36">
        <v>-7713.9767237911001</v>
      </c>
      <c r="E22" s="36">
        <v>-5642.1301727739001</v>
      </c>
    </row>
    <row r="23" spans="1:5" ht="22.5">
      <c r="A23" s="90" t="s">
        <v>129</v>
      </c>
      <c r="B23" s="84">
        <v>162.98465302189999</v>
      </c>
      <c r="C23" s="36">
        <v>758.32288674380004</v>
      </c>
      <c r="D23" s="36">
        <v>765.81068590209998</v>
      </c>
      <c r="E23" s="36">
        <v>720.41545598509992</v>
      </c>
    </row>
    <row r="24" spans="1:5">
      <c r="A24" s="90" t="s">
        <v>128</v>
      </c>
      <c r="B24" s="84">
        <v>-2116.7311113350002</v>
      </c>
      <c r="C24" s="36">
        <v>-5797.2745231814997</v>
      </c>
      <c r="D24" s="36">
        <v>-5313.9925249478001</v>
      </c>
      <c r="E24" s="36">
        <v>-4109.4155849167</v>
      </c>
    </row>
    <row r="25" spans="1:5">
      <c r="A25" s="90" t="s">
        <v>127</v>
      </c>
      <c r="B25" s="84">
        <v>-523.00222469400001</v>
      </c>
      <c r="C25" s="36">
        <v>-1681.3587579419</v>
      </c>
      <c r="D25" s="36">
        <v>-1640.371890996</v>
      </c>
      <c r="E25" s="36">
        <v>-950.93215813570009</v>
      </c>
    </row>
    <row r="26" spans="1:5">
      <c r="A26" s="90" t="s">
        <v>126</v>
      </c>
      <c r="B26" s="84">
        <v>-315.38508686080002</v>
      </c>
      <c r="C26" s="36">
        <v>-624.7960931993</v>
      </c>
      <c r="D26" s="36">
        <v>-1525.4229937493999</v>
      </c>
      <c r="E26" s="36">
        <v>-1302.1978857065999</v>
      </c>
    </row>
    <row r="27" spans="1:5">
      <c r="A27" s="89" t="s">
        <v>125</v>
      </c>
      <c r="B27" s="84">
        <v>384.94233320439997</v>
      </c>
      <c r="C27" s="36">
        <v>-500.38689908510003</v>
      </c>
      <c r="D27" s="36">
        <v>-686.31381350519996</v>
      </c>
      <c r="E27" s="36">
        <v>308.76874299190001</v>
      </c>
    </row>
    <row r="28" spans="1:5" s="26" customFormat="1">
      <c r="A28" s="83" t="s">
        <v>124</v>
      </c>
      <c r="B28" s="82">
        <v>-4352.4645484174998</v>
      </c>
      <c r="C28" s="31">
        <v>-6605.8348265089999</v>
      </c>
      <c r="D28" s="31">
        <v>-7504.4175576281004</v>
      </c>
      <c r="E28" s="31">
        <v>153.01748594430006</v>
      </c>
    </row>
    <row r="29" spans="1:5" s="26" customFormat="1">
      <c r="A29" s="80" t="s">
        <v>123</v>
      </c>
      <c r="B29" s="82">
        <v>295.28001740619999</v>
      </c>
      <c r="C29" s="31">
        <v>783.75282056950005</v>
      </c>
      <c r="D29" s="31">
        <v>929.70469902449997</v>
      </c>
      <c r="E29" s="31">
        <v>1684.6312241389001</v>
      </c>
    </row>
    <row r="30" spans="1:5">
      <c r="A30" s="89" t="s">
        <v>122</v>
      </c>
      <c r="B30" s="84">
        <v>88.658163218799999</v>
      </c>
      <c r="C30" s="36">
        <v>576.68766462279996</v>
      </c>
      <c r="D30" s="36">
        <v>396.04987021779999</v>
      </c>
      <c r="E30" s="36">
        <v>887.05642729179999</v>
      </c>
    </row>
    <row r="31" spans="1:5">
      <c r="A31" s="89" t="s">
        <v>121</v>
      </c>
      <c r="B31" s="84">
        <v>206.6218541874</v>
      </c>
      <c r="C31" s="36">
        <v>207.0651559467</v>
      </c>
      <c r="D31" s="36">
        <v>533.65482880670004</v>
      </c>
      <c r="E31" s="36">
        <v>797.57479684710006</v>
      </c>
    </row>
    <row r="32" spans="1:5">
      <c r="A32" s="83" t="s">
        <v>120</v>
      </c>
      <c r="B32" s="84">
        <v>4.6404415122999998</v>
      </c>
      <c r="C32" s="36">
        <v>-80.638014409299998</v>
      </c>
      <c r="D32" s="36">
        <v>97.618973525599998</v>
      </c>
      <c r="E32" s="36">
        <v>-423.22279363690001</v>
      </c>
    </row>
    <row r="33" spans="1:5" s="86" customFormat="1">
      <c r="A33" s="83" t="s">
        <v>119</v>
      </c>
      <c r="B33" s="82">
        <v>299.9204589185</v>
      </c>
      <c r="C33" s="31">
        <v>703.11480616020003</v>
      </c>
      <c r="D33" s="31">
        <v>1027.3236725500999</v>
      </c>
      <c r="E33" s="31">
        <v>1261.4084305020001</v>
      </c>
    </row>
    <row r="34" spans="1:5">
      <c r="A34" s="89" t="s">
        <v>118</v>
      </c>
      <c r="B34" s="84">
        <v>2334.0084585159998</v>
      </c>
      <c r="C34" s="36">
        <v>1313.5499604874999</v>
      </c>
      <c r="D34" s="36">
        <v>2732.2152684283001</v>
      </c>
      <c r="E34" s="36">
        <v>-2.1112308320001603</v>
      </c>
    </row>
    <row r="35" spans="1:5">
      <c r="A35" s="85" t="s">
        <v>117</v>
      </c>
      <c r="B35" s="84">
        <v>-664.43445161809996</v>
      </c>
      <c r="C35" s="36">
        <v>-2642.8078228938998</v>
      </c>
      <c r="D35" s="36">
        <v>-2020.193553977</v>
      </c>
      <c r="E35" s="36">
        <v>-1253.4589990980999</v>
      </c>
    </row>
    <row r="36" spans="1:5">
      <c r="A36" s="85" t="s">
        <v>116</v>
      </c>
      <c r="B36" s="84">
        <v>2998.4429101341002</v>
      </c>
      <c r="C36" s="36">
        <v>3956.3577833814002</v>
      </c>
      <c r="D36" s="36">
        <v>4752.4088224053003</v>
      </c>
      <c r="E36" s="36">
        <v>1251.3477682661</v>
      </c>
    </row>
    <row r="37" spans="1:5">
      <c r="A37" s="87" t="s">
        <v>115</v>
      </c>
      <c r="B37" s="84">
        <v>-444.3740940971</v>
      </c>
      <c r="C37" s="36">
        <v>-1626.7799679297</v>
      </c>
      <c r="D37" s="36">
        <v>-2482.0263545475</v>
      </c>
      <c r="E37" s="36">
        <v>-3318.1950255687998</v>
      </c>
    </row>
    <row r="38" spans="1:5">
      <c r="A38" s="85" t="s">
        <v>114</v>
      </c>
      <c r="B38" s="84">
        <v>-321.72947458620001</v>
      </c>
      <c r="C38" s="36">
        <v>-2124.9861786754</v>
      </c>
      <c r="D38" s="36">
        <v>-2516.8001311568</v>
      </c>
      <c r="E38" s="36">
        <v>-737.80840002409991</v>
      </c>
    </row>
    <row r="39" spans="1:5">
      <c r="A39" s="85" t="s">
        <v>113</v>
      </c>
      <c r="B39" s="84">
        <v>-122.6446195109</v>
      </c>
      <c r="C39" s="36">
        <v>498.20621074569999</v>
      </c>
      <c r="D39" s="36">
        <v>34.7737766093</v>
      </c>
      <c r="E39" s="36">
        <v>-2580.3866255447001</v>
      </c>
    </row>
    <row r="40" spans="1:5">
      <c r="A40" s="88" t="s">
        <v>112</v>
      </c>
      <c r="B40" s="84">
        <v>64.464234517999998</v>
      </c>
      <c r="C40" s="36">
        <v>838.27610132990003</v>
      </c>
      <c r="D40" s="36">
        <v>-691.99173609679997</v>
      </c>
      <c r="E40" s="36">
        <v>658.95752179530007</v>
      </c>
    </row>
    <row r="41" spans="1:5">
      <c r="A41" s="87" t="s">
        <v>111</v>
      </c>
      <c r="B41" s="84">
        <v>3446.7150089915999</v>
      </c>
      <c r="C41" s="36">
        <v>7150.2746451957</v>
      </c>
      <c r="D41" s="36">
        <v>17539.3661448981</v>
      </c>
      <c r="E41" s="36">
        <v>7705.1990981179006</v>
      </c>
    </row>
    <row r="42" spans="1:5" s="86" customFormat="1">
      <c r="A42" s="85" t="s">
        <v>110</v>
      </c>
      <c r="B42" s="84">
        <v>1052.5593904036</v>
      </c>
      <c r="C42" s="36">
        <v>-3219.9962824526001</v>
      </c>
      <c r="D42" s="36">
        <v>-1818.0247366896999</v>
      </c>
      <c r="E42" s="36">
        <v>-360.5269379083</v>
      </c>
    </row>
    <row r="43" spans="1:5" s="25" customFormat="1">
      <c r="A43" s="85" t="s">
        <v>109</v>
      </c>
      <c r="B43" s="84">
        <v>2394.1556185879999</v>
      </c>
      <c r="C43" s="36">
        <v>10370.2709276483</v>
      </c>
      <c r="D43" s="36">
        <v>19357.390881587799</v>
      </c>
      <c r="E43" s="36">
        <v>8065.7260360261998</v>
      </c>
    </row>
    <row r="44" spans="1:5" s="25" customFormat="1">
      <c r="A44" s="83" t="s">
        <v>108</v>
      </c>
      <c r="B44" s="82">
        <v>5400.8136079284996</v>
      </c>
      <c r="C44" s="31">
        <v>7675.3207390834004</v>
      </c>
      <c r="D44" s="31">
        <v>17097.563322682101</v>
      </c>
      <c r="E44" s="81">
        <v>5043.8503635124007</v>
      </c>
    </row>
    <row r="45" spans="1:5" s="25" customFormat="1">
      <c r="A45" s="80" t="s">
        <v>107</v>
      </c>
      <c r="B45" s="79">
        <v>-190.11548465550001</v>
      </c>
      <c r="C45" s="31">
        <v>-1638.3586246365001</v>
      </c>
      <c r="D45" s="31">
        <v>-2944.3467827068998</v>
      </c>
      <c r="E45" s="81">
        <v>-972.35804143969995</v>
      </c>
    </row>
    <row r="46" spans="1:5">
      <c r="A46" s="80" t="s">
        <v>106</v>
      </c>
      <c r="B46" s="79">
        <v>1158.154033774</v>
      </c>
      <c r="C46" s="31">
        <v>134.24209409810001</v>
      </c>
      <c r="D46" s="31">
        <v>7676.1226548971999</v>
      </c>
      <c r="E46" s="31">
        <v>5485.9182385189997</v>
      </c>
    </row>
    <row r="47" spans="1:5" ht="22.5">
      <c r="A47" s="80" t="s">
        <v>105</v>
      </c>
      <c r="B47" s="79">
        <v>-1158.154033774</v>
      </c>
      <c r="C47" s="31">
        <v>-134.24209409810001</v>
      </c>
      <c r="D47" s="31">
        <v>-7676.1226548971999</v>
      </c>
      <c r="E47" s="31">
        <v>-5485.9182385189997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553B7-4746-4B84-880E-36AB49A8D149}">
  <dimension ref="A1:E11"/>
  <sheetViews>
    <sheetView workbookViewId="0"/>
  </sheetViews>
  <sheetFormatPr defaultRowHeight="11.25"/>
  <cols>
    <col min="1" max="1" width="38.42578125" style="1" customWidth="1"/>
    <col min="2" max="5" width="12.140625" style="1" customWidth="1"/>
    <col min="6" max="16384" width="9.140625" style="1"/>
  </cols>
  <sheetData>
    <row r="1" spans="1:5" ht="12" thickBot="1">
      <c r="A1" s="119" t="s">
        <v>159</v>
      </c>
      <c r="B1" s="119"/>
      <c r="C1" s="119"/>
      <c r="D1" s="119"/>
      <c r="E1" s="119"/>
    </row>
    <row r="2" spans="1:5">
      <c r="A2" s="118" t="s">
        <v>33</v>
      </c>
      <c r="B2" s="117">
        <v>2000</v>
      </c>
      <c r="C2" s="117">
        <v>2007</v>
      </c>
      <c r="D2" s="117">
        <v>2008</v>
      </c>
      <c r="E2" s="117">
        <v>2009</v>
      </c>
    </row>
    <row r="3" spans="1:5">
      <c r="A3" s="114" t="s">
        <v>158</v>
      </c>
      <c r="B3" s="107">
        <v>28886.075715255</v>
      </c>
      <c r="C3" s="106">
        <v>80380</v>
      </c>
      <c r="D3" s="34">
        <v>98788</v>
      </c>
      <c r="E3" s="34">
        <v>103409</v>
      </c>
    </row>
    <row r="4" spans="1:5">
      <c r="A4" s="114" t="s">
        <v>157</v>
      </c>
      <c r="B4" s="107">
        <v>12067.9723711028</v>
      </c>
      <c r="C4" s="106">
        <v>16385.4860864416</v>
      </c>
      <c r="D4" s="34">
        <v>24040.096489220901</v>
      </c>
      <c r="E4" s="34">
        <v>30677</v>
      </c>
    </row>
    <row r="5" spans="1:5">
      <c r="A5" s="116" t="s">
        <v>153</v>
      </c>
      <c r="B5" s="115"/>
      <c r="C5" s="106"/>
      <c r="D5" s="34"/>
      <c r="E5" s="34"/>
    </row>
    <row r="6" spans="1:5">
      <c r="A6" s="105" t="s">
        <v>156</v>
      </c>
      <c r="B6" s="107">
        <v>29.587076319200001</v>
      </c>
      <c r="C6" s="106">
        <v>55.806196960699999</v>
      </c>
      <c r="D6" s="34">
        <v>60.9643133139</v>
      </c>
      <c r="E6" s="34">
        <v>76</v>
      </c>
    </row>
    <row r="7" spans="1:5">
      <c r="A7" s="114" t="s">
        <v>155</v>
      </c>
      <c r="B7" s="113">
        <v>21263.9427417509</v>
      </c>
      <c r="C7" s="108">
        <v>67236</v>
      </c>
      <c r="D7" s="34">
        <v>84292</v>
      </c>
      <c r="E7" s="34">
        <v>96484</v>
      </c>
    </row>
    <row r="8" spans="1:5" ht="22.5">
      <c r="A8" s="112" t="s">
        <v>154</v>
      </c>
      <c r="B8" s="111">
        <v>10313.557031779999</v>
      </c>
      <c r="C8" s="110">
        <v>41252</v>
      </c>
      <c r="D8" s="29">
        <v>54838</v>
      </c>
      <c r="E8" s="29">
        <v>51906</v>
      </c>
    </row>
    <row r="9" spans="1:5">
      <c r="A9" s="109" t="s">
        <v>153</v>
      </c>
      <c r="B9" s="108"/>
      <c r="C9" s="108"/>
      <c r="D9" s="34"/>
      <c r="E9" s="34"/>
    </row>
    <row r="10" spans="1:5">
      <c r="A10" s="105" t="s">
        <v>152</v>
      </c>
      <c r="B10" s="107">
        <v>3121.2512266924</v>
      </c>
      <c r="C10" s="106">
        <v>17172</v>
      </c>
      <c r="D10" s="34">
        <v>14298</v>
      </c>
      <c r="E10" s="34">
        <v>14773</v>
      </c>
    </row>
    <row r="11" spans="1:5">
      <c r="A11" s="105" t="s">
        <v>151</v>
      </c>
      <c r="B11" s="104">
        <v>7193</v>
      </c>
      <c r="C11" s="104">
        <v>24080</v>
      </c>
      <c r="D11" s="104">
        <f>+D8-D10</f>
        <v>40540</v>
      </c>
      <c r="E11" s="34">
        <v>37133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E621A-DB3F-4141-9FA1-63F70CF9D355}">
  <dimension ref="A1:E9"/>
  <sheetViews>
    <sheetView workbookViewId="0"/>
  </sheetViews>
  <sheetFormatPr defaultRowHeight="11.25"/>
  <cols>
    <col min="1" max="1" width="44.85546875" style="120" customWidth="1"/>
    <col min="2" max="5" width="10.5703125" style="120" customWidth="1"/>
    <col min="6" max="16384" width="9.140625" style="120"/>
  </cols>
  <sheetData>
    <row r="1" spans="1:5" s="128" customFormat="1" ht="12" thickBot="1">
      <c r="A1" s="130" t="s">
        <v>167</v>
      </c>
      <c r="B1" s="129"/>
      <c r="C1" s="129"/>
      <c r="D1" s="129"/>
      <c r="E1" s="129"/>
    </row>
    <row r="2" spans="1:5">
      <c r="A2" s="127" t="s">
        <v>33</v>
      </c>
      <c r="B2" s="126">
        <v>2000</v>
      </c>
      <c r="C2" s="126">
        <v>2007</v>
      </c>
      <c r="D2" s="126">
        <v>2008</v>
      </c>
      <c r="E2" s="126">
        <v>2009</v>
      </c>
    </row>
    <row r="3" spans="1:5">
      <c r="A3" s="125" t="s">
        <v>166</v>
      </c>
      <c r="B3" s="124">
        <v>56.286803182062982</v>
      </c>
      <c r="C3" s="124">
        <v>79.504013774609732</v>
      </c>
      <c r="D3" s="124">
        <v>93.59065981970609</v>
      </c>
      <c r="E3" s="123">
        <v>111.46602153205313</v>
      </c>
    </row>
    <row r="4" spans="1:5">
      <c r="A4" s="101" t="s">
        <v>165</v>
      </c>
      <c r="B4" s="124">
        <v>49.995861110454356</v>
      </c>
      <c r="C4" s="124">
        <v>57.962157149116535</v>
      </c>
      <c r="D4" s="124">
        <v>78.259869748339952</v>
      </c>
      <c r="E4" s="123">
        <v>95.368282523367682</v>
      </c>
    </row>
    <row r="5" spans="1:5">
      <c r="A5" s="125" t="s">
        <v>164</v>
      </c>
      <c r="B5" s="124">
        <v>20.096781593915374</v>
      </c>
      <c r="C5" s="124">
        <v>40.802714118835574</v>
      </c>
      <c r="D5" s="124">
        <v>51.953204874303026</v>
      </c>
      <c r="E5" s="123">
        <v>56.031687753048018</v>
      </c>
    </row>
    <row r="6" spans="1:5">
      <c r="A6" s="101" t="s">
        <v>163</v>
      </c>
      <c r="B6" s="124">
        <v>14.3906868481705</v>
      </c>
      <c r="C6" s="124">
        <v>27.774612520249448</v>
      </c>
      <c r="D6" s="124">
        <v>38.760403205037186</v>
      </c>
      <c r="E6" s="123">
        <v>42.774768535360444</v>
      </c>
    </row>
    <row r="7" spans="1:5">
      <c r="A7" s="125" t="s">
        <v>162</v>
      </c>
      <c r="B7" s="124">
        <v>3.3359519942718476</v>
      </c>
      <c r="C7" s="124">
        <v>3.2016197728956253</v>
      </c>
      <c r="D7" s="124">
        <v>4.1682673968969457</v>
      </c>
      <c r="E7" s="123">
        <v>3.8630023143471428</v>
      </c>
    </row>
    <row r="8" spans="1:5">
      <c r="A8" s="125" t="s">
        <v>161</v>
      </c>
      <c r="B8" s="124">
        <v>11.13365804885933</v>
      </c>
      <c r="C8" s="124">
        <v>9.9124872617638111</v>
      </c>
      <c r="D8" s="124">
        <v>14.011510512422593</v>
      </c>
      <c r="E8" s="123">
        <v>20.825950655141533</v>
      </c>
    </row>
    <row r="9" spans="1:5">
      <c r="A9" s="122" t="s">
        <v>160</v>
      </c>
      <c r="B9" s="71">
        <v>-7.8967026812783256</v>
      </c>
      <c r="C9" s="71">
        <v>-5.8384269321530358</v>
      </c>
      <c r="D9" s="71">
        <v>-6.1363393005653171</v>
      </c>
      <c r="E9" s="121">
        <v>1.5207868735409065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27</vt:i4>
      </vt:variant>
    </vt:vector>
  </HeadingPairs>
  <TitlesOfParts>
    <vt:vector size="27" baseType="lpstr">
      <vt:lpstr>Tartalom</vt:lpstr>
      <vt:lpstr>4.6.1.</vt:lpstr>
      <vt:lpstr>4.6.2.</vt:lpstr>
      <vt:lpstr>4.6.3.</vt:lpstr>
      <vt:lpstr>4.6.4.</vt:lpstr>
      <vt:lpstr>4.6.5.</vt:lpstr>
      <vt:lpstr>4.6.6.</vt:lpstr>
      <vt:lpstr>4.6.7.</vt:lpstr>
      <vt:lpstr>4.6.8.</vt:lpstr>
      <vt:lpstr>4.6.9.</vt:lpstr>
      <vt:lpstr>4.6.10.</vt:lpstr>
      <vt:lpstr>4.6.11.</vt:lpstr>
      <vt:lpstr>4.6.12.</vt:lpstr>
      <vt:lpstr>4.6.13.</vt:lpstr>
      <vt:lpstr>4.6.14.</vt:lpstr>
      <vt:lpstr>4.6.15.</vt:lpstr>
      <vt:lpstr>4.6.16.</vt:lpstr>
      <vt:lpstr>4.6.17.</vt:lpstr>
      <vt:lpstr>4.6.18.</vt:lpstr>
      <vt:lpstr>4.6.19.</vt:lpstr>
      <vt:lpstr>4.6.20.</vt:lpstr>
      <vt:lpstr>4.6.21.</vt:lpstr>
      <vt:lpstr>4.6.22.</vt:lpstr>
      <vt:lpstr>4.6.23.</vt:lpstr>
      <vt:lpstr>4.6.24.</vt:lpstr>
      <vt:lpstr>4.6.25.</vt:lpstr>
      <vt:lpstr>4.6.26.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2025-02-28T11:32:52Z</dcterms:created>
  <dcterms:modified xsi:type="dcterms:W3CDTF">2025-02-28T11:33:49Z</dcterms:modified>
</cp:coreProperties>
</file>