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DEE6774-80C5-4AF2-BC2E-7916A6885EF6}" xr6:coauthVersionLast="36" xr6:coauthVersionMax="36" xr10:uidLastSave="{00000000-0000-0000-0000-000000000000}"/>
  <bookViews>
    <workbookView xWindow="0" yWindow="0" windowWidth="28800" windowHeight="13425" xr2:uid="{FB2AD6A5-B940-46DE-A6FB-A92CCEA4CDB2}"/>
  </bookViews>
  <sheets>
    <sheet name="Tartalom" sheetId="70" r:id="rId1"/>
    <sheet name="7.1." sheetId="2" r:id="rId2"/>
    <sheet name="7.2." sheetId="3" r:id="rId3"/>
    <sheet name="7.3." sheetId="4" r:id="rId4"/>
    <sheet name="7.4." sheetId="5" r:id="rId5"/>
    <sheet name="7.5." sheetId="6" r:id="rId6"/>
    <sheet name="7.6." sheetId="7" r:id="rId7"/>
    <sheet name="7.7." sheetId="8" r:id="rId8"/>
    <sheet name="7.8." sheetId="9" r:id="rId9"/>
    <sheet name="7.9." sheetId="10" r:id="rId10"/>
    <sheet name="7.10." sheetId="11" r:id="rId11"/>
    <sheet name="7.11." sheetId="12" r:id="rId12"/>
    <sheet name="7.12." sheetId="13" r:id="rId13"/>
    <sheet name="7.13." sheetId="14" r:id="rId14"/>
    <sheet name="7.14." sheetId="15" r:id="rId15"/>
    <sheet name="7.15." sheetId="16" r:id="rId16"/>
    <sheet name="7.16." sheetId="17" r:id="rId17"/>
    <sheet name="7.17." sheetId="18" r:id="rId18"/>
    <sheet name="7.18." sheetId="19" r:id="rId19"/>
    <sheet name="7.19." sheetId="20" r:id="rId20"/>
    <sheet name="7.20." sheetId="21" r:id="rId21"/>
    <sheet name="7.21." sheetId="22" r:id="rId22"/>
    <sheet name="7.22." sheetId="23" r:id="rId23"/>
    <sheet name="7.23." sheetId="24" r:id="rId24"/>
    <sheet name="7.24." sheetId="25" r:id="rId25"/>
    <sheet name="7.25." sheetId="26" r:id="rId26"/>
    <sheet name="7.26." sheetId="27" r:id="rId27"/>
    <sheet name="7.27." sheetId="28" r:id="rId28"/>
    <sheet name="7.28." sheetId="29" r:id="rId29"/>
    <sheet name="7.29." sheetId="30" r:id="rId30"/>
    <sheet name="7.30." sheetId="31" r:id="rId31"/>
    <sheet name="7.31." sheetId="32" r:id="rId32"/>
    <sheet name="7.32." sheetId="33" r:id="rId33"/>
    <sheet name="7.33." sheetId="34" r:id="rId34"/>
    <sheet name="7.34." sheetId="35" r:id="rId35"/>
    <sheet name="7.35." sheetId="36" r:id="rId36"/>
    <sheet name="7.36." sheetId="37" r:id="rId37"/>
    <sheet name="7.37." sheetId="38" r:id="rId38"/>
    <sheet name="7.38." sheetId="39" r:id="rId39"/>
    <sheet name="7.39." sheetId="40" r:id="rId40"/>
    <sheet name="7.40." sheetId="41" r:id="rId41"/>
    <sheet name="7.41." sheetId="42" r:id="rId42"/>
    <sheet name="7.42." sheetId="43" r:id="rId43"/>
    <sheet name="7.43." sheetId="44" r:id="rId44"/>
    <sheet name="7.44." sheetId="45" r:id="rId45"/>
    <sheet name="7.45." sheetId="46" r:id="rId46"/>
    <sheet name="7.46." sheetId="47" r:id="rId47"/>
    <sheet name="7.47." sheetId="48" r:id="rId48"/>
    <sheet name="7.48." sheetId="49" r:id="rId49"/>
    <sheet name="7.49." sheetId="50" r:id="rId50"/>
    <sheet name="7.50." sheetId="51" r:id="rId51"/>
    <sheet name="7.51." sheetId="52" r:id="rId52"/>
    <sheet name="7.52." sheetId="53" r:id="rId53"/>
    <sheet name="7.53." sheetId="54" r:id="rId54"/>
    <sheet name="7.54." sheetId="55" r:id="rId55"/>
    <sheet name="7.55." sheetId="56" r:id="rId56"/>
    <sheet name="7.56." sheetId="57" r:id="rId57"/>
    <sheet name="7.57." sheetId="58" r:id="rId58"/>
    <sheet name="7.58." sheetId="59" r:id="rId59"/>
    <sheet name="7.59." sheetId="60" r:id="rId60"/>
    <sheet name="7.60." sheetId="61" r:id="rId61"/>
    <sheet name="7.61." sheetId="62" r:id="rId62"/>
    <sheet name="7.62." sheetId="63" r:id="rId63"/>
    <sheet name="7.63." sheetId="64" r:id="rId64"/>
    <sheet name="7.64." sheetId="65" r:id="rId65"/>
    <sheet name="7.65." sheetId="66" r:id="rId66"/>
    <sheet name="7.66." sheetId="67" r:id="rId67"/>
    <sheet name="7.67." sheetId="68" r:id="rId68"/>
    <sheet name="7.68." sheetId="69" r:id="rId6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1" l="1"/>
  <c r="K4" i="61" s="1"/>
  <c r="AO4" i="61" s="1"/>
  <c r="Q4" i="61"/>
  <c r="V4" i="61"/>
  <c r="Y4" i="61"/>
  <c r="Y6" i="61" s="1"/>
  <c r="AP4" i="61"/>
  <c r="C5" i="61"/>
  <c r="K5" i="61" s="1"/>
  <c r="AO5" i="61" s="1"/>
  <c r="Q5" i="61"/>
  <c r="V5" i="61"/>
  <c r="V6" i="61" s="1"/>
  <c r="Y5" i="61"/>
  <c r="AP5" i="61"/>
  <c r="B6" i="61"/>
  <c r="D6" i="61"/>
  <c r="E6" i="61"/>
  <c r="F6" i="61"/>
  <c r="G6" i="61"/>
  <c r="H6" i="61"/>
  <c r="I6" i="61"/>
  <c r="J6" i="61"/>
  <c r="L6" i="61"/>
  <c r="M6" i="61"/>
  <c r="N6" i="61"/>
  <c r="O6" i="61"/>
  <c r="P6" i="61"/>
  <c r="Q6" i="61"/>
  <c r="R6" i="61"/>
  <c r="S6" i="61"/>
  <c r="T6" i="61"/>
  <c r="U6" i="61"/>
  <c r="W6" i="61"/>
  <c r="X6" i="61"/>
  <c r="Z6" i="61"/>
  <c r="AA6" i="61"/>
  <c r="AB6" i="61"/>
  <c r="AC6" i="61"/>
  <c r="AD6" i="61"/>
  <c r="AE6" i="61"/>
  <c r="AF6" i="61"/>
  <c r="AG6" i="61"/>
  <c r="AH6" i="61"/>
  <c r="AI6" i="61"/>
  <c r="AJ6" i="61"/>
  <c r="AK6" i="61"/>
  <c r="AL6" i="61"/>
  <c r="AN6" i="61"/>
  <c r="AR6" i="61"/>
  <c r="AP6" i="61" s="1"/>
  <c r="AS6" i="61"/>
  <c r="C7" i="61"/>
  <c r="K7" i="61" s="1"/>
  <c r="AO7" i="61" s="1"/>
  <c r="Q7" i="61"/>
  <c r="V7" i="61"/>
  <c r="Y7" i="61"/>
  <c r="AP7" i="61"/>
  <c r="C8" i="61"/>
  <c r="K8" i="61" s="1"/>
  <c r="AO8" i="61" s="1"/>
  <c r="AT8" i="61" s="1"/>
  <c r="Q8" i="61"/>
  <c r="V8" i="61"/>
  <c r="Y8" i="61"/>
  <c r="AP8" i="61"/>
  <c r="C9" i="61"/>
  <c r="K9" i="61" s="1"/>
  <c r="AO9" i="61" s="1"/>
  <c r="Q9" i="61"/>
  <c r="V9" i="61"/>
  <c r="V10" i="61" s="1"/>
  <c r="Y9" i="61"/>
  <c r="AP9" i="61"/>
  <c r="B10" i="61"/>
  <c r="D10" i="61"/>
  <c r="D19" i="61" s="1"/>
  <c r="E10" i="61"/>
  <c r="F10" i="61"/>
  <c r="G10" i="61"/>
  <c r="H10" i="61"/>
  <c r="I10" i="61"/>
  <c r="J10" i="61"/>
  <c r="L10" i="61"/>
  <c r="M10" i="61"/>
  <c r="N10" i="61"/>
  <c r="O10" i="61"/>
  <c r="P10" i="61"/>
  <c r="Q10" i="61"/>
  <c r="R10" i="61"/>
  <c r="S10" i="61"/>
  <c r="T10" i="61"/>
  <c r="U10" i="61"/>
  <c r="W10" i="61"/>
  <c r="X10" i="61"/>
  <c r="Y10" i="61"/>
  <c r="Z10" i="61"/>
  <c r="AA10" i="61"/>
  <c r="AB10" i="61"/>
  <c r="AC10" i="61"/>
  <c r="AD10" i="61"/>
  <c r="AE10" i="61"/>
  <c r="AF10" i="61"/>
  <c r="AG10" i="61"/>
  <c r="AH10" i="61"/>
  <c r="AI10" i="61"/>
  <c r="AJ10" i="61"/>
  <c r="AK10" i="61"/>
  <c r="AL10" i="61"/>
  <c r="AN10" i="61"/>
  <c r="AR10" i="61"/>
  <c r="AS10" i="61"/>
  <c r="AP10" i="61" s="1"/>
  <c r="C11" i="61"/>
  <c r="K11" i="61" s="1"/>
  <c r="AO11" i="61" s="1"/>
  <c r="Q11" i="61"/>
  <c r="V11" i="61"/>
  <c r="Y11" i="61"/>
  <c r="Y14" i="61" s="1"/>
  <c r="AP11" i="61"/>
  <c r="C12" i="61"/>
  <c r="K12" i="61" s="1"/>
  <c r="AO12" i="61" s="1"/>
  <c r="Q12" i="61"/>
  <c r="V12" i="61"/>
  <c r="V14" i="61" s="1"/>
  <c r="Y12" i="61"/>
  <c r="AP12" i="61"/>
  <c r="C13" i="61"/>
  <c r="K13" i="61" s="1"/>
  <c r="AO13" i="61" s="1"/>
  <c r="Q13" i="61"/>
  <c r="V13" i="61"/>
  <c r="Y13" i="61"/>
  <c r="AP13" i="61"/>
  <c r="B14" i="61"/>
  <c r="B19" i="61" s="1"/>
  <c r="D14" i="61"/>
  <c r="E14" i="61"/>
  <c r="F14" i="61"/>
  <c r="G14" i="61"/>
  <c r="G19" i="61" s="1"/>
  <c r="H14" i="61"/>
  <c r="I14" i="61"/>
  <c r="J14" i="61"/>
  <c r="L14" i="61"/>
  <c r="L19" i="61" s="1"/>
  <c r="L33" i="61" s="1"/>
  <c r="M14" i="61"/>
  <c r="N14" i="61"/>
  <c r="O14" i="61"/>
  <c r="P14" i="61"/>
  <c r="P19" i="61" s="1"/>
  <c r="P33" i="61" s="1"/>
  <c r="R14" i="61"/>
  <c r="S14" i="61"/>
  <c r="T14" i="61"/>
  <c r="U14" i="61"/>
  <c r="W14" i="61"/>
  <c r="X14" i="61"/>
  <c r="Z14" i="61"/>
  <c r="Z19" i="61" s="1"/>
  <c r="AA14" i="61"/>
  <c r="AB14" i="61"/>
  <c r="AC14" i="61"/>
  <c r="AD14" i="61"/>
  <c r="AD19" i="61" s="1"/>
  <c r="AE14" i="61"/>
  <c r="AF14" i="61"/>
  <c r="AG14" i="61"/>
  <c r="AH14" i="61"/>
  <c r="AI14" i="61"/>
  <c r="AJ14" i="61"/>
  <c r="AK14" i="61"/>
  <c r="AL14" i="61"/>
  <c r="AL19" i="61" s="1"/>
  <c r="AN14" i="61"/>
  <c r="AR14" i="61"/>
  <c r="AS14" i="61"/>
  <c r="C15" i="61"/>
  <c r="K15" i="61" s="1"/>
  <c r="AO15" i="61" s="1"/>
  <c r="Q15" i="61"/>
  <c r="V15" i="61"/>
  <c r="Y15" i="61"/>
  <c r="AP15" i="61"/>
  <c r="C16" i="61"/>
  <c r="K16" i="61" s="1"/>
  <c r="AO16" i="61" s="1"/>
  <c r="Q16" i="61"/>
  <c r="V16" i="61"/>
  <c r="Y16" i="61"/>
  <c r="AP16" i="61"/>
  <c r="C17" i="61"/>
  <c r="K17" i="61" s="1"/>
  <c r="AO17" i="61" s="1"/>
  <c r="Q17" i="61"/>
  <c r="Q18" i="61" s="1"/>
  <c r="V17" i="61"/>
  <c r="Y17" i="61"/>
  <c r="AP17" i="61"/>
  <c r="B18" i="61"/>
  <c r="D18" i="61"/>
  <c r="E18" i="61"/>
  <c r="F18" i="61"/>
  <c r="F19" i="61" s="1"/>
  <c r="G18" i="61"/>
  <c r="H18" i="61"/>
  <c r="I18" i="61"/>
  <c r="J18" i="61"/>
  <c r="L18" i="61"/>
  <c r="M18" i="61"/>
  <c r="N18" i="61"/>
  <c r="O18" i="61"/>
  <c r="O19" i="61" s="1"/>
  <c r="P18" i="61"/>
  <c r="R18" i="61"/>
  <c r="S18" i="61"/>
  <c r="S19" i="61" s="1"/>
  <c r="T18" i="61"/>
  <c r="U18" i="61"/>
  <c r="W18" i="61"/>
  <c r="W19" i="61" s="1"/>
  <c r="X18" i="61"/>
  <c r="X19" i="61" s="1"/>
  <c r="Z18" i="61"/>
  <c r="AA18" i="61"/>
  <c r="AB18" i="61"/>
  <c r="AB19" i="61" s="1"/>
  <c r="AB33" i="61" s="1"/>
  <c r="AC18" i="61"/>
  <c r="AD18" i="61"/>
  <c r="AE18" i="61"/>
  <c r="AF18" i="61"/>
  <c r="AF19" i="61" s="1"/>
  <c r="AG18" i="61"/>
  <c r="AH18" i="61"/>
  <c r="AI18" i="61"/>
  <c r="AJ18" i="61"/>
  <c r="AJ19" i="61" s="1"/>
  <c r="AK18" i="61"/>
  <c r="AL18" i="61"/>
  <c r="AN18" i="61"/>
  <c r="AP18" i="61"/>
  <c r="AR18" i="61"/>
  <c r="AS18" i="61"/>
  <c r="H19" i="61"/>
  <c r="J19" i="61"/>
  <c r="N19" i="61"/>
  <c r="R19" i="61"/>
  <c r="T19" i="61"/>
  <c r="AA19" i="61"/>
  <c r="AE19" i="61"/>
  <c r="AH19" i="61"/>
  <c r="AI19" i="61"/>
  <c r="AN19" i="61"/>
  <c r="AR19" i="61"/>
  <c r="C20" i="61"/>
  <c r="K20" i="61" s="1"/>
  <c r="AO20" i="61" s="1"/>
  <c r="AT20" i="61" s="1"/>
  <c r="Q20" i="61"/>
  <c r="V20" i="61"/>
  <c r="V23" i="61" s="1"/>
  <c r="Y20" i="61"/>
  <c r="AP20" i="61"/>
  <c r="C21" i="61"/>
  <c r="K21" i="61" s="1"/>
  <c r="AO21" i="61" s="1"/>
  <c r="Q21" i="61"/>
  <c r="Q23" i="61" s="1"/>
  <c r="V21" i="61"/>
  <c r="Y21" i="61"/>
  <c r="AP21" i="61"/>
  <c r="C22" i="61"/>
  <c r="K22" i="61" s="1"/>
  <c r="AO22" i="61" s="1"/>
  <c r="Q22" i="61"/>
  <c r="V22" i="61"/>
  <c r="Y22" i="61"/>
  <c r="AP22" i="61"/>
  <c r="B23" i="61"/>
  <c r="D23" i="61"/>
  <c r="E23" i="61"/>
  <c r="F23" i="61"/>
  <c r="G23" i="61"/>
  <c r="H23" i="61"/>
  <c r="I23" i="61"/>
  <c r="I32" i="61" s="1"/>
  <c r="J23" i="61"/>
  <c r="L23" i="61"/>
  <c r="M23" i="61"/>
  <c r="N23" i="61"/>
  <c r="O23" i="61"/>
  <c r="P23" i="61"/>
  <c r="R23" i="61"/>
  <c r="S23" i="61"/>
  <c r="T23" i="61"/>
  <c r="U23" i="61"/>
  <c r="W23" i="61"/>
  <c r="X23" i="61"/>
  <c r="X32" i="61" s="1"/>
  <c r="Y23" i="61"/>
  <c r="Z23" i="61"/>
  <c r="AA23" i="61"/>
  <c r="AB23" i="61"/>
  <c r="AC23" i="61"/>
  <c r="AD23" i="61"/>
  <c r="AE23" i="61"/>
  <c r="AF23" i="61"/>
  <c r="AF32" i="61" s="1"/>
  <c r="AG23" i="61"/>
  <c r="AH23" i="61"/>
  <c r="AI23" i="61"/>
  <c r="AJ23" i="61"/>
  <c r="AK23" i="61"/>
  <c r="AL23" i="61"/>
  <c r="AN23" i="61"/>
  <c r="AR23" i="61"/>
  <c r="AR32" i="61" s="1"/>
  <c r="AR33" i="61" s="1"/>
  <c r="AS23" i="61"/>
  <c r="C24" i="61"/>
  <c r="K24" i="61" s="1"/>
  <c r="AO24" i="61" s="1"/>
  <c r="Q24" i="61"/>
  <c r="V24" i="61"/>
  <c r="V27" i="61" s="1"/>
  <c r="Y24" i="61"/>
  <c r="AP24" i="61"/>
  <c r="C25" i="61"/>
  <c r="K25" i="61" s="1"/>
  <c r="AO25" i="61" s="1"/>
  <c r="Q25" i="61"/>
  <c r="V25" i="61"/>
  <c r="Y25" i="61"/>
  <c r="AP25" i="61"/>
  <c r="C26" i="61"/>
  <c r="K26" i="61" s="1"/>
  <c r="AO26" i="61" s="1"/>
  <c r="Q26" i="61"/>
  <c r="V26" i="61"/>
  <c r="Y26" i="61"/>
  <c r="AP26" i="61"/>
  <c r="B27" i="61"/>
  <c r="D27" i="61"/>
  <c r="E27" i="61"/>
  <c r="F27" i="61"/>
  <c r="G27" i="61"/>
  <c r="H27" i="61"/>
  <c r="I27" i="61"/>
  <c r="J27" i="61"/>
  <c r="L27" i="61"/>
  <c r="M27" i="61"/>
  <c r="N27" i="61"/>
  <c r="O27" i="61"/>
  <c r="P27" i="61"/>
  <c r="R27" i="61"/>
  <c r="S27" i="61"/>
  <c r="T27" i="61"/>
  <c r="U27" i="61"/>
  <c r="W27" i="61"/>
  <c r="X27" i="61"/>
  <c r="Z27" i="61"/>
  <c r="AA27" i="61"/>
  <c r="AB27" i="61"/>
  <c r="AC27" i="61"/>
  <c r="AD27" i="61"/>
  <c r="AE27" i="61"/>
  <c r="AF27" i="61"/>
  <c r="AG27" i="61"/>
  <c r="AG32" i="61" s="1"/>
  <c r="AH27" i="61"/>
  <c r="AI27" i="61"/>
  <c r="AJ27" i="61"/>
  <c r="AK27" i="61"/>
  <c r="AL27" i="61"/>
  <c r="AN27" i="61"/>
  <c r="AR27" i="61"/>
  <c r="AS27" i="61"/>
  <c r="AS32" i="61" s="1"/>
  <c r="C28" i="61"/>
  <c r="K28" i="61" s="1"/>
  <c r="AO28" i="61" s="1"/>
  <c r="Q28" i="61"/>
  <c r="V28" i="61"/>
  <c r="Y28" i="61"/>
  <c r="AP28" i="61"/>
  <c r="C29" i="61"/>
  <c r="K29" i="61" s="1"/>
  <c r="AO29" i="61" s="1"/>
  <c r="Q29" i="61"/>
  <c r="V29" i="61"/>
  <c r="Y29" i="61"/>
  <c r="AP29" i="61"/>
  <c r="C30" i="61"/>
  <c r="K30" i="61" s="1"/>
  <c r="AO30" i="61" s="1"/>
  <c r="Q30" i="61"/>
  <c r="V30" i="61"/>
  <c r="Y30" i="61"/>
  <c r="AP30" i="61"/>
  <c r="B31" i="61"/>
  <c r="D31" i="61"/>
  <c r="E31" i="61"/>
  <c r="F31" i="61"/>
  <c r="G31" i="61"/>
  <c r="H31" i="61"/>
  <c r="I31" i="61"/>
  <c r="J31" i="61"/>
  <c r="L31" i="61"/>
  <c r="M31" i="61"/>
  <c r="N31" i="61"/>
  <c r="O31" i="61"/>
  <c r="P31" i="61"/>
  <c r="Q31" i="61"/>
  <c r="R31" i="61"/>
  <c r="S31" i="61"/>
  <c r="T31" i="61"/>
  <c r="U31" i="61"/>
  <c r="U32" i="61" s="1"/>
  <c r="W31" i="61"/>
  <c r="W32" i="61" s="1"/>
  <c r="X31" i="61"/>
  <c r="Z31" i="61"/>
  <c r="AA31" i="61"/>
  <c r="AA32" i="61" s="1"/>
  <c r="AA33" i="61" s="1"/>
  <c r="AB31" i="61"/>
  <c r="AC31" i="61"/>
  <c r="AD31" i="61"/>
  <c r="AE31" i="61"/>
  <c r="AE32" i="61" s="1"/>
  <c r="AE33" i="61" s="1"/>
  <c r="AF31" i="61"/>
  <c r="AG31" i="61"/>
  <c r="AH31" i="61"/>
  <c r="AI31" i="61"/>
  <c r="AI32" i="61" s="1"/>
  <c r="AI33" i="61" s="1"/>
  <c r="AJ31" i="61"/>
  <c r="AK31" i="61"/>
  <c r="AL31" i="61"/>
  <c r="AN31" i="61"/>
  <c r="AR31" i="61"/>
  <c r="AP31" i="61" s="1"/>
  <c r="AS31" i="61"/>
  <c r="E32" i="61"/>
  <c r="G32" i="61"/>
  <c r="L32" i="61"/>
  <c r="P32" i="61"/>
  <c r="T32" i="61"/>
  <c r="T33" i="61" s="1"/>
  <c r="AB32" i="61"/>
  <c r="AC32" i="61"/>
  <c r="AJ32" i="61"/>
  <c r="AK32" i="61"/>
  <c r="AA6" i="58"/>
  <c r="AB6" i="58"/>
  <c r="AA10" i="58"/>
  <c r="AB10" i="58"/>
  <c r="AB19" i="58" s="1"/>
  <c r="AB33" i="58" s="1"/>
  <c r="AA14" i="58"/>
  <c r="AA18" i="58"/>
  <c r="AA23" i="58"/>
  <c r="AA27" i="58"/>
  <c r="AA31" i="58"/>
  <c r="AB32" i="58"/>
  <c r="B33" i="55"/>
  <c r="C33" i="55"/>
  <c r="D33" i="55"/>
  <c r="E33" i="55"/>
  <c r="I33" i="55"/>
  <c r="J33" i="55"/>
  <c r="K33" i="55"/>
  <c r="L33" i="55"/>
  <c r="B19" i="48"/>
  <c r="C19" i="48"/>
  <c r="D19" i="48"/>
  <c r="E19" i="48"/>
  <c r="F19" i="48"/>
  <c r="G19" i="48"/>
  <c r="B32" i="48"/>
  <c r="C32" i="48"/>
  <c r="D32" i="48"/>
  <c r="E32" i="48"/>
  <c r="F32" i="48"/>
  <c r="G32" i="48"/>
  <c r="B7" i="47"/>
  <c r="B11" i="47"/>
  <c r="B15" i="47"/>
  <c r="B19" i="47"/>
  <c r="C20" i="47"/>
  <c r="D20" i="47"/>
  <c r="E20" i="47"/>
  <c r="F20" i="47"/>
  <c r="G20" i="47"/>
  <c r="B24" i="47"/>
  <c r="C33" i="47"/>
  <c r="D33" i="47"/>
  <c r="E33" i="47"/>
  <c r="F33" i="47"/>
  <c r="G33" i="47"/>
  <c r="B19" i="46"/>
  <c r="B32" i="46"/>
  <c r="J4" i="38"/>
  <c r="J6" i="38"/>
  <c r="J9" i="38" s="1"/>
  <c r="J7" i="38"/>
  <c r="J8" i="38"/>
  <c r="B9" i="38"/>
  <c r="C9" i="38"/>
  <c r="D9" i="38"/>
  <c r="E9" i="38"/>
  <c r="F9" i="38"/>
  <c r="G9" i="38"/>
  <c r="J10" i="38"/>
  <c r="J11" i="38"/>
  <c r="J12" i="38"/>
  <c r="B13" i="38"/>
  <c r="C13" i="38"/>
  <c r="D13" i="38"/>
  <c r="E13" i="38"/>
  <c r="F13" i="38"/>
  <c r="G13" i="38"/>
  <c r="H13" i="38"/>
  <c r="J14" i="38"/>
  <c r="J15" i="38"/>
  <c r="J16" i="38"/>
  <c r="B17" i="38"/>
  <c r="C17" i="38"/>
  <c r="D17" i="38"/>
  <c r="D18" i="38" s="1"/>
  <c r="E17" i="38"/>
  <c r="F17" i="38"/>
  <c r="G17" i="38"/>
  <c r="H18" i="38"/>
  <c r="I18" i="38"/>
  <c r="J19" i="38"/>
  <c r="J20" i="38"/>
  <c r="J21" i="38"/>
  <c r="B22" i="38"/>
  <c r="C22" i="38"/>
  <c r="D22" i="38"/>
  <c r="E22" i="38"/>
  <c r="F22" i="38"/>
  <c r="G22" i="38"/>
  <c r="J23" i="38"/>
  <c r="J24" i="38"/>
  <c r="J25" i="38"/>
  <c r="B26" i="38"/>
  <c r="C26" i="38"/>
  <c r="D26" i="38"/>
  <c r="E26" i="38"/>
  <c r="F26" i="38"/>
  <c r="G26" i="38"/>
  <c r="J27" i="38"/>
  <c r="J28" i="38"/>
  <c r="J29" i="38"/>
  <c r="B30" i="38"/>
  <c r="B31" i="38" s="1"/>
  <c r="C30" i="38"/>
  <c r="D30" i="38"/>
  <c r="E30" i="38"/>
  <c r="E31" i="38" s="1"/>
  <c r="F30" i="38"/>
  <c r="F31" i="38" s="1"/>
  <c r="G30" i="38"/>
  <c r="H31" i="38"/>
  <c r="I31" i="38"/>
  <c r="I32" i="38" s="1"/>
  <c r="J33" i="38"/>
  <c r="J34" i="38"/>
  <c r="B18" i="35"/>
  <c r="C18" i="35"/>
  <c r="D18" i="35"/>
  <c r="E18" i="35"/>
  <c r="F18" i="35"/>
  <c r="G18" i="35"/>
  <c r="B31" i="35"/>
  <c r="C31" i="35"/>
  <c r="D31" i="35"/>
  <c r="E31" i="35"/>
  <c r="F31" i="35"/>
  <c r="G31" i="35"/>
  <c r="E3" i="30"/>
  <c r="G3" i="30" s="1"/>
  <c r="E4" i="30"/>
  <c r="G4" i="30" s="1"/>
  <c r="B5" i="30"/>
  <c r="C5" i="30"/>
  <c r="D5" i="30"/>
  <c r="E5" i="30"/>
  <c r="G5" i="30" s="1"/>
  <c r="F5" i="30"/>
  <c r="E6" i="30"/>
  <c r="G6" i="30"/>
  <c r="E7" i="30"/>
  <c r="G7" i="30" s="1"/>
  <c r="E8" i="30"/>
  <c r="G8" i="30"/>
  <c r="B9" i="30"/>
  <c r="E9" i="30" s="1"/>
  <c r="G9" i="30" s="1"/>
  <c r="C9" i="30"/>
  <c r="D9" i="30"/>
  <c r="F9" i="30"/>
  <c r="E10" i="30"/>
  <c r="G10" i="30" s="1"/>
  <c r="E11" i="30"/>
  <c r="G11" i="30" s="1"/>
  <c r="E12" i="30"/>
  <c r="G12" i="30"/>
  <c r="B13" i="30"/>
  <c r="E13" i="30" s="1"/>
  <c r="C13" i="30"/>
  <c r="D13" i="30"/>
  <c r="F13" i="30"/>
  <c r="E14" i="30"/>
  <c r="G14" i="30" s="1"/>
  <c r="E15" i="30"/>
  <c r="G15" i="30"/>
  <c r="E16" i="30"/>
  <c r="G16" i="30" s="1"/>
  <c r="B17" i="30"/>
  <c r="E17" i="30" s="1"/>
  <c r="C17" i="30"/>
  <c r="D17" i="30"/>
  <c r="F17" i="30"/>
  <c r="D18" i="30"/>
  <c r="E19" i="30"/>
  <c r="G19" i="30" s="1"/>
  <c r="E20" i="30"/>
  <c r="G20" i="30"/>
  <c r="E21" i="30"/>
  <c r="G21" i="30" s="1"/>
  <c r="B22" i="30"/>
  <c r="C22" i="30"/>
  <c r="D22" i="30"/>
  <c r="F22" i="30"/>
  <c r="E23" i="30"/>
  <c r="G23" i="30" s="1"/>
  <c r="E24" i="30"/>
  <c r="G24" i="30" s="1"/>
  <c r="E25" i="30"/>
  <c r="G25" i="30" s="1"/>
  <c r="B26" i="30"/>
  <c r="C26" i="30"/>
  <c r="D26" i="30"/>
  <c r="E26" i="30" s="1"/>
  <c r="G26" i="30" s="1"/>
  <c r="F26" i="30"/>
  <c r="E27" i="30"/>
  <c r="G27" i="30"/>
  <c r="E28" i="30"/>
  <c r="G28" i="30" s="1"/>
  <c r="E29" i="30"/>
  <c r="G29" i="30"/>
  <c r="B30" i="30"/>
  <c r="B31" i="30" s="1"/>
  <c r="C30" i="30"/>
  <c r="D30" i="30"/>
  <c r="E30" i="30"/>
  <c r="G30" i="30" s="1"/>
  <c r="F30" i="30"/>
  <c r="C31" i="30"/>
  <c r="F31" i="30"/>
  <c r="E3" i="29"/>
  <c r="G3" i="29" s="1"/>
  <c r="G5" i="29" s="1"/>
  <c r="E4" i="29"/>
  <c r="G4" i="29" s="1"/>
  <c r="B5" i="29"/>
  <c r="C5" i="29"/>
  <c r="D5" i="29"/>
  <c r="E5" i="29"/>
  <c r="F5" i="29"/>
  <c r="E6" i="29"/>
  <c r="G6" i="29" s="1"/>
  <c r="E7" i="29"/>
  <c r="G7" i="29" s="1"/>
  <c r="E8" i="29"/>
  <c r="G8" i="29" s="1"/>
  <c r="B9" i="29"/>
  <c r="C9" i="29"/>
  <c r="D9" i="29"/>
  <c r="F9" i="29"/>
  <c r="E10" i="29"/>
  <c r="G10" i="29" s="1"/>
  <c r="E11" i="29"/>
  <c r="G11" i="29" s="1"/>
  <c r="E12" i="29"/>
  <c r="G12" i="29" s="1"/>
  <c r="B13" i="29"/>
  <c r="C13" i="29"/>
  <c r="D13" i="29"/>
  <c r="F13" i="29"/>
  <c r="E14" i="29"/>
  <c r="G14" i="29" s="1"/>
  <c r="E15" i="29"/>
  <c r="G15" i="29" s="1"/>
  <c r="E16" i="29"/>
  <c r="G16" i="29" s="1"/>
  <c r="B17" i="29"/>
  <c r="C17" i="29"/>
  <c r="D17" i="29"/>
  <c r="E17" i="29"/>
  <c r="F17" i="29"/>
  <c r="B18" i="29"/>
  <c r="C18" i="29"/>
  <c r="D18" i="29"/>
  <c r="F18" i="29"/>
  <c r="E19" i="29"/>
  <c r="G19" i="29"/>
  <c r="E20" i="29"/>
  <c r="G20" i="29" s="1"/>
  <c r="E21" i="29"/>
  <c r="G21" i="29"/>
  <c r="B22" i="29"/>
  <c r="C22" i="29"/>
  <c r="D22" i="29"/>
  <c r="F22" i="29"/>
  <c r="E23" i="29"/>
  <c r="G23" i="29" s="1"/>
  <c r="G26" i="29" s="1"/>
  <c r="E24" i="29"/>
  <c r="G24" i="29"/>
  <c r="E25" i="29"/>
  <c r="G25" i="29" s="1"/>
  <c r="B26" i="29"/>
  <c r="C26" i="29"/>
  <c r="D26" i="29"/>
  <c r="F26" i="29"/>
  <c r="E27" i="29"/>
  <c r="G27" i="29" s="1"/>
  <c r="E28" i="29"/>
  <c r="G28" i="29"/>
  <c r="E29" i="29"/>
  <c r="G29" i="29" s="1"/>
  <c r="B30" i="29"/>
  <c r="C30" i="29"/>
  <c r="D30" i="29"/>
  <c r="D31" i="29" s="1"/>
  <c r="E30" i="29"/>
  <c r="F30" i="29"/>
  <c r="F31" i="29"/>
  <c r="F32" i="29" s="1"/>
  <c r="B5" i="28"/>
  <c r="C5" i="28"/>
  <c r="D5" i="28"/>
  <c r="B9" i="28"/>
  <c r="C9" i="28"/>
  <c r="C18" i="28" s="1"/>
  <c r="C33" i="28" s="1"/>
  <c r="D9" i="28"/>
  <c r="B13" i="28"/>
  <c r="C13" i="28"/>
  <c r="D13" i="28"/>
  <c r="D18" i="28" s="1"/>
  <c r="D33" i="28" s="1"/>
  <c r="B17" i="28"/>
  <c r="C17" i="28"/>
  <c r="D17" i="28"/>
  <c r="B18" i="28"/>
  <c r="B22" i="28"/>
  <c r="C22" i="28"/>
  <c r="C31" i="28" s="1"/>
  <c r="D22" i="28"/>
  <c r="B26" i="28"/>
  <c r="C26" i="28"/>
  <c r="D26" i="28"/>
  <c r="D31" i="28" s="1"/>
  <c r="B30" i="28"/>
  <c r="C30" i="28"/>
  <c r="D30" i="28"/>
  <c r="B31" i="28"/>
  <c r="B33" i="28" s="1"/>
  <c r="B18" i="21"/>
  <c r="C18" i="21"/>
  <c r="D18" i="21"/>
  <c r="E18" i="21"/>
  <c r="F18" i="21"/>
  <c r="G18" i="21"/>
  <c r="H18" i="21"/>
  <c r="B31" i="21"/>
  <c r="C31" i="21"/>
  <c r="D31" i="21"/>
  <c r="E31" i="21"/>
  <c r="F31" i="21"/>
  <c r="G31" i="21"/>
  <c r="H31" i="21"/>
  <c r="B6" i="20"/>
  <c r="B10" i="20"/>
  <c r="B19" i="20" s="1"/>
  <c r="B14" i="20"/>
  <c r="B18" i="20"/>
  <c r="B23" i="20"/>
  <c r="B32" i="20" s="1"/>
  <c r="B27" i="20"/>
  <c r="B31" i="20"/>
  <c r="C6" i="18"/>
  <c r="F6" i="18"/>
  <c r="C10" i="18"/>
  <c r="F10" i="18"/>
  <c r="C14" i="18"/>
  <c r="C19" i="18" s="1"/>
  <c r="F14" i="18"/>
  <c r="C18" i="18"/>
  <c r="F18" i="18"/>
  <c r="B19" i="18"/>
  <c r="E19" i="18"/>
  <c r="F19" i="18"/>
  <c r="C23" i="18"/>
  <c r="F23" i="18"/>
  <c r="F32" i="18" s="1"/>
  <c r="C27" i="18"/>
  <c r="F27" i="18"/>
  <c r="C31" i="18"/>
  <c r="F31" i="18"/>
  <c r="B32" i="18"/>
  <c r="E32" i="18"/>
  <c r="C33" i="18"/>
  <c r="F33" i="18"/>
  <c r="B5" i="17"/>
  <c r="C5" i="17"/>
  <c r="D5" i="17"/>
  <c r="E5" i="17"/>
  <c r="B9" i="17"/>
  <c r="C9" i="17"/>
  <c r="D9" i="17"/>
  <c r="D18" i="17" s="1"/>
  <c r="E9" i="17"/>
  <c r="B13" i="17"/>
  <c r="C13" i="17"/>
  <c r="D13" i="17"/>
  <c r="E13" i="17"/>
  <c r="B17" i="17"/>
  <c r="C17" i="17"/>
  <c r="D17" i="17"/>
  <c r="E17" i="17"/>
  <c r="B18" i="17"/>
  <c r="C18" i="17"/>
  <c r="E18" i="17"/>
  <c r="B22" i="17"/>
  <c r="C22" i="17"/>
  <c r="D22" i="17"/>
  <c r="E22" i="17"/>
  <c r="B26" i="17"/>
  <c r="C26" i="17"/>
  <c r="D26" i="17"/>
  <c r="E26" i="17"/>
  <c r="B30" i="17"/>
  <c r="C30" i="17"/>
  <c r="D30" i="17"/>
  <c r="E30" i="17"/>
  <c r="B31" i="17"/>
  <c r="C31" i="17"/>
  <c r="D31" i="17"/>
  <c r="E31" i="17"/>
  <c r="B32" i="17"/>
  <c r="E32" i="10"/>
  <c r="F32" i="10"/>
  <c r="G32" i="10"/>
  <c r="H32" i="10"/>
  <c r="I32" i="10"/>
  <c r="C33" i="10"/>
  <c r="D20" i="9"/>
  <c r="D33" i="9"/>
  <c r="AJ33" i="61" l="1"/>
  <c r="G33" i="61"/>
  <c r="B32" i="61"/>
  <c r="M32" i="61"/>
  <c r="H32" i="61"/>
  <c r="D32" i="61"/>
  <c r="D33" i="61" s="1"/>
  <c r="Y27" i="61"/>
  <c r="AT24" i="61"/>
  <c r="AL32" i="61"/>
  <c r="AH32" i="61"/>
  <c r="AD32" i="61"/>
  <c r="Z32" i="61"/>
  <c r="Z33" i="61" s="1"/>
  <c r="R32" i="61"/>
  <c r="R33" i="61" s="1"/>
  <c r="AT21" i="61"/>
  <c r="Y18" i="61"/>
  <c r="Y19" i="61" s="1"/>
  <c r="AT7" i="61"/>
  <c r="AP27" i="61"/>
  <c r="N32" i="61"/>
  <c r="N33" i="61" s="1"/>
  <c r="AT22" i="61"/>
  <c r="AF33" i="61"/>
  <c r="B33" i="61"/>
  <c r="H33" i="61"/>
  <c r="S32" i="61"/>
  <c r="O32" i="61"/>
  <c r="C31" i="61"/>
  <c r="K31" i="61" s="1"/>
  <c r="AO31" i="61" s="1"/>
  <c r="AT31" i="61" s="1"/>
  <c r="V31" i="61"/>
  <c r="V32" i="61" s="1"/>
  <c r="Y31" i="61"/>
  <c r="AT28" i="61"/>
  <c r="AP23" i="61"/>
  <c r="C23" i="61"/>
  <c r="AT9" i="61"/>
  <c r="J32" i="61"/>
  <c r="J33" i="61" s="1"/>
  <c r="F32" i="61"/>
  <c r="K23" i="61"/>
  <c r="AO23" i="61" s="1"/>
  <c r="X33" i="61"/>
  <c r="AL33" i="61"/>
  <c r="AH33" i="61"/>
  <c r="AD33" i="61"/>
  <c r="W33" i="61"/>
  <c r="O33" i="61"/>
  <c r="F33" i="61"/>
  <c r="S33" i="61"/>
  <c r="AP32" i="61"/>
  <c r="AP33" i="61" s="1"/>
  <c r="I19" i="61"/>
  <c r="I33" i="61" s="1"/>
  <c r="E19" i="61"/>
  <c r="E33" i="61" s="1"/>
  <c r="AT17" i="61"/>
  <c r="V18" i="61"/>
  <c r="V19" i="61" s="1"/>
  <c r="AP14" i="61"/>
  <c r="AT13" i="61"/>
  <c r="AN32" i="61"/>
  <c r="AN33" i="61" s="1"/>
  <c r="AT30" i="61"/>
  <c r="AT26" i="61"/>
  <c r="AS19" i="61"/>
  <c r="AS33" i="61" s="1"/>
  <c r="U19" i="61"/>
  <c r="U33" i="61" s="1"/>
  <c r="M19" i="61"/>
  <c r="AT16" i="61"/>
  <c r="AT12" i="61"/>
  <c r="Q14" i="61"/>
  <c r="Q19" i="61" s="1"/>
  <c r="C10" i="61"/>
  <c r="K10" i="61" s="1"/>
  <c r="AO10" i="61" s="1"/>
  <c r="AT5" i="61"/>
  <c r="AT29" i="61"/>
  <c r="AT25" i="61"/>
  <c r="Q27" i="61"/>
  <c r="Q32" i="61" s="1"/>
  <c r="AP19" i="61"/>
  <c r="AK19" i="61"/>
  <c r="AK33" i="61" s="1"/>
  <c r="AG19" i="61"/>
  <c r="AG33" i="61" s="1"/>
  <c r="AC19" i="61"/>
  <c r="AC33" i="61" s="1"/>
  <c r="C18" i="61"/>
  <c r="K18" i="61" s="1"/>
  <c r="AO18" i="61" s="1"/>
  <c r="AT18" i="61" s="1"/>
  <c r="AT15" i="61"/>
  <c r="AT11" i="61"/>
  <c r="AT4" i="61"/>
  <c r="AA19" i="58"/>
  <c r="AA32" i="58"/>
  <c r="AA33" i="58" s="1"/>
  <c r="J17" i="38"/>
  <c r="C18" i="38"/>
  <c r="E18" i="38"/>
  <c r="D31" i="38"/>
  <c r="D32" i="38" s="1"/>
  <c r="F18" i="38"/>
  <c r="F32" i="38" s="1"/>
  <c r="B18" i="38"/>
  <c r="B32" i="38" s="1"/>
  <c r="G31" i="38"/>
  <c r="C31" i="38"/>
  <c r="C32" i="38" s="1"/>
  <c r="J32" i="38" s="1"/>
  <c r="H32" i="38"/>
  <c r="E32" i="38"/>
  <c r="J26" i="38"/>
  <c r="G18" i="38"/>
  <c r="J13" i="38"/>
  <c r="J22" i="38"/>
  <c r="G32" i="38"/>
  <c r="J18" i="38"/>
  <c r="J30" i="38"/>
  <c r="D31" i="30"/>
  <c r="D32" i="30" s="1"/>
  <c r="F18" i="30"/>
  <c r="F32" i="30" s="1"/>
  <c r="G22" i="30"/>
  <c r="C18" i="30"/>
  <c r="C32" i="30" s="1"/>
  <c r="G17" i="30"/>
  <c r="G13" i="30"/>
  <c r="E31" i="30"/>
  <c r="G31" i="30" s="1"/>
  <c r="E18" i="30"/>
  <c r="G18" i="30" s="1"/>
  <c r="B18" i="30"/>
  <c r="B32" i="30" s="1"/>
  <c r="E22" i="30"/>
  <c r="C31" i="29"/>
  <c r="C32" i="29" s="1"/>
  <c r="G9" i="29"/>
  <c r="E22" i="29"/>
  <c r="E31" i="29" s="1"/>
  <c r="G13" i="29"/>
  <c r="E26" i="29"/>
  <c r="G30" i="29"/>
  <c r="D32" i="29"/>
  <c r="G17" i="29"/>
  <c r="B31" i="29"/>
  <c r="B32" i="29" s="1"/>
  <c r="G22" i="29"/>
  <c r="G31" i="29" s="1"/>
  <c r="E13" i="29"/>
  <c r="E9" i="29"/>
  <c r="E18" i="29" s="1"/>
  <c r="B33" i="20"/>
  <c r="C32" i="18"/>
  <c r="AT10" i="61"/>
  <c r="C27" i="61"/>
  <c r="C32" i="61" s="1"/>
  <c r="K32" i="61" s="1"/>
  <c r="AO32" i="61" s="1"/>
  <c r="AT32" i="61" s="1"/>
  <c r="C14" i="61"/>
  <c r="C6" i="61"/>
  <c r="Y32" i="61" l="1"/>
  <c r="Y33" i="61" s="1"/>
  <c r="V33" i="61"/>
  <c r="AT23" i="61"/>
  <c r="Q33" i="61"/>
  <c r="M33" i="61"/>
  <c r="C19" i="61"/>
  <c r="K19" i="61" s="1"/>
  <c r="AO19" i="61" s="1"/>
  <c r="AT19" i="61" s="1"/>
  <c r="K27" i="61"/>
  <c r="AO27" i="61" s="1"/>
  <c r="AT27" i="61" s="1"/>
  <c r="J31" i="38"/>
  <c r="E32" i="30"/>
  <c r="G32" i="30" s="1"/>
  <c r="G18" i="29"/>
  <c r="G32" i="29" s="1"/>
  <c r="E32" i="29"/>
  <c r="K6" i="61"/>
  <c r="AO6" i="61" s="1"/>
  <c r="AT6" i="61" s="1"/>
  <c r="K14" i="61"/>
  <c r="AO14" i="61" s="1"/>
  <c r="AT14" i="61" s="1"/>
  <c r="C33" i="61" l="1"/>
  <c r="K33" i="61" s="1"/>
  <c r="AO33" i="61" s="1"/>
  <c r="AT33" i="6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076CE9E-60B0-4E63-8728-A7D43A498881}">
      <text>
        <r>
          <rPr>
            <sz val="8"/>
            <color indexed="81"/>
            <rFont val="Tahoma"/>
            <family val="2"/>
            <charset val="238"/>
          </rPr>
          <t>A 2010. január 1-jei közigazgatási beosztás szerint.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6A2E79-1141-432C-A6E7-27152D6C8308}">
      <text>
        <r>
          <rPr>
            <sz val="8"/>
            <color indexed="81"/>
            <rFont val="Tahoma"/>
            <family val="2"/>
            <charset val="238"/>
          </rPr>
          <t>Forrás: Nemzeti Erőforrás Minisztérium</t>
        </r>
      </text>
    </comment>
    <comment ref="E2" authorId="0" shapeId="0" xr:uid="{00865F1C-392F-43FF-8522-BB758235E61A}">
      <text>
        <r>
          <rPr>
            <sz val="8"/>
            <color indexed="81"/>
            <rFont val="Tahoma"/>
            <family val="2"/>
            <charset val="238"/>
          </rPr>
          <t>A szabadtéri színházak adatai nélkül.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52D498C-4BBC-4B9E-8415-4EEB3711DDD9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  <comment ref="B33" authorId="0" shapeId="0" xr:uid="{C5F946AD-7A25-4BE8-AF3B-37DF5F1D5E2E}">
      <text>
        <r>
          <rPr>
            <sz val="8"/>
            <color indexed="81"/>
            <rFont val="Tahoma"/>
            <family val="2"/>
            <charset val="238"/>
          </rPr>
          <t>Külföldön és ismeretlen helyen elkövetett bűncselekményekkel együtt.</t>
        </r>
      </text>
    </comment>
    <comment ref="C33" authorId="0" shapeId="0" xr:uid="{67750EF1-C90C-4B8B-A069-8C087C2C059C}">
      <text>
        <r>
          <rPr>
            <sz val="8"/>
            <color indexed="81"/>
            <rFont val="Tahoma"/>
            <family val="2"/>
            <charset val="238"/>
          </rPr>
          <t>Külföldön és ismeretlen helyen elkövetett bűncselekményekkel együtt.</t>
        </r>
      </text>
    </comment>
    <comment ref="D33" authorId="0" shapeId="0" xr:uid="{7D908F0A-4158-4CD0-AA08-176CE099568A}">
      <text>
        <r>
          <rPr>
            <sz val="8"/>
            <color indexed="81"/>
            <rFont val="Tahoma"/>
            <family val="2"/>
            <charset val="238"/>
          </rPr>
          <t>Külföldön és ismeretlen helyen elkövetett bűncselekményekkel együtt.</t>
        </r>
      </text>
    </comment>
    <comment ref="E33" authorId="0" shapeId="0" xr:uid="{22A471D9-4979-443E-8FD0-94A2A4ACD517}">
      <text>
        <r>
          <rPr>
            <sz val="8"/>
            <color indexed="81"/>
            <rFont val="Tahoma"/>
            <family val="2"/>
            <charset val="238"/>
          </rPr>
          <t>Külföldön és ismeretlen helyen elkövetett bűncselekményekkel együtt.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D9853C-A99D-4316-920F-85099A583697}">
      <text>
        <r>
          <rPr>
            <i/>
            <sz val="8"/>
            <color indexed="81"/>
            <rFont val="Tahoma"/>
            <family val="2"/>
            <charset val="238"/>
          </rPr>
          <t>A táblázat A bruttó hazai termék (GDP) területi megoszlása 2008-ban (előzetes adatok) c. kiadványban megjelent adatokat tartalmazza.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11450760-F0C8-4DAB-BEAA-1E7263E87CAC}">
      <text>
        <r>
          <rPr>
            <sz val="8"/>
            <color indexed="81"/>
            <rFont val="Tahoma"/>
            <family val="2"/>
            <charset val="238"/>
          </rPr>
          <t>MRP = Munkavállalói Részvénytulajdonosi Programiroda.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6F63DB-9C85-4929-8719-07E1D626961D}">
      <text>
        <r>
          <rPr>
            <sz val="8"/>
            <color indexed="81"/>
            <rFont val="Arial"/>
            <family val="2"/>
            <charset val="238"/>
          </rPr>
          <t>A beruházók székhelye szerinti bontás alapján.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2" authorId="0" shapeId="0" xr:uid="{6C369E3B-8369-407E-8EE1-4E38538261E7}">
      <text>
        <r>
          <rPr>
            <sz val="8"/>
            <color indexed="81"/>
            <rFont val="Tahoma"/>
            <family val="2"/>
            <charset val="238"/>
          </rPr>
          <t>Tartalmazza a tudományos fokozattal rendelkezők tiszteletdíjára, illetménykiegészítésére, az ösztöndíjasok illetményére költségvetési forrásból kifizetett összegeket.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8593C4EB-EDA3-40C5-9A24-5766878EDBD0}">
      <text>
        <r>
          <rPr>
            <sz val="8"/>
            <color indexed="81"/>
            <rFont val="Tahoma"/>
            <family val="2"/>
            <charset val="238"/>
          </rPr>
          <t>Nádassal és halastóval együtt.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AE6CA0-C82B-4A28-97D1-9B2857837D02}">
      <text>
        <r>
          <rPr>
            <i/>
            <sz val="8"/>
            <color indexed="81"/>
            <rFont val="Arial"/>
            <family val="2"/>
            <charset val="238"/>
          </rPr>
          <t>A legalább 5 főt foglalkoztató vállalkozások adatai, a Tevékenységek egységes ágazati osztályozási rendszere '08 (TEÁOR '08) szerint.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BC883CC-EE39-4AC7-A088-9BFD7A9122BC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EE4B658-CE64-4D12-A5A6-6941E6EFF045}">
      <text>
        <r>
          <rPr>
            <b/>
            <sz val="8"/>
            <color indexed="81"/>
            <rFont val="Tahoma"/>
            <family val="2"/>
            <charset val="238"/>
          </rPr>
          <t>Június 30-án.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D3456BD7-76AB-409A-BE21-E7C601E15566}">
      <text>
        <r>
          <rPr>
            <sz val="8"/>
            <color indexed="81"/>
            <rFont val="Tahoma"/>
            <family val="2"/>
            <charset val="238"/>
          </rPr>
          <t>Ezer élveszülöttre jutó egy éven aluli meghalt.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9963B11-AC58-42C2-8777-7DD91F7035D1}">
      <text>
        <r>
          <rPr>
            <b/>
            <sz val="8"/>
            <color indexed="81"/>
            <rFont val="Tahoma"/>
            <family val="2"/>
            <charset val="238"/>
          </rPr>
          <t>Június 30-án.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702302-CE9F-4594-BA77-D41F9646B4E6}">
      <text>
        <r>
          <rPr>
            <sz val="8"/>
            <color indexed="81"/>
            <rFont val="Tahoma"/>
            <family val="2"/>
            <charset val="238"/>
          </rPr>
          <t>A kapacitásadatok július 31-i állapotra vonatkoznak.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5C9D40A-C2C3-4165-8AB3-6D7871BE3B4C}">
      <text>
        <r>
          <rPr>
            <sz val="8"/>
            <color indexed="81"/>
            <rFont val="Tahoma"/>
            <family val="2"/>
            <charset val="238"/>
          </rPr>
          <t>Az adatok június 30-i állapotra vonatkoznak.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DBD06D46-283B-46D1-87D6-1BDBEAE27497}">
      <text>
        <r>
          <rPr>
            <sz val="8"/>
            <color indexed="81"/>
            <rFont val="Tahoma"/>
            <family val="2"/>
            <charset val="238"/>
          </rPr>
          <t>Különleges célú gépjárművek nélkül.</t>
        </r>
      </text>
    </comment>
    <comment ref="A33" authorId="0" shapeId="0" xr:uid="{09F39E67-B961-47F0-8D98-46E4148B0495}">
      <text>
        <r>
          <rPr>
            <sz val="8"/>
            <color indexed="81"/>
            <rFont val="Tahoma"/>
            <family val="2"/>
            <charset val="238"/>
          </rPr>
          <t>Az összesen adat tartalmazza az országos területre nem besorolt gépjárművek számát.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CB38460-732E-44A9-AD0D-BF436D7AB917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A felmérés az EU ajánlása alapján csak a C, D, E, F, G, H, I, J és L nemzetgazdasági ágakban működő több mint 10 főt foglalkoztató vállalkozásokra terjed ki. 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7BD080C-BB26-4931-A59A-41D71D9D1BDF}">
      <text>
        <r>
          <rPr>
            <sz val="8"/>
            <color indexed="81"/>
            <rFont val="Tahoma"/>
            <family val="2"/>
            <charset val="238"/>
          </rPr>
          <t>A 2010. január 1-jei közigazgatási beosztás szerint.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825C07-14F0-44C5-B5EF-FB7CBC71E6AA}">
      <text>
        <r>
          <rPr>
            <sz val="8"/>
            <color indexed="81"/>
            <rFont val="Tahoma"/>
            <family val="2"/>
            <charset val="238"/>
          </rPr>
          <t xml:space="preserve">A 2010. január 1-jei közigazgatási beosztás szerint. 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6831114-960D-4FB0-9129-C980D5FDCEAF}">
      <text>
        <r>
          <rPr>
            <sz val="8"/>
            <color indexed="81"/>
            <rFont val="Tahoma"/>
            <family val="2"/>
            <charset val="238"/>
          </rPr>
          <t>A 2010. január 1-jei közigazgatási beosztás szerint.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A216D72-7375-4FB8-81F7-AF062EEA7FCD}">
      <text>
        <r>
          <rPr>
            <sz val="8"/>
            <color indexed="81"/>
            <rFont val="Tahoma"/>
            <family val="2"/>
            <charset val="238"/>
          </rPr>
          <t>A 2010. január 1-jei közigazgatási beosztás szerint.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05ED9AA-62BE-4B67-AF03-CAC014115CAF}">
      <text>
        <r>
          <rPr>
            <sz val="8"/>
            <color indexed="81"/>
            <rFont val="Tahoma"/>
            <family val="2"/>
            <charset val="238"/>
          </rPr>
          <t>A</t>
        </r>
        <r>
          <rPr>
            <sz val="8"/>
            <color indexed="81"/>
            <rFont val="Tahoma"/>
            <family val="2"/>
            <charset val="238"/>
          </rPr>
          <t xml:space="preserve"> 2010</t>
        </r>
        <r>
          <rPr>
            <sz val="8"/>
            <color indexed="81"/>
            <rFont val="Tahoma"/>
            <family val="2"/>
            <charset val="238"/>
          </rPr>
          <t xml:space="preserve">. január 1-jei közigazgatási beosztás szerint.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8AFFF95-1FB9-4762-8BB4-15A573336D7F}">
      <text>
        <r>
          <rPr>
            <sz val="8"/>
            <color indexed="81"/>
            <rFont val="Tahoma"/>
            <family val="2"/>
            <charset val="238"/>
          </rPr>
          <t>Forrás: Munkaerő-felmérés.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283D017-FEE1-4497-B459-95267CB2386D}">
      <text>
        <r>
          <rPr>
            <sz val="8"/>
            <color indexed="81"/>
            <rFont val="Tahoma"/>
            <family val="2"/>
            <charset val="238"/>
          </rPr>
          <t xml:space="preserve">Forrás: A gázszolgáltató vállalatok adatai. 
</t>
        </r>
      </text>
    </comment>
    <comment ref="H4" authorId="0" shapeId="0" xr:uid="{25F4AF10-CA81-4ED3-B06B-2C246ACA3E47}">
      <text>
        <r>
          <rPr>
            <sz val="8"/>
            <color indexed="81"/>
            <rFont val="Tahoma"/>
            <family val="2"/>
            <charset val="238"/>
          </rPr>
          <t>Állami (önkormányzati) költségvetés terhére gazdálkodó hatóságoknál, intézményeknél, továbbá a társadalmi szervek, egyesületek és szövetkezetek érdekképviseleteinél.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E31B7F7-E12E-4BB7-9357-884516BE9074}">
      <text>
        <r>
          <rPr>
            <sz val="8"/>
            <color indexed="81"/>
            <rFont val="Tahoma"/>
            <family val="2"/>
            <charset val="238"/>
          </rPr>
          <t>Engedélyezett kórházi ágyak.</t>
        </r>
        <r>
          <rPr>
            <sz val="8"/>
            <color indexed="81"/>
            <rFont val="Tahoma"/>
            <family val="2"/>
            <charset val="238"/>
          </rPr>
          <t xml:space="preserve">
Forrás: Országos Egészségbiztosítási Pénztár.
Az Igazságügyi és Rendészeti Minisztérium adatai  nélkül.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09FB94A-B4E0-4E87-8524-60D0A10B997E}">
      <text>
        <r>
          <rPr>
            <sz val="8"/>
            <color indexed="81"/>
            <rFont val="Tahoma"/>
            <family val="2"/>
            <charset val="238"/>
          </rPr>
          <t xml:space="preserve">Forrás:  Országosszakfelügyeleti és módszertani központ, Országos Korányi Tbc és Pulmonológiai Intézet.
</t>
        </r>
      </text>
    </comment>
    <comment ref="B3" authorId="0" shapeId="0" xr:uid="{02CA4911-0180-4EB9-8814-7B2DAA96D94F}">
      <text>
        <r>
          <rPr>
            <sz val="8"/>
            <color indexed="81"/>
            <rFont val="Tahoma"/>
            <family val="2"/>
            <charset val="238"/>
          </rPr>
          <t xml:space="preserve">2008. évi adat.
</t>
        </r>
      </text>
    </comment>
    <comment ref="C3" authorId="0" shapeId="0" xr:uid="{24CF3713-4956-4A8A-8B7D-03914993C61A}">
      <text>
        <r>
          <rPr>
            <sz val="8"/>
            <color indexed="81"/>
            <rFont val="Tahoma"/>
            <family val="2"/>
            <charset val="238"/>
          </rPr>
          <t>Az addiktológiai gondozók adatai</t>
        </r>
      </text>
    </comment>
    <comment ref="E3" authorId="0" shapeId="0" xr:uid="{999BCAFC-9C3C-4014-BC97-3C4F6F60CA3E}">
      <text>
        <r>
          <rPr>
            <sz val="8"/>
            <color indexed="81"/>
            <rFont val="Tahoma"/>
            <family val="2"/>
            <charset val="238"/>
          </rPr>
          <t>2008. évi adat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FCC59F-BC3E-4DA6-A893-6BE916C7D027}">
      <text>
        <r>
          <rPr>
            <sz val="8"/>
            <color indexed="81"/>
            <rFont val="Tahoma"/>
            <family val="2"/>
            <charset val="238"/>
          </rPr>
          <t>Forrás: Országos Korányi Tbc- és Pulmonológiai Intézet.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14719DE-8C72-40FD-8485-12A3A2DD3683}">
      <text>
        <r>
          <rPr>
            <sz val="8"/>
            <color indexed="81"/>
            <rFont val="Tahoma"/>
            <family val="2"/>
            <charset val="238"/>
          </rPr>
          <t>Nem tartalmazza az egyéb működő mentőszolgálatok adatait.
Forrás: Országos Mentőszolgálat.</t>
        </r>
      </text>
    </comment>
    <comment ref="C2" authorId="0" shapeId="0" xr:uid="{F95EF663-24D7-4E7D-BB98-619A90FFF639}">
      <text>
        <r>
          <rPr>
            <b/>
            <sz val="8"/>
            <color indexed="81"/>
            <rFont val="Arial"/>
            <family val="2"/>
            <charset val="238"/>
          </rPr>
          <t xml:space="preserve"> </t>
        </r>
        <r>
          <rPr>
            <sz val="8"/>
            <color indexed="81"/>
            <rFont val="Arial"/>
            <family val="2"/>
            <charset val="238"/>
          </rPr>
          <t>Csak a futó gépkocsik.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03A4C3CE-F474-42BB-B964-B984BC593053}">
      <text>
        <r>
          <rPr>
            <sz val="8"/>
            <color indexed="81"/>
            <rFont val="Tahoma"/>
            <family val="2"/>
            <charset val="238"/>
          </rPr>
          <t>Az öngyilkosságok területi csoportosítása az utolsó tényleges lakóhely szerint történt.</t>
        </r>
      </text>
    </comment>
    <comment ref="B2" authorId="0" shapeId="0" xr:uid="{6ECDF210-A7EE-47E5-BC74-AB45675ACD55}">
      <text>
        <r>
          <rPr>
            <sz val="8"/>
            <color indexed="81"/>
            <rFont val="Tahoma"/>
            <family val="2"/>
            <charset val="238"/>
          </rPr>
          <t xml:space="preserve">9–14 évesekkel együtt. 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DFB6825-B2E7-4399-85F1-9E12752CB9B0}">
      <text>
        <r>
          <rPr>
            <sz val="8"/>
            <color indexed="81"/>
            <rFont val="Tahoma"/>
            <family val="2"/>
            <charset val="238"/>
          </rPr>
          <t xml:space="preserve">Forrás: Országos Nyugdíjbiztosítási Főigazgatóság.
</t>
        </r>
      </text>
    </comment>
    <comment ref="B2" authorId="0" shapeId="0" xr:uid="{7DC671AB-D8BF-40F4-A007-86067C9EEB05}">
      <text>
        <r>
          <rPr>
            <sz val="8"/>
            <color indexed="81"/>
            <rFont val="Tahoma"/>
            <family val="2"/>
            <charset val="238"/>
          </rPr>
          <t>2009. évi januári adatok.
A Magyar Államvasutak (MÁV) adataival együtt.</t>
        </r>
      </text>
    </comment>
    <comment ref="F2" authorId="0" shapeId="0" xr:uid="{2653C2A3-094F-45CD-84A3-6A76CFE293D1}">
      <text>
        <r>
          <rPr>
            <sz val="8"/>
            <color indexed="81"/>
            <rFont val="Tahoma"/>
            <family val="2"/>
            <charset val="238"/>
          </rPr>
          <t xml:space="preserve">Baleseti  rokkantsági nyugdíjjal együtt.
</t>
        </r>
      </text>
    </comment>
    <comment ref="C3" authorId="0" shapeId="0" xr:uid="{171D077B-2534-4F00-AFC5-023EE7C87BF4}">
      <text>
        <r>
          <rPr>
            <sz val="8"/>
            <color indexed="81"/>
            <rFont val="Arial"/>
            <family val="2"/>
            <charset val="238"/>
          </rPr>
          <t>2009.  januári, emelés előtti teljes ellátás.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1F742D65-63A3-4E45-9DEE-434CA2A0AF40}">
      <text>
        <r>
          <rPr>
            <sz val="8"/>
            <color indexed="81"/>
            <rFont val="Tahoma"/>
            <family val="2"/>
            <charset val="238"/>
          </rPr>
          <t>Ideiglenesen beutaltak nélkül.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50B7C2D-35AC-4079-97CB-BF62F2F57618}">
      <text>
        <r>
          <rPr>
            <sz val="8"/>
            <color indexed="81"/>
            <rFont val="Tahoma"/>
            <family val="2"/>
            <charset val="238"/>
          </rPr>
          <t xml:space="preserve">Forrás: Belügyminisztérium, Legfőbb Ügyészség. 
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BE2C26F-201C-4541-B1D2-A226D75D3F22}">
      <text>
        <r>
          <rPr>
            <sz val="8"/>
            <color indexed="81"/>
            <rFont val="Tahoma"/>
            <family val="2"/>
            <charset val="238"/>
          </rPr>
          <t xml:space="preserve">A  táblázat az önálló jogi személyként bejegyzett szervezeteket tartamazza, a 2009 végéig bejelentett alapítások és megszűnések  figyelembevételével.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C638B5CF-3407-4EFF-9B2C-52A09C496567}">
      <text>
        <r>
          <rPr>
            <sz val="8"/>
            <color indexed="81"/>
            <rFont val="Tahoma"/>
            <family val="2"/>
            <charset val="238"/>
          </rPr>
          <t xml:space="preserve">Társas nonprofit szervezetek: egyesületek, egyesülések, szövetségek, szakmai, munkaadói és munkavállalói érdekképviseletek, köztestületek, közhasznú társaságok, nonprofit vállalkozások, nonprofit intézmények.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BB3F2A5-57C5-429F-9896-D86F2AA166A3}">
      <text>
        <r>
          <rPr>
            <sz val="8"/>
            <color indexed="8"/>
            <rFont val="Tahoma"/>
            <family val="2"/>
            <charset val="238"/>
          </rPr>
          <t>A legalább 5 főt foglalkoztató vállalkozások, létszámhatártól függetlenül a költségvetési szervek és a kijelölt nonprofit szervezetek. Forrás: Évközi intézményi munkaügyi adatgyűjtési rendszer.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3FA0C1A7-72B9-4089-B557-DD02E27099A6}">
      <text>
        <r>
          <rPr>
            <sz val="8"/>
            <color indexed="8"/>
            <rFont val="Tahoma"/>
            <family val="2"/>
            <charset val="238"/>
          </rPr>
          <t>Vállalkozói igazolvánnyal rendelkező egyéni vállalkozások.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C43D20A-42E6-450F-820C-411E6B9707C5}">
      <text>
        <r>
          <rPr>
            <sz val="8"/>
            <color indexed="81"/>
            <rFont val="Tahoma"/>
            <family val="2"/>
            <charset val="238"/>
          </rPr>
          <t>Az Ipar víz- és hulladékgazdálkodás nélkül, legalább 5 főt foglalkoztató vállalkozások székhely szerinti adatai.  Forrás: Az évközi intézményi munkaügyi adatgyűjtési rendszer.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2009BD-DB09-4297-AA59-D68062CDE0DD}">
      <text>
        <r>
          <rPr>
            <b/>
            <sz val="8"/>
            <color indexed="81"/>
            <rFont val="Tahoma"/>
            <family val="2"/>
            <charset val="238"/>
          </rPr>
          <t xml:space="preserve">Június 30-án. 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68E6F06-A2CC-4155-8FD1-566B0DBE3816}">
      <text>
        <r>
          <rPr>
            <b/>
            <sz val="8"/>
            <color indexed="81"/>
            <rFont val="Tahoma"/>
            <family val="2"/>
            <charset val="238"/>
          </rPr>
          <t xml:space="preserve">Június 30-án. 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DF89300-1DD9-4E4E-AB50-8FF87BC2B607}">
      <text>
        <r>
          <rPr>
            <b/>
            <sz val="8"/>
            <color indexed="81"/>
            <rFont val="Tahoma"/>
            <family val="2"/>
            <charset val="238"/>
          </rPr>
          <t xml:space="preserve">Június 30-án. 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66733E-CC78-4BD0-B926-F6568EFD222F}">
      <text>
        <r>
          <rPr>
            <sz val="8"/>
            <color indexed="81"/>
            <rFont val="Tahoma"/>
            <family val="2"/>
            <charset val="238"/>
          </rPr>
          <t xml:space="preserve">Forrás: Magyar Közút Kht.
</t>
        </r>
      </text>
    </comment>
    <comment ref="F2" authorId="0" shapeId="0" xr:uid="{3098AD23-9777-4DC8-A123-31E6F0861D4B}">
      <text>
        <r>
          <rPr>
            <sz val="8"/>
            <color indexed="81"/>
            <rFont val="Tahoma"/>
            <family val="2"/>
            <charset val="238"/>
          </rPr>
          <t xml:space="preserve">Június 30-i állapot szerint. 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2AA91B8D-CFFD-4010-B69D-334EC49A32CA}">
      <text>
        <r>
          <rPr>
            <sz val="8"/>
            <color indexed="81"/>
            <rFont val="Tahoma"/>
            <family val="2"/>
            <charset val="238"/>
          </rPr>
          <t xml:space="preserve">Szolgálati vonalak számát is tartalmazza.
</t>
        </r>
      </text>
    </comment>
    <comment ref="F2" authorId="0" shapeId="0" xr:uid="{A8BA30CF-5CB7-4857-BDA3-5DA0EC5C4EF9}">
      <text>
        <r>
          <rPr>
            <sz val="8"/>
            <color indexed="81"/>
            <rFont val="Tahoma"/>
            <family val="2"/>
            <charset val="238"/>
          </rPr>
          <t xml:space="preserve">AntennaMikro szolgáltatás nélkül. 
</t>
        </r>
      </text>
    </comment>
    <comment ref="G2" authorId="0" shapeId="0" xr:uid="{1A657DC9-2581-4CC6-B9B8-A27CD5F3D9D0}">
      <text>
        <r>
          <rPr>
            <sz val="8"/>
            <color indexed="81"/>
            <rFont val="Tahoma"/>
            <family val="2"/>
            <charset val="238"/>
          </rPr>
          <t>ISDN vonalak is.</t>
        </r>
      </text>
    </comment>
    <comment ref="H2" authorId="0" shapeId="0" xr:uid="{7FDE6FF1-FF11-4282-BD4E-3FA3576E3B33}">
      <text>
        <r>
          <rPr>
            <sz val="8"/>
            <color indexed="81"/>
            <rFont val="Tahoma"/>
            <family val="2"/>
            <charset val="238"/>
          </rPr>
          <t xml:space="preserve">Szolgálati vonalak számát is tartalmazza. 
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996D85F-4F08-4D35-A7DE-14DB0D46BBBA}">
      <text>
        <r>
          <rPr>
            <sz val="8"/>
            <color indexed="81"/>
            <rFont val="Arial"/>
            <family val="2"/>
            <charset val="238"/>
          </rPr>
          <t xml:space="preserve">A Tevékenységek egységes ágazati osztályozási rendszere '08 (TEÁOR '08) szerint. A felmérés az EU ajánlása alapján csak a C, D, E, F, G, H, I, J és L nemzetgazdasági ágakban működő több mint 10 főt foglalkoztató vállalkozásokra terjed ki. </t>
        </r>
      </text>
    </comment>
  </commentList>
</comments>
</file>

<file path=xl/comments4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8C0547D-B155-43A2-8C03-1BAB89DFA7E3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A felmérés az EU ajánlása alapján csak a C, D, E, F, G, H, I, J és L nemzetgazdasági ágakban működő több mint 10 főt foglalkoztató vállalkozásokra terjed ki. </t>
        </r>
      </text>
    </comment>
    <comment ref="F4" authorId="0" shapeId="0" xr:uid="{FDA29CF4-86AD-4B55-92BF-0CCDD5FFB745}">
      <text>
        <r>
          <rPr>
            <sz val="8"/>
            <color indexed="81"/>
            <rFont val="Tahoma"/>
            <family val="2"/>
            <charset val="238"/>
          </rPr>
          <t>Az egyéb kapcsolatok között tartjuk nyilván az alábbi kapcsolattipusokat: a Frame Relay, Metro-Ethernet, elektromos hálózaton keresztüli  kapcsolat (Powerline communication), műholdon keresztüli kapcsolat (pl. V-SAT), WIFI kapcsolat, AM-Micro, rádió-, mikrohullámú kapcsolat.</t>
        </r>
      </text>
    </comment>
  </commentList>
</comments>
</file>

<file path=xl/comments4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CC622FC-8861-48C4-87E5-E269FFA022C7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A felmérés az EU ajánlása alapján csak a C, D, E, F, G, H, I, J és L nemzetgazdasági ágakban működő több mint 10 főt foglalkoztató vállalkozásokra terjed ki.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3F36377-0779-4E11-89AA-F70348D2B189}">
      <text>
        <r>
          <rPr>
            <sz val="8"/>
            <color indexed="81"/>
            <rFont val="Tahoma"/>
            <family val="2"/>
            <charset val="238"/>
          </rPr>
          <t>A közműszolgáltatók adata.</t>
        </r>
      </text>
    </comment>
    <comment ref="B2" authorId="0" shapeId="0" xr:uid="{7CC494FC-9DFD-4CA4-9E7E-41003E7217C3}">
      <text>
        <r>
          <rPr>
            <sz val="8"/>
            <color indexed="81"/>
            <rFont val="Tahoma"/>
            <family val="2"/>
            <charset val="238"/>
          </rPr>
          <t>Egy km vízvezeték-hálózatra jutó közüzemi szennyvízcsatorna-hálózat.</t>
        </r>
      </text>
    </comment>
    <comment ref="C2" authorId="0" shapeId="0" xr:uid="{38128AA7-975C-4D56-9AD5-C0047BBFC497}">
      <text>
        <r>
          <rPr>
            <sz val="8"/>
            <color indexed="81"/>
            <rFont val="Tahoma"/>
            <family val="2"/>
            <charset val="238"/>
          </rPr>
          <t>A vízhálózatba és a csatornahálózatba bekapcsolt lakások arányának különbsége.</t>
        </r>
      </text>
    </comment>
    <comment ref="D2" authorId="0" shapeId="0" xr:uid="{50F66AB9-F2BD-4800-81E3-547AC0BF0140}">
      <text>
        <r>
          <rPr>
            <sz val="8"/>
            <color indexed="81"/>
            <rFont val="Tahoma"/>
            <family val="2"/>
            <charset val="238"/>
          </rPr>
          <t>Távfűtésből származó háztartási melegvíz nélkül.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B8609B69-CE77-45C5-9FF5-D3B4DFA24D2F}">
      <text>
        <r>
          <rPr>
            <sz val="8"/>
            <color indexed="81"/>
            <rFont val="Tahoma"/>
            <family val="2"/>
            <charset val="238"/>
          </rPr>
          <t>Az alapellátásban.</t>
        </r>
      </text>
    </comment>
    <comment ref="E3" authorId="0" shapeId="0" xr:uid="{96396A67-E354-4C76-9B51-12C4F45009F4}">
      <text>
        <r>
          <rPr>
            <sz val="8"/>
            <color indexed="81"/>
            <rFont val="Tahoma"/>
            <family val="2"/>
            <charset val="238"/>
          </rPr>
          <t>Nem tartalmazza az Igazságügyi és Rendészeti Minisztérium adatait.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EB984CB-6924-4DD8-91CC-DA2104C64306}">
      <text>
        <r>
          <rPr>
            <sz val="8"/>
            <color indexed="81"/>
            <rFont val="Arial"/>
            <family val="2"/>
            <charset val="238"/>
          </rPr>
          <t>2009. január 1-jén.</t>
        </r>
      </text>
    </comment>
    <comment ref="C2" authorId="0" shapeId="0" xr:uid="{CF5C8B3F-2174-46BD-8EFA-B7ABB337C5B0}">
      <text>
        <r>
          <rPr>
            <sz val="8"/>
            <color indexed="81"/>
            <rFont val="Arial"/>
            <family val="2"/>
            <charset val="238"/>
          </rPr>
          <t>Május 31-én.</t>
        </r>
      </text>
    </comment>
    <comment ref="B33" authorId="0" shapeId="0" xr:uid="{CAD6FA06-BC5E-4341-91BF-4A0025490E4C}">
      <text>
        <r>
          <rPr>
            <sz val="8"/>
            <color indexed="81"/>
            <rFont val="Tahoma"/>
            <family val="2"/>
            <charset val="238"/>
          </rPr>
          <t>Külföldre folyósitott nyugellátásokkal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D6E5187-C58A-4D0C-80A0-4389025E524C}">
      <text>
        <r>
          <rPr>
            <i/>
            <sz val="8"/>
            <color indexed="81"/>
            <rFont val="Tahoma"/>
            <family val="2"/>
            <charset val="238"/>
          </rPr>
          <t>Az intézmények székhelye szerint.</t>
        </r>
      </text>
    </comment>
    <comment ref="E2" authorId="0" shapeId="0" xr:uid="{20F7BE32-92CA-4AF1-B3FD-B163597297A1}">
      <text>
        <r>
          <rPr>
            <sz val="8"/>
            <color indexed="81"/>
            <rFont val="Tahoma"/>
            <family val="2"/>
            <charset val="238"/>
          </rPr>
          <t>Az egyetemi, főiskolai és osztatlan képzésben részt vevőkkel együtt.</t>
        </r>
      </text>
    </comment>
    <comment ref="G3" authorId="0" shapeId="0" xr:uid="{F4F74276-6712-4D0E-9608-431F3DBC8697}">
      <text>
        <r>
          <rPr>
            <sz val="8"/>
            <color indexed="81"/>
            <rFont val="Tahoma"/>
            <family val="2"/>
            <charset val="238"/>
          </rPr>
          <t>Nappali tagozat.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B094445-32C8-42FF-AEF9-DE56F88DF4B2}">
      <text>
        <r>
          <rPr>
            <sz val="8"/>
            <color indexed="81"/>
            <rFont val="Tahoma"/>
            <family val="2"/>
            <charset val="238"/>
          </rPr>
          <t>Működő könyvtárak adatai. Forrás: Nemzeti Erőforrás Minisztérium</t>
        </r>
      </text>
    </comment>
    <comment ref="B2" authorId="0" shapeId="0" xr:uid="{FFC53C62-2950-487A-AC35-41DA607D96B0}">
      <text>
        <r>
          <rPr>
            <sz val="8"/>
            <color indexed="8"/>
            <rFont val="Tahoma"/>
            <family val="2"/>
            <charset val="238"/>
          </rPr>
          <t>A Könyvtárellátási Szolgáltatási Rendszerben (KSZR) ellátott településekkel együtt.</t>
        </r>
      </text>
    </comment>
  </commentList>
</comments>
</file>

<file path=xl/sharedStrings.xml><?xml version="1.0" encoding="utf-8"?>
<sst xmlns="http://schemas.openxmlformats.org/spreadsheetml/2006/main" count="3380" uniqueCount="931">
  <si>
    <t>Összesen</t>
  </si>
  <si>
    <t>Alföld és Észak</t>
  </si>
  <si>
    <t>Dél-Alföld</t>
  </si>
  <si>
    <t>Csongrád</t>
  </si>
  <si>
    <t>Békés</t>
  </si>
  <si>
    <t>Bács-Kiskun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</si>
  <si>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</si>
  <si>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</si>
  <si>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</si>
  <si>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</si>
  <si>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</si>
  <si>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</si>
  <si>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</si>
  <si>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</si>
  <si>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</si>
  <si>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</si>
  <si>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</si>
  <si>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</si>
  <si>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</si>
  <si>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</si>
  <si>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</si>
  <si>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</si>
  <si>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</si>
  <si>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</si>
  <si>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</si>
  <si>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</si>
  <si>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</si>
  <si>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</si>
  <si>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</si>
  <si>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–</t>
  </si>
  <si>
    <t xml:space="preserve">Budapest </t>
  </si>
  <si>
    <t>Népsűrűség, egy km²-re</t>
  </si>
  <si>
    <t>Lakónépesség</t>
  </si>
  <si>
    <t>Terület, km²</t>
  </si>
  <si>
    <t>Község</t>
  </si>
  <si>
    <t>Többi város</t>
  </si>
  <si>
    <t>Főváros, megyei jogú város</t>
  </si>
  <si>
    <t>Területi egység</t>
  </si>
  <si>
    <t>7.1. A városok és a községek száma, népesség, terület, népsűrűség (január 1.)</t>
  </si>
  <si>
    <t>Csecsemőhalandóság</t>
  </si>
  <si>
    <t>Ezer lakosra jutó természetes szaporodás, fogyás (–)</t>
  </si>
  <si>
    <t>Ezer lakosra jutó halálozás</t>
  </si>
  <si>
    <t>Ezer lakosra jutó élveszületés</t>
  </si>
  <si>
    <t xml:space="preserve">7.2. Népmozgalmi arányszámok </t>
  </si>
  <si>
    <t>Budapest</t>
  </si>
  <si>
    <t>létszáma, ezer fő</t>
  </si>
  <si>
    <t>Foglalkoztatási ráta, %</t>
  </si>
  <si>
    <t>Munkanélküliségi ráta, %</t>
  </si>
  <si>
    <t>Aktivitási arány, %</t>
  </si>
  <si>
    <t>Gazdaságilag nem aktívak</t>
  </si>
  <si>
    <t>Gazdaságilag aktívak</t>
  </si>
  <si>
    <t>Munkanélküliek</t>
  </si>
  <si>
    <t>Foglalkoztatottak</t>
  </si>
  <si>
    <t>7.3. A 15–74 éves népesség gazdasági aktivitása, 2009</t>
  </si>
  <si>
    <t>Ft/hó/fő</t>
  </si>
  <si>
    <t>ebből: teljes munkaidős</t>
  </si>
  <si>
    <t>összesen</t>
  </si>
  <si>
    <t>Nettó átlagkereset</t>
  </si>
  <si>
    <t>Bruttó átlagkereset</t>
  </si>
  <si>
    <t>Alkalmazásban állók létszáma, fő</t>
  </si>
  <si>
    <t>7.4. Az alkalmazásban állók létszáma, havi bruttó és nettó átlagkereset, 2009</t>
  </si>
  <si>
    <t>község</t>
  </si>
  <si>
    <t>város</t>
  </si>
  <si>
    <t>december 31.</t>
  </si>
  <si>
    <t>Épített lakások átlagos alapterülete, m²</t>
  </si>
  <si>
    <t>Négy és több szobás épített lakások aránya, %</t>
  </si>
  <si>
    <t>Épített lakások száma tízezer lakosra</t>
  </si>
  <si>
    <t>Száz lakásra jutó lakos</t>
  </si>
  <si>
    <t>Lakásállomány</t>
  </si>
  <si>
    <t>7.5. Lakásállomány, lakásépítés, 2009</t>
  </si>
  <si>
    <t>százalékpont</t>
  </si>
  <si>
    <t>méter</t>
  </si>
  <si>
    <t>villamos energia, kWh</t>
  </si>
  <si>
    <t>vezetékes gáz, m³</t>
  </si>
  <si>
    <t>közműolló</t>
  </si>
  <si>
    <t>Tisztítótelepre közcsatornán elvezetett szennyvíz, millió m³</t>
  </si>
  <si>
    <t>Egy háztartási fogyasztóra jutó havi fogyasztás</t>
  </si>
  <si>
    <t>Egy lakosra jutó havi vízfogyasztás, m³</t>
  </si>
  <si>
    <t>Másodlagos</t>
  </si>
  <si>
    <t>Elsődleges</t>
  </si>
  <si>
    <t>7.6. Kommunális ellátás, 2009</t>
  </si>
  <si>
    <t>gyógyszertár</t>
  </si>
  <si>
    <t>működő kórházi ágy</t>
  </si>
  <si>
    <t>száma</t>
  </si>
  <si>
    <t>Védőnői betöltött állások, összesen</t>
  </si>
  <si>
    <t>Tízezer lakosra jutó</t>
  </si>
  <si>
    <t>Egy háziorvosra, házi gyermekorvosra jutó lakos</t>
  </si>
  <si>
    <t>A házi gyermekorvosok</t>
  </si>
  <si>
    <t>A háziorvosok</t>
  </si>
  <si>
    <t>7.7. Egészségügyi ellátás, 2009</t>
  </si>
  <si>
    <t>tízezer lakosra</t>
  </si>
  <si>
    <t>Meghalt, megsérült személyek</t>
  </si>
  <si>
    <t>Balesetek száma</t>
  </si>
  <si>
    <t>7.8. Személysérüléses közúti közlekedési balesetek</t>
  </si>
  <si>
    <t>ellátottak</t>
  </si>
  <si>
    <t>részesülők</t>
  </si>
  <si>
    <t>A tartós elhelyezést nyújtó intézményekben</t>
  </si>
  <si>
    <t>Az átmeneti elhelyezést nyújtó intézményekben</t>
  </si>
  <si>
    <t>A nappali ellátásban</t>
  </si>
  <si>
    <t>A házi segítség-nyújtásban</t>
  </si>
  <si>
    <t>A szociális étkeztetésben</t>
  </si>
  <si>
    <t>Gyermek-védelmi szakellátásban részesülő kiskorúak</t>
  </si>
  <si>
    <t>Bölcsődébe beíratott gyermekek száma</t>
  </si>
  <si>
    <t>Nyugdíjban, nyugdíjszerű ellátásban részesülők</t>
  </si>
  <si>
    <t>7.9. Nyugdíjban, bölcsődei és szociális ellátásban részesülők száma, 2009 [fő]</t>
  </si>
  <si>
    <t>egy főre jutó havi átlagos támogatás, Ft</t>
  </si>
  <si>
    <t>tízezer 60 éves és idősebb lakosra jutó aránya</t>
  </si>
  <si>
    <t>segélyezettek átlagos száma, fő</t>
  </si>
  <si>
    <t>tízezer 0–24 éves lakosra jutó aránya, %</t>
  </si>
  <si>
    <t>tízezer lakosra jutó aránya, %</t>
  </si>
  <si>
    <t>Időskorúak járadéka</t>
  </si>
  <si>
    <t>Rendszeres gyermekvédelmi kedvezmény</t>
  </si>
  <si>
    <t>Rendelkezésre állási támogatásban részesültek átlagos száma, fő</t>
  </si>
  <si>
    <t>Rendszeres szociális segély</t>
  </si>
  <si>
    <t>7.10. Főbb rendszeres segélyek, 2009</t>
  </si>
  <si>
    <t>Egy gyermek- csoportra jutó gyermek</t>
  </si>
  <si>
    <t>Gyermek-csoport</t>
  </si>
  <si>
    <t>Óvodás gyermek</t>
  </si>
  <si>
    <t>Óvoda-pedagógus</t>
  </si>
  <si>
    <t>Férőhely</t>
  </si>
  <si>
    <t>Óvoda</t>
  </si>
  <si>
    <t>7.11. Óvodai nevelés, 2009/2010</t>
  </si>
  <si>
    <t>Egy osztályra jutó tanuló</t>
  </si>
  <si>
    <t>Osztály a nappali oktatásban</t>
  </si>
  <si>
    <t>Tanuló a nappali oktatásban</t>
  </si>
  <si>
    <t>Pedagógus</t>
  </si>
  <si>
    <t>Osztályterem</t>
  </si>
  <si>
    <t>Általános iskola</t>
  </si>
  <si>
    <t>7.12. Általános iskolai nevelés és oktatás, 2009/2010</t>
  </si>
  <si>
    <t>Ebből kollégiumban lakó, %</t>
  </si>
  <si>
    <t>Szakiskola</t>
  </si>
  <si>
    <t>7.13. Szakiskolai nevelés és oktatás, 2009/2010</t>
  </si>
  <si>
    <t>kollégiumban lakó, %</t>
  </si>
  <si>
    <t>gimnáziumban</t>
  </si>
  <si>
    <t>Ebből</t>
  </si>
  <si>
    <t>Szakközép-iskola</t>
  </si>
  <si>
    <t>Gimnázium</t>
  </si>
  <si>
    <t>7.14. Középiskolai nevelés és oktatás, 20092010</t>
  </si>
  <si>
    <t>nappali tagozaton</t>
  </si>
  <si>
    <t>Ebből felsőfokú alap- és mesterképzésben</t>
  </si>
  <si>
    <t>Felsőoktatásban hallgató</t>
  </si>
  <si>
    <t>Oktató</t>
  </si>
  <si>
    <t>Felsőoktatási intézmény</t>
  </si>
  <si>
    <t>7.15. Felsőfokú oktatás, 2009/2010</t>
  </si>
  <si>
    <t>Egy olvasóra jutó kölcsönzött könyvtári egység</t>
  </si>
  <si>
    <t>Ezer lakosra jutó állomány</t>
  </si>
  <si>
    <t>Kölcsönzött könyvtári egység, ezer</t>
  </si>
  <si>
    <t>Beiratkozott olvasó, ezer</t>
  </si>
  <si>
    <t>Összes állomány, ezer könyvtári egység</t>
  </si>
  <si>
    <t>Könyvtári szolgáltató helyek száma</t>
  </si>
  <si>
    <t>7.16. Települési könyvtárak, 2009</t>
  </si>
  <si>
    <t>látogatás száz lakosra jutó száma</t>
  </si>
  <si>
    <t>látogatás, ezer</t>
  </si>
  <si>
    <t>előadás</t>
  </si>
  <si>
    <t>Színházi</t>
  </si>
  <si>
    <t>Mozi-</t>
  </si>
  <si>
    <t>7.17. Mozi- és színházlátogatások, 2009</t>
  </si>
  <si>
    <t>Bűnelkövető</t>
  </si>
  <si>
    <t>Bűncselekmény</t>
  </si>
  <si>
    <t>7.18. Százezer lakosra jutó regisztrált közvádas bűncselekmények és bűnelkövetők</t>
  </si>
  <si>
    <t>V</t>
  </si>
  <si>
    <t xml:space="preserve">Bács-Kiskun </t>
  </si>
  <si>
    <t>VI</t>
  </si>
  <si>
    <t xml:space="preserve">Hajdú-Bihar </t>
  </si>
  <si>
    <t>VII</t>
  </si>
  <si>
    <t>IV</t>
  </si>
  <si>
    <t>II</t>
  </si>
  <si>
    <t>III</t>
  </si>
  <si>
    <t>I</t>
  </si>
  <si>
    <t>a megyék átlagának százalékában</t>
  </si>
  <si>
    <t>az országos átlag százalékában</t>
  </si>
  <si>
    <t>ezer Ft</t>
  </si>
  <si>
    <t>Sorrend az egy főre jutó GDP alapján</t>
  </si>
  <si>
    <t>Egy főre jutó bruttó hazai termék</t>
  </si>
  <si>
    <t>Bruttó hazai termék, piaci beszerzési áron, millió Ft</t>
  </si>
  <si>
    <t>7.19. Fejlettségi szint a bruttó hazai termék (GDP) alapján, 2008</t>
  </si>
  <si>
    <t>Külföld</t>
  </si>
  <si>
    <t>MRP-szervezet</t>
  </si>
  <si>
    <t>Nonprofit szervezet</t>
  </si>
  <si>
    <t>Költség-vetési szerv és intézménye</t>
  </si>
  <si>
    <t>Vállalkozás összesen</t>
  </si>
  <si>
    <t>Egyéni vállalkozás</t>
  </si>
  <si>
    <t>Társas vállalkozás</t>
  </si>
  <si>
    <t>7.20. A regisztrált gazdasági szervezetek száma, 2009</t>
  </si>
  <si>
    <t>millió Ft</t>
  </si>
  <si>
    <t>helyi önkormányzati költségvetési szervezet és intézménye beruházásai</t>
  </si>
  <si>
    <t>ezen belül</t>
  </si>
  <si>
    <t>költségvetési szervezet és intézménye beruházásai</t>
  </si>
  <si>
    <t>Egy főre jutó nemzetgazdasági beruházás értéke, Ft/fő</t>
  </si>
  <si>
    <t>Nemzetgazdaság beruházásai összesen</t>
  </si>
  <si>
    <t>7.21. Nemzetgazdasági beruházások, 2009 [folyó áron]</t>
  </si>
  <si>
    <t>K+F ráfordítás, millió Ft</t>
  </si>
  <si>
    <t>Ebből tudományos kutató-fejlesztő</t>
  </si>
  <si>
    <t>K+F tényleges létszám</t>
  </si>
  <si>
    <t>Kutató-fejlesztő hely</t>
  </si>
  <si>
    <t>7.22. A kutató-fejlesztő helyek, 2009</t>
  </si>
  <si>
    <t>Összes terület</t>
  </si>
  <si>
    <t>Termőterület</t>
  </si>
  <si>
    <t>Erdő</t>
  </si>
  <si>
    <t>Mezőgazdasági terület</t>
  </si>
  <si>
    <t>Gyep</t>
  </si>
  <si>
    <t>Konyhakert, gyümölcsös, szőlő</t>
  </si>
  <si>
    <t>Szántóterület</t>
  </si>
  <si>
    <t>7.23. Földterület, 20009. május 31. [ezer hektár]</t>
  </si>
  <si>
    <t>-</t>
  </si>
  <si>
    <t>termésátlag, kg/hektár</t>
  </si>
  <si>
    <t>összes termés, tonna</t>
  </si>
  <si>
    <t>Napraforgó</t>
  </si>
  <si>
    <t>Cukorrépa</t>
  </si>
  <si>
    <t>Búza</t>
  </si>
  <si>
    <t>Kukorica</t>
  </si>
  <si>
    <t>7.24. A fontosabb növények termelése, 2009</t>
  </si>
  <si>
    <t>ezer darab</t>
  </si>
  <si>
    <t>sertés</t>
  </si>
  <si>
    <t>szarvasmarha</t>
  </si>
  <si>
    <t>ebből anyakoca</t>
  </si>
  <si>
    <t>ebből tehén</t>
  </si>
  <si>
    <t>Száz hektár mezőgazdasági területre jutó állomány, darab</t>
  </si>
  <si>
    <t>Tyúkféle</t>
  </si>
  <si>
    <t>Juh</t>
  </si>
  <si>
    <t>Sertés</t>
  </si>
  <si>
    <t>Szarvasmarha</t>
  </si>
  <si>
    <t>7.25. Állatállomány, 2009. december 1.</t>
  </si>
  <si>
    <t>Országhatáron kívüli tevékenység</t>
  </si>
  <si>
    <t>Volumenindex, előző év = 100,0</t>
  </si>
  <si>
    <t>Termelési érték, folyó áron, millió Ft</t>
  </si>
  <si>
    <t>7.26. Az ipar termelése</t>
  </si>
  <si>
    <t>Nem építőipari szervezetek</t>
  </si>
  <si>
    <t>Építőipar</t>
  </si>
  <si>
    <t>Kivitelezés helye</t>
  </si>
  <si>
    <t>7.27. Az építőipari tevékenység értéke a kivitelezés helye szerint, 2009 [folyó áron, millió forint]</t>
  </si>
  <si>
    <t>Mindösszesen</t>
  </si>
  <si>
    <t>Gépjárműüzlet</t>
  </si>
  <si>
    <t>Üzemanyagtöltő állomás</t>
  </si>
  <si>
    <t>Iparcikküzlet és áruház összesen</t>
  </si>
  <si>
    <t>Élelmiszerüzlet és áruház összesen</t>
  </si>
  <si>
    <t>7.28. A kiskereskedelmi üzletek száma üzlettípus szerint, 2009</t>
  </si>
  <si>
    <t xml:space="preserve">7.29. A kiskereskedelmi üzletek alapterülete, 2009 [ezer m²] </t>
  </si>
  <si>
    <t>ebből szállodában</t>
  </si>
  <si>
    <t>kemping és üdülőház</t>
  </si>
  <si>
    <t>turista- és ifjúsági szállás</t>
  </si>
  <si>
    <t>panzió</t>
  </si>
  <si>
    <t>szálloda</t>
  </si>
  <si>
    <t>Vendégéjszaka, ezer</t>
  </si>
  <si>
    <t>Szállodák száma</t>
  </si>
  <si>
    <t>7.30. A kereskedelmi szálláshelyek, 2009</t>
  </si>
  <si>
    <t>Vendéglátóhely összesen</t>
  </si>
  <si>
    <t>Munkahelyi vendéglátóhely</t>
  </si>
  <si>
    <t>Kereskedelmi vendéglátóhely összesen</t>
  </si>
  <si>
    <t>Bár, borozó</t>
  </si>
  <si>
    <t>Étterem, cukrászda</t>
  </si>
  <si>
    <t>7.31. A vendéglátóhelyek száma üzlettípusonként, 2009</t>
  </si>
  <si>
    <t>Területre nem besorolt</t>
  </si>
  <si>
    <t>összesen, darab</t>
  </si>
  <si>
    <t>átlagéletkor, év</t>
  </si>
  <si>
    <t>ezer lakosra</t>
  </si>
  <si>
    <t>Vontató</t>
  </si>
  <si>
    <t>Tehergép-kocsi</t>
  </si>
  <si>
    <t>Motor-kerékpár</t>
  </si>
  <si>
    <t>Autóbusz</t>
  </si>
  <si>
    <t>Személygépkocsi</t>
  </si>
  <si>
    <t>7.32. A közúti gépjárművek állománya, 2009</t>
  </si>
  <si>
    <t>szerverként működő személyi számítógépek</t>
  </si>
  <si>
    <t>szerverek</t>
  </si>
  <si>
    <t>Ebből:</t>
  </si>
  <si>
    <t>Számítógép- állomány összesen</t>
  </si>
  <si>
    <t>Nagy-gépek</t>
  </si>
  <si>
    <t>Kézi-számítógépek</t>
  </si>
  <si>
    <t>Hordozható személyi számítógépek</t>
  </si>
  <si>
    <t>Asztali személyi számítógépek</t>
  </si>
  <si>
    <t>7.33. A számítógép-állomány, 2008</t>
  </si>
  <si>
    <t>Mobil internet</t>
  </si>
  <si>
    <t>Egyéb hálózaton</t>
  </si>
  <si>
    <t>Vezeték nélküli hálózaton (mobil internet nélkül)</t>
  </si>
  <si>
    <t>Kábel-televízió-hálózaton</t>
  </si>
  <si>
    <t>xDSL-hálózaton (pl. ADSL stb.)</t>
  </si>
  <si>
    <t>Modem+ISDN</t>
  </si>
  <si>
    <t>7.34. Internetes előfizetések száma kapcsolattípusonként, megyés és régiós bontásban, 2009 [db]</t>
  </si>
  <si>
    <t xml:space="preserve">Összesen </t>
  </si>
  <si>
    <t>A községek átlagos népessége, fő</t>
  </si>
  <si>
    <t>A városok átlagos népessége, fő</t>
  </si>
  <si>
    <t>A városi népesség aránya, %</t>
  </si>
  <si>
    <r>
      <t>Száz 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-re jutó települések száma</t>
    </r>
  </si>
  <si>
    <t>7.35. A településhálózat néhány jellemző adata, 2010. január 1.</t>
  </si>
  <si>
    <t>4 501</t>
  </si>
  <si>
    <t>Zsámbék</t>
  </si>
  <si>
    <t>Zirc</t>
  </si>
  <si>
    <t>Zamárdi</t>
  </si>
  <si>
    <t>Zalaszentgrót</t>
  </si>
  <si>
    <t>Zalalövő</t>
  </si>
  <si>
    <t>Zalakaros</t>
  </si>
  <si>
    <t>Záhony</t>
  </si>
  <si>
    <t>Visegrád</t>
  </si>
  <si>
    <t>Villány</t>
  </si>
  <si>
    <t>Vésztő</t>
  </si>
  <si>
    <t>Veresegyház</t>
  </si>
  <si>
    <t>3 555</t>
  </si>
  <si>
    <t>Vép</t>
  </si>
  <si>
    <t>Velence</t>
  </si>
  <si>
    <t>Vecsés</t>
  </si>
  <si>
    <t>Vasvár</t>
  </si>
  <si>
    <t>Vásárosnamény</t>
  </si>
  <si>
    <t>Várpalota</t>
  </si>
  <si>
    <t>Vámospércs</t>
  </si>
  <si>
    <t>3 755</t>
  </si>
  <si>
    <t>Vaja</t>
  </si>
  <si>
    <t>Vác</t>
  </si>
  <si>
    <t>Üllő</t>
  </si>
  <si>
    <t>Újszász</t>
  </si>
  <si>
    <t>5 773</t>
  </si>
  <si>
    <t>Újkígyós</t>
  </si>
  <si>
    <t>Újfehértó</t>
  </si>
  <si>
    <t>Túrkeve</t>
  </si>
  <si>
    <t>Tura</t>
  </si>
  <si>
    <t>Törökszentmiklós</t>
  </si>
  <si>
    <t>Törökbálint</t>
  </si>
  <si>
    <t>Tököl</t>
  </si>
  <si>
    <t>Tótkomlós</t>
  </si>
  <si>
    <t>Tompa</t>
  </si>
  <si>
    <t>Tokaj</t>
  </si>
  <si>
    <t>Tiszavasvári</t>
  </si>
  <si>
    <t>Tiszaújváros</t>
  </si>
  <si>
    <t>Tiszalök</t>
  </si>
  <si>
    <t>Tiszakécske</t>
  </si>
  <si>
    <t>Tiszafüred</t>
  </si>
  <si>
    <t>Tiszaföldvár</t>
  </si>
  <si>
    <t>Tiszacsege</t>
  </si>
  <si>
    <t>Tét</t>
  </si>
  <si>
    <t>Téglás</t>
  </si>
  <si>
    <t>Tata</t>
  </si>
  <si>
    <t>Tapolca</t>
  </si>
  <si>
    <t>5 910</t>
  </si>
  <si>
    <t>Tápiószele</t>
  </si>
  <si>
    <t>Tamási</t>
  </si>
  <si>
    <t>Tab</t>
  </si>
  <si>
    <t>Szob</t>
  </si>
  <si>
    <t>Szikszó</t>
  </si>
  <si>
    <t>Szigetvár</t>
  </si>
  <si>
    <t>Szigetszentmiklós</t>
  </si>
  <si>
    <t>Szigethalom</t>
  </si>
  <si>
    <t>Szerencs</t>
  </si>
  <si>
    <t>Szentlőrinc</t>
  </si>
  <si>
    <t>Szentgotthárd</t>
  </si>
  <si>
    <t>Szentes</t>
  </si>
  <si>
    <t>Szentendre</t>
  </si>
  <si>
    <t>Szendrő</t>
  </si>
  <si>
    <t>Szeghalom</t>
  </si>
  <si>
    <t>Szécsény</t>
  </si>
  <si>
    <t>Százhalombatta</t>
  </si>
  <si>
    <t>Szarvas</t>
  </si>
  <si>
    <t>Szabadszállás</t>
  </si>
  <si>
    <t>Sümeg</t>
  </si>
  <si>
    <t>Soltvadkert</t>
  </si>
  <si>
    <t>Solt</t>
  </si>
  <si>
    <t>Siófok</t>
  </si>
  <si>
    <t>Simontornya</t>
  </si>
  <si>
    <t>Siklós</t>
  </si>
  <si>
    <t>Sellye</t>
  </si>
  <si>
    <t>Sátoraljaújhely</t>
  </si>
  <si>
    <t>Sásd</t>
  </si>
  <si>
    <t>Sárvár</t>
  </si>
  <si>
    <t>Sárospatak</t>
  </si>
  <si>
    <t>Sarkad</t>
  </si>
  <si>
    <t>Sárbogárd</t>
  </si>
  <si>
    <t>Sándorfalva</t>
  </si>
  <si>
    <t>Sajószentpéter</t>
  </si>
  <si>
    <t>3 176</t>
  </si>
  <si>
    <t>Sajóbábony</t>
  </si>
  <si>
    <t>Rudabánya</t>
  </si>
  <si>
    <t>Rétság</t>
  </si>
  <si>
    <t>Répcelak</t>
  </si>
  <si>
    <t>5 621</t>
  </si>
  <si>
    <t>Rákóczifalva</t>
  </si>
  <si>
    <t>Rakamaz</t>
  </si>
  <si>
    <t>Ráckeve</t>
  </si>
  <si>
    <t>3 920</t>
  </si>
  <si>
    <t>Rácalmás</t>
  </si>
  <si>
    <t>Püspökladány</t>
  </si>
  <si>
    <t>Putnok</t>
  </si>
  <si>
    <t>Pusztaszabolcs</t>
  </si>
  <si>
    <t>Pomáz</t>
  </si>
  <si>
    <t>Polgárdi</t>
  </si>
  <si>
    <t>Polgár</t>
  </si>
  <si>
    <t>Pilisvörösvár</t>
  </si>
  <si>
    <t>Pilis</t>
  </si>
  <si>
    <t>Pétervására</t>
  </si>
  <si>
    <t>Pécsvárad</t>
  </si>
  <si>
    <t>Pécel</t>
  </si>
  <si>
    <t>Pásztó</t>
  </si>
  <si>
    <t>Pápa</t>
  </si>
  <si>
    <t>Pannonhalma</t>
  </si>
  <si>
    <t>Pálháza</t>
  </si>
  <si>
    <t>Paks</t>
  </si>
  <si>
    <t>1 895</t>
  </si>
  <si>
    <t>Pacsa</t>
  </si>
  <si>
    <t>Örkény</t>
  </si>
  <si>
    <t>Őriszentpéter</t>
  </si>
  <si>
    <t>Ózd</t>
  </si>
  <si>
    <t>Oroszlány</t>
  </si>
  <si>
    <t>Orosháza</t>
  </si>
  <si>
    <t>Ócsa</t>
  </si>
  <si>
    <t>Nyírtelek</t>
  </si>
  <si>
    <t>4 758</t>
  </si>
  <si>
    <t>Nyírmada</t>
  </si>
  <si>
    <t>Nyírlugos</t>
  </si>
  <si>
    <t>Nyírbátor</t>
  </si>
  <si>
    <t>Nyíradony</t>
  </si>
  <si>
    <t>Nyergesújfalu</t>
  </si>
  <si>
    <t>Nyékládháza</t>
  </si>
  <si>
    <t>Nagymaros</t>
  </si>
  <si>
    <t>2 515</t>
  </si>
  <si>
    <t xml:space="preserve">Nagymányok </t>
  </si>
  <si>
    <t>Nagykőrös</t>
  </si>
  <si>
    <t>Nagykáta</t>
  </si>
  <si>
    <t>Nagykálló</t>
  </si>
  <si>
    <t>Nagyhalász</t>
  </si>
  <si>
    <t>Nagyecsed</t>
  </si>
  <si>
    <t>Nagybajom</t>
  </si>
  <si>
    <t>Nagyatád</t>
  </si>
  <si>
    <t>Nádudvar</t>
  </si>
  <si>
    <t>Mosonmagyaróvár</t>
  </si>
  <si>
    <t>Mórahalom</t>
  </si>
  <si>
    <t>Mór</t>
  </si>
  <si>
    <t>Monor</t>
  </si>
  <si>
    <t>Mohács</t>
  </si>
  <si>
    <t>Mindszent</t>
  </si>
  <si>
    <t>Mezőtúr</t>
  </si>
  <si>
    <t>Mezőkövesd</t>
  </si>
  <si>
    <t>Mezőkovácsháza</t>
  </si>
  <si>
    <t>4 160</t>
  </si>
  <si>
    <t>Mezőkeresztes</t>
  </si>
  <si>
    <t>Mezőhegyes</t>
  </si>
  <si>
    <t>Mezőcsát</t>
  </si>
  <si>
    <t>Mezőberény</t>
  </si>
  <si>
    <t>5 880</t>
  </si>
  <si>
    <t xml:space="preserve">Mélykút  </t>
  </si>
  <si>
    <t>4 130</t>
  </si>
  <si>
    <t>Medgyesegyháza</t>
  </si>
  <si>
    <t>Mátészalka</t>
  </si>
  <si>
    <t>Martonvásár</t>
  </si>
  <si>
    <t>Martfű</t>
  </si>
  <si>
    <t>Máriapócs</t>
  </si>
  <si>
    <t>Marcali</t>
  </si>
  <si>
    <t>Mándok</t>
  </si>
  <si>
    <t>Makó</t>
  </si>
  <si>
    <t>2 739</t>
  </si>
  <si>
    <t xml:space="preserve">Mágocs  </t>
  </si>
  <si>
    <t>Maglód</t>
  </si>
  <si>
    <t>Lőrinci</t>
  </si>
  <si>
    <t>Letenye</t>
  </si>
  <si>
    <t>Létavértes</t>
  </si>
  <si>
    <t>Lenti</t>
  </si>
  <si>
    <t>Lengyeltóti</t>
  </si>
  <si>
    <t>Lajosmizse</t>
  </si>
  <si>
    <t>Lábatlan</t>
  </si>
  <si>
    <t>Kunszentmiklós</t>
  </si>
  <si>
    <t>Kunszentmárton</t>
  </si>
  <si>
    <t>Kunhegyes</t>
  </si>
  <si>
    <t>Kőszeg</t>
  </si>
  <si>
    <t>Körösladány</t>
  </si>
  <si>
    <t>Körmend</t>
  </si>
  <si>
    <t>Kozármisleny</t>
  </si>
  <si>
    <t>Komló</t>
  </si>
  <si>
    <t>Komárom</t>
  </si>
  <si>
    <t>Komádi</t>
  </si>
  <si>
    <t>Kisvárda</t>
  </si>
  <si>
    <t>Kisújszállás</t>
  </si>
  <si>
    <t>Kistelek</t>
  </si>
  <si>
    <t>Kistarcsa</t>
  </si>
  <si>
    <t>Kiskunmajsa</t>
  </si>
  <si>
    <t>Kiskunhalas</t>
  </si>
  <si>
    <t>Kiskunfélegyháza</t>
  </si>
  <si>
    <t>Kiskőrös</t>
  </si>
  <si>
    <t>Kisköre</t>
  </si>
  <si>
    <t>Kisbér</t>
  </si>
  <si>
    <t>Keszthely</t>
  </si>
  <si>
    <t>Kerekegyháza</t>
  </si>
  <si>
    <t>Kenderes</t>
  </si>
  <si>
    <t>Kemecse</t>
  </si>
  <si>
    <t>Kecel</t>
  </si>
  <si>
    <t>Kazincbarcika</t>
  </si>
  <si>
    <t>Karcag</t>
  </si>
  <si>
    <t>Kapuvár</t>
  </si>
  <si>
    <t>Kalocsa</t>
  </si>
  <si>
    <t>Kadarkút</t>
  </si>
  <si>
    <t>Kaba</t>
  </si>
  <si>
    <t>5 887</t>
  </si>
  <si>
    <t>Jászkisér</t>
  </si>
  <si>
    <t>Jászfényszaru</t>
  </si>
  <si>
    <t>Jászberény</t>
  </si>
  <si>
    <t>Jászárokszállás</t>
  </si>
  <si>
    <t>Jászapáti</t>
  </si>
  <si>
    <t>Jánossomorja</t>
  </si>
  <si>
    <t>Jánoshalma</t>
  </si>
  <si>
    <t>Izsák</t>
  </si>
  <si>
    <t>Isaszeg</t>
  </si>
  <si>
    <t>1 353</t>
  </si>
  <si>
    <t>Igal</t>
  </si>
  <si>
    <t>Ibrány</t>
  </si>
  <si>
    <t>Hévíz</t>
  </si>
  <si>
    <t>Herend</t>
  </si>
  <si>
    <t>Hatvan</t>
  </si>
  <si>
    <t>Harkány</t>
  </si>
  <si>
    <t>Halásztelek</t>
  </si>
  <si>
    <t>Hajós</t>
  </si>
  <si>
    <t>Hajdúszoboszló</t>
  </si>
  <si>
    <t>Hajdúsámson</t>
  </si>
  <si>
    <t>Hajdúnánás</t>
  </si>
  <si>
    <t>Hajdúhadház</t>
  </si>
  <si>
    <t>Hajdúdorog</t>
  </si>
  <si>
    <t>Hajdúböszörmény</t>
  </si>
  <si>
    <t>Gyula</t>
  </si>
  <si>
    <t>2 191</t>
  </si>
  <si>
    <t>Gyönk</t>
  </si>
  <si>
    <t>Gyöngyös</t>
  </si>
  <si>
    <t>Gyömrő</t>
  </si>
  <si>
    <t>Gyomaendrőd</t>
  </si>
  <si>
    <t>Gyál</t>
  </si>
  <si>
    <t>Gönc</t>
  </si>
  <si>
    <t>Gödöllő</t>
  </si>
  <si>
    <t>Göd</t>
  </si>
  <si>
    <t>Gárdony</t>
  </si>
  <si>
    <t>Füzesgyarmat</t>
  </si>
  <si>
    <t>Füzesabony</t>
  </si>
  <si>
    <t>Fót</t>
  </si>
  <si>
    <t>Fonyód</t>
  </si>
  <si>
    <t>Fertőszentmiklós</t>
  </si>
  <si>
    <t>Fertőd</t>
  </si>
  <si>
    <t>Felsőzsolca</t>
  </si>
  <si>
    <t>Fehérgyarmat</t>
  </si>
  <si>
    <t>Esztergom</t>
  </si>
  <si>
    <t>Ercsi</t>
  </si>
  <si>
    <t>Enying</t>
  </si>
  <si>
    <t>Encs</t>
  </si>
  <si>
    <t>Emőd</t>
  </si>
  <si>
    <t>Elek</t>
  </si>
  <si>
    <t>Edelény</t>
  </si>
  <si>
    <t>Dunavecse</t>
  </si>
  <si>
    <t>Dunavarsány</t>
  </si>
  <si>
    <t>Dunakeszi</t>
  </si>
  <si>
    <t>Dunaharaszti</t>
  </si>
  <si>
    <t>Dunaföldvár</t>
  </si>
  <si>
    <t>Dorog</t>
  </si>
  <si>
    <t>Dombrád</t>
  </si>
  <si>
    <t>Dombóvár</t>
  </si>
  <si>
    <t>Devecser</t>
  </si>
  <si>
    <t>Dévaványa</t>
  </si>
  <si>
    <t>Derecske</t>
  </si>
  <si>
    <t>Demecser</t>
  </si>
  <si>
    <t>Dabas</t>
  </si>
  <si>
    <t>Csurgó</t>
  </si>
  <si>
    <t>Csorvás</t>
  </si>
  <si>
    <t>Csorna</t>
  </si>
  <si>
    <t>Csepreg</t>
  </si>
  <si>
    <t>Csenger</t>
  </si>
  <si>
    <t>3 267</t>
  </si>
  <si>
    <t>Csanádpalota</t>
  </si>
  <si>
    <t>Cigánd</t>
  </si>
  <si>
    <t>Celldömölk</t>
  </si>
  <si>
    <t>Cegléd</t>
  </si>
  <si>
    <t>Bük</t>
  </si>
  <si>
    <t>Budaörs</t>
  </si>
  <si>
    <t>Budakeszi</t>
  </si>
  <si>
    <t>9 214</t>
  </si>
  <si>
    <t>Budakalász</t>
  </si>
  <si>
    <t>Borsodnádasd</t>
  </si>
  <si>
    <t>Bonyhád</t>
  </si>
  <si>
    <t>Bóly</t>
  </si>
  <si>
    <t>Bodajk</t>
  </si>
  <si>
    <t>Biharkeresztes</t>
  </si>
  <si>
    <t>Bicske</t>
  </si>
  <si>
    <t>Biatorbágy</t>
  </si>
  <si>
    <t>Berhida</t>
  </si>
  <si>
    <t>Berettyóújfalu</t>
  </si>
  <si>
    <t>2 956</t>
  </si>
  <si>
    <t xml:space="preserve">Beled  </t>
  </si>
  <si>
    <t>Bélapátfalva</t>
  </si>
  <si>
    <t>Battonya</t>
  </si>
  <si>
    <t>Bátonyterenye</t>
  </si>
  <si>
    <t>Bátaszék</t>
  </si>
  <si>
    <t>Barcs</t>
  </si>
  <si>
    <t>Balmazújváros</t>
  </si>
  <si>
    <t>Balkány</t>
  </si>
  <si>
    <t>Balatonlelle</t>
  </si>
  <si>
    <t>3 390</t>
  </si>
  <si>
    <t>Balatonkenese</t>
  </si>
  <si>
    <t>Balatonfűzfő</t>
  </si>
  <si>
    <t>Balatonfüred</t>
  </si>
  <si>
    <t>Balatonföldvár</t>
  </si>
  <si>
    <t>Balatonboglár</t>
  </si>
  <si>
    <t>Balatonalmádi</t>
  </si>
  <si>
    <t>Balassagyarmat</t>
  </si>
  <si>
    <t>Baktalórántháza</t>
  </si>
  <si>
    <t>Baja</t>
  </si>
  <si>
    <t>Badacsonytomaj</t>
  </si>
  <si>
    <t>Bácsalmás</t>
  </si>
  <si>
    <t>Bábolna</t>
  </si>
  <si>
    <t>Aszód</t>
  </si>
  <si>
    <t>Alsózsolca</t>
  </si>
  <si>
    <t>Albertirsa</t>
  </si>
  <si>
    <t>Ajka</t>
  </si>
  <si>
    <t>Adony</t>
  </si>
  <si>
    <t>Ács</t>
  </si>
  <si>
    <t>Abony</t>
  </si>
  <si>
    <t>Abaújszántó</t>
  </si>
  <si>
    <t>Abádszalók</t>
  </si>
  <si>
    <t>Zalaegerszeg</t>
  </si>
  <si>
    <t>Tatabánya</t>
  </si>
  <si>
    <t>Szombathely</t>
  </si>
  <si>
    <t>Szolnok</t>
  </si>
  <si>
    <t>Szekszárd</t>
  </si>
  <si>
    <t>Székesfehérvár</t>
  </si>
  <si>
    <t>Szeged</t>
  </si>
  <si>
    <t>Sopron</t>
  </si>
  <si>
    <t>Salgótarján</t>
  </si>
  <si>
    <t>Pécs</t>
  </si>
  <si>
    <t>Nyíregyháza</t>
  </si>
  <si>
    <t>Nagykanizsa</t>
  </si>
  <si>
    <t>Miskolc</t>
  </si>
  <si>
    <t>Kecskemét</t>
  </si>
  <si>
    <t>Kaposvár</t>
  </si>
  <si>
    <t>Hódmezővásárhely</t>
  </si>
  <si>
    <t>Győr</t>
  </si>
  <si>
    <t>Érd</t>
  </si>
  <si>
    <t>Eger</t>
  </si>
  <si>
    <t>Dunaújváros</t>
  </si>
  <si>
    <t>Debrecen</t>
  </si>
  <si>
    <t>Békéscsaba</t>
  </si>
  <si>
    <t>Főváros, megyei jogú városok</t>
  </si>
  <si>
    <t xml:space="preserve">Város </t>
  </si>
  <si>
    <t>7.36. A városok népessége (január 1.)</t>
  </si>
  <si>
    <t>Vidéki város</t>
  </si>
  <si>
    <t>100 000 és több</t>
  </si>
  <si>
    <t>50 000– 
99 999</t>
  </si>
  <si>
    <t>10 000– 
49 999</t>
  </si>
  <si>
    <t>5 000– 
9 999</t>
  </si>
  <si>
    <t>2 000–
4 999</t>
  </si>
  <si>
    <t>1 000– 
1 999</t>
  </si>
  <si>
    <t>500–999</t>
  </si>
  <si>
    <t>–499</t>
  </si>
  <si>
    <t>7.37. A települések száma népességnagyság-csoportok szerint, 2010. január 1.</t>
  </si>
  <si>
    <t>50 000–99 999</t>
  </si>
  <si>
    <t>10 000–49 999</t>
  </si>
  <si>
    <t>5 000–9 999</t>
  </si>
  <si>
    <t>2 000–4 999</t>
  </si>
  <si>
    <t>1 000–1 999</t>
  </si>
  <si>
    <t>7.38. A települések népessége népességnagyság-csoportok szerint, 2010. január 1.</t>
  </si>
  <si>
    <t>Nő</t>
  </si>
  <si>
    <t>Férfi</t>
  </si>
  <si>
    <t>éves</t>
  </si>
  <si>
    <t>70–</t>
  </si>
  <si>
    <t>60–69</t>
  </si>
  <si>
    <t>50–59</t>
  </si>
  <si>
    <t>40–49</t>
  </si>
  <si>
    <t>30–39</t>
  </si>
  <si>
    <t>20–29</t>
  </si>
  <si>
    <t>15–19</t>
  </si>
  <si>
    <t>–14</t>
  </si>
  <si>
    <t xml:space="preserve">Területi egység </t>
  </si>
  <si>
    <t>7.39. A népesség korcsoport és nemek szerint, 2010. január 1.</t>
  </si>
  <si>
    <t>ukrán</t>
  </si>
  <si>
    <t>szlovén,
vend</t>
  </si>
  <si>
    <t>szlovák</t>
  </si>
  <si>
    <t>szerb</t>
  </si>
  <si>
    <t>ruszin</t>
  </si>
  <si>
    <t>román</t>
  </si>
  <si>
    <t>örmény</t>
  </si>
  <si>
    <t>német</t>
  </si>
  <si>
    <t>lengyel</t>
  </si>
  <si>
    <t>horvát</t>
  </si>
  <si>
    <t>görög</t>
  </si>
  <si>
    <t>cigány
 (roma)</t>
  </si>
  <si>
    <t>bolgár</t>
  </si>
  <si>
    <t>magyar</t>
  </si>
  <si>
    <t>Népesség összesen</t>
  </si>
  <si>
    <t>7.40. A nemzetiségek adatai, 2001. február 1.</t>
  </si>
  <si>
    <t>lakóépület központi kazánjánál</t>
  </si>
  <si>
    <t>kommunális fogyasztóknál</t>
  </si>
  <si>
    <t>távfűtést ellátó vállalkozásoknál</t>
  </si>
  <si>
    <t>háztartásnál</t>
  </si>
  <si>
    <t>ebből: fűtési</t>
  </si>
  <si>
    <t>ebből</t>
  </si>
  <si>
    <t>ebből: háztartási</t>
  </si>
  <si>
    <r>
      <t>Felhasznált gáz mennyisége, millió m</t>
    </r>
    <r>
      <rPr>
        <vertAlign val="superscript"/>
        <sz val="8"/>
        <rFont val="Arial"/>
        <family val="2"/>
        <charset val="238"/>
      </rPr>
      <t>3</t>
    </r>
  </si>
  <si>
    <t>Fogyasztók száma, ezer</t>
  </si>
  <si>
    <t>7.41. Vezetékesgáz-ellátás, 2009</t>
  </si>
  <si>
    <t>lakáson történő látogatások száma</t>
  </si>
  <si>
    <t>rendelésen megjelentek, fő</t>
  </si>
  <si>
    <t>beteglátogatások száma</t>
  </si>
  <si>
    <t>szaktanácsadáson megjelentek, fő</t>
  </si>
  <si>
    <t>betegforgalom, fő</t>
  </si>
  <si>
    <t>kórházba utaltak száma</t>
  </si>
  <si>
    <t>Házi gyermekorvos</t>
  </si>
  <si>
    <t>Háziorvos</t>
  </si>
  <si>
    <t>7.42. Házi- és házi gyermekorvosi betegellátás, 2009</t>
  </si>
  <si>
    <t>Tízezer lakosra jutó kórházi ágy</t>
  </si>
  <si>
    <t>A kórházi ágyak száma</t>
  </si>
  <si>
    <t>7.43. Kórházi ágyak</t>
  </si>
  <si>
    <t>pszichiátriai 
(elme- és ideg-) beteg</t>
  </si>
  <si>
    <t>tbc-s beteg</t>
  </si>
  <si>
    <t>alkoholista</t>
  </si>
  <si>
    <t>pszichiátriai
 (elme- és ideg-) beteg</t>
  </si>
  <si>
    <t>Új</t>
  </si>
  <si>
    <t>Nyilvántartott</t>
  </si>
  <si>
    <t>7.44. Gondozóintézetek, 2009 [tízezer lakosra számítva]</t>
  </si>
  <si>
    <t>szénanátha</t>
  </si>
  <si>
    <t>tüdőasztma</t>
  </si>
  <si>
    <t>krónikus hörghurut</t>
  </si>
  <si>
    <t>Nyilvántartott nem tbc-s tüdőbeteg</t>
  </si>
  <si>
    <t>Nyilvántartott aktív tbc-s beteg</t>
  </si>
  <si>
    <t>7.45. A tüdőgondozókban nyilvántartott tüdőbetegek száma, 2009</t>
  </si>
  <si>
    <t>fejlődési rendellenességgel születettek száma</t>
  </si>
  <si>
    <t>koraszülöttek száma, összesen</t>
  </si>
  <si>
    <t>védőnői látogatások, összesen</t>
  </si>
  <si>
    <t>újonnan nyilvántartásba vettek száma, összesen</t>
  </si>
  <si>
    <t>Újszülött- látogatások, összesen</t>
  </si>
  <si>
    <t>Az év folyamán nyilvántartott 0–11 hónapos csecsemők körében</t>
  </si>
  <si>
    <t>Az év folyamán nyilvántartott várandós anyák száma, összesen</t>
  </si>
  <si>
    <t>7.46. Várandós anyák és csecsemők, 2009</t>
  </si>
  <si>
    <t>gyermekbántalmazás</t>
  </si>
  <si>
    <t>gyermek elhanyagolás</t>
  </si>
  <si>
    <t>dohányzás</t>
  </si>
  <si>
    <t>A gondozott családokban előforduló</t>
  </si>
  <si>
    <t>Gondozott családok</t>
  </si>
  <si>
    <t>Védőnői család- látogatások</t>
  </si>
  <si>
    <t>Védőnői betöltött állások</t>
  </si>
  <si>
    <t>7.47. Védőnői tevékenység, 2009</t>
  </si>
  <si>
    <t>mentőfeladat</t>
  </si>
  <si>
    <t>elsősegély</t>
  </si>
  <si>
    <t>Ezer lakosra jutó</t>
  </si>
  <si>
    <t>Főfoglalkozású mentőorvosok</t>
  </si>
  <si>
    <r>
      <t>Mentőgépkocsik</t>
    </r>
    <r>
      <rPr>
        <vertAlign val="superscript"/>
        <sz val="8"/>
        <rFont val="Arial"/>
        <family val="2"/>
        <charset val="238"/>
      </rPr>
      <t/>
    </r>
  </si>
  <si>
    <t>Mentőállomások</t>
  </si>
  <si>
    <t>7.48. Az Országos Mentőszolgálat adatai,  2009</t>
  </si>
  <si>
    <t>Községek</t>
  </si>
  <si>
    <t>Városok Budapest nélkül</t>
  </si>
  <si>
    <t xml:space="preserve">Ebből:  </t>
  </si>
  <si>
    <t>..</t>
  </si>
  <si>
    <t>Ismeretlen, hajléktalan</t>
  </si>
  <si>
    <t>Külföldi</t>
  </si>
  <si>
    <t>females</t>
  </si>
  <si>
    <t>males</t>
  </si>
  <si>
    <t xml:space="preserve">éves </t>
  </si>
  <si>
    <t>nő</t>
  </si>
  <si>
    <t>férfi</t>
  </si>
  <si>
    <t>60 éves és idősebb</t>
  </si>
  <si>
    <t>40–59</t>
  </si>
  <si>
    <t>15–39</t>
  </si>
  <si>
    <t>Százezer megfelelő nemű lakosra jutó öngyilkosság</t>
  </si>
  <si>
    <t>7.49. Az öngyilkosságok alakulása lakóhely szerint, 2009</t>
  </si>
  <si>
    <t>Külföldre folyósított</t>
  </si>
  <si>
    <t>Nyugdíjfolyósító Igazgatóság</t>
  </si>
  <si>
    <t>Budapest és Pest együtt</t>
  </si>
  <si>
    <t>aránya az igénybejelentésekből, %</t>
  </si>
  <si>
    <t>ebből nyugellátási igényt teljesítő határozatok</t>
  </si>
  <si>
    <t>egy főre jutó átlagos nyugdíja</t>
  </si>
  <si>
    <t>aránya a népességből, %</t>
  </si>
  <si>
    <r>
      <t>Rokkantsági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nyugdíj iránti igényt teljesítő határozatok</t>
    </r>
  </si>
  <si>
    <t>Nyugdíjbiztosítással kapcsolatos teljesítő határozatok száma</t>
  </si>
  <si>
    <t>Ellátásban részesülők</t>
  </si>
  <si>
    <t>7.50. Nyugdíj- és nyugdíjszerű ellátási adatok, 2009</t>
  </si>
  <si>
    <t>Ország összesen</t>
  </si>
  <si>
    <t>aránya, %</t>
  </si>
  <si>
    <t>aránya ezer azonos korú lakosra</t>
  </si>
  <si>
    <t>Nevelőszülőkhöz kihelyezett kiskorúak</t>
  </si>
  <si>
    <t>Ebből átmenetileg és tartósan nevelt</t>
  </si>
  <si>
    <t>Gyermekvédelmi szakellátásban élő kiskorúak</t>
  </si>
  <si>
    <t>7.51. A gyermekvédelmi szakellátásban élő kiskorúak száma, 2009</t>
  </si>
  <si>
    <t>Tartós elhelyezést nyújtó intézményekben ellátottak</t>
  </si>
  <si>
    <t>Átmeneti elhelyezést nyújtó intézményekben ellátottak</t>
  </si>
  <si>
    <t>Nappali ellátásban részesülők</t>
  </si>
  <si>
    <t>Házi segítségnyújtásban részesülők</t>
  </si>
  <si>
    <t>Szociális étkeztetésben részesülők</t>
  </si>
  <si>
    <t>7.52. A személyes gondoskodásban részesülők tízezer lakosra jutó száma, 2009</t>
  </si>
  <si>
    <t>egy főre jutó átlagos támogatás, Ft</t>
  </si>
  <si>
    <t>segélyezettek tízezer lakosra jutó aránya</t>
  </si>
  <si>
    <t>segélyezettek száma</t>
  </si>
  <si>
    <t>Lakásfenntartási támogatás</t>
  </si>
  <si>
    <t>Átmeneti segély</t>
  </si>
  <si>
    <t>7.53. Főbb eseti segélyek, 2009</t>
  </si>
  <si>
    <t>7.54. Regisztrált közvádas bűncselekmények és bűnelkövetők száma</t>
  </si>
  <si>
    <r>
      <t xml:space="preserve">Dél-Alföld                                       </t>
    </r>
    <r>
      <rPr>
        <b/>
        <i/>
        <sz val="8"/>
        <rFont val="Arial"/>
        <family val="2"/>
        <charset val="238"/>
      </rPr>
      <t xml:space="preserve">     </t>
    </r>
  </si>
  <si>
    <r>
      <t xml:space="preserve">Észak-Alföld                                </t>
    </r>
    <r>
      <rPr>
        <b/>
        <i/>
        <sz val="8"/>
        <rFont val="Arial"/>
        <family val="2"/>
        <charset val="238"/>
      </rPr>
      <t xml:space="preserve">       </t>
    </r>
  </si>
  <si>
    <r>
      <t xml:space="preserve">Észak-Magyarország                       </t>
    </r>
    <r>
      <rPr>
        <b/>
        <i/>
        <sz val="8"/>
        <rFont val="Arial"/>
        <family val="2"/>
        <charset val="238"/>
      </rPr>
      <t xml:space="preserve">    </t>
    </r>
  </si>
  <si>
    <t xml:space="preserve">Dél-Dunántúl                                     </t>
  </si>
  <si>
    <r>
      <t xml:space="preserve">Nyugat-Dunántúl                            </t>
    </r>
    <r>
      <rPr>
        <b/>
        <i/>
        <sz val="8"/>
        <rFont val="Arial"/>
        <family val="2"/>
        <charset val="238"/>
      </rPr>
      <t xml:space="preserve">    </t>
    </r>
  </si>
  <si>
    <r>
      <t xml:space="preserve">Közép-Dunántúl                            </t>
    </r>
    <r>
      <rPr>
        <b/>
        <i/>
        <sz val="8"/>
        <rFont val="Arial"/>
        <family val="2"/>
        <charset val="238"/>
      </rPr>
      <t xml:space="preserve">     </t>
    </r>
  </si>
  <si>
    <r>
      <t xml:space="preserve">Közép-Magyarország                      </t>
    </r>
    <r>
      <rPr>
        <b/>
        <i/>
        <sz val="8"/>
        <rFont val="Arial"/>
        <family val="2"/>
        <charset val="238"/>
      </rPr>
      <t xml:space="preserve">     </t>
    </r>
  </si>
  <si>
    <t>Társas nonprofit szervezet</t>
  </si>
  <si>
    <t>Alapítvány</t>
  </si>
  <si>
    <t>7.55. A nonprofit szervezetek száma, 2009</t>
  </si>
  <si>
    <t>Jogi személyiség nélküli társas vállalkozás</t>
  </si>
  <si>
    <t>Jogi személyiségű társas vállalkozás</t>
  </si>
  <si>
    <t>7.56. A működő vállalkozások száma, 2008</t>
  </si>
  <si>
    <t>termésmennyiség, tonna</t>
  </si>
  <si>
    <t>betakarított terület, hektár</t>
  </si>
  <si>
    <t>Szőlő</t>
  </si>
  <si>
    <t>Gyümölcs</t>
  </si>
  <si>
    <t>Zöldségfélék</t>
  </si>
  <si>
    <t>Repcemag</t>
  </si>
  <si>
    <t>Burgonya</t>
  </si>
  <si>
    <t>Lucernaszéna</t>
  </si>
  <si>
    <t>Árpa</t>
  </si>
  <si>
    <t>7.57. A fontosabb növények termelése, 2009</t>
  </si>
  <si>
    <t xml:space="preserve">Dunántúl </t>
  </si>
  <si>
    <t xml:space="preserve">fő </t>
  </si>
  <si>
    <t>nettó</t>
  </si>
  <si>
    <t>bruttó</t>
  </si>
  <si>
    <t>a területi egység összes alkalmazásban állóinak százalékában</t>
  </si>
  <si>
    <t>ebből teljes munkaidőben foglalkoztatott fizikai foglalkozásúak</t>
  </si>
  <si>
    <t>Teljes munkaidőben foglalkoztatottak havi átlagkeresete, Ft/fő</t>
  </si>
  <si>
    <t>Alkalmazásban állók létszáma</t>
  </si>
  <si>
    <t>7.58. Az ipar munkaügyi adatai, 2009</t>
  </si>
  <si>
    <t xml:space="preserve">Alföld és Észak </t>
  </si>
  <si>
    <t xml:space="preserve"> külföldi </t>
  </si>
  <si>
    <t>belföldi</t>
  </si>
  <si>
    <t xml:space="preserve">átlagos tartózkodási idő </t>
  </si>
  <si>
    <t xml:space="preserve">vendég-éjszakák száma </t>
  </si>
  <si>
    <t xml:space="preserve">ebből: </t>
  </si>
  <si>
    <t xml:space="preserve">összes vendég </t>
  </si>
  <si>
    <t xml:space="preserve">férőhelyek </t>
  </si>
  <si>
    <t xml:space="preserve">szobák </t>
  </si>
  <si>
    <t xml:space="preserve">vendéglátók </t>
  </si>
  <si>
    <t xml:space="preserve">Falusi szállásadás </t>
  </si>
  <si>
    <t xml:space="preserve">Fizetővendéglátás </t>
  </si>
  <si>
    <t>7.59. A magánszállásadás kapacitása és vendégforgalma, 2009</t>
  </si>
  <si>
    <t>motorkerékpár-, 
alkatrészszaküzlet</t>
  </si>
  <si>
    <t>gépjármű-alkatrész-szaküzlet</t>
  </si>
  <si>
    <t>gépjármű-szaküzlet</t>
  </si>
  <si>
    <t>egyéb iparcikkek szaküzlete</t>
  </si>
  <si>
    <t>kedvtelésből tartott állatok szaküzlete</t>
  </si>
  <si>
    <t>virág- és kertészeti szaküzlet</t>
  </si>
  <si>
    <t>játék-szaküzlet</t>
  </si>
  <si>
    <t>sportszer-szaküzlet</t>
  </si>
  <si>
    <t>óra-, ékszerszaküzlet</t>
  </si>
  <si>
    <t>takaró, szőnyeg, fal-, padlóburkoló-szaküzlet</t>
  </si>
  <si>
    <t>számítógép-, periféria-, szoftverszaküzlet</t>
  </si>
  <si>
    <t>telekommunikációs termékek szaküzlete</t>
  </si>
  <si>
    <t>újság-, papíráru-szaküzlet</t>
  </si>
  <si>
    <t>könyvszaküzlet</t>
  </si>
  <si>
    <t>zene-, videofelvételek szaküzlete</t>
  </si>
  <si>
    <t>audio-, videoberendezések szaküzlete</t>
  </si>
  <si>
    <t>elektromos háztartási készülékek szaküzlete</t>
  </si>
  <si>
    <t xml:space="preserve">egyébélelmiszer-szaküzlet </t>
  </si>
  <si>
    <t>dohányáru-szaküzlet</t>
  </si>
  <si>
    <t>palackozott italok szaküzlete</t>
  </si>
  <si>
    <t>kenyér-, pékáru- és édesség-szaküzlet</t>
  </si>
  <si>
    <t>halszaküzlet</t>
  </si>
  <si>
    <t>hús-, húsáru-szaküzlet</t>
  </si>
  <si>
    <t>zöldség-, gyümölcs-szaküzlet</t>
  </si>
  <si>
    <t>Ezen belül</t>
  </si>
  <si>
    <t>Gépjárműüzletek összesen</t>
  </si>
  <si>
    <t>Iparcikküzletek és áruházak összesen</t>
  </si>
  <si>
    <t>Használtcikk-szaküzlet</t>
  </si>
  <si>
    <t>Állatgyógyászati termékek üzlete</t>
  </si>
  <si>
    <t>Humán gyógyászati termékek üzlete</t>
  </si>
  <si>
    <t>Illatszer-szaküzlet</t>
  </si>
  <si>
    <t>Egyébiparcikk-szaküzlet</t>
  </si>
  <si>
    <t>Könyv-, újság-, papíráru-szaküzlet</t>
  </si>
  <si>
    <t>Festékek, vasáruk, barkács- és építési anyagok szaküzlete</t>
  </si>
  <si>
    <t>Elektromos háztartási cikkek szaküzlete</t>
  </si>
  <si>
    <t>Bútor-, háztartásicikk és világítástechnikai szaküzlet</t>
  </si>
  <si>
    <t>Lábbeli-, bőráru-szaküzlet</t>
  </si>
  <si>
    <t>Ruházati szaküzlet</t>
  </si>
  <si>
    <t>Textilszaküzlet</t>
  </si>
  <si>
    <t>Vegyesiparcikk-üzlet és áruház</t>
  </si>
  <si>
    <t>Élelmiszerüzletek és áruházak összesen</t>
  </si>
  <si>
    <t>Élelmiszer-szaküzlet</t>
  </si>
  <si>
    <t>Élelmiszer vegyesüzlet és áruház</t>
  </si>
  <si>
    <t>7.60. A kiskereskedelmi üzletek száma üzlettípus szerint, 2009</t>
  </si>
  <si>
    <t xml:space="preserve">nagykereskedelmi raktár </t>
  </si>
  <si>
    <t>Vegyesiparcikk</t>
  </si>
  <si>
    <t>Egyéb szakosodott</t>
  </si>
  <si>
    <r>
      <t>Gép</t>
    </r>
    <r>
      <rPr>
        <sz val="8"/>
        <rFont val="Arial"/>
        <family val="2"/>
        <charset val="238"/>
      </rPr>
      <t>, b</t>
    </r>
    <r>
      <rPr>
        <sz val="8"/>
        <color indexed="8"/>
        <rFont val="Arial"/>
        <family val="2"/>
        <charset val="238"/>
      </rPr>
      <t>erendezés</t>
    </r>
  </si>
  <si>
    <t>Információs, telekommunikációs berendezés</t>
  </si>
  <si>
    <t>Háztartásicikk</t>
  </si>
  <si>
    <t>Élelmiszer</t>
  </si>
  <si>
    <t>Mezőgazdasági termék</t>
  </si>
  <si>
    <t>7.61. A nagykereskedelmi raktárak száma a forgalmazott termékek szerint, 2009</t>
  </si>
  <si>
    <t>ebből: őstermelők</t>
  </si>
  <si>
    <t>egyéni vállalkozás</t>
  </si>
  <si>
    <t>társas vállalkozás összesen</t>
  </si>
  <si>
    <t xml:space="preserve">Termelőibor-kimérés összesen </t>
  </si>
  <si>
    <t>7.62. A termelőibor-kimérések száma üzemeltetőik szerint, 2009</t>
  </si>
  <si>
    <t>7.63. Az egyéni vállalkozók által működtetett vendéglátóhelyek száma területi egységenként és üzlettípusonként, 2009</t>
  </si>
  <si>
    <t>elsőrendű főutak</t>
  </si>
  <si>
    <t>autópályák és autóutak</t>
  </si>
  <si>
    <t>Közforgalmú üzemanyagtöltő állomások száma</t>
  </si>
  <si>
    <r>
      <t>100 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területre jutó közutak, km</t>
    </r>
  </si>
  <si>
    <r>
      <t>Országos közutak hossza,</t>
    </r>
    <r>
      <rPr>
        <sz val="8"/>
        <rFont val="Arial"/>
        <family val="2"/>
        <charset val="238"/>
      </rPr>
      <t xml:space="preserve"> km</t>
    </r>
  </si>
  <si>
    <t xml:space="preserve">Területi egység
</t>
  </si>
  <si>
    <t>7.64. Közutak, 2009</t>
  </si>
  <si>
    <t>nyilvános</t>
  </si>
  <si>
    <t>közületi</t>
  </si>
  <si>
    <t>lakásfővonal</t>
  </si>
  <si>
    <t>Kábeltelevíziós hálózatba kapcsolt lakások száma</t>
  </si>
  <si>
    <t>Ezer lakosra jutó fővonalak száma</t>
  </si>
  <si>
    <t>ISDN- csatornák száma</t>
  </si>
  <si>
    <t>Hagyományos vonalak száma</t>
  </si>
  <si>
    <t>7.65. A posta és távközlés gazdasági ág adatai területi egységenként, 2009</t>
  </si>
  <si>
    <t>Nem internet alapú EDI</t>
  </si>
  <si>
    <r>
      <t>Internet alapú EDI</t>
    </r>
    <r>
      <rPr>
        <i/>
        <sz val="8"/>
        <rFont val="Arial"/>
        <family val="2"/>
        <charset val="238"/>
      </rPr>
      <t xml:space="preserve"> </t>
    </r>
  </si>
  <si>
    <t xml:space="preserve">E-mail (elektronikus levél) </t>
  </si>
  <si>
    <t>Inter-net/WWW</t>
  </si>
  <si>
    <t>Extra-net</t>
  </si>
  <si>
    <t>Intranet</t>
  </si>
  <si>
    <t xml:space="preserve">Nagytávolságú hálózat </t>
  </si>
  <si>
    <t>Vezeték nélküli lokális hálózat</t>
  </si>
  <si>
    <t xml:space="preserve">Vezetékes lokális hálózat </t>
  </si>
  <si>
    <t>Mobil-telefon</t>
  </si>
  <si>
    <t>Személyi számítógép, munkaállomás</t>
  </si>
  <si>
    <t xml:space="preserve">Területi egység 
</t>
  </si>
  <si>
    <t>(a vállalkozások százalékában)</t>
  </si>
  <si>
    <t>7.66. Az információs és kommunikációs technológiák használatának aránya a vállalkozásoknál, 2009 [%]</t>
  </si>
  <si>
    <t>Total</t>
  </si>
  <si>
    <t>Egyéb helyhez kötött kapcsolat</t>
  </si>
  <si>
    <r>
      <t>Bérelt vonal</t>
    </r>
    <r>
      <rPr>
        <sz val="8"/>
        <rFont val="Arial"/>
        <family val="2"/>
        <charset val="238"/>
      </rPr>
      <t xml:space="preserve"> </t>
    </r>
  </si>
  <si>
    <t>Kábeltele-vízió</t>
  </si>
  <si>
    <t>xDSL</t>
  </si>
  <si>
    <t xml:space="preserve">Modem és ISDN </t>
  </si>
  <si>
    <r>
      <t>Összesen</t>
    </r>
    <r>
      <rPr>
        <sz val="8"/>
        <rFont val="Arial"/>
        <family val="2"/>
        <charset val="238"/>
      </rPr>
      <t xml:space="preserve"> </t>
    </r>
  </si>
  <si>
    <r>
      <t xml:space="preserve">Mobil-kapcsolat </t>
    </r>
    <r>
      <rPr>
        <sz val="8"/>
        <rFont val="Arial"/>
        <family val="2"/>
        <charset val="238"/>
      </rPr>
      <t xml:space="preserve"> </t>
    </r>
  </si>
  <si>
    <r>
      <t xml:space="preserve">Az internet-hozzáférési pontok száma </t>
    </r>
    <r>
      <rPr>
        <sz val="8"/>
        <rFont val="Arial"/>
        <family val="2"/>
        <charset val="238"/>
      </rPr>
      <t xml:space="preserve"> </t>
    </r>
  </si>
  <si>
    <t>7.67. Az internetet használó vállalkozások internetkapcsolatának típusai, 2009</t>
  </si>
  <si>
    <r>
      <t xml:space="preserve">Oktatás/képzés (hozzáférés interaktív oktatási anyagokhoz) </t>
    </r>
    <r>
      <rPr>
        <i/>
        <sz val="8"/>
        <rFont val="Arial"/>
        <family val="2"/>
        <charset val="238"/>
      </rPr>
      <t xml:space="preserve"> </t>
    </r>
  </si>
  <si>
    <t xml:space="preserve">Banki és pénzügyi szolgáltatások igénybe-vétele  </t>
  </si>
  <si>
    <t>E-mail</t>
  </si>
  <si>
    <t>7.68. Az internet igénybevételének célja, 2009 [az internetet használó vállalkozások százalékában]</t>
  </si>
  <si>
    <t>7.2. Népmozgalmi arányszámok</t>
  </si>
  <si>
    <t>7.29. A kiskereskedelmi üzletek alapterülete, 2009 [ezer m²]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</si>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</sst>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"/>
    <numFmt numFmtId="166" formatCode="0_);[Red]\-0_)"/>
    <numFmt numFmtId="167" formatCode="#,##0.0;\-#,##0.0"/>
    <numFmt numFmtId="168" formatCode="_-* #,##0\ _F_t_-;\-* #,##0\ _F_t_-;_-* &quot;-&quot;??\ _F_t_-;_-@_-"/>
    <numFmt numFmtId="169" formatCode="#,##0.0______"/>
  </numFmts>
  <fonts count="35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Tahoma"/>
      <family val="2"/>
      <charset val="238"/>
    </font>
    <font>
      <sz val="8"/>
      <color indexed="81"/>
      <name val="Arial"/>
      <family val="2"/>
      <charset val="238"/>
    </font>
    <font>
      <u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b/>
      <sz val="8"/>
      <color indexed="48"/>
      <name val="Arial"/>
      <family val="2"/>
      <charset val="238"/>
    </font>
    <font>
      <sz val="10"/>
      <name val="Times New Roman CE"/>
      <charset val="238"/>
    </font>
    <font>
      <i/>
      <sz val="8"/>
      <color indexed="81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sz val="8"/>
      <name val="H_Franklin Gothic Bk BT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8"/>
      <color indexed="81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31" fillId="0" borderId="0" applyNumberFormat="0" applyFill="0" applyBorder="0" applyAlignment="0" applyProtection="0"/>
  </cellStyleXfs>
  <cellXfs count="1039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3" fontId="2" fillId="0" borderId="0" xfId="0" applyNumberFormat="1" applyFont="1" applyFill="1"/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wrapText="1"/>
    </xf>
    <xf numFmtId="49" fontId="3" fillId="0" borderId="10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vertical="top"/>
    </xf>
    <xf numFmtId="164" fontId="6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/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/>
    <xf numFmtId="0" fontId="2" fillId="0" borderId="10" xfId="0" applyFont="1" applyBorder="1" applyAlignment="1">
      <alignment horizontal="left" wrapText="1"/>
    </xf>
    <xf numFmtId="0" fontId="3" fillId="0" borderId="10" xfId="0" applyFont="1" applyFill="1" applyBorder="1" applyAlignment="1">
      <alignment horizontal="left"/>
    </xf>
    <xf numFmtId="0" fontId="2" fillId="0" borderId="0" xfId="0" applyFont="1"/>
    <xf numFmtId="165" fontId="3" fillId="0" borderId="0" xfId="0" applyNumberFormat="1" applyFont="1" applyAlignment="1">
      <alignment horizontal="right" vertical="top"/>
    </xf>
    <xf numFmtId="0" fontId="3" fillId="0" borderId="0" xfId="0" applyFont="1" applyFill="1" applyAlignment="1">
      <alignment horizontal="left" wrapText="1"/>
    </xf>
    <xf numFmtId="165" fontId="3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horizontal="left" wrapText="1" indent="2"/>
    </xf>
    <xf numFmtId="0" fontId="3" fillId="0" borderId="0" xfId="0" applyFont="1"/>
    <xf numFmtId="0" fontId="3" fillId="0" borderId="0" xfId="0" applyFont="1" applyFill="1" applyAlignment="1">
      <alignment horizontal="left" wrapText="1" inden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/>
    </xf>
    <xf numFmtId="0" fontId="2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49" fontId="3" fillId="0" borderId="1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left" vertical="top"/>
    </xf>
    <xf numFmtId="0" fontId="6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right" vertical="top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 indent="2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wrapText="1" indent="1"/>
    </xf>
    <xf numFmtId="3" fontId="2" fillId="0" borderId="0" xfId="0" applyNumberFormat="1" applyFont="1" applyBorder="1" applyAlignment="1">
      <alignment horizontal="right" vertical="top"/>
    </xf>
    <xf numFmtId="0" fontId="6" fillId="0" borderId="0" xfId="0" applyFont="1" applyFill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top" wrapText="1"/>
    </xf>
    <xf numFmtId="0" fontId="3" fillId="0" borderId="0" xfId="0" applyFont="1"/>
    <xf numFmtId="3" fontId="3" fillId="0" borderId="0" xfId="0" applyNumberFormat="1" applyFont="1" applyFill="1"/>
    <xf numFmtId="164" fontId="3" fillId="0" borderId="0" xfId="0" applyNumberFormat="1" applyFont="1" applyAlignment="1">
      <alignment vertical="top"/>
    </xf>
    <xf numFmtId="3" fontId="5" fillId="0" borderId="0" xfId="0" applyNumberFormat="1" applyFont="1" applyAlignment="1">
      <alignment horizontal="right" vertical="top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3" fontId="6" fillId="0" borderId="0" xfId="0" applyNumberFormat="1" applyFont="1" applyAlignment="1">
      <alignment horizontal="right" wrapText="1"/>
    </xf>
    <xf numFmtId="0" fontId="3" fillId="0" borderId="0" xfId="0" applyFont="1" applyFill="1" applyAlignment="1"/>
    <xf numFmtId="0" fontId="2" fillId="0" borderId="0" xfId="0" applyFont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0" xfId="0" applyFont="1" applyBorder="1" applyAlignment="1">
      <alignment horizontal="left" vertical="top" indent="2"/>
    </xf>
    <xf numFmtId="0" fontId="3" fillId="0" borderId="10" xfId="0" applyFont="1" applyBorder="1" applyAlignment="1">
      <alignment horizontal="left" vertical="top"/>
    </xf>
    <xf numFmtId="165" fontId="5" fillId="0" borderId="0" xfId="0" applyNumberFormat="1" applyFont="1" applyAlignment="1">
      <alignment vertical="top"/>
    </xf>
    <xf numFmtId="165" fontId="3" fillId="0" borderId="0" xfId="0" applyNumberFormat="1" applyFont="1" applyFill="1" applyAlignment="1">
      <alignment vertical="top"/>
    </xf>
    <xf numFmtId="3" fontId="5" fillId="0" borderId="0" xfId="0" applyNumberFormat="1" applyFont="1" applyAlignment="1">
      <alignment vertical="top"/>
    </xf>
    <xf numFmtId="164" fontId="3" fillId="0" borderId="0" xfId="0" applyNumberFormat="1" applyFont="1" applyFill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vertical="top"/>
    </xf>
    <xf numFmtId="165" fontId="6" fillId="0" borderId="0" xfId="0" applyNumberFormat="1" applyFont="1"/>
    <xf numFmtId="3" fontId="6" fillId="0" borderId="0" xfId="0" applyNumberFormat="1" applyFont="1"/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165" fontId="6" fillId="0" borderId="0" xfId="0" applyNumberFormat="1" applyFont="1" applyAlignment="1">
      <alignment vertical="top"/>
    </xf>
    <xf numFmtId="165" fontId="2" fillId="0" borderId="0" xfId="0" applyNumberFormat="1" applyFont="1"/>
    <xf numFmtId="1" fontId="3" fillId="0" borderId="0" xfId="0" applyNumberFormat="1" applyFont="1" applyAlignment="1">
      <alignment horizontal="right" vertical="top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Fill="1"/>
    <xf numFmtId="165" fontId="3" fillId="0" borderId="0" xfId="0" applyNumberFormat="1" applyFont="1" applyAlignment="1">
      <alignment vertical="top"/>
    </xf>
    <xf numFmtId="165" fontId="3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horizontal="left" vertical="top" wrapText="1"/>
    </xf>
    <xf numFmtId="165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165" fontId="3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 indent="1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center"/>
    </xf>
    <xf numFmtId="3" fontId="3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Alignment="1"/>
    <xf numFmtId="165" fontId="2" fillId="0" borderId="22" xfId="0" applyNumberFormat="1" applyFont="1" applyFill="1" applyBorder="1" applyAlignment="1"/>
    <xf numFmtId="165" fontId="2" fillId="0" borderId="22" xfId="0" applyNumberFormat="1" applyFont="1" applyFill="1" applyBorder="1" applyAlignment="1">
      <alignment horizontal="right" wrapText="1"/>
    </xf>
    <xf numFmtId="3" fontId="2" fillId="0" borderId="22" xfId="0" applyNumberFormat="1" applyFont="1" applyFill="1" applyBorder="1" applyAlignment="1">
      <alignment horizontal="right" wrapText="1"/>
    </xf>
    <xf numFmtId="3" fontId="2" fillId="0" borderId="22" xfId="0" applyNumberFormat="1" applyFont="1" applyFill="1" applyBorder="1" applyAlignment="1"/>
    <xf numFmtId="0" fontId="2" fillId="0" borderId="22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0" xfId="0" applyFont="1" applyFill="1" applyBorder="1"/>
    <xf numFmtId="0" fontId="3" fillId="0" borderId="10" xfId="0" applyFont="1" applyFill="1" applyBorder="1" applyAlignment="1">
      <alignment horizontal="left" vertical="top"/>
    </xf>
    <xf numFmtId="0" fontId="2" fillId="0" borderId="0" xfId="0" applyFont="1" applyFill="1"/>
    <xf numFmtId="0" fontId="2" fillId="0" borderId="0" xfId="0" applyFont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 indent="2"/>
    </xf>
    <xf numFmtId="0" fontId="3" fillId="0" borderId="0" xfId="0" applyFont="1" applyAlignment="1">
      <alignment horizontal="left" vertical="center" wrapText="1" indent="1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wrapText="1" inden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left" vertical="center" wrapText="1" inden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/>
    <xf numFmtId="3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165" fontId="3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/>
    </xf>
    <xf numFmtId="0" fontId="3" fillId="0" borderId="0" xfId="0" applyNumberFormat="1" applyFont="1" applyFill="1" applyAlignment="1">
      <alignment horizontal="left" vertical="center" indent="2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" fontId="2" fillId="0" borderId="0" xfId="0" applyNumberFormat="1" applyFont="1"/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Border="1" applyAlignment="1">
      <alignment vertical="top"/>
    </xf>
    <xf numFmtId="3" fontId="5" fillId="0" borderId="0" xfId="0" applyNumberFormat="1" applyFont="1" applyBorder="1" applyAlignment="1">
      <alignment vertical="top"/>
    </xf>
    <xf numFmtId="3" fontId="2" fillId="0" borderId="0" xfId="0" applyNumberFormat="1" applyFont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top"/>
    </xf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 indent="2"/>
    </xf>
    <xf numFmtId="0" fontId="3" fillId="0" borderId="0" xfId="0" applyNumberFormat="1" applyFont="1" applyFill="1" applyBorder="1" applyAlignment="1">
      <alignment horizontal="left" vertical="center" wrapText="1" indent="1"/>
    </xf>
    <xf numFmtId="3" fontId="2" fillId="0" borderId="0" xfId="0" applyNumberFormat="1" applyFont="1" applyBorder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1" fontId="2" fillId="0" borderId="0" xfId="0" applyNumberFormat="1" applyFont="1" applyBorder="1" applyAlignment="1">
      <alignment vertical="center"/>
    </xf>
    <xf numFmtId="0" fontId="2" fillId="0" borderId="0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Fill="1"/>
    <xf numFmtId="3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 indent="2"/>
    </xf>
    <xf numFmtId="3" fontId="3" fillId="0" borderId="0" xfId="0" applyNumberFormat="1" applyFont="1" applyFill="1" applyBorder="1" applyProtection="1">
      <protection locked="0"/>
    </xf>
    <xf numFmtId="0" fontId="3" fillId="0" borderId="0" xfId="0" applyFont="1" applyFill="1" applyAlignment="1">
      <alignment horizontal="left" wrapText="1" indent="1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top"/>
    </xf>
    <xf numFmtId="0" fontId="2" fillId="0" borderId="0" xfId="0" applyFont="1" applyAlignment="1"/>
    <xf numFmtId="0" fontId="3" fillId="0" borderId="0" xfId="0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Alignment="1">
      <alignment horizontal="left" vertical="top" wrapText="1" indent="2"/>
    </xf>
    <xf numFmtId="166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indent="1"/>
    </xf>
    <xf numFmtId="1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2" fillId="0" borderId="0" xfId="0" applyFont="1"/>
    <xf numFmtId="3" fontId="3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indent="3"/>
    </xf>
    <xf numFmtId="0" fontId="3" fillId="0" borderId="10" xfId="0" applyFont="1" applyFill="1" applyBorder="1" applyAlignment="1">
      <alignment horizontal="left" vertical="top" indent="3"/>
    </xf>
    <xf numFmtId="0" fontId="3" fillId="0" borderId="10" xfId="0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/>
    <xf numFmtId="0" fontId="3" fillId="0" borderId="0" xfId="0" applyFont="1" applyAlignment="1">
      <alignment horizontal="left" wrapText="1" indent="2"/>
    </xf>
    <xf numFmtId="3" fontId="2" fillId="0" borderId="0" xfId="0" applyNumberFormat="1" applyFont="1" applyFill="1" applyAlignment="1"/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4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top" wrapText="1" indent="2"/>
    </xf>
    <xf numFmtId="0" fontId="3" fillId="0" borderId="0" xfId="0" applyNumberFormat="1" applyFont="1" applyFill="1" applyAlignment="1">
      <alignment horizontal="left" vertical="top" wrapText="1" indent="1"/>
    </xf>
    <xf numFmtId="0" fontId="2" fillId="0" borderId="0" xfId="0" applyNumberFormat="1" applyFont="1" applyFill="1" applyAlignment="1">
      <alignment horizontal="left" vertical="top"/>
    </xf>
    <xf numFmtId="0" fontId="6" fillId="0" borderId="11" xfId="0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left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7" fontId="5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167" fontId="6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Protection="1"/>
    <xf numFmtId="167" fontId="6" fillId="0" borderId="22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Border="1" applyProtection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3" fillId="0" borderId="10" xfId="0" applyFont="1" applyBorder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horizontal="right" vertical="top" wrapText="1"/>
    </xf>
    <xf numFmtId="0" fontId="3" fillId="0" borderId="0" xfId="0" applyFont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3" fillId="0" borderId="0" xfId="0" applyFont="1" applyAlignment="1" applyProtection="1">
      <alignment horizontal="left" vertical="top" indent="3"/>
    </xf>
    <xf numFmtId="0" fontId="12" fillId="0" borderId="0" xfId="0" applyFont="1" applyAlignment="1" applyProtection="1">
      <alignment horizontal="left" vertical="top" indent="3"/>
    </xf>
    <xf numFmtId="0" fontId="3" fillId="0" borderId="0" xfId="0" applyFont="1" applyAlignment="1" applyProtection="1">
      <alignment horizontal="left" vertical="top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3" fontId="3" fillId="0" borderId="0" xfId="1" applyNumberFormat="1" applyFont="1" applyFill="1" applyBorder="1" applyAlignment="1">
      <alignment vertical="top"/>
    </xf>
    <xf numFmtId="0" fontId="3" fillId="0" borderId="0" xfId="0" applyFont="1" applyFill="1" applyAlignment="1" applyProtection="1">
      <alignment horizontal="center" vertical="center" wrapText="1"/>
      <protection locked="0"/>
    </xf>
    <xf numFmtId="3" fontId="3" fillId="0" borderId="0" xfId="0" applyNumberFormat="1" applyFont="1" applyFill="1" applyAlignment="1">
      <alignment horizontal="right" vertical="top" wrapText="1"/>
    </xf>
    <xf numFmtId="3" fontId="2" fillId="0" borderId="0" xfId="1" applyNumberFormat="1" applyFont="1" applyFill="1" applyBorder="1" applyAlignment="1">
      <alignment vertical="top"/>
    </xf>
    <xf numFmtId="0" fontId="2" fillId="0" borderId="0" xfId="0" applyFont="1" applyFill="1" applyAlignment="1" applyProtection="1">
      <alignment horizontal="left" vertical="center" wrapText="1" indent="2"/>
      <protection locked="0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/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3" fillId="0" borderId="0" xfId="0" applyNumberFormat="1" applyFont="1" applyAlignment="1" applyProtection="1">
      <alignment vertical="top"/>
      <protection locked="0"/>
    </xf>
    <xf numFmtId="3" fontId="3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>
      <alignment horizontal="left" wrapText="1"/>
    </xf>
    <xf numFmtId="165" fontId="2" fillId="0" borderId="0" xfId="0" applyNumberFormat="1" applyFont="1" applyAlignment="1" applyProtection="1">
      <alignment vertical="top"/>
      <protection locked="0"/>
    </xf>
    <xf numFmtId="3" fontId="2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>
      <alignment wrapText="1"/>
    </xf>
    <xf numFmtId="0" fontId="2" fillId="0" borderId="0" xfId="0" applyFont="1" applyAlignment="1" applyProtection="1">
      <alignment horizontal="center" wrapText="1"/>
      <protection locked="0"/>
    </xf>
    <xf numFmtId="165" fontId="2" fillId="0" borderId="0" xfId="0" applyNumberFormat="1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3" fillId="0" borderId="10" xfId="0" applyFont="1" applyBorder="1" applyAlignment="1" applyProtection="1">
      <alignment horizontal="left" vertical="top" indent="4"/>
    </xf>
    <xf numFmtId="0" fontId="3" fillId="0" borderId="10" xfId="0" applyFont="1" applyBorder="1" applyAlignment="1" applyProtection="1">
      <alignment horizontal="left" vertical="top"/>
    </xf>
    <xf numFmtId="49" fontId="3" fillId="0" borderId="0" xfId="0" applyNumberFormat="1" applyFont="1" applyBorder="1" applyAlignment="1">
      <alignment wrapText="1"/>
    </xf>
    <xf numFmtId="3" fontId="2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horizontal="left" vertical="center" wrapText="1" indent="2"/>
    </xf>
    <xf numFmtId="49" fontId="3" fillId="0" borderId="0" xfId="0" applyNumberFormat="1" applyFont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3" fillId="0" borderId="10" xfId="0" applyFont="1" applyBorder="1" applyAlignment="1">
      <alignment vertic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NumberFormat="1" applyFont="1" applyFill="1" applyAlignment="1">
      <alignment horizontal="left" wrapText="1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/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right" vertical="top"/>
    </xf>
    <xf numFmtId="0" fontId="6" fillId="0" borderId="0" xfId="0" applyFont="1"/>
    <xf numFmtId="0" fontId="6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/>
    </xf>
    <xf numFmtId="0" fontId="2" fillId="0" borderId="0" xfId="0" applyFont="1" applyAlignment="1">
      <alignment vertical="center"/>
    </xf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vertical="center" wrapText="1" indent="1"/>
    </xf>
    <xf numFmtId="49" fontId="3" fillId="0" borderId="0" xfId="0" applyNumberFormat="1" applyFont="1" applyAlignment="1">
      <alignment horizontal="left" vertical="center" wrapText="1" indent="2"/>
    </xf>
    <xf numFmtId="3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Border="1" applyAlignment="1"/>
    <xf numFmtId="3" fontId="2" fillId="0" borderId="0" xfId="0" applyNumberFormat="1" applyFont="1" applyAlignment="1"/>
    <xf numFmtId="3" fontId="3" fillId="0" borderId="0" xfId="0" applyNumberFormat="1" applyFont="1" applyBorder="1" applyAlignment="1">
      <alignment vertical="center"/>
    </xf>
    <xf numFmtId="0" fontId="2" fillId="0" borderId="0" xfId="0" applyFont="1" applyAlignment="1"/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3" fontId="3" fillId="0" borderId="0" xfId="0" applyNumberFormat="1" applyFont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1"/>
    </xf>
    <xf numFmtId="3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 indent="1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 wrapText="1" indent="2"/>
    </xf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left" vertical="center" wrapText="1" indent="2"/>
    </xf>
    <xf numFmtId="3" fontId="3" fillId="0" borderId="0" xfId="0" applyNumberFormat="1" applyFont="1" applyFill="1" applyAlignment="1">
      <alignment vertical="top"/>
    </xf>
    <xf numFmtId="2" fontId="3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3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0" fillId="0" borderId="0" xfId="0" applyFill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3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vertical="center"/>
    </xf>
    <xf numFmtId="0" fontId="18" fillId="0" borderId="0" xfId="0" applyFont="1" applyFill="1"/>
    <xf numFmtId="3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indent="1"/>
    </xf>
    <xf numFmtId="49" fontId="19" fillId="0" borderId="0" xfId="0" applyNumberFormat="1" applyFont="1" applyFill="1" applyAlignment="1">
      <alignment horizontal="right" vertical="center"/>
    </xf>
    <xf numFmtId="0" fontId="2" fillId="0" borderId="13" xfId="0" applyFont="1" applyFill="1" applyBorder="1" applyAlignment="1">
      <alignment horizontal="center" vertical="center"/>
    </xf>
    <xf numFmtId="0" fontId="22" fillId="0" borderId="0" xfId="0" applyFont="1" applyFill="1"/>
    <xf numFmtId="3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/>
    <xf numFmtId="3" fontId="2" fillId="0" borderId="0" xfId="0" applyNumberFormat="1" applyFont="1" applyFill="1" applyBorder="1" applyAlignment="1">
      <alignment vertical="center"/>
    </xf>
    <xf numFmtId="0" fontId="22" fillId="0" borderId="0" xfId="0" applyFont="1" applyFill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3" fillId="0" borderId="0" xfId="0" applyNumberFormat="1" applyFont="1" applyFill="1" applyAlignment="1"/>
    <xf numFmtId="49" fontId="3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horizontal="left" vertical="center" indent="2"/>
    </xf>
    <xf numFmtId="2" fontId="3" fillId="0" borderId="0" xfId="0" applyNumberFormat="1" applyFont="1" applyFill="1" applyAlignment="1">
      <alignment horizontal="left" vertical="center" inden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5" fillId="0" borderId="0" xfId="0" applyNumberFormat="1" applyFont="1" applyFill="1" applyAlignment="1">
      <alignment horizontal="right"/>
    </xf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Alignment="1">
      <alignment vertical="top"/>
    </xf>
    <xf numFmtId="0" fontId="21" fillId="0" borderId="0" xfId="0" applyFont="1" applyFill="1" applyAlignment="1">
      <alignment horizontal="left" vertical="center"/>
    </xf>
    <xf numFmtId="0" fontId="2" fillId="0" borderId="0" xfId="0" applyFont="1" applyFill="1"/>
    <xf numFmtId="165" fontId="3" fillId="0" borderId="0" xfId="0" applyNumberFormat="1" applyFont="1" applyFill="1"/>
    <xf numFmtId="165" fontId="3" fillId="0" borderId="0" xfId="0" applyNumberFormat="1" applyFont="1" applyFill="1" applyProtection="1">
      <protection locked="0"/>
    </xf>
    <xf numFmtId="165" fontId="3" fillId="0" borderId="0" xfId="0" applyNumberFormat="1" applyFont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Protection="1">
      <protection locked="0"/>
    </xf>
    <xf numFmtId="0" fontId="3" fillId="0" borderId="0" xfId="0" applyNumberFormat="1" applyFont="1" applyFill="1" applyAlignment="1">
      <alignment horizontal="left"/>
    </xf>
    <xf numFmtId="0" fontId="3" fillId="0" borderId="0" xfId="0" applyFont="1" applyFill="1"/>
    <xf numFmtId="165" fontId="3" fillId="0" borderId="0" xfId="0" quotePrefix="1" applyNumberFormat="1" applyFont="1" applyFill="1"/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165" fontId="2" fillId="0" borderId="0" xfId="0" quotePrefix="1" applyNumberFormat="1" applyFont="1" applyFill="1"/>
    <xf numFmtId="165" fontId="2" fillId="0" borderId="0" xfId="0" applyNumberFormat="1" applyFont="1" applyFill="1" applyProtection="1">
      <protection locked="0"/>
    </xf>
    <xf numFmtId="165" fontId="2" fillId="0" borderId="0" xfId="0" applyNumberFormat="1" applyFo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Protection="1">
      <protection locked="0"/>
    </xf>
    <xf numFmtId="0" fontId="2" fillId="0" borderId="0" xfId="0" applyNumberFormat="1" applyFont="1" applyFill="1" applyAlignment="1">
      <alignment horizontal="left" vertical="center"/>
    </xf>
    <xf numFmtId="165" fontId="2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3" fontId="3" fillId="0" borderId="0" xfId="0" applyNumberFormat="1" applyFont="1" applyFill="1" applyBorder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 applyBorder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/>
    <xf numFmtId="165" fontId="2" fillId="0" borderId="0" xfId="0" applyNumberFormat="1" applyFont="1" applyFill="1"/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Border="1"/>
    <xf numFmtId="3" fontId="2" fillId="0" borderId="2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/>
    </xf>
    <xf numFmtId="0" fontId="21" fillId="0" borderId="15" xfId="0" applyFont="1" applyFill="1" applyBorder="1" applyAlignment="1"/>
    <xf numFmtId="165" fontId="24" fillId="0" borderId="0" xfId="0" applyNumberFormat="1" applyFont="1"/>
    <xf numFmtId="165" fontId="3" fillId="0" borderId="0" xfId="0" applyNumberFormat="1" applyFont="1" applyFill="1" applyBorder="1"/>
    <xf numFmtId="165" fontId="25" fillId="0" borderId="0" xfId="0" applyNumberFormat="1" applyFont="1"/>
    <xf numFmtId="165" fontId="2" fillId="0" borderId="0" xfId="0" applyNumberFormat="1" applyFont="1" applyFill="1" applyBorder="1"/>
    <xf numFmtId="168" fontId="2" fillId="0" borderId="0" xfId="0" applyNumberFormat="1" applyFont="1" applyAlignment="1">
      <alignment horizontal="right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3" fontId="3" fillId="0" borderId="0" xfId="0" applyNumberFormat="1" applyFont="1" applyFill="1" applyBorder="1" applyAlignment="1">
      <alignment horizontal="right" wrapText="1"/>
    </xf>
    <xf numFmtId="3" fontId="24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3" fontId="2" fillId="0" borderId="0" xfId="0" applyNumberFormat="1" applyFont="1" applyFill="1" applyBorder="1"/>
    <xf numFmtId="3" fontId="2" fillId="0" borderId="0" xfId="0" applyNumberFormat="1" applyFont="1" applyFill="1" applyProtection="1">
      <protection locked="0"/>
    </xf>
    <xf numFmtId="0" fontId="2" fillId="0" borderId="0" xfId="0" applyFont="1" applyBorder="1" applyAlignment="1">
      <alignment horizontal="right" wrapText="1"/>
    </xf>
    <xf numFmtId="0" fontId="24" fillId="0" borderId="0" xfId="0" applyFont="1" applyFill="1"/>
    <xf numFmtId="3" fontId="2" fillId="0" borderId="0" xfId="0" applyNumberFormat="1" applyFont="1" applyFill="1" applyBorder="1" applyAlignment="1">
      <alignment shrinkToFit="1"/>
    </xf>
    <xf numFmtId="0" fontId="2" fillId="0" borderId="22" xfId="0" applyFont="1" applyBorder="1" applyAlignment="1">
      <alignment horizontal="right" wrapText="1"/>
    </xf>
    <xf numFmtId="0" fontId="0" fillId="0" borderId="15" xfId="0" applyFill="1" applyBorder="1" applyAlignment="1"/>
    <xf numFmtId="3" fontId="2" fillId="0" borderId="0" xfId="0" applyNumberFormat="1" applyFont="1" applyBorder="1"/>
    <xf numFmtId="3" fontId="2" fillId="0" borderId="0" xfId="0" applyNumberFormat="1" applyFont="1" applyBorder="1" applyProtection="1">
      <protection locked="0"/>
    </xf>
    <xf numFmtId="3" fontId="3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23" fillId="0" borderId="0" xfId="0" applyFont="1" applyFill="1"/>
    <xf numFmtId="0" fontId="2" fillId="0" borderId="0" xfId="0" applyFont="1"/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1"/>
    </xf>
    <xf numFmtId="169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165" fontId="2" fillId="0" borderId="0" xfId="0" applyNumberFormat="1" applyFont="1" applyAlignment="1"/>
    <xf numFmtId="0" fontId="2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/>
    <xf numFmtId="49" fontId="21" fillId="0" borderId="0" xfId="0" applyNumberFormat="1" applyFont="1" applyAlignment="1"/>
    <xf numFmtId="3" fontId="3" fillId="0" borderId="0" xfId="0" applyNumberFormat="1" applyFont="1" applyBorder="1"/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65" fontId="2" fillId="0" borderId="0" xfId="0" applyNumberFormat="1" applyFont="1" applyBorder="1"/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5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2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vertical="center" indent="1"/>
    </xf>
    <xf numFmtId="3" fontId="2" fillId="0" borderId="0" xfId="0" applyNumberFormat="1" applyFont="1" applyBorder="1" applyAlignment="1">
      <alignment horizontal="right"/>
    </xf>
    <xf numFmtId="0" fontId="3" fillId="0" borderId="0" xfId="0" applyFont="1" applyFill="1" applyAlignment="1">
      <alignment horizontal="left" vertical="center" indent="2"/>
    </xf>
    <xf numFmtId="165" fontId="2" fillId="0" borderId="0" xfId="0" applyNumberFormat="1" applyFont="1" applyFill="1" applyBorder="1" applyAlignment="1">
      <alignment horizontal="right"/>
    </xf>
    <xf numFmtId="3" fontId="2" fillId="0" borderId="22" xfId="0" applyNumberFormat="1" applyFont="1" applyFill="1" applyBorder="1" applyAlignment="1">
      <alignment horizontal="right"/>
    </xf>
    <xf numFmtId="2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7" fillId="0" borderId="0" xfId="0" applyFont="1" applyFill="1" applyAlignment="1"/>
    <xf numFmtId="0" fontId="21" fillId="0" borderId="0" xfId="0" applyFont="1" applyFill="1" applyAlignment="1"/>
    <xf numFmtId="164" fontId="3" fillId="0" borderId="0" xfId="0" applyNumberFormat="1" applyFont="1"/>
    <xf numFmtId="164" fontId="2" fillId="0" borderId="0" xfId="0" applyNumberFormat="1" applyFont="1"/>
    <xf numFmtId="0" fontId="3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25" fillId="0" borderId="0" xfId="0" applyFont="1" applyFill="1"/>
    <xf numFmtId="3" fontId="24" fillId="0" borderId="0" xfId="0" applyNumberFormat="1" applyFont="1" applyFill="1"/>
    <xf numFmtId="3" fontId="24" fillId="0" borderId="0" xfId="0" applyNumberFormat="1" applyFont="1" applyFill="1" applyBorder="1"/>
    <xf numFmtId="3" fontId="3" fillId="0" borderId="0" xfId="0" applyNumberFormat="1" applyFont="1" applyFill="1" applyBorder="1" applyAlignment="1"/>
    <xf numFmtId="3" fontId="3" fillId="0" borderId="0" xfId="0" applyNumberFormat="1" applyFont="1" applyFill="1" applyAlignment="1"/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0" fontId="25" fillId="0" borderId="0" xfId="0" applyFont="1" applyFill="1" applyBorder="1"/>
    <xf numFmtId="3" fontId="2" fillId="0" borderId="0" xfId="0" applyNumberFormat="1" applyFont="1" applyFill="1" applyAlignment="1"/>
    <xf numFmtId="3" fontId="2" fillId="0" borderId="0" xfId="0" applyNumberFormat="1" applyFont="1" applyFill="1" applyBorder="1" applyAlignment="1"/>
    <xf numFmtId="3" fontId="2" fillId="0" borderId="0" xfId="0" applyNumberFormat="1" applyFont="1" applyFill="1" applyAlignment="1">
      <alignment vertical="center"/>
    </xf>
    <xf numFmtId="0" fontId="27" fillId="0" borderId="0" xfId="0" applyFont="1" applyFill="1"/>
    <xf numFmtId="3" fontId="3" fillId="0" borderId="17" xfId="0" applyNumberFormat="1" applyFont="1" applyFill="1" applyBorder="1" applyAlignment="1"/>
    <xf numFmtId="0" fontId="25" fillId="0" borderId="0" xfId="0" applyFont="1" applyFill="1" applyAlignment="1"/>
    <xf numFmtId="3" fontId="24" fillId="0" borderId="0" xfId="0" applyNumberFormat="1" applyFont="1" applyFill="1" applyAlignment="1"/>
    <xf numFmtId="3" fontId="24" fillId="0" borderId="0" xfId="0" applyNumberFormat="1" applyFont="1" applyFill="1" applyBorder="1" applyAlignment="1"/>
    <xf numFmtId="0" fontId="25" fillId="0" borderId="22" xfId="0" applyFont="1" applyFill="1" applyBorder="1"/>
    <xf numFmtId="0" fontId="25" fillId="0" borderId="0" xfId="0" applyFont="1" applyFill="1" applyAlignment="1">
      <alignment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8" fillId="0" borderId="0" xfId="0" applyFont="1" applyFill="1"/>
    <xf numFmtId="0" fontId="21" fillId="0" borderId="0" xfId="0" applyFont="1" applyFill="1" applyBorder="1" applyAlignment="1"/>
    <xf numFmtId="0" fontId="21" fillId="0" borderId="15" xfId="0" applyFont="1" applyFill="1" applyBorder="1" applyAlignment="1"/>
    <xf numFmtId="0" fontId="0" fillId="0" borderId="0" xfId="0"/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indent="2"/>
    </xf>
    <xf numFmtId="0" fontId="21" fillId="0" borderId="0" xfId="0" applyFont="1"/>
    <xf numFmtId="0" fontId="3" fillId="0" borderId="0" xfId="0" applyFont="1" applyAlignment="1">
      <alignment horizontal="left" vertical="center" inden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Fill="1" applyBorder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 applyProtection="1">
      <alignment horizontal="right" vertical="center" wrapText="1"/>
      <protection locked="0"/>
    </xf>
    <xf numFmtId="3" fontId="3" fillId="0" borderId="0" xfId="0" applyNumberFormat="1" applyFont="1" applyFill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4" fontId="3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indent="2"/>
    </xf>
    <xf numFmtId="3" fontId="2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indent="1"/>
    </xf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/>
    <xf numFmtId="0" fontId="2" fillId="0" borderId="20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 wrapText="1"/>
    </xf>
    <xf numFmtId="0" fontId="7" fillId="0" borderId="0" xfId="0" applyFont="1" applyProtection="1">
      <protection locked="0"/>
    </xf>
    <xf numFmtId="0" fontId="21" fillId="0" borderId="10" xfId="0" applyFont="1" applyBorder="1" applyAlignment="1" applyProtection="1">
      <alignment vertical="center"/>
    </xf>
    <xf numFmtId="0" fontId="0" fillId="0" borderId="0" xfId="0"/>
    <xf numFmtId="165" fontId="3" fillId="0" borderId="0" xfId="0" applyNumberFormat="1" applyFont="1" applyAlignment="1"/>
    <xf numFmtId="3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65" fontId="2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15" xfId="0" applyFont="1" applyBorder="1" applyAlignment="1"/>
    <xf numFmtId="0" fontId="2" fillId="0" borderId="0" xfId="0" applyFont="1" applyFill="1"/>
    <xf numFmtId="0" fontId="0" fillId="0" borderId="0" xfId="0"/>
    <xf numFmtId="0" fontId="6" fillId="0" borderId="0" xfId="0" applyFont="1" applyFill="1"/>
    <xf numFmtId="0" fontId="3" fillId="0" borderId="0" xfId="0" applyFont="1" applyFill="1"/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0" fillId="0" borderId="0" xfId="0" applyBorder="1"/>
    <xf numFmtId="0" fontId="6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3" fontId="3" fillId="0" borderId="0" xfId="0" applyNumberFormat="1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0" fontId="6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1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3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/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0" fillId="0" borderId="10" xfId="0" applyFont="1" applyBorder="1" applyAlignment="1"/>
    <xf numFmtId="0" fontId="28" fillId="0" borderId="10" xfId="0" applyFont="1" applyBorder="1" applyAlignment="1"/>
    <xf numFmtId="3" fontId="3" fillId="0" borderId="0" xfId="0" applyNumberFormat="1" applyFont="1"/>
    <xf numFmtId="165" fontId="3" fillId="0" borderId="0" xfId="0" applyNumberFormat="1" applyFont="1" applyAlignment="1"/>
    <xf numFmtId="3" fontId="3" fillId="0" borderId="0" xfId="0" applyNumberFormat="1" applyFont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3" fontId="2" fillId="0" borderId="0" xfId="0" applyNumberFormat="1" applyFont="1"/>
    <xf numFmtId="165" fontId="2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indent="1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 indent="2"/>
    </xf>
    <xf numFmtId="2" fontId="3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/>
    <xf numFmtId="0" fontId="2" fillId="0" borderId="1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3" fontId="3" fillId="0" borderId="0" xfId="0" applyNumberFormat="1" applyFont="1"/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1"/>
    </xf>
    <xf numFmtId="3" fontId="2" fillId="0" borderId="0" xfId="0" applyNumberFormat="1" applyFont="1"/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1" fillId="0" borderId="10" xfId="0" applyFont="1" applyFill="1" applyBorder="1" applyAlignment="1">
      <alignment horizontal="left"/>
    </xf>
    <xf numFmtId="165" fontId="3" fillId="0" borderId="0" xfId="0" applyNumberFormat="1" applyFont="1"/>
    <xf numFmtId="49" fontId="3" fillId="0" borderId="0" xfId="0" applyNumberFormat="1" applyFont="1" applyAlignment="1"/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165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0" fillId="0" borderId="0" xfId="0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8" fillId="0" borderId="0" xfId="0" applyFont="1" applyBorder="1" applyAlignment="1">
      <alignment wrapText="1"/>
    </xf>
    <xf numFmtId="0" fontId="28" fillId="0" borderId="0" xfId="0" applyFont="1" applyBorder="1" applyAlignment="1"/>
    <xf numFmtId="165" fontId="16" fillId="0" borderId="0" xfId="0" applyNumberFormat="1" applyFont="1" applyFill="1" applyAlignment="1">
      <alignment vertical="center"/>
    </xf>
    <xf numFmtId="49" fontId="16" fillId="0" borderId="0" xfId="0" applyNumberFormat="1" applyFont="1" applyAlignment="1">
      <alignment vertical="center"/>
    </xf>
    <xf numFmtId="165" fontId="3" fillId="0" borderId="0" xfId="0" applyNumberFormat="1" applyFont="1" applyFill="1" applyAlignment="1">
      <alignment vertical="center"/>
    </xf>
    <xf numFmtId="49" fontId="3" fillId="0" borderId="0" xfId="0" applyNumberFormat="1" applyFont="1" applyAlignment="1"/>
    <xf numFmtId="164" fontId="3" fillId="0" borderId="0" xfId="0" applyNumberFormat="1" applyFont="1" applyAlignment="1"/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/>
    <xf numFmtId="0" fontId="28" fillId="0" borderId="0" xfId="0" applyFont="1" applyBorder="1" applyAlignment="1">
      <alignment horizontal="left" vertical="center" wrapText="1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/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3" fontId="2" fillId="0" borderId="7" xfId="0" applyNumberFormat="1" applyFont="1" applyBorder="1" applyAlignment="1">
      <alignment horizontal="center" vertical="top" wrapText="1"/>
    </xf>
    <xf numFmtId="3" fontId="2" fillId="0" borderId="23" xfId="0" applyNumberFormat="1" applyFont="1" applyBorder="1" applyAlignment="1">
      <alignment horizontal="center" vertical="top"/>
    </xf>
    <xf numFmtId="3" fontId="2" fillId="0" borderId="9" xfId="0" applyNumberFormat="1" applyFont="1" applyBorder="1" applyAlignment="1">
      <alignment horizontal="center" vertical="top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left" vertical="top" wrapText="1"/>
    </xf>
    <xf numFmtId="49" fontId="21" fillId="0" borderId="10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/>
    </xf>
    <xf numFmtId="0" fontId="21" fillId="0" borderId="0" xfId="0" applyFont="1" applyFill="1" applyAlignment="1">
      <alignment vertical="center" wrapText="1"/>
    </xf>
    <xf numFmtId="0" fontId="21" fillId="0" borderId="15" xfId="0" applyFont="1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21" fillId="0" borderId="15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21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right" wrapText="1"/>
    </xf>
    <xf numFmtId="0" fontId="21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0" fillId="0" borderId="14" xfId="0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33" fillId="0" borderId="0" xfId="0" applyFont="1"/>
    <xf numFmtId="0" fontId="34" fillId="0" borderId="0" xfId="2" applyFont="1"/>
  </cellXfs>
  <cellStyles count="3">
    <cellStyle name="Hivatkozás" xfId="2" builtinId="8"/>
    <cellStyle name="Normál" xfId="0" builtinId="0"/>
    <cellStyle name="Normál_6.4.1.18. " xfId="1" xr:uid="{28086AD9-9BDC-443A-81F8-E5D959272D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53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54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55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59.bin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60.bin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9C637-5D4F-4666-BAE9-AE50C0CADE74}">
  <dimension ref="A1:A69"/>
  <sheetViews>
    <sheetView tabSelected="1" workbookViewId="0"/>
  </sheetViews>
  <sheetFormatPr defaultRowHeight="12.75"/>
  <cols>
    <col min="1" max="1" width="102.140625" style="1037" bestFit="1" customWidth="1"/>
    <col min="2" max="16384" width="9.140625" style="1037"/>
  </cols>
  <sheetData>
    <row r="1" spans="1:1">
      <c r="A1" s="1036" t="s">
        <v>930</v>
      </c>
    </row>
    <row r="2" spans="1:1">
      <c r="A2" s="1038" t="s">
        <v>38</v>
      </c>
    </row>
    <row r="3" spans="1:1">
      <c r="A3" s="1038" t="s">
        <v>928</v>
      </c>
    </row>
    <row r="4" spans="1:1">
      <c r="A4" s="1038" t="s">
        <v>53</v>
      </c>
    </row>
    <row r="5" spans="1:1">
      <c r="A5" s="1038" t="s">
        <v>60</v>
      </c>
    </row>
    <row r="6" spans="1:1">
      <c r="A6" s="1038" t="s">
        <v>69</v>
      </c>
    </row>
    <row r="7" spans="1:1">
      <c r="A7" s="1038" t="s">
        <v>80</v>
      </c>
    </row>
    <row r="8" spans="1:1">
      <c r="A8" s="1038" t="s">
        <v>89</v>
      </c>
    </row>
    <row r="9" spans="1:1">
      <c r="A9" s="1038" t="s">
        <v>93</v>
      </c>
    </row>
    <row r="10" spans="1:1">
      <c r="A10" s="1038" t="s">
        <v>104</v>
      </c>
    </row>
    <row r="11" spans="1:1">
      <c r="A11" s="1038" t="s">
        <v>114</v>
      </c>
    </row>
    <row r="12" spans="1:1">
      <c r="A12" s="1038" t="s">
        <v>121</v>
      </c>
    </row>
    <row r="13" spans="1:1">
      <c r="A13" s="1038" t="s">
        <v>128</v>
      </c>
    </row>
    <row r="14" spans="1:1">
      <c r="A14" s="1038" t="s">
        <v>131</v>
      </c>
    </row>
    <row r="15" spans="1:1">
      <c r="A15" s="1038" t="s">
        <v>137</v>
      </c>
    </row>
    <row r="16" spans="1:1">
      <c r="A16" s="1038" t="s">
        <v>143</v>
      </c>
    </row>
    <row r="17" spans="1:1">
      <c r="A17" s="1038" t="s">
        <v>150</v>
      </c>
    </row>
    <row r="18" spans="1:1">
      <c r="A18" s="1038" t="s">
        <v>156</v>
      </c>
    </row>
    <row r="19" spans="1:1">
      <c r="A19" s="1038" t="s">
        <v>159</v>
      </c>
    </row>
    <row r="20" spans="1:1">
      <c r="A20" s="1038" t="s">
        <v>175</v>
      </c>
    </row>
    <row r="21" spans="1:1">
      <c r="A21" s="1038" t="s">
        <v>183</v>
      </c>
    </row>
    <row r="22" spans="1:1">
      <c r="A22" s="1038" t="s">
        <v>190</v>
      </c>
    </row>
    <row r="23" spans="1:1">
      <c r="A23" s="1038" t="s">
        <v>195</v>
      </c>
    </row>
    <row r="24" spans="1:1">
      <c r="A24" s="1038" t="s">
        <v>203</v>
      </c>
    </row>
    <row r="25" spans="1:1">
      <c r="A25" s="1038" t="s">
        <v>211</v>
      </c>
    </row>
    <row r="26" spans="1:1">
      <c r="A26" s="1038" t="s">
        <v>222</v>
      </c>
    </row>
    <row r="27" spans="1:1">
      <c r="A27" s="1038" t="s">
        <v>226</v>
      </c>
    </row>
    <row r="28" spans="1:1">
      <c r="A28" s="1038" t="s">
        <v>230</v>
      </c>
    </row>
    <row r="29" spans="1:1">
      <c r="A29" s="1038" t="s">
        <v>236</v>
      </c>
    </row>
    <row r="30" spans="1:1">
      <c r="A30" s="1038" t="s">
        <v>929</v>
      </c>
    </row>
    <row r="31" spans="1:1">
      <c r="A31" s="1038" t="s">
        <v>245</v>
      </c>
    </row>
    <row r="32" spans="1:1">
      <c r="A32" s="1038" t="s">
        <v>251</v>
      </c>
    </row>
    <row r="33" spans="1:1">
      <c r="A33" s="1038" t="s">
        <v>261</v>
      </c>
    </row>
    <row r="34" spans="1:1">
      <c r="A34" s="1038" t="s">
        <v>270</v>
      </c>
    </row>
    <row r="35" spans="1:1">
      <c r="A35" s="1038" t="s">
        <v>277</v>
      </c>
    </row>
    <row r="36" spans="1:1">
      <c r="A36" s="1038" t="s">
        <v>283</v>
      </c>
    </row>
    <row r="37" spans="1:1">
      <c r="A37" s="1038" t="s">
        <v>630</v>
      </c>
    </row>
    <row r="38" spans="1:1">
      <c r="A38" s="1038" t="s">
        <v>640</v>
      </c>
    </row>
    <row r="39" spans="1:1">
      <c r="A39" s="1038" t="s">
        <v>646</v>
      </c>
    </row>
    <row r="40" spans="1:1">
      <c r="A40" s="1038" t="s">
        <v>659</v>
      </c>
    </row>
    <row r="41" spans="1:1">
      <c r="A41" s="1038" t="s">
        <v>675</v>
      </c>
    </row>
    <row r="42" spans="1:1">
      <c r="A42" s="1038" t="s">
        <v>685</v>
      </c>
    </row>
    <row r="43" spans="1:1">
      <c r="A43" s="1038" t="s">
        <v>694</v>
      </c>
    </row>
    <row r="44" spans="1:1">
      <c r="A44" s="1038" t="s">
        <v>697</v>
      </c>
    </row>
    <row r="45" spans="1:1">
      <c r="A45" s="1038" t="s">
        <v>704</v>
      </c>
    </row>
    <row r="46" spans="1:1">
      <c r="A46" s="1038" t="s">
        <v>710</v>
      </c>
    </row>
    <row r="47" spans="1:1">
      <c r="A47" s="1038" t="s">
        <v>718</v>
      </c>
    </row>
    <row r="48" spans="1:1">
      <c r="A48" s="1038" t="s">
        <v>726</v>
      </c>
    </row>
    <row r="49" spans="1:1">
      <c r="A49" s="1038" t="s">
        <v>733</v>
      </c>
    </row>
    <row r="50" spans="1:1">
      <c r="A50" s="1038" t="s">
        <v>749</v>
      </c>
    </row>
    <row r="51" spans="1:1">
      <c r="A51" s="1038" t="s">
        <v>760</v>
      </c>
    </row>
    <row r="52" spans="1:1">
      <c r="A52" s="1038" t="s">
        <v>767</v>
      </c>
    </row>
    <row r="53" spans="1:1">
      <c r="A53" s="1038" t="s">
        <v>773</v>
      </c>
    </row>
    <row r="54" spans="1:1">
      <c r="A54" s="1038" t="s">
        <v>779</v>
      </c>
    </row>
    <row r="55" spans="1:1">
      <c r="A55" s="1038" t="s">
        <v>780</v>
      </c>
    </row>
    <row r="56" spans="1:1">
      <c r="A56" s="1038" t="s">
        <v>790</v>
      </c>
    </row>
    <row r="57" spans="1:1">
      <c r="A57" s="1038" t="s">
        <v>793</v>
      </c>
    </row>
    <row r="58" spans="1:1">
      <c r="A58" s="1038" t="s">
        <v>803</v>
      </c>
    </row>
    <row r="59" spans="1:1">
      <c r="A59" s="1038" t="s">
        <v>812</v>
      </c>
    </row>
    <row r="60" spans="1:1">
      <c r="A60" s="1038" t="s">
        <v>825</v>
      </c>
    </row>
    <row r="61" spans="1:1">
      <c r="A61" s="1038" t="s">
        <v>869</v>
      </c>
    </row>
    <row r="62" spans="1:1">
      <c r="A62" s="1038" t="s">
        <v>878</v>
      </c>
    </row>
    <row r="63" spans="1:1">
      <c r="A63" s="1038" t="s">
        <v>883</v>
      </c>
    </row>
    <row r="64" spans="1:1">
      <c r="A64" s="1038" t="s">
        <v>884</v>
      </c>
    </row>
    <row r="65" spans="1:1">
      <c r="A65" s="1038" t="s">
        <v>891</v>
      </c>
    </row>
    <row r="66" spans="1:1">
      <c r="A66" s="1038" t="s">
        <v>899</v>
      </c>
    </row>
    <row r="67" spans="1:1">
      <c r="A67" s="1038" t="s">
        <v>913</v>
      </c>
    </row>
    <row r="68" spans="1:1">
      <c r="A68" s="1038" t="s">
        <v>923</v>
      </c>
    </row>
    <row r="69" spans="1:1">
      <c r="A69" s="1038" t="s">
        <v>927</v>
      </c>
    </row>
  </sheetData>
  <hyperlinks>
    <hyperlink ref="A2" location="7.1.!A1" display="7.1. A városok és a községek száma, népesség, terület, népsűrűség (január 1.)" xr:uid="{DA8E2B4E-1BE7-4D51-B9E6-7388E6568592}"/>
    <hyperlink ref="A3" location="7.2.!A1" display="7.2. Népmozgalmi arányszámok" xr:uid="{14093645-1004-49A1-970D-4FE4951AB7C8}"/>
    <hyperlink ref="A4" location="7.3.!A1" display="7.3. A 15–74 éves népesség gazdasági aktivitása, 2009" xr:uid="{85FFC0CC-8D8E-4C1C-9B40-5AA62DAFD6A1}"/>
    <hyperlink ref="A5" location="7.4.!A1" display="7.4. Az alkalmazásban állók létszáma, havi bruttó és nettó átlagkereset, 2009" xr:uid="{D943126A-BEF8-4C6B-B3EE-C467C3F76218}"/>
    <hyperlink ref="A6" location="7.5.!A1" display="7.5. Lakásállomány, lakásépítés, 2009" xr:uid="{E98B86CB-EB6F-4ED8-B99D-3EBD255594FD}"/>
    <hyperlink ref="A7" location="7.6.!A1" display="7.6. Kommunális ellátás, 2009" xr:uid="{693C892B-B64E-4941-B9CA-4BA3F9C02FEE}"/>
    <hyperlink ref="A8" location="7.7.!A1" display="7.7. Egészségügyi ellátás, 2009" xr:uid="{1471CFA6-8575-4F53-9BD4-A95E42805130}"/>
    <hyperlink ref="A9" location="7.8.!A1" display="7.8. Személysérüléses közúti közlekedési balesetek" xr:uid="{B7E82EAE-7C3A-44AA-9480-38FAE1B2355B}"/>
    <hyperlink ref="A10" location="7.9.!A1" display="7.9. Nyugdíjban, bölcsődei és szociális ellátásban részesülők száma, 2009 [fő]" xr:uid="{912B7A5A-A999-4662-AB1C-ACB82227547D}"/>
    <hyperlink ref="A11" location="7.10.!A1" display="7.10. Főbb rendszeres segélyek, 2009" xr:uid="{4374F6E7-A38D-43C2-9ED5-958553F40564}"/>
    <hyperlink ref="A12" location="7.11.!A1" display="7.11. Óvodai nevelés, 2009/2010" xr:uid="{B63F6F4F-A1A7-45C6-8B03-55E2D8A1355E}"/>
    <hyperlink ref="A13" location="7.12.!A1" display="7.12. Általános iskolai nevelés és oktatás, 2009/2010" xr:uid="{D0A3E417-1E81-43D0-8AEA-E10609BC9671}"/>
    <hyperlink ref="A14" location="7.13.!A1" display="7.13. Szakiskolai nevelés és oktatás, 2009/2010" xr:uid="{47340F5D-AAC7-469B-BD06-A0D9B554B72E}"/>
    <hyperlink ref="A15" location="7.14.!A1" display="7.14. Középiskolai nevelés és oktatás, 20092010" xr:uid="{CC81C5AF-60D7-422E-A6E4-DFE26604A6BD}"/>
    <hyperlink ref="A16" location="7.15.!A1" display="7.15. Felsőfokú oktatás, 2009/2010" xr:uid="{EE29EFEA-8BC1-4FE9-B564-743EC7E0D020}"/>
    <hyperlink ref="A17" location="7.16.!A1" display="7.16. Települési könyvtárak, 2009" xr:uid="{26F5894E-7714-4628-8FB6-EFCA207F2F7D}"/>
    <hyperlink ref="A18" location="7.17.!A1" display="7.17. Mozi- és színházlátogatások, 2009" xr:uid="{C60EAFAE-61A6-4177-A456-4843F7A2D327}"/>
    <hyperlink ref="A19" location="7.18.!A1" display="7.18. Százezer lakosra jutó regisztrált közvádas bűncselekmények és bűnelkövetők" xr:uid="{2F0A6A79-ADDA-4D46-B3D1-EC8E6EC56CC7}"/>
    <hyperlink ref="A20" location="7.19.!A1" display="7.19. Fejlettségi szint a bruttó hazai termék (GDP) alapján, 2008" xr:uid="{CB744526-E652-4693-A468-C55D5F2C723E}"/>
    <hyperlink ref="A21" location="7.20.!A1" display="7.20. A regisztrált gazdasági szervezetek száma, 2009" xr:uid="{7EFD3F44-0E28-4AE6-93DC-03C870A3B71D}"/>
    <hyperlink ref="A22" location="7.21.!A1" display="7.21. Nemzetgazdasági beruházások, 2009 [folyó áron]" xr:uid="{F863B9DD-A693-43B7-80F0-D2C60BBB0498}"/>
    <hyperlink ref="A23" location="7.22.!A1" display="7.22. A kutató-fejlesztő helyek, 2009" xr:uid="{689051D1-D720-4E44-A49F-2675359E39C2}"/>
    <hyperlink ref="A24" location="7.23.!A1" display="7.23. Földterület, 20009. május 31. [ezer hektár]" xr:uid="{974BA522-99BC-48F7-845A-8F7474C94531}"/>
    <hyperlink ref="A25" location="7.24.!A1" display="7.24. A fontosabb növények termelése, 2009" xr:uid="{C31385F4-7A84-443D-800D-698AFFF490B3}"/>
    <hyperlink ref="A26" location="7.25.!A1" display="7.25. Állatállomány, 2009. december 1." xr:uid="{7D53EF96-8F26-4968-A424-D1014B03D5EF}"/>
    <hyperlink ref="A27" location="7.26.!A1" display="7.26. Az ipar termelése" xr:uid="{6260C772-B8C1-4C7E-82BD-4828D44FE9B0}"/>
    <hyperlink ref="A28" location="7.27.!A1" display="7.27. Az építőipari tevékenység értéke a kivitelezés helye szerint, 2009 [folyó áron, millió forint]" xr:uid="{11ECB3C7-05B0-40B3-B74F-202228989776}"/>
    <hyperlink ref="A29" location="7.28.!A1" display="7.28. A kiskereskedelmi üzletek száma üzlettípus szerint, 2009" xr:uid="{AFD085D6-405A-42D7-A33B-3B10C073CF78}"/>
    <hyperlink ref="A30" location="7.29.!A1" display="7.29. A kiskereskedelmi üzletek alapterülete, 2009 [ezer m²]" xr:uid="{48D0A809-2E8C-4ECF-982B-8115D12BC1C0}"/>
    <hyperlink ref="A31" location="7.30.!A1" display="7.30. A kereskedelmi szálláshelyek, 2009" xr:uid="{7ED147F6-F5D1-4A38-9337-BF8F77052FE8}"/>
    <hyperlink ref="A32" location="7.31.!A1" display="7.31. A vendéglátóhelyek száma üzlettípusonként, 2009" xr:uid="{C3C5C221-2FBA-4CFA-A718-8702E9A8E80C}"/>
    <hyperlink ref="A33" location="7.32.!A1" display="7.32. A közúti gépjárművek állománya, 2009" xr:uid="{C9FF807A-0B09-471D-907C-8B2095027AF7}"/>
    <hyperlink ref="A34" location="7.33.!A1" display="7.33. A számítógép-állomány, 2008" xr:uid="{2C7A1FC8-959D-4B6E-B19B-A31CE6479474}"/>
    <hyperlink ref="A35" location="7.34.!A1" display="7.34. Internetes előfizetések száma kapcsolattípusonként, megyés és régiós bontásban, 2009 [db]" xr:uid="{B4BD6B88-F78A-4A22-B671-06D10EB11784}"/>
    <hyperlink ref="A36" location="7.35.!A1" display="7.35. A településhálózat néhány jellemző adata, 2010. január 1." xr:uid="{4ACE948E-3367-483E-9043-BF69C1F2EFFF}"/>
    <hyperlink ref="A37" location="7.36.!A1" display="7.36. A városok népessége (január 1.)" xr:uid="{D7B27430-1F14-41C7-81CE-276E792C7648}"/>
    <hyperlink ref="A38" location="7.37.!A1" display="7.37. A települések száma népességnagyság-csoportok szerint, 2010. január 1." xr:uid="{179A3F7A-986D-4DF2-8B0F-67874AB0634B}"/>
    <hyperlink ref="A39" location="7.38.!A1" display="7.38. A települések népessége népességnagyság-csoportok szerint, 2010. január 1." xr:uid="{387CC586-C945-49EE-81D1-A449B40B2421}"/>
    <hyperlink ref="A40" location="7.39.!A1" display="7.39. A népesség korcsoport és nemek szerint, 2010. január 1." xr:uid="{1D85C92F-23E7-43E5-A0BF-1679B057F443}"/>
    <hyperlink ref="A41" location="7.40.!A1" display="7.40. A nemzetiségek adatai, 2001. február 1." xr:uid="{271A7639-171A-4B94-B0EC-9B837129A9F7}"/>
    <hyperlink ref="A42" location="7.41.!A1" display="7.41. Vezetékesgáz-ellátás, 2009" xr:uid="{5943117B-3DA9-4777-99F8-32E3E349DE27}"/>
    <hyperlink ref="A43" location="7.42.!A1" display="7.42. Házi- és házi gyermekorvosi betegellátás, 2009" xr:uid="{DF916A61-F614-4EDB-9E66-F4A29BB0B92E}"/>
    <hyperlink ref="A44" location="7.43.!A1" display="7.43. Kórházi ágyak" xr:uid="{1303BACC-C8F2-4721-82C2-6BA078300FF3}"/>
    <hyperlink ref="A45" location="7.44.!A1" display="7.44. Gondozóintézetek, 2009 [tízezer lakosra számítva]" xr:uid="{BCC2BE71-6AF1-426A-9B8C-57B9459C45CC}"/>
    <hyperlink ref="A46" location="7.45.!A1" display="7.45. A tüdőgondozókban nyilvántartott tüdőbetegek száma, 2009" xr:uid="{F04289E5-9907-4E8D-B2B4-B90FCD1B9E38}"/>
    <hyperlink ref="A47" location="7.46.!A1" display="7.46. Várandós anyák és csecsemők, 2009" xr:uid="{BE6EF86C-47FC-4F7A-BC18-1E561F6104E0}"/>
    <hyperlink ref="A48" location="7.47.!A1" display="7.47. Védőnői tevékenység, 2009" xr:uid="{72592E80-7E2A-49C1-B0BB-EB29878AF40C}"/>
    <hyperlink ref="A49" location="7.48.!A1" display="7.48. Az Országos Mentőszolgálat adatai,  2009" xr:uid="{DCE2A732-8B01-4A83-BAF8-985663B0F44B}"/>
    <hyperlink ref="A50" location="7.49.!A1" display="7.49. Az öngyilkosságok alakulása lakóhely szerint, 2009" xr:uid="{9B37AA50-F573-4050-BBE5-5048892A217F}"/>
    <hyperlink ref="A51" location="7.50.!A1" display="7.50. Nyugdíj- és nyugdíjszerű ellátási adatok, 2009" xr:uid="{1238F484-48D7-4F8C-B2A3-1867705AF5B5}"/>
    <hyperlink ref="A52" location="7.51.!A1" display="7.51. A gyermekvédelmi szakellátásban élő kiskorúak száma, 2009" xr:uid="{E7588B95-E0E0-4526-8294-ED75EE2FBC9F}"/>
    <hyperlink ref="A53" location="7.52.!A1" display="7.52. A személyes gondoskodásban részesülők tízezer lakosra jutó száma, 2009" xr:uid="{62DE96DC-BA18-4155-8F74-887FC426F350}"/>
    <hyperlink ref="A54" location="7.53.!A1" display="7.53. Főbb eseti segélyek, 2009" xr:uid="{F9ABA164-A6A8-42F8-9BF0-D4A46CC44FBE}"/>
    <hyperlink ref="A55" location="7.54.!A1" display="7.54. Regisztrált közvádas bűncselekmények és bűnelkövetők száma" xr:uid="{E0A33E6D-0DB1-4411-ABA4-6BE4ABB026B9}"/>
    <hyperlink ref="A56" location="7.55.!A1" display="7.55. A nonprofit szervezetek száma, 2009" xr:uid="{2AD85E99-B0B9-4EBE-A65E-475DF1BEA403}"/>
    <hyperlink ref="A57" location="7.56.!A1" display="7.56. A működő vállalkozások száma, 2008" xr:uid="{3DA503B7-4A33-4B5D-875A-6A2F8EC17714}"/>
    <hyperlink ref="A58" location="7.57.!A1" display="7.57. A fontosabb növények termelése, 2009" xr:uid="{0DB470A4-8D2C-4206-AC54-2D03938CF3E1}"/>
    <hyperlink ref="A59" location="7.58.!A1" display="7.58. Az ipar munkaügyi adatai, 2009" xr:uid="{31C408D0-9966-478F-8EE9-EA6BD78ABD1B}"/>
    <hyperlink ref="A60" location="7.59.!A1" display="7.59. A magánszállásadás kapacitása és vendégforgalma, 2009" xr:uid="{073E9868-9DA4-45F6-AF90-5B38E256F604}"/>
    <hyperlink ref="A61" location="7.60.!A1" display="7.60. A kiskereskedelmi üzletek száma üzlettípus szerint, 2009" xr:uid="{441EA2DA-17BC-4BAB-ABFD-13AADCFC0283}"/>
    <hyperlink ref="A62" location="7.61.!A1" display="7.61. A nagykereskedelmi raktárak száma a forgalmazott termékek szerint, 2009" xr:uid="{7E24C177-7838-474B-BF07-FC5D99423CB4}"/>
    <hyperlink ref="A63" location="7.62.!A1" display="7.62. A termelőibor-kimérések száma üzemeltetőik szerint, 2009" xr:uid="{C1591E26-21CB-44E5-9408-765A41DD441F}"/>
    <hyperlink ref="A64" location="7.63.!A1" display="7.63. Az egyéni vállalkozók által működtetett vendéglátóhelyek száma területi egységenként és üzlettípusonként, 2009" xr:uid="{0BB66B85-D9AC-48B2-B114-EC1C0F4C4053}"/>
    <hyperlink ref="A65" location="7.64.!A1" display="7.64. Közutak, 2009" xr:uid="{7495943E-15A2-4A55-81F8-B52320AC617F}"/>
    <hyperlink ref="A66" location="7.65.!A1" display="7.65. A posta és távközlés gazdasági ág adatai területi egységenként, 2009" xr:uid="{E18B711B-33E3-4DBE-9418-A3EE971F1993}"/>
    <hyperlink ref="A67" location="7.66.!A1" display="7.66. Az információs és kommunikációs technológiák használatának aránya a vállalkozásoknál, 2009 [%]" xr:uid="{CBE446A6-932C-48C4-808D-6FCCDD4575E4}"/>
    <hyperlink ref="A68" location="7.67.!A1" display="7.67. Az internetet használó vállalkozások internetkapcsolatának típusai, 2009" xr:uid="{5445037A-EDE5-407D-B6C2-EC21BF18BDB5}"/>
    <hyperlink ref="A69" location="7.68.!A1" display="7.68. Az internet igénybevételének célja, 2009 [az internetet használó vállalkozások százalékában]" xr:uid="{7F3CFFF9-0EDF-4D1F-8877-C78EE7718CD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37391-4052-4928-81F6-617BC35E04C5}">
  <dimension ref="A1:I33"/>
  <sheetViews>
    <sheetView workbookViewId="0"/>
  </sheetViews>
  <sheetFormatPr defaultRowHeight="11.25"/>
  <cols>
    <col min="1" max="1" width="22" style="104" customWidth="1"/>
    <col min="2" max="9" width="13.85546875" style="104" customWidth="1"/>
    <col min="10" max="16384" width="9.140625" style="104"/>
  </cols>
  <sheetData>
    <row r="1" spans="1:9" ht="12" thickBot="1">
      <c r="A1" s="191" t="s">
        <v>104</v>
      </c>
      <c r="B1" s="190"/>
      <c r="C1" s="190"/>
      <c r="D1" s="190"/>
      <c r="E1" s="190"/>
      <c r="F1" s="190"/>
      <c r="G1" s="190"/>
      <c r="H1" s="190"/>
      <c r="I1" s="189"/>
    </row>
    <row r="2" spans="1:9" s="187" customFormat="1" ht="33.75" customHeight="1">
      <c r="A2" s="879" t="s">
        <v>37</v>
      </c>
      <c r="B2" s="855" t="s">
        <v>103</v>
      </c>
      <c r="C2" s="855" t="s">
        <v>102</v>
      </c>
      <c r="D2" s="855" t="s">
        <v>101</v>
      </c>
      <c r="E2" s="138" t="s">
        <v>100</v>
      </c>
      <c r="F2" s="138" t="s">
        <v>99</v>
      </c>
      <c r="G2" s="138" t="s">
        <v>98</v>
      </c>
      <c r="H2" s="138" t="s">
        <v>97</v>
      </c>
      <c r="I2" s="188" t="s">
        <v>96</v>
      </c>
    </row>
    <row r="3" spans="1:9" s="187" customFormat="1">
      <c r="A3" s="863"/>
      <c r="B3" s="893"/>
      <c r="C3" s="893"/>
      <c r="D3" s="893"/>
      <c r="E3" s="898" t="s">
        <v>95</v>
      </c>
      <c r="F3" s="906"/>
      <c r="G3" s="907"/>
      <c r="H3" s="908" t="s">
        <v>94</v>
      </c>
      <c r="I3" s="908"/>
    </row>
    <row r="4" spans="1:9">
      <c r="A4" s="186" t="s">
        <v>44</v>
      </c>
      <c r="B4" s="185">
        <v>498745</v>
      </c>
      <c r="C4" s="173">
        <v>10646</v>
      </c>
      <c r="D4" s="184">
        <v>2209</v>
      </c>
      <c r="E4" s="183">
        <v>11791</v>
      </c>
      <c r="F4" s="183">
        <v>4547</v>
      </c>
      <c r="G4" s="183">
        <v>7668</v>
      </c>
      <c r="H4" s="182">
        <v>5033</v>
      </c>
      <c r="I4" s="182">
        <v>10967</v>
      </c>
    </row>
    <row r="5" spans="1:9">
      <c r="A5" s="181" t="s">
        <v>28</v>
      </c>
      <c r="B5" s="174">
        <v>310751</v>
      </c>
      <c r="C5" s="173">
        <v>2862</v>
      </c>
      <c r="D5" s="11">
        <v>1659</v>
      </c>
      <c r="E5" s="176">
        <v>5888</v>
      </c>
      <c r="F5" s="176">
        <v>2903</v>
      </c>
      <c r="G5" s="176">
        <v>1969</v>
      </c>
      <c r="H5" s="175">
        <v>718</v>
      </c>
      <c r="I5" s="175">
        <v>7792</v>
      </c>
    </row>
    <row r="6" spans="1:9">
      <c r="A6" s="171" t="s">
        <v>27</v>
      </c>
      <c r="B6" s="169">
        <v>809496</v>
      </c>
      <c r="C6" s="168">
        <v>13508</v>
      </c>
      <c r="D6" s="4">
        <v>3868</v>
      </c>
      <c r="E6" s="108">
        <v>17679</v>
      </c>
      <c r="F6" s="108">
        <v>7450</v>
      </c>
      <c r="G6" s="108">
        <v>9637</v>
      </c>
      <c r="H6" s="108">
        <v>5751</v>
      </c>
      <c r="I6" s="108">
        <v>18759</v>
      </c>
    </row>
    <row r="7" spans="1:9">
      <c r="A7" s="180" t="s">
        <v>26</v>
      </c>
      <c r="B7" s="174">
        <v>117135</v>
      </c>
      <c r="C7" s="173">
        <v>1120</v>
      </c>
      <c r="D7" s="11">
        <v>644</v>
      </c>
      <c r="E7" s="118">
        <v>4512</v>
      </c>
      <c r="F7" s="118">
        <v>1864</v>
      </c>
      <c r="G7" s="118">
        <v>878</v>
      </c>
      <c r="H7" s="118">
        <v>512</v>
      </c>
      <c r="I7" s="118">
        <v>2474</v>
      </c>
    </row>
    <row r="8" spans="1:9">
      <c r="A8" s="104" t="s">
        <v>25</v>
      </c>
      <c r="B8" s="174">
        <v>91049</v>
      </c>
      <c r="C8" s="173">
        <v>1063</v>
      </c>
      <c r="D8" s="11">
        <v>424</v>
      </c>
      <c r="E8" s="176">
        <v>2552</v>
      </c>
      <c r="F8" s="176">
        <v>749</v>
      </c>
      <c r="G8" s="176">
        <v>1198</v>
      </c>
      <c r="H8" s="179">
        <v>416</v>
      </c>
      <c r="I8" s="179">
        <v>2182</v>
      </c>
    </row>
    <row r="9" spans="1:9">
      <c r="A9" s="104" t="s">
        <v>24</v>
      </c>
      <c r="B9" s="174">
        <v>103392</v>
      </c>
      <c r="C9" s="173">
        <v>1274</v>
      </c>
      <c r="D9" s="11">
        <v>432</v>
      </c>
      <c r="E9" s="176">
        <v>5760</v>
      </c>
      <c r="F9" s="176">
        <v>2787</v>
      </c>
      <c r="G9" s="176">
        <v>1062</v>
      </c>
      <c r="H9" s="175">
        <v>306</v>
      </c>
      <c r="I9" s="175">
        <v>2375</v>
      </c>
    </row>
    <row r="10" spans="1:9">
      <c r="A10" s="172" t="s">
        <v>23</v>
      </c>
      <c r="B10" s="169">
        <v>311576</v>
      </c>
      <c r="C10" s="168">
        <v>3457</v>
      </c>
      <c r="D10" s="4">
        <v>1500</v>
      </c>
      <c r="E10" s="108">
        <v>12824</v>
      </c>
      <c r="F10" s="108">
        <v>5400</v>
      </c>
      <c r="G10" s="108">
        <v>3138</v>
      </c>
      <c r="H10" s="108">
        <v>1234</v>
      </c>
      <c r="I10" s="108">
        <v>7031</v>
      </c>
    </row>
    <row r="11" spans="1:9">
      <c r="A11" s="104" t="s">
        <v>22</v>
      </c>
      <c r="B11" s="174">
        <v>122833</v>
      </c>
      <c r="C11" s="173">
        <v>1818</v>
      </c>
      <c r="D11" s="11">
        <v>405</v>
      </c>
      <c r="E11" s="176">
        <v>4264</v>
      </c>
      <c r="F11" s="176">
        <v>1619</v>
      </c>
      <c r="G11" s="176">
        <v>1091</v>
      </c>
      <c r="H11" s="175">
        <v>533</v>
      </c>
      <c r="I11" s="175">
        <v>2844</v>
      </c>
    </row>
    <row r="12" spans="1:9">
      <c r="A12" s="104" t="s">
        <v>21</v>
      </c>
      <c r="B12" s="174">
        <v>76641</v>
      </c>
      <c r="C12" s="173">
        <v>862</v>
      </c>
      <c r="D12" s="11">
        <v>361</v>
      </c>
      <c r="E12" s="118">
        <v>4647</v>
      </c>
      <c r="F12" s="118">
        <v>1489</v>
      </c>
      <c r="G12" s="118">
        <v>1179</v>
      </c>
      <c r="H12" s="118">
        <v>210</v>
      </c>
      <c r="I12" s="118">
        <v>1755</v>
      </c>
    </row>
    <row r="13" spans="1:9">
      <c r="A13" s="104" t="s">
        <v>20</v>
      </c>
      <c r="B13" s="174">
        <v>82704</v>
      </c>
      <c r="C13" s="173">
        <v>925</v>
      </c>
      <c r="D13" s="11">
        <v>416</v>
      </c>
      <c r="E13" s="176">
        <v>4868</v>
      </c>
      <c r="F13" s="176">
        <v>2920</v>
      </c>
      <c r="G13" s="176">
        <v>1322</v>
      </c>
      <c r="H13" s="175">
        <v>286</v>
      </c>
      <c r="I13" s="175">
        <v>2230</v>
      </c>
    </row>
    <row r="14" spans="1:9">
      <c r="A14" s="172" t="s">
        <v>19</v>
      </c>
      <c r="B14" s="169">
        <v>282178</v>
      </c>
      <c r="C14" s="168">
        <v>3605</v>
      </c>
      <c r="D14" s="4">
        <v>1182</v>
      </c>
      <c r="E14" s="108">
        <v>13779</v>
      </c>
      <c r="F14" s="108">
        <v>6028</v>
      </c>
      <c r="G14" s="108">
        <v>3592</v>
      </c>
      <c r="H14" s="108">
        <v>1029</v>
      </c>
      <c r="I14" s="108">
        <v>6829</v>
      </c>
    </row>
    <row r="15" spans="1:9">
      <c r="A15" s="104" t="s">
        <v>18</v>
      </c>
      <c r="B15" s="174">
        <v>126339</v>
      </c>
      <c r="C15" s="173">
        <v>1204</v>
      </c>
      <c r="D15" s="11">
        <v>758</v>
      </c>
      <c r="E15" s="176">
        <v>5857</v>
      </c>
      <c r="F15" s="176">
        <v>4220</v>
      </c>
      <c r="G15" s="176">
        <v>2166</v>
      </c>
      <c r="H15" s="179">
        <v>285</v>
      </c>
      <c r="I15" s="179">
        <v>3769</v>
      </c>
    </row>
    <row r="16" spans="1:9">
      <c r="A16" s="104" t="s">
        <v>17</v>
      </c>
      <c r="B16" s="174">
        <v>98815</v>
      </c>
      <c r="C16" s="173">
        <v>707</v>
      </c>
      <c r="D16" s="11">
        <v>936</v>
      </c>
      <c r="E16" s="176">
        <v>7539</v>
      </c>
      <c r="F16" s="176">
        <v>2314</v>
      </c>
      <c r="G16" s="176">
        <v>1816</v>
      </c>
      <c r="H16" s="175">
        <v>73</v>
      </c>
      <c r="I16" s="175">
        <v>2832</v>
      </c>
    </row>
    <row r="17" spans="1:9">
      <c r="A17" s="104" t="s">
        <v>16</v>
      </c>
      <c r="B17" s="174">
        <v>77964</v>
      </c>
      <c r="C17" s="173">
        <v>445</v>
      </c>
      <c r="D17" s="11">
        <v>484</v>
      </c>
      <c r="E17" s="118">
        <v>2955</v>
      </c>
      <c r="F17" s="118">
        <v>1672</v>
      </c>
      <c r="G17" s="118">
        <v>1044</v>
      </c>
      <c r="H17" s="118">
        <v>67</v>
      </c>
      <c r="I17" s="118">
        <v>2362</v>
      </c>
    </row>
    <row r="18" spans="1:9">
      <c r="A18" s="172" t="s">
        <v>15</v>
      </c>
      <c r="B18" s="169">
        <v>303118</v>
      </c>
      <c r="C18" s="168">
        <v>2356</v>
      </c>
      <c r="D18" s="4">
        <v>2178</v>
      </c>
      <c r="E18" s="108">
        <v>16351</v>
      </c>
      <c r="F18" s="108">
        <v>8206</v>
      </c>
      <c r="G18" s="108">
        <v>5026</v>
      </c>
      <c r="H18" s="108">
        <v>425</v>
      </c>
      <c r="I18" s="108">
        <v>8963</v>
      </c>
    </row>
    <row r="19" spans="1:9">
      <c r="A19" s="171" t="s">
        <v>14</v>
      </c>
      <c r="B19" s="169">
        <v>896872</v>
      </c>
      <c r="C19" s="168">
        <v>9418</v>
      </c>
      <c r="D19" s="4">
        <v>4860</v>
      </c>
      <c r="E19" s="108">
        <v>42954</v>
      </c>
      <c r="F19" s="108">
        <v>19634</v>
      </c>
      <c r="G19" s="108">
        <v>11756</v>
      </c>
      <c r="H19" s="108">
        <v>2688</v>
      </c>
      <c r="I19" s="108">
        <v>22823</v>
      </c>
    </row>
    <row r="20" spans="1:9">
      <c r="A20" s="104" t="s">
        <v>13</v>
      </c>
      <c r="B20" s="174">
        <v>209376</v>
      </c>
      <c r="C20" s="173">
        <v>1371</v>
      </c>
      <c r="D20" s="11">
        <v>1776</v>
      </c>
      <c r="E20" s="176">
        <v>13158</v>
      </c>
      <c r="F20" s="176">
        <v>6186</v>
      </c>
      <c r="G20" s="176">
        <v>4116</v>
      </c>
      <c r="H20" s="175">
        <v>647</v>
      </c>
      <c r="I20" s="175">
        <v>5132</v>
      </c>
    </row>
    <row r="21" spans="1:9">
      <c r="A21" s="104" t="s">
        <v>12</v>
      </c>
      <c r="B21" s="174">
        <v>100091</v>
      </c>
      <c r="C21" s="173">
        <v>633</v>
      </c>
      <c r="D21" s="11">
        <v>383</v>
      </c>
      <c r="E21" s="176">
        <v>4813</v>
      </c>
      <c r="F21" s="176">
        <v>1960</v>
      </c>
      <c r="G21" s="176">
        <v>1151</v>
      </c>
      <c r="H21" s="175">
        <v>159</v>
      </c>
      <c r="I21" s="175">
        <v>2536</v>
      </c>
    </row>
    <row r="22" spans="1:9">
      <c r="A22" s="104" t="s">
        <v>11</v>
      </c>
      <c r="B22" s="174">
        <v>65357</v>
      </c>
      <c r="C22" s="173">
        <v>135</v>
      </c>
      <c r="D22" s="11">
        <v>262</v>
      </c>
      <c r="E22" s="176">
        <v>3381</v>
      </c>
      <c r="F22" s="176">
        <v>1314</v>
      </c>
      <c r="G22" s="176">
        <v>907</v>
      </c>
      <c r="H22" s="179">
        <v>188</v>
      </c>
      <c r="I22" s="179">
        <v>1788</v>
      </c>
    </row>
    <row r="23" spans="1:9">
      <c r="A23" s="172" t="s">
        <v>10</v>
      </c>
      <c r="B23" s="169">
        <v>374824</v>
      </c>
      <c r="C23" s="168">
        <v>2139</v>
      </c>
      <c r="D23" s="4">
        <v>2421</v>
      </c>
      <c r="E23" s="108">
        <v>21352</v>
      </c>
      <c r="F23" s="108">
        <v>9460</v>
      </c>
      <c r="G23" s="108">
        <v>6174</v>
      </c>
      <c r="H23" s="108">
        <v>994</v>
      </c>
      <c r="I23" s="108">
        <v>9456</v>
      </c>
    </row>
    <row r="24" spans="1:9">
      <c r="A24" s="104" t="s">
        <v>9</v>
      </c>
      <c r="B24" s="174">
        <v>152617</v>
      </c>
      <c r="C24" s="173">
        <v>1722</v>
      </c>
      <c r="D24" s="11">
        <v>1411</v>
      </c>
      <c r="E24" s="118">
        <v>6728</v>
      </c>
      <c r="F24" s="118">
        <v>6479</v>
      </c>
      <c r="G24" s="118">
        <v>3543</v>
      </c>
      <c r="H24" s="118">
        <v>346</v>
      </c>
      <c r="I24" s="118">
        <v>3950</v>
      </c>
    </row>
    <row r="25" spans="1:9">
      <c r="A25" s="104" t="s">
        <v>8</v>
      </c>
      <c r="B25" s="174">
        <v>126825</v>
      </c>
      <c r="C25" s="173">
        <v>1444</v>
      </c>
      <c r="D25" s="11">
        <v>708</v>
      </c>
      <c r="E25" s="118">
        <v>5571</v>
      </c>
      <c r="F25" s="118">
        <v>2300</v>
      </c>
      <c r="G25" s="118">
        <v>2058</v>
      </c>
      <c r="H25" s="118">
        <v>84</v>
      </c>
      <c r="I25" s="118">
        <v>3366</v>
      </c>
    </row>
    <row r="26" spans="1:9">
      <c r="A26" s="104" t="s">
        <v>7</v>
      </c>
      <c r="B26" s="174">
        <v>167029</v>
      </c>
      <c r="C26" s="173">
        <v>1470</v>
      </c>
      <c r="D26" s="11">
        <v>2040</v>
      </c>
      <c r="E26" s="176">
        <v>11484</v>
      </c>
      <c r="F26" s="176">
        <v>6406</v>
      </c>
      <c r="G26" s="176">
        <v>4911</v>
      </c>
      <c r="H26" s="175">
        <v>407</v>
      </c>
      <c r="I26" s="175">
        <v>4947</v>
      </c>
    </row>
    <row r="27" spans="1:9" s="177" customFormat="1">
      <c r="A27" s="178" t="s">
        <v>6</v>
      </c>
      <c r="B27" s="169">
        <v>446471</v>
      </c>
      <c r="C27" s="168">
        <v>4636</v>
      </c>
      <c r="D27" s="4">
        <v>4159</v>
      </c>
      <c r="E27" s="167">
        <v>23783</v>
      </c>
      <c r="F27" s="167">
        <v>15185</v>
      </c>
      <c r="G27" s="167">
        <v>10512</v>
      </c>
      <c r="H27" s="167">
        <v>837</v>
      </c>
      <c r="I27" s="167">
        <v>12263</v>
      </c>
    </row>
    <row r="28" spans="1:9">
      <c r="A28" s="104" t="s">
        <v>5</v>
      </c>
      <c r="B28" s="174">
        <v>163152</v>
      </c>
      <c r="C28" s="173">
        <v>1610</v>
      </c>
      <c r="D28" s="11">
        <v>1074</v>
      </c>
      <c r="E28" s="176">
        <v>6307</v>
      </c>
      <c r="F28" s="176">
        <v>2966</v>
      </c>
      <c r="G28" s="176">
        <v>2423</v>
      </c>
      <c r="H28" s="175">
        <v>365</v>
      </c>
      <c r="I28" s="175">
        <v>4218</v>
      </c>
    </row>
    <row r="29" spans="1:9">
      <c r="A29" s="104" t="s">
        <v>4</v>
      </c>
      <c r="B29" s="174">
        <v>130215</v>
      </c>
      <c r="C29" s="173">
        <v>1308</v>
      </c>
      <c r="D29" s="11">
        <v>568</v>
      </c>
      <c r="E29" s="176">
        <v>7465</v>
      </c>
      <c r="F29" s="176">
        <v>6701</v>
      </c>
      <c r="G29" s="176">
        <v>5139</v>
      </c>
      <c r="H29" s="175">
        <v>337</v>
      </c>
      <c r="I29" s="175">
        <v>4526</v>
      </c>
    </row>
    <row r="30" spans="1:9">
      <c r="A30" s="104" t="s">
        <v>3</v>
      </c>
      <c r="B30" s="174">
        <v>134114</v>
      </c>
      <c r="C30" s="173">
        <v>2075</v>
      </c>
      <c r="D30" s="11">
        <v>612</v>
      </c>
      <c r="E30" s="118">
        <v>5153</v>
      </c>
      <c r="F30" s="118">
        <v>1996</v>
      </c>
      <c r="G30" s="118">
        <v>2172</v>
      </c>
      <c r="H30" s="118">
        <v>475</v>
      </c>
      <c r="I30" s="118">
        <v>3422</v>
      </c>
    </row>
    <row r="31" spans="1:9">
      <c r="A31" s="172" t="s">
        <v>2</v>
      </c>
      <c r="B31" s="169">
        <v>427481</v>
      </c>
      <c r="C31" s="168">
        <v>4993</v>
      </c>
      <c r="D31" s="4">
        <v>2254</v>
      </c>
      <c r="E31" s="167">
        <v>18925</v>
      </c>
      <c r="F31" s="167">
        <v>11663</v>
      </c>
      <c r="G31" s="167">
        <v>9734</v>
      </c>
      <c r="H31" s="167">
        <v>1177</v>
      </c>
      <c r="I31" s="167">
        <v>12166</v>
      </c>
    </row>
    <row r="32" spans="1:9">
      <c r="A32" s="171" t="s">
        <v>1</v>
      </c>
      <c r="B32" s="169">
        <v>1248776</v>
      </c>
      <c r="C32" s="168">
        <v>11768</v>
      </c>
      <c r="D32" s="4">
        <v>8834</v>
      </c>
      <c r="E32" s="167">
        <f>SUM(E23,E27,E31)</f>
        <v>64060</v>
      </c>
      <c r="F32" s="167">
        <f>SUM(F23,F27,F31)</f>
        <v>36308</v>
      </c>
      <c r="G32" s="167">
        <f>SUM(G23,G27,G31)</f>
        <v>26420</v>
      </c>
      <c r="H32" s="167">
        <f>SUM(H23,H27,H31)</f>
        <v>3008</v>
      </c>
      <c r="I32" s="167">
        <f>SUM(I23,I27,I31)</f>
        <v>33885</v>
      </c>
    </row>
    <row r="33" spans="1:9">
      <c r="A33" s="170" t="s">
        <v>0</v>
      </c>
      <c r="B33" s="169">
        <v>2980277</v>
      </c>
      <c r="C33" s="168">
        <f>C19+C32+C6</f>
        <v>34694</v>
      </c>
      <c r="D33" s="4">
        <v>17562</v>
      </c>
      <c r="E33" s="167">
        <v>124693</v>
      </c>
      <c r="F33" s="167">
        <v>63392</v>
      </c>
      <c r="G33" s="167">
        <v>47813</v>
      </c>
      <c r="H33" s="167">
        <v>11447</v>
      </c>
      <c r="I33" s="166">
        <v>75467</v>
      </c>
    </row>
  </sheetData>
  <mergeCells count="6">
    <mergeCell ref="E3:G3"/>
    <mergeCell ref="H3:I3"/>
    <mergeCell ref="A2:A3"/>
    <mergeCell ref="B2:B3"/>
    <mergeCell ref="C2:C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1AB08-0263-4F95-83A5-0FB51F55466F}">
  <dimension ref="A1:J33"/>
  <sheetViews>
    <sheetView workbookViewId="0"/>
  </sheetViews>
  <sheetFormatPr defaultRowHeight="11.25"/>
  <cols>
    <col min="1" max="1" width="21.85546875" style="104" customWidth="1"/>
    <col min="2" max="10" width="12.7109375" style="104" customWidth="1"/>
    <col min="11" max="16384" width="9.140625" style="104"/>
  </cols>
  <sheetData>
    <row r="1" spans="1:10" ht="12" thickBot="1">
      <c r="A1" s="202" t="s">
        <v>114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s="197" customFormat="1" ht="27.75" customHeight="1">
      <c r="A2" s="879" t="s">
        <v>37</v>
      </c>
      <c r="B2" s="860" t="s">
        <v>113</v>
      </c>
      <c r="C2" s="880"/>
      <c r="D2" s="881"/>
      <c r="E2" s="892" t="s">
        <v>112</v>
      </c>
      <c r="F2" s="860" t="s">
        <v>111</v>
      </c>
      <c r="G2" s="881"/>
      <c r="H2" s="860" t="s">
        <v>110</v>
      </c>
      <c r="I2" s="880"/>
      <c r="J2" s="880"/>
    </row>
    <row r="3" spans="1:10" s="197" customFormat="1" ht="45">
      <c r="A3" s="863"/>
      <c r="B3" s="200" t="s">
        <v>107</v>
      </c>
      <c r="C3" s="200" t="s">
        <v>109</v>
      </c>
      <c r="D3" s="200" t="s">
        <v>105</v>
      </c>
      <c r="E3" s="893"/>
      <c r="F3" s="200" t="s">
        <v>107</v>
      </c>
      <c r="G3" s="200" t="s">
        <v>108</v>
      </c>
      <c r="H3" s="199" t="s">
        <v>107</v>
      </c>
      <c r="I3" s="199" t="s">
        <v>106</v>
      </c>
      <c r="J3" s="198" t="s">
        <v>105</v>
      </c>
    </row>
    <row r="4" spans="1:10" s="180" customFormat="1">
      <c r="A4" s="186" t="s">
        <v>44</v>
      </c>
      <c r="B4" s="196">
        <v>4210.63</v>
      </c>
      <c r="C4" s="195">
        <v>24.5</v>
      </c>
      <c r="D4" s="196">
        <v>27766.668329125725</v>
      </c>
      <c r="E4" s="196">
        <v>7078.65</v>
      </c>
      <c r="F4" s="196">
        <v>27586.5</v>
      </c>
      <c r="G4" s="195">
        <v>691.2</v>
      </c>
      <c r="H4" s="196">
        <v>482.63</v>
      </c>
      <c r="I4" s="195">
        <v>11.3</v>
      </c>
      <c r="J4" s="196">
        <v>27271.926734765759</v>
      </c>
    </row>
    <row r="5" spans="1:10">
      <c r="A5" s="181" t="s">
        <v>28</v>
      </c>
      <c r="B5" s="123">
        <v>2612.85</v>
      </c>
      <c r="C5" s="195">
        <v>21.4</v>
      </c>
      <c r="D5" s="123">
        <v>23931.116086521106</v>
      </c>
      <c r="E5" s="123">
        <v>4987.07</v>
      </c>
      <c r="F5" s="123">
        <v>41695.64</v>
      </c>
      <c r="G5" s="195">
        <v>1173.7</v>
      </c>
      <c r="H5" s="123">
        <v>353.84</v>
      </c>
      <c r="I5" s="195">
        <v>14.7</v>
      </c>
      <c r="J5" s="123">
        <v>27982.751149295353</v>
      </c>
    </row>
    <row r="6" spans="1:10" s="192" customFormat="1">
      <c r="A6" s="171" t="s">
        <v>27</v>
      </c>
      <c r="B6" s="193">
        <v>6823.48</v>
      </c>
      <c r="C6" s="194">
        <v>23.2</v>
      </c>
      <c r="D6" s="193">
        <v>26297.956956469916</v>
      </c>
      <c r="E6" s="193">
        <v>12065.72</v>
      </c>
      <c r="F6" s="193">
        <v>69282.14</v>
      </c>
      <c r="G6" s="194">
        <v>918.5</v>
      </c>
      <c r="H6" s="193">
        <v>836.47</v>
      </c>
      <c r="I6" s="194">
        <v>12.5</v>
      </c>
      <c r="J6" s="193">
        <v>27572.616670850915</v>
      </c>
    </row>
    <row r="7" spans="1:10">
      <c r="A7" s="180" t="s">
        <v>26</v>
      </c>
      <c r="B7" s="123">
        <v>1470.72</v>
      </c>
      <c r="C7" s="195">
        <v>34.4</v>
      </c>
      <c r="D7" s="123">
        <v>29968.598146939366</v>
      </c>
      <c r="E7" s="123">
        <v>3649.43</v>
      </c>
      <c r="F7" s="123">
        <v>16350.5</v>
      </c>
      <c r="G7" s="195">
        <v>1376.7</v>
      </c>
      <c r="H7" s="123">
        <v>147.91</v>
      </c>
      <c r="I7" s="195">
        <v>16.399999999999999</v>
      </c>
      <c r="J7" s="123">
        <v>28329.164131341131</v>
      </c>
    </row>
    <row r="8" spans="1:10">
      <c r="A8" s="104" t="s">
        <v>25</v>
      </c>
      <c r="B8" s="123">
        <v>614.36</v>
      </c>
      <c r="C8" s="195">
        <v>19.600000000000001</v>
      </c>
      <c r="D8" s="123">
        <v>25670.480934088591</v>
      </c>
      <c r="E8" s="123">
        <v>1742.2</v>
      </c>
      <c r="F8" s="123">
        <v>9206.5</v>
      </c>
      <c r="G8" s="195">
        <v>1065.3</v>
      </c>
      <c r="H8" s="123">
        <v>63.17</v>
      </c>
      <c r="I8" s="195">
        <v>9.5</v>
      </c>
      <c r="J8" s="123">
        <v>26560.603662075879</v>
      </c>
    </row>
    <row r="9" spans="1:10">
      <c r="A9" s="104" t="s">
        <v>24</v>
      </c>
      <c r="B9" s="123">
        <v>1392.85</v>
      </c>
      <c r="C9" s="195">
        <v>38.700000000000003</v>
      </c>
      <c r="D9" s="123">
        <v>26048.928456043366</v>
      </c>
      <c r="E9" s="123">
        <v>4155.43</v>
      </c>
      <c r="F9" s="123">
        <v>15070</v>
      </c>
      <c r="G9" s="195">
        <v>1548.3</v>
      </c>
      <c r="H9" s="123">
        <v>131.01</v>
      </c>
      <c r="I9" s="195">
        <v>16.399999999999999</v>
      </c>
      <c r="J9" s="123">
        <v>28899.829529552451</v>
      </c>
    </row>
    <row r="10" spans="1:10" s="192" customFormat="1">
      <c r="A10" s="172" t="s">
        <v>23</v>
      </c>
      <c r="B10" s="193">
        <v>3477.93</v>
      </c>
      <c r="C10" s="194">
        <v>31.6</v>
      </c>
      <c r="D10" s="193">
        <v>27639.596924990827</v>
      </c>
      <c r="E10" s="193">
        <v>9547.06</v>
      </c>
      <c r="F10" s="193">
        <v>40627</v>
      </c>
      <c r="G10" s="194">
        <v>1342.9</v>
      </c>
      <c r="H10" s="193">
        <v>342.09</v>
      </c>
      <c r="I10" s="194">
        <v>14.4</v>
      </c>
      <c r="J10" s="193">
        <v>28221.1308914808</v>
      </c>
    </row>
    <row r="11" spans="1:10">
      <c r="A11" s="104" t="s">
        <v>22</v>
      </c>
      <c r="B11" s="123">
        <v>548.21</v>
      </c>
      <c r="C11" s="195">
        <v>12.2</v>
      </c>
      <c r="D11" s="123">
        <v>26750.089685825988</v>
      </c>
      <c r="E11" s="123">
        <v>1154.78</v>
      </c>
      <c r="F11" s="123">
        <v>10349</v>
      </c>
      <c r="G11" s="195">
        <v>853.4</v>
      </c>
      <c r="H11" s="123">
        <v>102.92</v>
      </c>
      <c r="I11" s="195">
        <v>10.7</v>
      </c>
      <c r="J11" s="123">
        <v>27592.628578831456</v>
      </c>
    </row>
    <row r="12" spans="1:10">
      <c r="A12" s="104" t="s">
        <v>21</v>
      </c>
      <c r="B12" s="123">
        <v>699.77</v>
      </c>
      <c r="C12" s="195">
        <v>26.9</v>
      </c>
      <c r="D12" s="123">
        <v>24337.639510124754</v>
      </c>
      <c r="E12" s="123">
        <v>1793.7</v>
      </c>
      <c r="F12" s="123">
        <v>7726.5</v>
      </c>
      <c r="G12" s="195">
        <v>1149.0999999999999</v>
      </c>
      <c r="H12" s="123">
        <v>188.75</v>
      </c>
      <c r="I12" s="195">
        <v>31.7</v>
      </c>
      <c r="J12" s="123">
        <v>29648.123620309052</v>
      </c>
    </row>
    <row r="13" spans="1:10">
      <c r="A13" s="104" t="s">
        <v>20</v>
      </c>
      <c r="B13" s="123">
        <v>1743.68</v>
      </c>
      <c r="C13" s="195">
        <v>60.3</v>
      </c>
      <c r="D13" s="123">
        <v>25430.554918333637</v>
      </c>
      <c r="E13" s="123">
        <v>4418.21</v>
      </c>
      <c r="F13" s="123">
        <v>11838.5</v>
      </c>
      <c r="G13" s="195">
        <v>1617.6</v>
      </c>
      <c r="H13" s="123">
        <v>223.35</v>
      </c>
      <c r="I13" s="195">
        <v>32.4</v>
      </c>
      <c r="J13" s="123">
        <v>27727.035295873444</v>
      </c>
    </row>
    <row r="14" spans="1:10">
      <c r="A14" s="172" t="s">
        <v>19</v>
      </c>
      <c r="B14" s="193">
        <v>2991.66</v>
      </c>
      <c r="C14" s="194">
        <v>30</v>
      </c>
      <c r="D14" s="193">
        <v>25416.714020532636</v>
      </c>
      <c r="E14" s="193">
        <v>7366.69</v>
      </c>
      <c r="F14" s="193">
        <v>29914</v>
      </c>
      <c r="G14" s="194">
        <v>1143.0999999999999</v>
      </c>
      <c r="H14" s="193">
        <v>515.02</v>
      </c>
      <c r="I14" s="194">
        <v>23</v>
      </c>
      <c r="J14" s="193">
        <v>28404.236728670734</v>
      </c>
    </row>
    <row r="15" spans="1:10" s="192" customFormat="1">
      <c r="A15" s="104" t="s">
        <v>18</v>
      </c>
      <c r="B15" s="123">
        <v>3646.58</v>
      </c>
      <c r="C15" s="195">
        <v>92.5</v>
      </c>
      <c r="D15" s="123">
        <v>25481.250011426229</v>
      </c>
      <c r="E15" s="123">
        <v>9247.69</v>
      </c>
      <c r="F15" s="123">
        <v>25799.56</v>
      </c>
      <c r="G15" s="195">
        <v>2420.5</v>
      </c>
      <c r="H15" s="123">
        <v>279.43</v>
      </c>
      <c r="I15" s="195">
        <v>31.8</v>
      </c>
      <c r="J15" s="123">
        <v>26613.701702274866</v>
      </c>
    </row>
    <row r="16" spans="1:10">
      <c r="A16" s="104" t="s">
        <v>17</v>
      </c>
      <c r="B16" s="123">
        <v>4119.8999999999996</v>
      </c>
      <c r="C16" s="195">
        <v>128.19999999999999</v>
      </c>
      <c r="D16" s="123">
        <v>24451.705947555365</v>
      </c>
      <c r="E16" s="123">
        <v>10151.709999999999</v>
      </c>
      <c r="F16" s="123">
        <v>24175.5</v>
      </c>
      <c r="G16" s="195">
        <v>2794.1</v>
      </c>
      <c r="H16" s="123">
        <v>200.74</v>
      </c>
      <c r="I16" s="195">
        <v>26.8</v>
      </c>
      <c r="J16" s="123">
        <v>26226.296037992757</v>
      </c>
    </row>
    <row r="17" spans="1:10">
      <c r="A17" s="104" t="s">
        <v>16</v>
      </c>
      <c r="B17" s="123">
        <v>1731.65</v>
      </c>
      <c r="C17" s="195">
        <v>73.8</v>
      </c>
      <c r="D17" s="123">
        <v>25249.954282524373</v>
      </c>
      <c r="E17" s="123">
        <v>3927.9</v>
      </c>
      <c r="F17" s="123">
        <v>15562.5</v>
      </c>
      <c r="G17" s="195">
        <v>2465.6999999999998</v>
      </c>
      <c r="H17" s="123">
        <v>151.19999999999999</v>
      </c>
      <c r="I17" s="195">
        <v>27.7</v>
      </c>
      <c r="J17" s="123">
        <v>27665.895061728395</v>
      </c>
    </row>
    <row r="18" spans="1:10">
      <c r="A18" s="172" t="s">
        <v>15</v>
      </c>
      <c r="B18" s="193">
        <v>9498.1299999999992</v>
      </c>
      <c r="C18" s="194">
        <v>99.9</v>
      </c>
      <c r="D18" s="193">
        <v>24992.507297050404</v>
      </c>
      <c r="E18" s="193">
        <v>23327.3</v>
      </c>
      <c r="F18" s="193">
        <v>65537.56</v>
      </c>
      <c r="G18" s="194">
        <v>2557.8000000000002</v>
      </c>
      <c r="H18" s="193">
        <v>631.37</v>
      </c>
      <c r="I18" s="194">
        <v>29.1</v>
      </c>
      <c r="J18" s="193">
        <v>26742.507034966289</v>
      </c>
    </row>
    <row r="19" spans="1:10" s="192" customFormat="1">
      <c r="A19" s="171" t="s">
        <v>14</v>
      </c>
      <c r="B19" s="193">
        <v>15967.72</v>
      </c>
      <c r="C19" s="194">
        <v>52.4</v>
      </c>
      <c r="D19" s="193">
        <v>25649</v>
      </c>
      <c r="E19" s="193">
        <v>40241.050000000003</v>
      </c>
      <c r="F19" s="193">
        <v>136078.56</v>
      </c>
      <c r="G19" s="194">
        <v>1658.6</v>
      </c>
      <c r="H19" s="193">
        <v>1488.48</v>
      </c>
      <c r="I19" s="194">
        <v>21.9</v>
      </c>
      <c r="J19" s="193">
        <v>27657</v>
      </c>
    </row>
    <row r="20" spans="1:10">
      <c r="A20" s="104" t="s">
        <v>13</v>
      </c>
      <c r="B20" s="123">
        <v>13143.17</v>
      </c>
      <c r="C20" s="195">
        <v>188.6</v>
      </c>
      <c r="D20" s="123">
        <v>29567.866808387931</v>
      </c>
      <c r="E20" s="123">
        <v>30201.02</v>
      </c>
      <c r="F20" s="123">
        <v>76918</v>
      </c>
      <c r="G20" s="195">
        <v>3632</v>
      </c>
      <c r="H20" s="123">
        <v>440.75</v>
      </c>
      <c r="I20" s="195">
        <v>29.2</v>
      </c>
      <c r="J20" s="123">
        <v>26811.873700132353</v>
      </c>
    </row>
    <row r="21" spans="1:10">
      <c r="A21" s="104" t="s">
        <v>12</v>
      </c>
      <c r="B21" s="123">
        <v>2778.68</v>
      </c>
      <c r="C21" s="195">
        <v>88.8</v>
      </c>
      <c r="D21" s="123">
        <v>28487.237345310245</v>
      </c>
      <c r="E21" s="123">
        <v>6929.62</v>
      </c>
      <c r="F21" s="123">
        <v>20171.099999999999</v>
      </c>
      <c r="G21" s="195">
        <v>2352.5</v>
      </c>
      <c r="H21" s="123">
        <v>112.86</v>
      </c>
      <c r="I21" s="195">
        <v>15.1</v>
      </c>
      <c r="J21" s="123">
        <v>25505.050505050505</v>
      </c>
    </row>
    <row r="22" spans="1:10">
      <c r="A22" s="104" t="s">
        <v>11</v>
      </c>
      <c r="B22" s="123">
        <v>3022.28</v>
      </c>
      <c r="C22" s="195">
        <v>146.5</v>
      </c>
      <c r="D22" s="123">
        <v>26214.066863427608</v>
      </c>
      <c r="E22" s="123">
        <v>6987.86</v>
      </c>
      <c r="F22" s="123">
        <v>16638.5</v>
      </c>
      <c r="G22" s="195">
        <v>2987.6</v>
      </c>
      <c r="H22" s="123">
        <v>76.09</v>
      </c>
      <c r="I22" s="195">
        <v>15.4</v>
      </c>
      <c r="J22" s="123">
        <v>26996.539186051607</v>
      </c>
    </row>
    <row r="23" spans="1:10">
      <c r="A23" s="172" t="s">
        <v>10</v>
      </c>
      <c r="B23" s="193">
        <v>18944.13</v>
      </c>
      <c r="C23" s="194">
        <v>155.80000000000001</v>
      </c>
      <c r="D23" s="193">
        <v>28874.30917475052</v>
      </c>
      <c r="E23" s="193">
        <v>44118.5</v>
      </c>
      <c r="F23" s="193">
        <v>113727.6</v>
      </c>
      <c r="G23" s="194">
        <v>3219.8</v>
      </c>
      <c r="H23" s="193">
        <v>629.70000000000005</v>
      </c>
      <c r="I23" s="194">
        <v>22.9</v>
      </c>
      <c r="J23" s="193">
        <v>26599.968238843889</v>
      </c>
    </row>
    <row r="24" spans="1:10" s="192" customFormat="1">
      <c r="A24" s="104" t="s">
        <v>9</v>
      </c>
      <c r="B24" s="123">
        <v>6877.85</v>
      </c>
      <c r="C24" s="195">
        <v>127</v>
      </c>
      <c r="D24" s="123">
        <v>27799.02149654325</v>
      </c>
      <c r="E24" s="123">
        <v>14532.84</v>
      </c>
      <c r="F24" s="123">
        <v>47962.5</v>
      </c>
      <c r="G24" s="195">
        <v>2943.2</v>
      </c>
      <c r="H24" s="123">
        <v>574.25</v>
      </c>
      <c r="I24" s="195">
        <v>52.4</v>
      </c>
      <c r="J24" s="123">
        <v>25496.879988390658</v>
      </c>
    </row>
    <row r="25" spans="1:10">
      <c r="A25" s="104" t="s">
        <v>8</v>
      </c>
      <c r="B25" s="123">
        <v>4525.3599999999997</v>
      </c>
      <c r="C25" s="195">
        <v>115.2</v>
      </c>
      <c r="D25" s="123">
        <v>24180.746577804493</v>
      </c>
      <c r="E25" s="123">
        <v>9693.0400000000009</v>
      </c>
      <c r="F25" s="123">
        <v>32171.5</v>
      </c>
      <c r="G25" s="195">
        <v>2901.3</v>
      </c>
      <c r="H25" s="123">
        <v>278.16000000000003</v>
      </c>
      <c r="I25" s="195">
        <v>30.6</v>
      </c>
      <c r="J25" s="123">
        <v>28192.107659860027</v>
      </c>
    </row>
    <row r="26" spans="1:10">
      <c r="A26" s="104" t="s">
        <v>7</v>
      </c>
      <c r="B26" s="123">
        <v>9366.1299999999992</v>
      </c>
      <c r="C26" s="195">
        <v>166.4</v>
      </c>
      <c r="D26" s="123">
        <v>27057.181923946533</v>
      </c>
      <c r="E26" s="123">
        <v>25372.97</v>
      </c>
      <c r="F26" s="123">
        <v>73045</v>
      </c>
      <c r="G26" s="195">
        <v>4042.4</v>
      </c>
      <c r="H26" s="123">
        <v>513.12</v>
      </c>
      <c r="I26" s="195">
        <v>48.7</v>
      </c>
      <c r="J26" s="123">
        <v>25987.585749922047</v>
      </c>
    </row>
    <row r="27" spans="1:10">
      <c r="A27" s="172" t="s">
        <v>6</v>
      </c>
      <c r="B27" s="193">
        <v>20769.34</v>
      </c>
      <c r="C27" s="194">
        <v>138.69999999999999</v>
      </c>
      <c r="D27" s="193">
        <v>26676.108468861632</v>
      </c>
      <c r="E27" s="193">
        <v>49598.85</v>
      </c>
      <c r="F27" s="193">
        <v>153179</v>
      </c>
      <c r="G27" s="194">
        <v>3370</v>
      </c>
      <c r="H27" s="193">
        <v>1365.53</v>
      </c>
      <c r="I27" s="194">
        <v>44.7</v>
      </c>
      <c r="J27" s="193">
        <v>26230.291535154847</v>
      </c>
    </row>
    <row r="28" spans="1:10" s="192" customFormat="1">
      <c r="A28" s="104" t="s">
        <v>5</v>
      </c>
      <c r="B28" s="123">
        <v>3825.8</v>
      </c>
      <c r="C28" s="195">
        <v>72.3</v>
      </c>
      <c r="D28" s="123">
        <v>25332.196316238867</v>
      </c>
      <c r="E28" s="123">
        <v>8477.8799999999992</v>
      </c>
      <c r="F28" s="123">
        <v>34843.14</v>
      </c>
      <c r="G28" s="195">
        <v>2385.8000000000002</v>
      </c>
      <c r="H28" s="123">
        <v>926.77</v>
      </c>
      <c r="I28" s="195">
        <v>76.400000000000006</v>
      </c>
      <c r="J28" s="123">
        <v>25482.320316799207</v>
      </c>
    </row>
    <row r="29" spans="1:10">
      <c r="A29" s="104" t="s">
        <v>4</v>
      </c>
      <c r="B29" s="123">
        <v>4000.67</v>
      </c>
      <c r="C29" s="195">
        <v>108.4</v>
      </c>
      <c r="D29" s="123">
        <v>25769.079512514989</v>
      </c>
      <c r="E29" s="123">
        <v>9108.09</v>
      </c>
      <c r="F29" s="123">
        <v>26682.25</v>
      </c>
      <c r="G29" s="195">
        <v>2706.8</v>
      </c>
      <c r="H29" s="123">
        <v>322.55</v>
      </c>
      <c r="I29" s="195">
        <v>35.299999999999997</v>
      </c>
      <c r="J29" s="123">
        <v>27180.540484679379</v>
      </c>
    </row>
    <row r="30" spans="1:10">
      <c r="A30" s="104" t="s">
        <v>3</v>
      </c>
      <c r="B30" s="123">
        <v>1485.28</v>
      </c>
      <c r="C30" s="195">
        <v>35.1</v>
      </c>
      <c r="D30" s="123">
        <v>24150.945725160684</v>
      </c>
      <c r="E30" s="123">
        <v>3676.61</v>
      </c>
      <c r="F30" s="123">
        <v>19871</v>
      </c>
      <c r="G30" s="195">
        <v>1739.4</v>
      </c>
      <c r="H30" s="123">
        <v>465.88</v>
      </c>
      <c r="I30" s="195">
        <v>47.8</v>
      </c>
      <c r="J30" s="123">
        <v>25371.876878166051</v>
      </c>
    </row>
    <row r="31" spans="1:10">
      <c r="A31" s="172" t="s">
        <v>2</v>
      </c>
      <c r="B31" s="193">
        <v>9311.75</v>
      </c>
      <c r="C31" s="194">
        <v>70.400000000000006</v>
      </c>
      <c r="D31" s="193">
        <v>25331.480835145558</v>
      </c>
      <c r="E31" s="193">
        <v>21262.58</v>
      </c>
      <c r="F31" s="193">
        <v>81396.39</v>
      </c>
      <c r="G31" s="194">
        <v>2268.1999999999998</v>
      </c>
      <c r="H31" s="193">
        <v>1715.2</v>
      </c>
      <c r="I31" s="194">
        <v>55.3</v>
      </c>
      <c r="J31" s="193">
        <v>25771.678715796017</v>
      </c>
    </row>
    <row r="32" spans="1:10" s="192" customFormat="1">
      <c r="A32" s="171" t="s">
        <v>1</v>
      </c>
      <c r="B32" s="193">
        <v>49025.22</v>
      </c>
      <c r="C32" s="194">
        <v>121.5</v>
      </c>
      <c r="D32" s="193">
        <v>27270</v>
      </c>
      <c r="E32" s="193">
        <v>114979.93</v>
      </c>
      <c r="F32" s="193">
        <v>348302.99</v>
      </c>
      <c r="G32" s="194">
        <v>2985.6</v>
      </c>
      <c r="H32" s="193">
        <v>3710.43</v>
      </c>
      <c r="I32" s="194">
        <v>41.6</v>
      </c>
      <c r="J32" s="193">
        <v>26081</v>
      </c>
    </row>
    <row r="33" spans="1:10" s="192" customFormat="1">
      <c r="A33" s="170" t="s">
        <v>0</v>
      </c>
      <c r="B33" s="193">
        <v>71816.42</v>
      </c>
      <c r="C33" s="194">
        <v>71.7</v>
      </c>
      <c r="D33" s="193">
        <v>26817</v>
      </c>
      <c r="E33" s="193">
        <v>167286.70000000001</v>
      </c>
      <c r="F33" s="193">
        <v>553663.68999999994</v>
      </c>
      <c r="G33" s="194">
        <v>2019.6</v>
      </c>
      <c r="H33" s="193">
        <v>6035.38</v>
      </c>
      <c r="I33" s="194">
        <v>27</v>
      </c>
      <c r="J33" s="193">
        <v>26677</v>
      </c>
    </row>
  </sheetData>
  <mergeCells count="5">
    <mergeCell ref="F2:G2"/>
    <mergeCell ref="H2:J2"/>
    <mergeCell ref="A2:A3"/>
    <mergeCell ref="B2:D2"/>
    <mergeCell ref="E2:E3"/>
  </mergeCell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91AFC-DC0C-4573-819E-990D8C654539}">
  <dimension ref="A1:G32"/>
  <sheetViews>
    <sheetView workbookViewId="0"/>
  </sheetViews>
  <sheetFormatPr defaultRowHeight="11.25"/>
  <cols>
    <col min="1" max="1" width="22" style="81" customWidth="1"/>
    <col min="2" max="7" width="11" style="81" customWidth="1"/>
    <col min="8" max="16384" width="9.140625" style="81"/>
  </cols>
  <sheetData>
    <row r="1" spans="1:7" s="211" customFormat="1" ht="12" thickBot="1">
      <c r="A1" s="213" t="s">
        <v>121</v>
      </c>
      <c r="B1" s="212"/>
      <c r="C1" s="212"/>
      <c r="D1" s="212"/>
      <c r="E1" s="212"/>
      <c r="F1" s="212"/>
      <c r="G1" s="212"/>
    </row>
    <row r="2" spans="1:7" ht="33.75">
      <c r="A2" s="210" t="s">
        <v>37</v>
      </c>
      <c r="B2" s="209" t="s">
        <v>120</v>
      </c>
      <c r="C2" s="209" t="s">
        <v>119</v>
      </c>
      <c r="D2" s="209" t="s">
        <v>118</v>
      </c>
      <c r="E2" s="208" t="s">
        <v>117</v>
      </c>
      <c r="F2" s="209" t="s">
        <v>116</v>
      </c>
      <c r="G2" s="208" t="s">
        <v>115</v>
      </c>
    </row>
    <row r="3" spans="1:7">
      <c r="A3" s="16" t="s">
        <v>30</v>
      </c>
      <c r="B3" s="207">
        <v>546</v>
      </c>
      <c r="C3" s="207">
        <v>57090</v>
      </c>
      <c r="D3" s="207">
        <v>5203</v>
      </c>
      <c r="E3" s="207">
        <v>52017</v>
      </c>
      <c r="F3" s="207">
        <v>2327</v>
      </c>
      <c r="G3" s="206">
        <v>22.4</v>
      </c>
    </row>
    <row r="4" spans="1:7">
      <c r="A4" s="13" t="s">
        <v>28</v>
      </c>
      <c r="B4" s="11">
        <v>463</v>
      </c>
      <c r="C4" s="11">
        <v>46040</v>
      </c>
      <c r="D4" s="11">
        <v>3894</v>
      </c>
      <c r="E4" s="11">
        <v>44388</v>
      </c>
      <c r="F4" s="11">
        <v>1849</v>
      </c>
      <c r="G4" s="204">
        <v>24</v>
      </c>
    </row>
    <row r="5" spans="1:7">
      <c r="A5" s="9" t="s">
        <v>27</v>
      </c>
      <c r="B5" s="4">
        <v>1009</v>
      </c>
      <c r="C5" s="4">
        <v>103130</v>
      </c>
      <c r="D5" s="4">
        <v>9097</v>
      </c>
      <c r="E5" s="4">
        <v>96405</v>
      </c>
      <c r="F5" s="4">
        <v>4176</v>
      </c>
      <c r="G5" s="203">
        <v>23.1</v>
      </c>
    </row>
    <row r="6" spans="1:7">
      <c r="A6" s="13" t="s">
        <v>26</v>
      </c>
      <c r="B6" s="11">
        <v>165</v>
      </c>
      <c r="C6" s="11">
        <v>15646</v>
      </c>
      <c r="D6" s="11">
        <v>1311</v>
      </c>
      <c r="E6" s="11">
        <v>14174</v>
      </c>
      <c r="F6" s="11">
        <v>616</v>
      </c>
      <c r="G6" s="204">
        <v>23</v>
      </c>
    </row>
    <row r="7" spans="1:7">
      <c r="A7" s="13" t="s">
        <v>25</v>
      </c>
      <c r="B7" s="11">
        <v>134</v>
      </c>
      <c r="C7" s="11">
        <v>11720</v>
      </c>
      <c r="D7" s="11">
        <v>961</v>
      </c>
      <c r="E7" s="11">
        <v>10211</v>
      </c>
      <c r="F7" s="11">
        <v>472</v>
      </c>
      <c r="G7" s="204">
        <v>21.6</v>
      </c>
    </row>
    <row r="8" spans="1:7">
      <c r="A8" s="13" t="s">
        <v>24</v>
      </c>
      <c r="B8" s="11">
        <v>184</v>
      </c>
      <c r="C8" s="11">
        <v>12914</v>
      </c>
      <c r="D8" s="11">
        <v>1031</v>
      </c>
      <c r="E8" s="11">
        <v>11155</v>
      </c>
      <c r="F8" s="11">
        <v>499</v>
      </c>
      <c r="G8" s="204">
        <v>22.4</v>
      </c>
    </row>
    <row r="9" spans="1:7">
      <c r="A9" s="10" t="s">
        <v>23</v>
      </c>
      <c r="B9" s="4">
        <v>483</v>
      </c>
      <c r="C9" s="4">
        <v>40280</v>
      </c>
      <c r="D9" s="4">
        <v>3303</v>
      </c>
      <c r="E9" s="4">
        <v>35540</v>
      </c>
      <c r="F9" s="4">
        <v>1587</v>
      </c>
      <c r="G9" s="203">
        <v>22.4</v>
      </c>
    </row>
    <row r="10" spans="1:7">
      <c r="A10" s="13" t="s">
        <v>22</v>
      </c>
      <c r="B10" s="11">
        <v>224</v>
      </c>
      <c r="C10" s="11">
        <v>17166</v>
      </c>
      <c r="D10" s="11">
        <v>1380</v>
      </c>
      <c r="E10" s="11">
        <v>14760</v>
      </c>
      <c r="F10" s="11">
        <v>667</v>
      </c>
      <c r="G10" s="204">
        <v>22.1</v>
      </c>
    </row>
    <row r="11" spans="1:7">
      <c r="A11" s="13" t="s">
        <v>21</v>
      </c>
      <c r="B11" s="11">
        <v>130</v>
      </c>
      <c r="C11" s="11">
        <v>8989</v>
      </c>
      <c r="D11" s="11">
        <v>725</v>
      </c>
      <c r="E11" s="11">
        <v>7717</v>
      </c>
      <c r="F11" s="11">
        <v>347</v>
      </c>
      <c r="G11" s="204">
        <v>22.2</v>
      </c>
    </row>
    <row r="12" spans="1:7">
      <c r="A12" s="13" t="s">
        <v>20</v>
      </c>
      <c r="B12" s="11">
        <v>145</v>
      </c>
      <c r="C12" s="11">
        <v>9503</v>
      </c>
      <c r="D12" s="11">
        <v>731</v>
      </c>
      <c r="E12" s="11">
        <v>8184</v>
      </c>
      <c r="F12" s="11">
        <v>370</v>
      </c>
      <c r="G12" s="204">
        <v>22.1</v>
      </c>
    </row>
    <row r="13" spans="1:7">
      <c r="A13" s="10" t="s">
        <v>19</v>
      </c>
      <c r="B13" s="4">
        <v>499</v>
      </c>
      <c r="C13" s="4">
        <v>35658</v>
      </c>
      <c r="D13" s="4">
        <v>2836</v>
      </c>
      <c r="E13" s="4">
        <v>30661</v>
      </c>
      <c r="F13" s="4">
        <v>1384</v>
      </c>
      <c r="G13" s="203">
        <v>22.2</v>
      </c>
    </row>
    <row r="14" spans="1:7">
      <c r="A14" s="13" t="s">
        <v>18</v>
      </c>
      <c r="B14" s="11">
        <v>193</v>
      </c>
      <c r="C14" s="11">
        <v>13573</v>
      </c>
      <c r="D14" s="11">
        <v>1116</v>
      </c>
      <c r="E14" s="11">
        <v>12353</v>
      </c>
      <c r="F14" s="11">
        <v>545</v>
      </c>
      <c r="G14" s="204">
        <v>22.7</v>
      </c>
    </row>
    <row r="15" spans="1:7">
      <c r="A15" s="13" t="s">
        <v>17</v>
      </c>
      <c r="B15" s="11">
        <v>194</v>
      </c>
      <c r="C15" s="11">
        <v>11871</v>
      </c>
      <c r="D15" s="11">
        <v>955</v>
      </c>
      <c r="E15" s="11">
        <v>10157</v>
      </c>
      <c r="F15" s="11">
        <v>460</v>
      </c>
      <c r="G15" s="204">
        <v>22.1</v>
      </c>
    </row>
    <row r="16" spans="1:7">
      <c r="A16" s="13" t="s">
        <v>16</v>
      </c>
      <c r="B16" s="11">
        <v>127</v>
      </c>
      <c r="C16" s="11">
        <v>8960</v>
      </c>
      <c r="D16" s="11">
        <v>709</v>
      </c>
      <c r="E16" s="11">
        <v>7413</v>
      </c>
      <c r="F16" s="11">
        <v>354</v>
      </c>
      <c r="G16" s="204">
        <v>20.9</v>
      </c>
    </row>
    <row r="17" spans="1:7">
      <c r="A17" s="10" t="s">
        <v>15</v>
      </c>
      <c r="B17" s="4">
        <v>514</v>
      </c>
      <c r="C17" s="4">
        <v>34404</v>
      </c>
      <c r="D17" s="4">
        <v>2780</v>
      </c>
      <c r="E17" s="4">
        <v>29923</v>
      </c>
      <c r="F17" s="4">
        <v>1359</v>
      </c>
      <c r="G17" s="203">
        <v>22</v>
      </c>
    </row>
    <row r="18" spans="1:7">
      <c r="A18" s="9" t="s">
        <v>14</v>
      </c>
      <c r="B18" s="4">
        <v>1496</v>
      </c>
      <c r="C18" s="4">
        <v>110342</v>
      </c>
      <c r="D18" s="4">
        <v>8919</v>
      </c>
      <c r="E18" s="4">
        <v>96124</v>
      </c>
      <c r="F18" s="4">
        <v>4330</v>
      </c>
      <c r="G18" s="203">
        <v>22.2</v>
      </c>
    </row>
    <row r="19" spans="1:7">
      <c r="A19" s="13" t="s">
        <v>13</v>
      </c>
      <c r="B19" s="11">
        <v>348</v>
      </c>
      <c r="C19" s="11">
        <v>27087</v>
      </c>
      <c r="D19" s="11">
        <v>2081</v>
      </c>
      <c r="E19" s="11">
        <v>24182</v>
      </c>
      <c r="F19" s="11">
        <v>1020</v>
      </c>
      <c r="G19" s="204">
        <v>23.7</v>
      </c>
    </row>
    <row r="20" spans="1:7">
      <c r="A20" s="13" t="s">
        <v>12</v>
      </c>
      <c r="B20" s="11">
        <v>154</v>
      </c>
      <c r="C20" s="11">
        <v>11350</v>
      </c>
      <c r="D20" s="11">
        <v>938</v>
      </c>
      <c r="E20" s="11">
        <v>10047</v>
      </c>
      <c r="F20" s="11">
        <v>451</v>
      </c>
      <c r="G20" s="204">
        <v>22.3</v>
      </c>
    </row>
    <row r="21" spans="1:7">
      <c r="A21" s="13" t="s">
        <v>11</v>
      </c>
      <c r="B21" s="11">
        <v>136</v>
      </c>
      <c r="C21" s="11">
        <v>7527</v>
      </c>
      <c r="D21" s="11">
        <v>611</v>
      </c>
      <c r="E21" s="11">
        <v>6693</v>
      </c>
      <c r="F21" s="11">
        <v>299</v>
      </c>
      <c r="G21" s="204">
        <v>22.4</v>
      </c>
    </row>
    <row r="22" spans="1:7">
      <c r="A22" s="10" t="s">
        <v>10</v>
      </c>
      <c r="B22" s="4">
        <v>638</v>
      </c>
      <c r="C22" s="4">
        <v>45964</v>
      </c>
      <c r="D22" s="4">
        <v>3630</v>
      </c>
      <c r="E22" s="4">
        <v>40922</v>
      </c>
      <c r="F22" s="4">
        <v>1770</v>
      </c>
      <c r="G22" s="203">
        <v>23.1</v>
      </c>
    </row>
    <row r="23" spans="1:7">
      <c r="A23" s="13" t="s">
        <v>9</v>
      </c>
      <c r="B23" s="11">
        <v>207</v>
      </c>
      <c r="C23" s="11">
        <v>20283</v>
      </c>
      <c r="D23" s="11">
        <v>1737</v>
      </c>
      <c r="E23" s="11">
        <v>19241</v>
      </c>
      <c r="F23" s="11">
        <v>829</v>
      </c>
      <c r="G23" s="204">
        <v>23.2</v>
      </c>
    </row>
    <row r="24" spans="1:7">
      <c r="A24" s="13" t="s">
        <v>8</v>
      </c>
      <c r="B24" s="11">
        <v>171</v>
      </c>
      <c r="C24" s="11">
        <v>14124</v>
      </c>
      <c r="D24" s="11">
        <v>1148</v>
      </c>
      <c r="E24" s="11">
        <v>13215</v>
      </c>
      <c r="F24" s="11">
        <v>573</v>
      </c>
      <c r="G24" s="204">
        <v>23.1</v>
      </c>
    </row>
    <row r="25" spans="1:7">
      <c r="A25" s="13" t="s">
        <v>7</v>
      </c>
      <c r="B25" s="11">
        <v>296</v>
      </c>
      <c r="C25" s="11">
        <v>22557</v>
      </c>
      <c r="D25" s="11">
        <v>1722</v>
      </c>
      <c r="E25" s="11">
        <v>21139</v>
      </c>
      <c r="F25" s="11">
        <v>864</v>
      </c>
      <c r="G25" s="204">
        <v>24.5</v>
      </c>
    </row>
    <row r="26" spans="1:7">
      <c r="A26" s="10" t="s">
        <v>6</v>
      </c>
      <c r="B26" s="4">
        <v>674</v>
      </c>
      <c r="C26" s="4">
        <v>56964</v>
      </c>
      <c r="D26" s="4">
        <v>4607</v>
      </c>
      <c r="E26" s="4">
        <v>53595</v>
      </c>
      <c r="F26" s="4">
        <v>2266</v>
      </c>
      <c r="G26" s="203">
        <v>23.7</v>
      </c>
    </row>
    <row r="27" spans="1:7">
      <c r="A27" s="13" t="s">
        <v>5</v>
      </c>
      <c r="B27" s="11">
        <v>210</v>
      </c>
      <c r="C27" s="11">
        <v>19017</v>
      </c>
      <c r="D27" s="11">
        <v>1523</v>
      </c>
      <c r="E27" s="11">
        <v>16944</v>
      </c>
      <c r="F27" s="11">
        <v>754</v>
      </c>
      <c r="G27" s="204">
        <v>22.5</v>
      </c>
    </row>
    <row r="28" spans="1:7">
      <c r="A28" s="13" t="s">
        <v>4</v>
      </c>
      <c r="B28" s="11">
        <v>166</v>
      </c>
      <c r="C28" s="11">
        <v>12975</v>
      </c>
      <c r="D28" s="11">
        <v>1017</v>
      </c>
      <c r="E28" s="11">
        <v>11156</v>
      </c>
      <c r="F28" s="11">
        <v>510</v>
      </c>
      <c r="G28" s="204">
        <v>21.9</v>
      </c>
    </row>
    <row r="29" spans="1:7">
      <c r="A29" s="13" t="s">
        <v>3</v>
      </c>
      <c r="B29" s="11">
        <v>173</v>
      </c>
      <c r="C29" s="11">
        <v>14632</v>
      </c>
      <c r="D29" s="11">
        <v>1214</v>
      </c>
      <c r="E29" s="11">
        <v>13399</v>
      </c>
      <c r="F29" s="11">
        <v>590</v>
      </c>
      <c r="G29" s="204">
        <v>22.7</v>
      </c>
    </row>
    <row r="30" spans="1:7">
      <c r="A30" s="10" t="s">
        <v>2</v>
      </c>
      <c r="B30" s="4">
        <v>549</v>
      </c>
      <c r="C30" s="4">
        <v>46624</v>
      </c>
      <c r="D30" s="4">
        <v>3754</v>
      </c>
      <c r="E30" s="4">
        <v>41499</v>
      </c>
      <c r="F30" s="4">
        <v>1854</v>
      </c>
      <c r="G30" s="203">
        <v>22.4</v>
      </c>
    </row>
    <row r="31" spans="1:7">
      <c r="A31" s="9" t="s">
        <v>1</v>
      </c>
      <c r="B31" s="4">
        <v>1861</v>
      </c>
      <c r="C31" s="4">
        <v>149552</v>
      </c>
      <c r="D31" s="4">
        <v>11991</v>
      </c>
      <c r="E31" s="4">
        <v>136016</v>
      </c>
      <c r="F31" s="4">
        <v>5890</v>
      </c>
      <c r="G31" s="203">
        <v>23.1</v>
      </c>
    </row>
    <row r="32" spans="1:7">
      <c r="A32" s="7" t="s">
        <v>0</v>
      </c>
      <c r="B32" s="4">
        <v>4366</v>
      </c>
      <c r="C32" s="4">
        <v>363024</v>
      </c>
      <c r="D32" s="4">
        <v>30007</v>
      </c>
      <c r="E32" s="4">
        <v>328545</v>
      </c>
      <c r="F32" s="4">
        <v>14396</v>
      </c>
      <c r="G32" s="203">
        <v>22.8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9239-0ADB-4790-BA6A-872F6463B4A3}">
  <dimension ref="A1:G32"/>
  <sheetViews>
    <sheetView workbookViewId="0"/>
  </sheetViews>
  <sheetFormatPr defaultRowHeight="11.25"/>
  <cols>
    <col min="1" max="1" width="20.7109375" style="81" customWidth="1"/>
    <col min="2" max="3" width="11.140625" style="81" customWidth="1"/>
    <col min="4" max="6" width="11.28515625" style="81" customWidth="1"/>
    <col min="7" max="7" width="11.140625" style="81" customWidth="1"/>
    <col min="8" max="16384" width="9.140625" style="81"/>
  </cols>
  <sheetData>
    <row r="1" spans="1:7" ht="12" thickBot="1">
      <c r="A1" s="213" t="s">
        <v>128</v>
      </c>
      <c r="B1" s="212"/>
      <c r="C1" s="212"/>
      <c r="D1" s="212"/>
      <c r="E1" s="212"/>
      <c r="F1" s="212"/>
      <c r="G1" s="212"/>
    </row>
    <row r="2" spans="1:7" ht="33.75">
      <c r="A2" s="210" t="s">
        <v>37</v>
      </c>
      <c r="B2" s="209" t="s">
        <v>127</v>
      </c>
      <c r="C2" s="209" t="s">
        <v>126</v>
      </c>
      <c r="D2" s="209" t="s">
        <v>125</v>
      </c>
      <c r="E2" s="209" t="s">
        <v>124</v>
      </c>
      <c r="F2" s="209" t="s">
        <v>123</v>
      </c>
      <c r="G2" s="208" t="s">
        <v>122</v>
      </c>
    </row>
    <row r="3" spans="1:7">
      <c r="A3" s="16" t="s">
        <v>30</v>
      </c>
      <c r="B3" s="207">
        <v>377</v>
      </c>
      <c r="C3" s="207">
        <v>5139</v>
      </c>
      <c r="D3" s="207">
        <v>12076</v>
      </c>
      <c r="E3" s="207">
        <v>107885</v>
      </c>
      <c r="F3" s="207">
        <v>5291</v>
      </c>
      <c r="G3" s="206">
        <v>20.399999999999999</v>
      </c>
    </row>
    <row r="4" spans="1:7">
      <c r="A4" s="13" t="s">
        <v>28</v>
      </c>
      <c r="B4" s="11">
        <v>321</v>
      </c>
      <c r="C4" s="11">
        <v>4383</v>
      </c>
      <c r="D4" s="11">
        <v>8403</v>
      </c>
      <c r="E4" s="11">
        <v>95218</v>
      </c>
      <c r="F4" s="11">
        <v>4479</v>
      </c>
      <c r="G4" s="204">
        <v>21.3</v>
      </c>
    </row>
    <row r="5" spans="1:7">
      <c r="A5" s="214" t="s">
        <v>27</v>
      </c>
      <c r="B5" s="4">
        <v>698</v>
      </c>
      <c r="C5" s="4">
        <v>9522</v>
      </c>
      <c r="D5" s="4">
        <v>20479</v>
      </c>
      <c r="E5" s="4">
        <v>203103</v>
      </c>
      <c r="F5" s="4">
        <v>9770</v>
      </c>
      <c r="G5" s="203">
        <v>20.8</v>
      </c>
    </row>
    <row r="6" spans="1:7">
      <c r="A6" s="13" t="s">
        <v>26</v>
      </c>
      <c r="B6" s="11">
        <v>145</v>
      </c>
      <c r="C6" s="11">
        <v>1632</v>
      </c>
      <c r="D6" s="11">
        <v>3066</v>
      </c>
      <c r="E6" s="11">
        <v>32426</v>
      </c>
      <c r="F6" s="11">
        <v>1662</v>
      </c>
      <c r="G6" s="204">
        <v>19.5</v>
      </c>
    </row>
    <row r="7" spans="1:7">
      <c r="A7" s="13" t="s">
        <v>25</v>
      </c>
      <c r="B7" s="11">
        <v>112</v>
      </c>
      <c r="C7" s="11">
        <v>1213</v>
      </c>
      <c r="D7" s="11">
        <v>2277</v>
      </c>
      <c r="E7" s="11">
        <v>24047</v>
      </c>
      <c r="F7" s="11">
        <v>1217</v>
      </c>
      <c r="G7" s="204">
        <v>19.8</v>
      </c>
    </row>
    <row r="8" spans="1:7">
      <c r="A8" s="13" t="s">
        <v>24</v>
      </c>
      <c r="B8" s="11">
        <v>138</v>
      </c>
      <c r="C8" s="11">
        <v>1314</v>
      </c>
      <c r="D8" s="11">
        <v>2661</v>
      </c>
      <c r="E8" s="11">
        <v>26484</v>
      </c>
      <c r="F8" s="11">
        <v>1378</v>
      </c>
      <c r="G8" s="204">
        <v>19.2</v>
      </c>
    </row>
    <row r="9" spans="1:7">
      <c r="A9" s="10" t="s">
        <v>23</v>
      </c>
      <c r="B9" s="4">
        <v>395</v>
      </c>
      <c r="C9" s="4">
        <v>4159</v>
      </c>
      <c r="D9" s="4">
        <v>8004</v>
      </c>
      <c r="E9" s="4">
        <v>82957</v>
      </c>
      <c r="F9" s="4">
        <v>4257</v>
      </c>
      <c r="G9" s="203">
        <v>19.5</v>
      </c>
    </row>
    <row r="10" spans="1:7">
      <c r="A10" s="13" t="s">
        <v>22</v>
      </c>
      <c r="B10" s="11">
        <v>179</v>
      </c>
      <c r="C10" s="11">
        <v>1673</v>
      </c>
      <c r="D10" s="11">
        <v>3162</v>
      </c>
      <c r="E10" s="11">
        <v>32377</v>
      </c>
      <c r="F10" s="11">
        <v>1641</v>
      </c>
      <c r="G10" s="204">
        <v>19.7</v>
      </c>
    </row>
    <row r="11" spans="1:7">
      <c r="A11" s="13" t="s">
        <v>21</v>
      </c>
      <c r="B11" s="11">
        <v>104</v>
      </c>
      <c r="C11" s="11">
        <v>998</v>
      </c>
      <c r="D11" s="11">
        <v>1859</v>
      </c>
      <c r="E11" s="11">
        <v>18949</v>
      </c>
      <c r="F11" s="11">
        <v>953</v>
      </c>
      <c r="G11" s="204">
        <v>19.899999999999999</v>
      </c>
    </row>
    <row r="12" spans="1:7">
      <c r="A12" s="13" t="s">
        <v>20</v>
      </c>
      <c r="B12" s="11">
        <v>117</v>
      </c>
      <c r="C12" s="11">
        <v>1151</v>
      </c>
      <c r="D12" s="11">
        <v>2057</v>
      </c>
      <c r="E12" s="11">
        <v>20354</v>
      </c>
      <c r="F12" s="11">
        <v>1107</v>
      </c>
      <c r="G12" s="204">
        <v>18.399999999999999</v>
      </c>
    </row>
    <row r="13" spans="1:7">
      <c r="A13" s="10" t="s">
        <v>19</v>
      </c>
      <c r="B13" s="4">
        <v>400</v>
      </c>
      <c r="C13" s="4">
        <v>3822</v>
      </c>
      <c r="D13" s="4">
        <v>7078</v>
      </c>
      <c r="E13" s="4">
        <v>71680</v>
      </c>
      <c r="F13" s="4">
        <v>3701</v>
      </c>
      <c r="G13" s="203">
        <v>19.399999999999999</v>
      </c>
    </row>
    <row r="14" spans="1:7">
      <c r="A14" s="13" t="s">
        <v>18</v>
      </c>
      <c r="B14" s="11">
        <v>145</v>
      </c>
      <c r="C14" s="11">
        <v>1355</v>
      </c>
      <c r="D14" s="11">
        <v>2939</v>
      </c>
      <c r="E14" s="11">
        <v>29139</v>
      </c>
      <c r="F14" s="11">
        <v>1504</v>
      </c>
      <c r="G14" s="204">
        <v>19.399999999999999</v>
      </c>
    </row>
    <row r="15" spans="1:7">
      <c r="A15" s="13" t="s">
        <v>17</v>
      </c>
      <c r="B15" s="11">
        <v>146</v>
      </c>
      <c r="C15" s="11">
        <v>1293</v>
      </c>
      <c r="D15" s="11">
        <v>2624</v>
      </c>
      <c r="E15" s="11">
        <v>25819</v>
      </c>
      <c r="F15" s="11">
        <v>1337</v>
      </c>
      <c r="G15" s="204">
        <v>19.3</v>
      </c>
    </row>
    <row r="16" spans="1:7">
      <c r="A16" s="13" t="s">
        <v>16</v>
      </c>
      <c r="B16" s="11">
        <v>90</v>
      </c>
      <c r="C16" s="11">
        <v>968</v>
      </c>
      <c r="D16" s="11">
        <v>1861</v>
      </c>
      <c r="E16" s="11">
        <v>17836</v>
      </c>
      <c r="F16" s="11">
        <v>930</v>
      </c>
      <c r="G16" s="204">
        <v>19.2</v>
      </c>
    </row>
    <row r="17" spans="1:7">
      <c r="A17" s="10" t="s">
        <v>15</v>
      </c>
      <c r="B17" s="4">
        <v>381</v>
      </c>
      <c r="C17" s="4">
        <v>3616</v>
      </c>
      <c r="D17" s="4">
        <v>7424</v>
      </c>
      <c r="E17" s="4">
        <v>72794</v>
      </c>
      <c r="F17" s="4">
        <v>3771</v>
      </c>
      <c r="G17" s="203">
        <v>19.3</v>
      </c>
    </row>
    <row r="18" spans="1:7">
      <c r="A18" s="9" t="s">
        <v>14</v>
      </c>
      <c r="B18" s="4">
        <v>1176</v>
      </c>
      <c r="C18" s="4">
        <v>11597</v>
      </c>
      <c r="D18" s="4">
        <v>22506</v>
      </c>
      <c r="E18" s="4">
        <v>227431</v>
      </c>
      <c r="F18" s="4">
        <v>11729</v>
      </c>
      <c r="G18" s="203">
        <v>19.399999999999999</v>
      </c>
    </row>
    <row r="19" spans="1:7">
      <c r="A19" s="13" t="s">
        <v>13</v>
      </c>
      <c r="B19" s="11">
        <v>303</v>
      </c>
      <c r="C19" s="11">
        <v>3116</v>
      </c>
      <c r="D19" s="11">
        <v>5660</v>
      </c>
      <c r="E19" s="11">
        <v>64209</v>
      </c>
      <c r="F19" s="11">
        <v>3162</v>
      </c>
      <c r="G19" s="204">
        <v>20.3</v>
      </c>
    </row>
    <row r="20" spans="1:7">
      <c r="A20" s="13" t="s">
        <v>12</v>
      </c>
      <c r="B20" s="11">
        <v>126</v>
      </c>
      <c r="C20" s="11">
        <v>1297</v>
      </c>
      <c r="D20" s="11">
        <v>2376</v>
      </c>
      <c r="E20" s="11">
        <v>25387</v>
      </c>
      <c r="F20" s="11">
        <v>1272</v>
      </c>
      <c r="G20" s="204">
        <v>20</v>
      </c>
    </row>
    <row r="21" spans="1:7">
      <c r="A21" s="13" t="s">
        <v>11</v>
      </c>
      <c r="B21" s="11">
        <v>102</v>
      </c>
      <c r="C21" s="11">
        <v>869</v>
      </c>
      <c r="D21" s="11">
        <v>1524</v>
      </c>
      <c r="E21" s="11">
        <v>16416</v>
      </c>
      <c r="F21" s="11">
        <v>855</v>
      </c>
      <c r="G21" s="204">
        <v>19.2</v>
      </c>
    </row>
    <row r="22" spans="1:7">
      <c r="A22" s="10" t="s">
        <v>10</v>
      </c>
      <c r="B22" s="4">
        <v>531</v>
      </c>
      <c r="C22" s="4">
        <v>5282</v>
      </c>
      <c r="D22" s="4">
        <v>9560</v>
      </c>
      <c r="E22" s="4">
        <v>106012</v>
      </c>
      <c r="F22" s="4">
        <v>5289</v>
      </c>
      <c r="G22" s="203">
        <v>20</v>
      </c>
    </row>
    <row r="23" spans="1:7">
      <c r="A23" s="13" t="s">
        <v>9</v>
      </c>
      <c r="B23" s="11">
        <v>160</v>
      </c>
      <c r="C23" s="11">
        <v>2050</v>
      </c>
      <c r="D23" s="11">
        <v>4291</v>
      </c>
      <c r="E23" s="11">
        <v>47723</v>
      </c>
      <c r="F23" s="11">
        <v>2152</v>
      </c>
      <c r="G23" s="204">
        <v>22.2</v>
      </c>
    </row>
    <row r="24" spans="1:7">
      <c r="A24" s="13" t="s">
        <v>8</v>
      </c>
      <c r="B24" s="11">
        <v>130</v>
      </c>
      <c r="C24" s="11">
        <v>1529</v>
      </c>
      <c r="D24" s="11">
        <v>2991</v>
      </c>
      <c r="E24" s="11">
        <v>33178</v>
      </c>
      <c r="F24" s="11">
        <v>1588</v>
      </c>
      <c r="G24" s="204">
        <v>20.9</v>
      </c>
    </row>
    <row r="25" spans="1:7">
      <c r="A25" s="13" t="s">
        <v>7</v>
      </c>
      <c r="B25" s="11">
        <v>234</v>
      </c>
      <c r="C25" s="11">
        <v>2713</v>
      </c>
      <c r="D25" s="11">
        <v>5000</v>
      </c>
      <c r="E25" s="11">
        <v>55805</v>
      </c>
      <c r="F25" s="11">
        <v>2727</v>
      </c>
      <c r="G25" s="204">
        <v>20.5</v>
      </c>
    </row>
    <row r="26" spans="1:7">
      <c r="A26" s="10" t="s">
        <v>6</v>
      </c>
      <c r="B26" s="4">
        <v>524</v>
      </c>
      <c r="C26" s="4">
        <v>6292</v>
      </c>
      <c r="D26" s="4">
        <v>12282</v>
      </c>
      <c r="E26" s="4">
        <v>136706</v>
      </c>
      <c r="F26" s="4">
        <v>6467</v>
      </c>
      <c r="G26" s="203">
        <v>21.1</v>
      </c>
    </row>
    <row r="27" spans="1:7">
      <c r="A27" s="13" t="s">
        <v>5</v>
      </c>
      <c r="B27" s="11">
        <v>179</v>
      </c>
      <c r="C27" s="11">
        <v>2092</v>
      </c>
      <c r="D27" s="11">
        <v>3961</v>
      </c>
      <c r="E27" s="11">
        <v>41675</v>
      </c>
      <c r="F27" s="11">
        <v>2112</v>
      </c>
      <c r="G27" s="204">
        <v>19.7</v>
      </c>
    </row>
    <row r="28" spans="1:7">
      <c r="A28" s="13" t="s">
        <v>4</v>
      </c>
      <c r="B28" s="11">
        <v>121</v>
      </c>
      <c r="C28" s="11">
        <v>1416</v>
      </c>
      <c r="D28" s="11">
        <v>2599</v>
      </c>
      <c r="E28" s="11">
        <v>28045</v>
      </c>
      <c r="F28" s="11">
        <v>1392</v>
      </c>
      <c r="G28" s="204">
        <v>20.100000000000001</v>
      </c>
    </row>
    <row r="29" spans="1:7">
      <c r="A29" s="13" t="s">
        <v>3</v>
      </c>
      <c r="B29" s="11">
        <v>114</v>
      </c>
      <c r="C29" s="11">
        <v>1262</v>
      </c>
      <c r="D29" s="11">
        <v>2854</v>
      </c>
      <c r="E29" s="11">
        <v>30734</v>
      </c>
      <c r="F29" s="11">
        <v>1381</v>
      </c>
      <c r="G29" s="204">
        <v>22.3</v>
      </c>
    </row>
    <row r="30" spans="1:7">
      <c r="A30" s="10" t="s">
        <v>2</v>
      </c>
      <c r="B30" s="4">
        <v>414</v>
      </c>
      <c r="C30" s="4">
        <v>4770</v>
      </c>
      <c r="D30" s="4">
        <v>9414</v>
      </c>
      <c r="E30" s="4">
        <v>100454</v>
      </c>
      <c r="F30" s="4">
        <v>4885</v>
      </c>
      <c r="G30" s="203">
        <v>20.6</v>
      </c>
    </row>
    <row r="31" spans="1:7">
      <c r="A31" s="9" t="s">
        <v>1</v>
      </c>
      <c r="B31" s="4">
        <v>1469</v>
      </c>
      <c r="C31" s="4">
        <v>16344</v>
      </c>
      <c r="D31" s="4">
        <v>31256</v>
      </c>
      <c r="E31" s="4">
        <v>343172</v>
      </c>
      <c r="F31" s="4">
        <v>16641</v>
      </c>
      <c r="G31" s="203">
        <v>20.6</v>
      </c>
    </row>
    <row r="32" spans="1:7">
      <c r="A32" s="7" t="s">
        <v>0</v>
      </c>
      <c r="B32" s="4">
        <v>3343</v>
      </c>
      <c r="C32" s="4">
        <v>37463</v>
      </c>
      <c r="D32" s="4">
        <v>74241</v>
      </c>
      <c r="E32" s="4">
        <v>773706</v>
      </c>
      <c r="F32" s="4">
        <v>38140</v>
      </c>
      <c r="G32" s="203">
        <v>20.3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A9FD3-56CD-4404-8ED4-9B445467ABCE}">
  <dimension ref="A1:F32"/>
  <sheetViews>
    <sheetView workbookViewId="0"/>
  </sheetViews>
  <sheetFormatPr defaultRowHeight="11.25"/>
  <cols>
    <col min="1" max="1" width="20.7109375" style="81" customWidth="1"/>
    <col min="2" max="6" width="13.42578125" style="81" customWidth="1"/>
    <col min="7" max="16384" width="9.140625" style="81"/>
  </cols>
  <sheetData>
    <row r="1" spans="1:6" ht="12" thickBot="1">
      <c r="A1" s="216" t="s">
        <v>131</v>
      </c>
      <c r="B1" s="215"/>
      <c r="C1" s="215"/>
      <c r="D1" s="215"/>
      <c r="E1" s="215"/>
      <c r="F1" s="215"/>
    </row>
    <row r="2" spans="1:6" ht="33.75">
      <c r="A2" s="210" t="s">
        <v>37</v>
      </c>
      <c r="B2" s="209" t="s">
        <v>130</v>
      </c>
      <c r="C2" s="209" t="s">
        <v>126</v>
      </c>
      <c r="D2" s="209" t="s">
        <v>125</v>
      </c>
      <c r="E2" s="209" t="s">
        <v>124</v>
      </c>
      <c r="F2" s="208" t="s">
        <v>129</v>
      </c>
    </row>
    <row r="3" spans="1:6">
      <c r="A3" s="16" t="s">
        <v>30</v>
      </c>
      <c r="B3" s="207">
        <v>101</v>
      </c>
      <c r="C3" s="207">
        <v>616</v>
      </c>
      <c r="D3" s="207">
        <v>1329</v>
      </c>
      <c r="E3" s="207">
        <v>16157</v>
      </c>
      <c r="F3" s="206">
        <v>4.3</v>
      </c>
    </row>
    <row r="4" spans="1:6">
      <c r="A4" s="13" t="s">
        <v>28</v>
      </c>
      <c r="B4" s="11">
        <v>45</v>
      </c>
      <c r="C4" s="11">
        <v>249</v>
      </c>
      <c r="D4" s="11">
        <v>675</v>
      </c>
      <c r="E4" s="11">
        <v>8539</v>
      </c>
      <c r="F4" s="204">
        <v>6.4</v>
      </c>
    </row>
    <row r="5" spans="1:6">
      <c r="A5" s="9" t="s">
        <v>27</v>
      </c>
      <c r="B5" s="4">
        <v>146</v>
      </c>
      <c r="C5" s="4">
        <v>865</v>
      </c>
      <c r="D5" s="4">
        <v>2004</v>
      </c>
      <c r="E5" s="4">
        <v>24696</v>
      </c>
      <c r="F5" s="203">
        <v>5</v>
      </c>
    </row>
    <row r="6" spans="1:6">
      <c r="A6" s="13" t="s">
        <v>26</v>
      </c>
      <c r="B6" s="11">
        <v>39</v>
      </c>
      <c r="C6" s="11">
        <v>218</v>
      </c>
      <c r="D6" s="11">
        <v>577</v>
      </c>
      <c r="E6" s="11">
        <v>6669</v>
      </c>
      <c r="F6" s="204">
        <v>8.1</v>
      </c>
    </row>
    <row r="7" spans="1:6">
      <c r="A7" s="13" t="s">
        <v>25</v>
      </c>
      <c r="B7" s="11">
        <v>30</v>
      </c>
      <c r="C7" s="11">
        <v>162</v>
      </c>
      <c r="D7" s="11">
        <v>397</v>
      </c>
      <c r="E7" s="11">
        <v>5380</v>
      </c>
      <c r="F7" s="204">
        <v>6.3</v>
      </c>
    </row>
    <row r="8" spans="1:6">
      <c r="A8" s="13" t="s">
        <v>24</v>
      </c>
      <c r="B8" s="11">
        <v>33</v>
      </c>
      <c r="C8" s="11">
        <v>188</v>
      </c>
      <c r="D8" s="11">
        <v>441</v>
      </c>
      <c r="E8" s="11">
        <v>6282</v>
      </c>
      <c r="F8" s="204">
        <v>8.5</v>
      </c>
    </row>
    <row r="9" spans="1:6">
      <c r="A9" s="10" t="s">
        <v>23</v>
      </c>
      <c r="B9" s="4">
        <v>102</v>
      </c>
      <c r="C9" s="4">
        <v>568</v>
      </c>
      <c r="D9" s="4">
        <v>1415</v>
      </c>
      <c r="E9" s="4">
        <v>18331</v>
      </c>
      <c r="F9" s="203">
        <v>7.7</v>
      </c>
    </row>
    <row r="10" spans="1:6">
      <c r="A10" s="13" t="s">
        <v>22</v>
      </c>
      <c r="B10" s="11">
        <v>31</v>
      </c>
      <c r="C10" s="11">
        <v>202</v>
      </c>
      <c r="D10" s="11">
        <v>482</v>
      </c>
      <c r="E10" s="11">
        <v>6558</v>
      </c>
      <c r="F10" s="204">
        <v>6.4</v>
      </c>
    </row>
    <row r="11" spans="1:6">
      <c r="A11" s="13" t="s">
        <v>21</v>
      </c>
      <c r="B11" s="11">
        <v>18</v>
      </c>
      <c r="C11" s="11">
        <v>98</v>
      </c>
      <c r="D11" s="11">
        <v>238</v>
      </c>
      <c r="E11" s="11">
        <v>3500</v>
      </c>
      <c r="F11" s="204">
        <v>10</v>
      </c>
    </row>
    <row r="12" spans="1:6">
      <c r="A12" s="13" t="s">
        <v>20</v>
      </c>
      <c r="B12" s="11">
        <v>21</v>
      </c>
      <c r="C12" s="11">
        <v>130</v>
      </c>
      <c r="D12" s="11">
        <v>265</v>
      </c>
      <c r="E12" s="11">
        <v>4193</v>
      </c>
      <c r="F12" s="204">
        <v>8.5</v>
      </c>
    </row>
    <row r="13" spans="1:6">
      <c r="A13" s="10" t="s">
        <v>19</v>
      </c>
      <c r="B13" s="4">
        <v>70</v>
      </c>
      <c r="C13" s="4">
        <v>430</v>
      </c>
      <c r="D13" s="4">
        <v>985</v>
      </c>
      <c r="E13" s="4">
        <v>14251</v>
      </c>
      <c r="F13" s="203">
        <v>7.9</v>
      </c>
    </row>
    <row r="14" spans="1:6">
      <c r="A14" s="13" t="s">
        <v>18</v>
      </c>
      <c r="B14" s="11">
        <v>35</v>
      </c>
      <c r="C14" s="11">
        <v>190</v>
      </c>
      <c r="D14" s="11">
        <v>380</v>
      </c>
      <c r="E14" s="11">
        <v>5418</v>
      </c>
      <c r="F14" s="204">
        <v>7.6</v>
      </c>
    </row>
    <row r="15" spans="1:6">
      <c r="A15" s="13" t="s">
        <v>17</v>
      </c>
      <c r="B15" s="11">
        <v>32</v>
      </c>
      <c r="C15" s="11">
        <v>157</v>
      </c>
      <c r="D15" s="11">
        <v>450</v>
      </c>
      <c r="E15" s="11">
        <v>5667</v>
      </c>
      <c r="F15" s="204">
        <v>12.5</v>
      </c>
    </row>
    <row r="16" spans="1:6">
      <c r="A16" s="13" t="s">
        <v>16</v>
      </c>
      <c r="B16" s="11">
        <v>21</v>
      </c>
      <c r="C16" s="11">
        <v>145</v>
      </c>
      <c r="D16" s="11">
        <v>405</v>
      </c>
      <c r="E16" s="11">
        <v>4979</v>
      </c>
      <c r="F16" s="204">
        <v>12.5</v>
      </c>
    </row>
    <row r="17" spans="1:6">
      <c r="A17" s="10" t="s">
        <v>15</v>
      </c>
      <c r="B17" s="4">
        <v>88</v>
      </c>
      <c r="C17" s="4">
        <v>492</v>
      </c>
      <c r="D17" s="4">
        <v>1235</v>
      </c>
      <c r="E17" s="4">
        <v>16064</v>
      </c>
      <c r="F17" s="203">
        <v>10.9</v>
      </c>
    </row>
    <row r="18" spans="1:6">
      <c r="A18" s="9" t="s">
        <v>14</v>
      </c>
      <c r="B18" s="4">
        <v>260</v>
      </c>
      <c r="C18" s="4">
        <v>1490</v>
      </c>
      <c r="D18" s="4">
        <v>3635</v>
      </c>
      <c r="E18" s="4">
        <v>48646</v>
      </c>
      <c r="F18" s="203">
        <v>8.8000000000000007</v>
      </c>
    </row>
    <row r="19" spans="1:6">
      <c r="A19" s="13" t="s">
        <v>13</v>
      </c>
      <c r="B19" s="11">
        <v>59</v>
      </c>
      <c r="C19" s="11">
        <v>340</v>
      </c>
      <c r="D19" s="11">
        <v>739</v>
      </c>
      <c r="E19" s="11">
        <v>10784</v>
      </c>
      <c r="F19" s="204">
        <v>7.6</v>
      </c>
    </row>
    <row r="20" spans="1:6">
      <c r="A20" s="13" t="s">
        <v>12</v>
      </c>
      <c r="B20" s="11">
        <v>24</v>
      </c>
      <c r="C20" s="11">
        <v>197</v>
      </c>
      <c r="D20" s="11">
        <v>384</v>
      </c>
      <c r="E20" s="11">
        <v>5442</v>
      </c>
      <c r="F20" s="204">
        <v>7.2</v>
      </c>
    </row>
    <row r="21" spans="1:6">
      <c r="A21" s="13" t="s">
        <v>11</v>
      </c>
      <c r="B21" s="11">
        <v>15</v>
      </c>
      <c r="C21" s="11">
        <v>94</v>
      </c>
      <c r="D21" s="11">
        <v>139</v>
      </c>
      <c r="E21" s="11">
        <v>2429</v>
      </c>
      <c r="F21" s="204">
        <v>7.1</v>
      </c>
    </row>
    <row r="22" spans="1:6">
      <c r="A22" s="10" t="s">
        <v>10</v>
      </c>
      <c r="B22" s="4">
        <v>98</v>
      </c>
      <c r="C22" s="4">
        <v>631</v>
      </c>
      <c r="D22" s="4">
        <v>1262</v>
      </c>
      <c r="E22" s="4">
        <v>18655</v>
      </c>
      <c r="F22" s="203">
        <v>7.4</v>
      </c>
    </row>
    <row r="23" spans="1:6">
      <c r="A23" s="13" t="s">
        <v>9</v>
      </c>
      <c r="B23" s="11">
        <v>42</v>
      </c>
      <c r="C23" s="11">
        <v>235</v>
      </c>
      <c r="D23" s="11">
        <v>557</v>
      </c>
      <c r="E23" s="11">
        <v>8539</v>
      </c>
      <c r="F23" s="204">
        <v>5.7</v>
      </c>
    </row>
    <row r="24" spans="1:6">
      <c r="A24" s="13" t="s">
        <v>8</v>
      </c>
      <c r="B24" s="11">
        <v>38</v>
      </c>
      <c r="C24" s="11">
        <v>191</v>
      </c>
      <c r="D24" s="11">
        <v>572</v>
      </c>
      <c r="E24" s="11">
        <v>7160</v>
      </c>
      <c r="F24" s="204">
        <v>8.8000000000000007</v>
      </c>
    </row>
    <row r="25" spans="1:6">
      <c r="A25" s="13" t="s">
        <v>7</v>
      </c>
      <c r="B25" s="11">
        <v>71</v>
      </c>
      <c r="C25" s="11">
        <v>316</v>
      </c>
      <c r="D25" s="11">
        <v>775</v>
      </c>
      <c r="E25" s="11">
        <v>10117</v>
      </c>
      <c r="F25" s="204">
        <v>9.9</v>
      </c>
    </row>
    <row r="26" spans="1:6">
      <c r="A26" s="10" t="s">
        <v>6</v>
      </c>
      <c r="B26" s="4">
        <v>151</v>
      </c>
      <c r="C26" s="4">
        <v>742</v>
      </c>
      <c r="D26" s="4">
        <v>1904</v>
      </c>
      <c r="E26" s="4">
        <v>25816</v>
      </c>
      <c r="F26" s="203">
        <v>8.1999999999999993</v>
      </c>
    </row>
    <row r="27" spans="1:6">
      <c r="A27" s="13" t="s">
        <v>5</v>
      </c>
      <c r="B27" s="11">
        <v>43</v>
      </c>
      <c r="C27" s="11">
        <v>239</v>
      </c>
      <c r="D27" s="11">
        <v>642</v>
      </c>
      <c r="E27" s="11">
        <v>8928</v>
      </c>
      <c r="F27" s="204">
        <v>10.199999999999999</v>
      </c>
    </row>
    <row r="28" spans="1:6">
      <c r="A28" s="13" t="s">
        <v>4</v>
      </c>
      <c r="B28" s="11">
        <v>31</v>
      </c>
      <c r="C28" s="11">
        <v>183</v>
      </c>
      <c r="D28" s="11">
        <v>407</v>
      </c>
      <c r="E28" s="11">
        <v>5903</v>
      </c>
      <c r="F28" s="204">
        <v>18.5</v>
      </c>
    </row>
    <row r="29" spans="1:6">
      <c r="A29" s="13" t="s">
        <v>3</v>
      </c>
      <c r="B29" s="11">
        <v>51</v>
      </c>
      <c r="C29" s="11">
        <v>205</v>
      </c>
      <c r="D29" s="11">
        <v>469</v>
      </c>
      <c r="E29" s="11">
        <v>5998</v>
      </c>
      <c r="F29" s="204">
        <v>9.6999999999999993</v>
      </c>
    </row>
    <row r="30" spans="1:6">
      <c r="A30" s="10" t="s">
        <v>2</v>
      </c>
      <c r="B30" s="4">
        <v>125</v>
      </c>
      <c r="C30" s="4">
        <v>627</v>
      </c>
      <c r="D30" s="4">
        <v>1518</v>
      </c>
      <c r="E30" s="4">
        <v>20829</v>
      </c>
      <c r="F30" s="203">
        <v>12.4</v>
      </c>
    </row>
    <row r="31" spans="1:6">
      <c r="A31" s="9" t="s">
        <v>1</v>
      </c>
      <c r="B31" s="4">
        <v>374</v>
      </c>
      <c r="C31" s="4">
        <v>2000</v>
      </c>
      <c r="D31" s="4">
        <v>4684</v>
      </c>
      <c r="E31" s="4">
        <v>65300</v>
      </c>
      <c r="F31" s="203">
        <v>9.3000000000000007</v>
      </c>
    </row>
    <row r="32" spans="1:6">
      <c r="A32" s="7" t="s">
        <v>0</v>
      </c>
      <c r="B32" s="4">
        <v>780</v>
      </c>
      <c r="C32" s="4">
        <v>4355</v>
      </c>
      <c r="D32" s="4">
        <v>10323</v>
      </c>
      <c r="E32" s="4">
        <v>138642</v>
      </c>
      <c r="F32" s="203">
        <v>8.4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3FFFC-AD0F-4F95-9104-D9682FE9EEC4}">
  <dimension ref="A1:G33"/>
  <sheetViews>
    <sheetView workbookViewId="0"/>
  </sheetViews>
  <sheetFormatPr defaultRowHeight="11.25"/>
  <cols>
    <col min="1" max="1" width="20.85546875" style="81" customWidth="1"/>
    <col min="2" max="4" width="11.140625" style="81" customWidth="1"/>
    <col min="5" max="6" width="11.28515625" style="81" customWidth="1"/>
    <col min="7" max="7" width="11.140625" style="81" customWidth="1"/>
    <col min="8" max="16384" width="9.140625" style="81"/>
  </cols>
  <sheetData>
    <row r="1" spans="1:7" ht="12" thickBot="1">
      <c r="A1" s="216" t="s">
        <v>137</v>
      </c>
      <c r="B1" s="215"/>
      <c r="C1" s="215"/>
      <c r="D1" s="215"/>
      <c r="E1" s="215"/>
      <c r="F1" s="215"/>
      <c r="G1" s="215"/>
    </row>
    <row r="2" spans="1:7">
      <c r="A2" s="912" t="s">
        <v>37</v>
      </c>
      <c r="B2" s="889" t="s">
        <v>136</v>
      </c>
      <c r="C2" s="889" t="s">
        <v>135</v>
      </c>
      <c r="D2" s="889" t="s">
        <v>125</v>
      </c>
      <c r="E2" s="889" t="s">
        <v>124</v>
      </c>
      <c r="F2" s="910" t="s">
        <v>134</v>
      </c>
      <c r="G2" s="911"/>
    </row>
    <row r="3" spans="1:7" ht="22.5">
      <c r="A3" s="908"/>
      <c r="B3" s="909"/>
      <c r="C3" s="909"/>
      <c r="D3" s="909"/>
      <c r="E3" s="909"/>
      <c r="F3" s="221" t="s">
        <v>133</v>
      </c>
      <c r="G3" s="220" t="s">
        <v>132</v>
      </c>
    </row>
    <row r="4" spans="1:7">
      <c r="A4" s="16" t="s">
        <v>30</v>
      </c>
      <c r="B4" s="207">
        <v>186</v>
      </c>
      <c r="C4" s="207">
        <v>182</v>
      </c>
      <c r="D4" s="207">
        <v>9908</v>
      </c>
      <c r="E4" s="207">
        <v>104453</v>
      </c>
      <c r="F4" s="207">
        <v>50886</v>
      </c>
      <c r="G4" s="219">
        <v>3.4</v>
      </c>
    </row>
    <row r="5" spans="1:7">
      <c r="A5" s="13" t="s">
        <v>28</v>
      </c>
      <c r="B5" s="11">
        <v>63</v>
      </c>
      <c r="C5" s="11">
        <v>61</v>
      </c>
      <c r="D5" s="11">
        <v>2625</v>
      </c>
      <c r="E5" s="11">
        <v>29291</v>
      </c>
      <c r="F5" s="11">
        <v>16248</v>
      </c>
      <c r="G5" s="219">
        <v>3.8</v>
      </c>
    </row>
    <row r="6" spans="1:7">
      <c r="A6" s="9" t="s">
        <v>27</v>
      </c>
      <c r="B6" s="4">
        <v>249</v>
      </c>
      <c r="C6" s="4">
        <v>243</v>
      </c>
      <c r="D6" s="4">
        <v>12533</v>
      </c>
      <c r="E6" s="4">
        <v>133744</v>
      </c>
      <c r="F6" s="4">
        <v>67134</v>
      </c>
      <c r="G6" s="217">
        <v>3.5</v>
      </c>
    </row>
    <row r="7" spans="1:7">
      <c r="A7" s="13" t="s">
        <v>26</v>
      </c>
      <c r="B7" s="11">
        <v>37</v>
      </c>
      <c r="C7" s="11">
        <v>49</v>
      </c>
      <c r="D7" s="11">
        <v>1398</v>
      </c>
      <c r="E7" s="11">
        <v>18546</v>
      </c>
      <c r="F7" s="11">
        <v>7110</v>
      </c>
      <c r="G7" s="219">
        <v>7.2</v>
      </c>
    </row>
    <row r="8" spans="1:7">
      <c r="A8" s="13" t="s">
        <v>25</v>
      </c>
      <c r="B8" s="11">
        <v>22</v>
      </c>
      <c r="C8" s="11">
        <v>26</v>
      </c>
      <c r="D8" s="11">
        <v>999</v>
      </c>
      <c r="E8" s="11">
        <v>12435</v>
      </c>
      <c r="F8" s="11">
        <v>5983</v>
      </c>
      <c r="G8" s="219">
        <v>6.2</v>
      </c>
    </row>
    <row r="9" spans="1:7">
      <c r="A9" s="13" t="s">
        <v>24</v>
      </c>
      <c r="B9" s="11">
        <v>25</v>
      </c>
      <c r="C9" s="11">
        <v>29</v>
      </c>
      <c r="D9" s="11">
        <v>1194</v>
      </c>
      <c r="E9" s="11">
        <v>14623</v>
      </c>
      <c r="F9" s="11">
        <v>6711</v>
      </c>
      <c r="G9" s="219">
        <v>13</v>
      </c>
    </row>
    <row r="10" spans="1:7">
      <c r="A10" s="10" t="s">
        <v>23</v>
      </c>
      <c r="B10" s="4">
        <v>84</v>
      </c>
      <c r="C10" s="4">
        <v>104</v>
      </c>
      <c r="D10" s="4">
        <v>3591</v>
      </c>
      <c r="E10" s="4">
        <v>45604</v>
      </c>
      <c r="F10" s="4">
        <v>19804</v>
      </c>
      <c r="G10" s="217">
        <v>8.8000000000000007</v>
      </c>
    </row>
    <row r="11" spans="1:7">
      <c r="A11" s="13" t="s">
        <v>22</v>
      </c>
      <c r="B11" s="11">
        <v>36</v>
      </c>
      <c r="C11" s="11">
        <v>41</v>
      </c>
      <c r="D11" s="11">
        <v>1745</v>
      </c>
      <c r="E11" s="11">
        <v>20747</v>
      </c>
      <c r="F11" s="11">
        <v>8791</v>
      </c>
      <c r="G11" s="219">
        <v>13.1</v>
      </c>
    </row>
    <row r="12" spans="1:7">
      <c r="A12" s="13" t="s">
        <v>21</v>
      </c>
      <c r="B12" s="11">
        <v>15</v>
      </c>
      <c r="C12" s="11">
        <v>23</v>
      </c>
      <c r="D12" s="11">
        <v>877</v>
      </c>
      <c r="E12" s="11">
        <v>11154</v>
      </c>
      <c r="F12" s="11">
        <v>4505</v>
      </c>
      <c r="G12" s="219">
        <v>12.9</v>
      </c>
    </row>
    <row r="13" spans="1:7">
      <c r="A13" s="13" t="s">
        <v>20</v>
      </c>
      <c r="B13" s="11">
        <v>15</v>
      </c>
      <c r="C13" s="11">
        <v>26</v>
      </c>
      <c r="D13" s="11">
        <v>981</v>
      </c>
      <c r="E13" s="11">
        <v>12558</v>
      </c>
      <c r="F13" s="11">
        <v>5035</v>
      </c>
      <c r="G13" s="219">
        <v>8.8000000000000007</v>
      </c>
    </row>
    <row r="14" spans="1:7">
      <c r="A14" s="10" t="s">
        <v>19</v>
      </c>
      <c r="B14" s="4">
        <v>66</v>
      </c>
      <c r="C14" s="4">
        <v>90</v>
      </c>
      <c r="D14" s="4">
        <v>3603</v>
      </c>
      <c r="E14" s="4">
        <v>44459</v>
      </c>
      <c r="F14" s="4">
        <v>18331</v>
      </c>
      <c r="G14" s="217">
        <v>11.9</v>
      </c>
    </row>
    <row r="15" spans="1:7">
      <c r="A15" s="13" t="s">
        <v>18</v>
      </c>
      <c r="B15" s="11">
        <v>33</v>
      </c>
      <c r="C15" s="11">
        <v>28</v>
      </c>
      <c r="D15" s="11">
        <v>1464</v>
      </c>
      <c r="E15" s="11">
        <v>15506</v>
      </c>
      <c r="F15" s="11">
        <v>8652</v>
      </c>
      <c r="G15" s="219">
        <v>13.4</v>
      </c>
    </row>
    <row r="16" spans="1:7">
      <c r="A16" s="13" t="s">
        <v>17</v>
      </c>
      <c r="B16" s="11">
        <v>27</v>
      </c>
      <c r="C16" s="11">
        <v>32</v>
      </c>
      <c r="D16" s="11">
        <v>1045</v>
      </c>
      <c r="E16" s="11">
        <v>12715</v>
      </c>
      <c r="F16" s="11">
        <v>5876</v>
      </c>
      <c r="G16" s="219">
        <v>16.8</v>
      </c>
    </row>
    <row r="17" spans="1:7">
      <c r="A17" s="13" t="s">
        <v>16</v>
      </c>
      <c r="B17" s="11">
        <v>21</v>
      </c>
      <c r="C17" s="11">
        <v>19</v>
      </c>
      <c r="D17" s="11">
        <v>965</v>
      </c>
      <c r="E17" s="11">
        <v>10947</v>
      </c>
      <c r="F17" s="11">
        <v>4952</v>
      </c>
      <c r="G17" s="219">
        <v>14</v>
      </c>
    </row>
    <row r="18" spans="1:7">
      <c r="A18" s="10" t="s">
        <v>15</v>
      </c>
      <c r="B18" s="4">
        <v>81</v>
      </c>
      <c r="C18" s="4">
        <v>79</v>
      </c>
      <c r="D18" s="4">
        <v>3474</v>
      </c>
      <c r="E18" s="4">
        <v>39168</v>
      </c>
      <c r="F18" s="4">
        <v>19480</v>
      </c>
      <c r="G18" s="217">
        <v>14.7</v>
      </c>
    </row>
    <row r="19" spans="1:7">
      <c r="A19" s="9" t="s">
        <v>14</v>
      </c>
      <c r="B19" s="4">
        <v>231</v>
      </c>
      <c r="C19" s="4">
        <v>273</v>
      </c>
      <c r="D19" s="4">
        <v>10668</v>
      </c>
      <c r="E19" s="4">
        <v>129231</v>
      </c>
      <c r="F19" s="4">
        <v>57615</v>
      </c>
      <c r="G19" s="217">
        <v>11.6</v>
      </c>
    </row>
    <row r="20" spans="1:7">
      <c r="A20" s="13" t="s">
        <v>13</v>
      </c>
      <c r="B20" s="11">
        <v>57</v>
      </c>
      <c r="C20" s="11">
        <v>60</v>
      </c>
      <c r="D20" s="11">
        <v>2612</v>
      </c>
      <c r="E20" s="11">
        <v>32344</v>
      </c>
      <c r="F20" s="11">
        <v>12467</v>
      </c>
      <c r="G20" s="219">
        <v>10.5</v>
      </c>
    </row>
    <row r="21" spans="1:7">
      <c r="A21" s="13" t="s">
        <v>12</v>
      </c>
      <c r="B21" s="11">
        <v>18</v>
      </c>
      <c r="C21" s="11">
        <v>26</v>
      </c>
      <c r="D21" s="11">
        <v>1047</v>
      </c>
      <c r="E21" s="11">
        <v>13981</v>
      </c>
      <c r="F21" s="11">
        <v>5640</v>
      </c>
      <c r="G21" s="219">
        <v>18</v>
      </c>
    </row>
    <row r="22" spans="1:7">
      <c r="A22" s="13" t="s">
        <v>11</v>
      </c>
      <c r="B22" s="11">
        <v>16</v>
      </c>
      <c r="C22" s="11">
        <v>15</v>
      </c>
      <c r="D22" s="11">
        <v>660</v>
      </c>
      <c r="E22" s="11">
        <v>7301</v>
      </c>
      <c r="F22" s="11">
        <v>3167</v>
      </c>
      <c r="G22" s="219">
        <v>5.9</v>
      </c>
    </row>
    <row r="23" spans="1:7">
      <c r="A23" s="10" t="s">
        <v>10</v>
      </c>
      <c r="B23" s="4">
        <v>91</v>
      </c>
      <c r="C23" s="4">
        <v>101</v>
      </c>
      <c r="D23" s="4">
        <v>4319</v>
      </c>
      <c r="E23" s="4">
        <v>53626</v>
      </c>
      <c r="F23" s="4">
        <v>21274</v>
      </c>
      <c r="G23" s="217">
        <v>11.8</v>
      </c>
    </row>
    <row r="24" spans="1:7">
      <c r="A24" s="13" t="s">
        <v>9</v>
      </c>
      <c r="B24" s="11">
        <v>50</v>
      </c>
      <c r="C24" s="11">
        <v>59</v>
      </c>
      <c r="D24" s="11">
        <v>2176</v>
      </c>
      <c r="E24" s="11">
        <v>26299</v>
      </c>
      <c r="F24" s="11">
        <v>11629</v>
      </c>
      <c r="G24" s="219">
        <v>11.9</v>
      </c>
    </row>
    <row r="25" spans="1:7">
      <c r="A25" s="13" t="s">
        <v>8</v>
      </c>
      <c r="B25" s="11">
        <v>36</v>
      </c>
      <c r="C25" s="11">
        <v>38</v>
      </c>
      <c r="D25" s="11">
        <v>1362</v>
      </c>
      <c r="E25" s="11">
        <v>17010</v>
      </c>
      <c r="F25" s="11">
        <v>7333</v>
      </c>
      <c r="G25" s="219">
        <v>9.4</v>
      </c>
    </row>
    <row r="26" spans="1:7">
      <c r="A26" s="13" t="s">
        <v>7</v>
      </c>
      <c r="B26" s="11">
        <v>76</v>
      </c>
      <c r="C26" s="11">
        <v>61</v>
      </c>
      <c r="D26" s="11">
        <v>1945</v>
      </c>
      <c r="E26" s="11">
        <v>24041</v>
      </c>
      <c r="F26" s="11">
        <v>11430</v>
      </c>
      <c r="G26" s="219">
        <v>13.1</v>
      </c>
    </row>
    <row r="27" spans="1:7">
      <c r="A27" s="10" t="s">
        <v>6</v>
      </c>
      <c r="B27" s="4">
        <v>162</v>
      </c>
      <c r="C27" s="4">
        <v>158</v>
      </c>
      <c r="D27" s="4">
        <v>5483</v>
      </c>
      <c r="E27" s="4">
        <v>67350</v>
      </c>
      <c r="F27" s="4">
        <v>30392</v>
      </c>
      <c r="G27" s="217">
        <v>11.7</v>
      </c>
    </row>
    <row r="28" spans="1:7">
      <c r="A28" s="13" t="s">
        <v>5</v>
      </c>
      <c r="B28" s="11">
        <v>43</v>
      </c>
      <c r="C28" s="11">
        <v>46</v>
      </c>
      <c r="D28" s="11">
        <v>1880</v>
      </c>
      <c r="E28" s="11">
        <v>21958</v>
      </c>
      <c r="F28" s="11">
        <v>9078</v>
      </c>
      <c r="G28" s="219">
        <v>11.2</v>
      </c>
    </row>
    <row r="29" spans="1:7">
      <c r="A29" s="13" t="s">
        <v>4</v>
      </c>
      <c r="B29" s="11">
        <v>39</v>
      </c>
      <c r="C29" s="11">
        <v>42</v>
      </c>
      <c r="D29" s="11">
        <v>1404</v>
      </c>
      <c r="E29" s="11">
        <v>16679</v>
      </c>
      <c r="F29" s="11">
        <v>7673</v>
      </c>
      <c r="G29" s="219">
        <v>16.3</v>
      </c>
    </row>
    <row r="30" spans="1:7">
      <c r="A30" s="13" t="s">
        <v>3</v>
      </c>
      <c r="B30" s="11">
        <v>35</v>
      </c>
      <c r="C30" s="11">
        <v>54</v>
      </c>
      <c r="D30" s="11">
        <v>1848</v>
      </c>
      <c r="E30" s="11">
        <v>20624</v>
      </c>
      <c r="F30" s="11">
        <v>8042</v>
      </c>
      <c r="G30" s="219">
        <v>11.3</v>
      </c>
    </row>
    <row r="31" spans="1:7">
      <c r="A31" s="10" t="s">
        <v>2</v>
      </c>
      <c r="B31" s="4">
        <v>117</v>
      </c>
      <c r="C31" s="4">
        <v>142</v>
      </c>
      <c r="D31" s="4">
        <v>5132</v>
      </c>
      <c r="E31" s="4">
        <v>59261</v>
      </c>
      <c r="F31" s="4">
        <v>24793</v>
      </c>
      <c r="G31" s="217">
        <v>12.7</v>
      </c>
    </row>
    <row r="32" spans="1:7">
      <c r="A32" s="9" t="s">
        <v>1</v>
      </c>
      <c r="B32" s="4">
        <v>370</v>
      </c>
      <c r="C32" s="4">
        <v>401</v>
      </c>
      <c r="D32" s="4">
        <v>14934</v>
      </c>
      <c r="E32" s="4">
        <v>180237</v>
      </c>
      <c r="F32" s="4">
        <v>76459</v>
      </c>
      <c r="G32" s="217">
        <v>12.1</v>
      </c>
    </row>
    <row r="33" spans="1:7">
      <c r="A33" s="218" t="s">
        <v>0</v>
      </c>
      <c r="B33" s="4">
        <v>850</v>
      </c>
      <c r="C33" s="4">
        <v>917</v>
      </c>
      <c r="D33" s="4">
        <v>38135</v>
      </c>
      <c r="E33" s="4">
        <v>443212</v>
      </c>
      <c r="F33" s="4">
        <v>201208</v>
      </c>
      <c r="G33" s="217">
        <v>9.3000000000000007</v>
      </c>
    </row>
  </sheetData>
  <mergeCells count="6">
    <mergeCell ref="E2:E3"/>
    <mergeCell ref="F2:G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7AB9-7474-4F50-B2A5-46B7237A29B2}">
  <dimension ref="A1:G33"/>
  <sheetViews>
    <sheetView workbookViewId="0"/>
  </sheetViews>
  <sheetFormatPr defaultRowHeight="11.25"/>
  <cols>
    <col min="1" max="1" width="20.7109375" style="81" customWidth="1"/>
    <col min="2" max="3" width="11.140625" style="81" customWidth="1"/>
    <col min="4" max="6" width="11.28515625" style="81" customWidth="1"/>
    <col min="7" max="7" width="11.140625" style="81" customWidth="1"/>
    <col min="8" max="16384" width="9.140625" style="81"/>
  </cols>
  <sheetData>
    <row r="1" spans="1:7" ht="12" thickBot="1">
      <c r="A1" s="216" t="s">
        <v>143</v>
      </c>
      <c r="B1" s="215"/>
      <c r="C1" s="215"/>
      <c r="D1" s="215"/>
      <c r="E1" s="215"/>
      <c r="F1" s="215"/>
      <c r="G1" s="215"/>
    </row>
    <row r="2" spans="1:7">
      <c r="A2" s="879" t="s">
        <v>37</v>
      </c>
      <c r="B2" s="855" t="s">
        <v>142</v>
      </c>
      <c r="C2" s="855" t="s">
        <v>141</v>
      </c>
      <c r="D2" s="855" t="s">
        <v>140</v>
      </c>
      <c r="E2" s="882" t="s">
        <v>139</v>
      </c>
      <c r="F2" s="912"/>
      <c r="G2" s="912"/>
    </row>
    <row r="3" spans="1:7" ht="22.5">
      <c r="A3" s="863"/>
      <c r="B3" s="893"/>
      <c r="C3" s="893"/>
      <c r="D3" s="893"/>
      <c r="E3" s="79" t="s">
        <v>56</v>
      </c>
      <c r="F3" s="79" t="s">
        <v>138</v>
      </c>
      <c r="G3" s="80" t="s">
        <v>132</v>
      </c>
    </row>
    <row r="4" spans="1:7">
      <c r="A4" s="16" t="s">
        <v>30</v>
      </c>
      <c r="B4" s="11">
        <v>37</v>
      </c>
      <c r="C4" s="11">
        <v>10259</v>
      </c>
      <c r="D4" s="11">
        <v>155173</v>
      </c>
      <c r="E4" s="11">
        <v>137160</v>
      </c>
      <c r="F4" s="11">
        <v>101124</v>
      </c>
      <c r="G4" s="204">
        <v>14.5</v>
      </c>
    </row>
    <row r="5" spans="1:7">
      <c r="A5" s="13" t="s">
        <v>28</v>
      </c>
      <c r="B5" s="11">
        <v>3</v>
      </c>
      <c r="C5" s="11">
        <v>1020</v>
      </c>
      <c r="D5" s="11">
        <v>19753</v>
      </c>
      <c r="E5" s="11">
        <v>17180</v>
      </c>
      <c r="F5" s="11">
        <v>10037</v>
      </c>
      <c r="G5" s="204">
        <v>26.6</v>
      </c>
    </row>
    <row r="6" spans="1:7">
      <c r="A6" s="9" t="s">
        <v>27</v>
      </c>
      <c r="B6" s="4">
        <v>40</v>
      </c>
      <c r="C6" s="4">
        <v>11279</v>
      </c>
      <c r="D6" s="4">
        <v>174926</v>
      </c>
      <c r="E6" s="4">
        <v>154340</v>
      </c>
      <c r="F6" s="4">
        <v>111161</v>
      </c>
      <c r="G6" s="203">
        <v>15.6</v>
      </c>
    </row>
    <row r="7" spans="1:7">
      <c r="A7" s="13" t="s">
        <v>26</v>
      </c>
      <c r="B7" s="11">
        <v>2</v>
      </c>
      <c r="C7" s="11">
        <v>478</v>
      </c>
      <c r="D7" s="11">
        <v>10985</v>
      </c>
      <c r="E7" s="11">
        <v>9325</v>
      </c>
      <c r="F7" s="11">
        <v>5047</v>
      </c>
      <c r="G7" s="204">
        <v>15.3</v>
      </c>
    </row>
    <row r="8" spans="1:7">
      <c r="A8" s="13" t="s">
        <v>25</v>
      </c>
      <c r="B8" s="11">
        <v>2</v>
      </c>
      <c r="C8" s="11">
        <v>189</v>
      </c>
      <c r="D8" s="11">
        <v>2142</v>
      </c>
      <c r="E8" s="11">
        <v>1945</v>
      </c>
      <c r="F8" s="11">
        <v>1260</v>
      </c>
      <c r="G8" s="204">
        <v>10.6</v>
      </c>
    </row>
    <row r="9" spans="1:7">
      <c r="A9" s="13" t="s">
        <v>24</v>
      </c>
      <c r="B9" s="11">
        <v>3</v>
      </c>
      <c r="C9" s="11">
        <v>495</v>
      </c>
      <c r="D9" s="11">
        <v>10440</v>
      </c>
      <c r="E9" s="11">
        <v>8881</v>
      </c>
      <c r="F9" s="11">
        <v>6648</v>
      </c>
      <c r="G9" s="204">
        <v>31</v>
      </c>
    </row>
    <row r="10" spans="1:7">
      <c r="A10" s="10" t="s">
        <v>23</v>
      </c>
      <c r="B10" s="4">
        <v>7</v>
      </c>
      <c r="C10" s="4">
        <v>1162</v>
      </c>
      <c r="D10" s="4">
        <v>23567</v>
      </c>
      <c r="E10" s="4">
        <v>20151</v>
      </c>
      <c r="F10" s="4">
        <v>12955</v>
      </c>
      <c r="G10" s="203">
        <v>22.9</v>
      </c>
    </row>
    <row r="11" spans="1:7">
      <c r="A11" s="13" t="s">
        <v>22</v>
      </c>
      <c r="B11" s="11">
        <v>3</v>
      </c>
      <c r="C11" s="11">
        <v>1201</v>
      </c>
      <c r="D11" s="11">
        <v>25200</v>
      </c>
      <c r="E11" s="11">
        <v>22664</v>
      </c>
      <c r="F11" s="11">
        <v>14220</v>
      </c>
      <c r="G11" s="204">
        <v>27</v>
      </c>
    </row>
    <row r="12" spans="1:7">
      <c r="A12" s="13" t="s">
        <v>21</v>
      </c>
      <c r="B12" s="11" t="s">
        <v>29</v>
      </c>
      <c r="C12" s="11" t="s">
        <v>29</v>
      </c>
      <c r="D12" s="11" t="s">
        <v>29</v>
      </c>
      <c r="E12" s="11" t="s">
        <v>29</v>
      </c>
      <c r="F12" s="11" t="s">
        <v>29</v>
      </c>
      <c r="G12" s="11" t="s">
        <v>29</v>
      </c>
    </row>
    <row r="13" spans="1:7">
      <c r="A13" s="13" t="s">
        <v>20</v>
      </c>
      <c r="B13" s="11" t="s">
        <v>29</v>
      </c>
      <c r="C13" s="11" t="s">
        <v>29</v>
      </c>
      <c r="D13" s="11" t="s">
        <v>29</v>
      </c>
      <c r="E13" s="11" t="s">
        <v>29</v>
      </c>
      <c r="F13" s="11" t="s">
        <v>29</v>
      </c>
      <c r="G13" s="11" t="s">
        <v>29</v>
      </c>
    </row>
    <row r="14" spans="1:7">
      <c r="A14" s="10" t="s">
        <v>19</v>
      </c>
      <c r="B14" s="4">
        <v>3</v>
      </c>
      <c r="C14" s="4">
        <v>1201</v>
      </c>
      <c r="D14" s="4">
        <v>25200</v>
      </c>
      <c r="E14" s="4">
        <v>22664</v>
      </c>
      <c r="F14" s="4">
        <v>14220</v>
      </c>
      <c r="G14" s="203">
        <v>27</v>
      </c>
    </row>
    <row r="15" spans="1:7">
      <c r="A15" s="13" t="s">
        <v>18</v>
      </c>
      <c r="B15" s="11">
        <v>2</v>
      </c>
      <c r="C15" s="11">
        <v>1895</v>
      </c>
      <c r="D15" s="11">
        <v>29154</v>
      </c>
      <c r="E15" s="11">
        <v>25061</v>
      </c>
      <c r="F15" s="11">
        <v>17961</v>
      </c>
      <c r="G15" s="204">
        <v>20.399999999999999</v>
      </c>
    </row>
    <row r="16" spans="1:7">
      <c r="A16" s="13" t="s">
        <v>17</v>
      </c>
      <c r="B16" s="11">
        <v>1</v>
      </c>
      <c r="C16" s="11">
        <v>328</v>
      </c>
      <c r="D16" s="11">
        <v>3244</v>
      </c>
      <c r="E16" s="11">
        <v>2749</v>
      </c>
      <c r="F16" s="11">
        <v>1838</v>
      </c>
      <c r="G16" s="204">
        <v>41.6</v>
      </c>
    </row>
    <row r="17" spans="1:7">
      <c r="A17" s="13" t="s">
        <v>16</v>
      </c>
      <c r="B17" s="11" t="s">
        <v>29</v>
      </c>
      <c r="C17" s="11" t="s">
        <v>29</v>
      </c>
      <c r="D17" s="11" t="s">
        <v>29</v>
      </c>
      <c r="E17" s="11" t="s">
        <v>29</v>
      </c>
      <c r="F17" s="11" t="s">
        <v>29</v>
      </c>
      <c r="G17" s="11" t="s">
        <v>29</v>
      </c>
    </row>
    <row r="18" spans="1:7">
      <c r="A18" s="10" t="s">
        <v>15</v>
      </c>
      <c r="B18" s="4">
        <v>3</v>
      </c>
      <c r="C18" s="4">
        <v>2223</v>
      </c>
      <c r="D18" s="4">
        <v>32398</v>
      </c>
      <c r="E18" s="4">
        <v>27810</v>
      </c>
      <c r="F18" s="4">
        <v>19799</v>
      </c>
      <c r="G18" s="203">
        <v>22.3</v>
      </c>
    </row>
    <row r="19" spans="1:7">
      <c r="A19" s="9" t="s">
        <v>14</v>
      </c>
      <c r="B19" s="4">
        <v>13</v>
      </c>
      <c r="C19" s="4">
        <v>4586</v>
      </c>
      <c r="D19" s="4">
        <v>81165</v>
      </c>
      <c r="E19" s="4">
        <v>70625</v>
      </c>
      <c r="F19" s="4">
        <v>46974</v>
      </c>
      <c r="G19" s="203">
        <v>23.9</v>
      </c>
    </row>
    <row r="20" spans="1:7">
      <c r="A20" s="13" t="s">
        <v>13</v>
      </c>
      <c r="B20" s="11">
        <v>2</v>
      </c>
      <c r="C20" s="11">
        <v>866</v>
      </c>
      <c r="D20" s="11">
        <v>14082</v>
      </c>
      <c r="E20" s="11">
        <v>12854</v>
      </c>
      <c r="F20" s="11">
        <v>8367</v>
      </c>
      <c r="G20" s="204">
        <v>26.1</v>
      </c>
    </row>
    <row r="21" spans="1:7">
      <c r="A21" s="13" t="s">
        <v>12</v>
      </c>
      <c r="B21" s="11">
        <v>3</v>
      </c>
      <c r="C21" s="11">
        <v>651</v>
      </c>
      <c r="D21" s="11">
        <v>20031</v>
      </c>
      <c r="E21" s="11">
        <v>17971</v>
      </c>
      <c r="F21" s="11">
        <v>5538</v>
      </c>
      <c r="G21" s="204">
        <v>17.3</v>
      </c>
    </row>
    <row r="22" spans="1:7">
      <c r="A22" s="13" t="s">
        <v>11</v>
      </c>
      <c r="B22" s="11" t="s">
        <v>29</v>
      </c>
      <c r="C22" s="11" t="s">
        <v>29</v>
      </c>
      <c r="D22" s="11" t="s">
        <v>29</v>
      </c>
      <c r="E22" s="11" t="s">
        <v>29</v>
      </c>
      <c r="F22" s="11" t="s">
        <v>29</v>
      </c>
      <c r="G22" s="11" t="s">
        <v>29</v>
      </c>
    </row>
    <row r="23" spans="1:7">
      <c r="A23" s="10" t="s">
        <v>10</v>
      </c>
      <c r="B23" s="4">
        <v>5</v>
      </c>
      <c r="C23" s="4">
        <v>1517</v>
      </c>
      <c r="D23" s="4">
        <v>34113</v>
      </c>
      <c r="E23" s="4">
        <v>30825</v>
      </c>
      <c r="F23" s="4">
        <v>13905</v>
      </c>
      <c r="G23" s="203">
        <v>22.6</v>
      </c>
    </row>
    <row r="24" spans="1:7">
      <c r="A24" s="13" t="s">
        <v>9</v>
      </c>
      <c r="B24" s="11">
        <v>3</v>
      </c>
      <c r="C24" s="11">
        <v>1756</v>
      </c>
      <c r="D24" s="11">
        <v>31888</v>
      </c>
      <c r="E24" s="11">
        <v>29331</v>
      </c>
      <c r="F24" s="11">
        <v>22707</v>
      </c>
      <c r="G24" s="204">
        <v>21.9</v>
      </c>
    </row>
    <row r="25" spans="1:7">
      <c r="A25" s="13" t="s">
        <v>8</v>
      </c>
      <c r="B25" s="11">
        <v>1</v>
      </c>
      <c r="C25" s="11">
        <v>132</v>
      </c>
      <c r="D25" s="11">
        <v>4161</v>
      </c>
      <c r="E25" s="11">
        <v>3579</v>
      </c>
      <c r="F25" s="11">
        <v>1633</v>
      </c>
      <c r="G25" s="204">
        <v>30.4</v>
      </c>
    </row>
    <row r="26" spans="1:7">
      <c r="A26" s="13" t="s">
        <v>7</v>
      </c>
      <c r="B26" s="11">
        <v>2</v>
      </c>
      <c r="C26" s="11">
        <v>371</v>
      </c>
      <c r="D26" s="11">
        <v>9042</v>
      </c>
      <c r="E26" s="11">
        <v>8120</v>
      </c>
      <c r="F26" s="11">
        <v>4007</v>
      </c>
      <c r="G26" s="204">
        <v>30.6</v>
      </c>
    </row>
    <row r="27" spans="1:7">
      <c r="A27" s="10" t="s">
        <v>6</v>
      </c>
      <c r="B27" s="4">
        <v>6</v>
      </c>
      <c r="C27" s="4">
        <v>2259</v>
      </c>
      <c r="D27" s="4">
        <v>45091</v>
      </c>
      <c r="E27" s="4">
        <v>41030</v>
      </c>
      <c r="F27" s="4">
        <v>28347</v>
      </c>
      <c r="G27" s="203">
        <v>23.7</v>
      </c>
    </row>
    <row r="28" spans="1:7">
      <c r="A28" s="13" t="s">
        <v>5</v>
      </c>
      <c r="B28" s="11">
        <v>3</v>
      </c>
      <c r="C28" s="11">
        <v>334</v>
      </c>
      <c r="D28" s="11">
        <v>7341</v>
      </c>
      <c r="E28" s="11">
        <v>6050</v>
      </c>
      <c r="F28" s="11">
        <v>3340</v>
      </c>
      <c r="G28" s="204">
        <v>33.6</v>
      </c>
    </row>
    <row r="29" spans="1:7">
      <c r="A29" s="13" t="s">
        <v>4</v>
      </c>
      <c r="B29" s="11" t="s">
        <v>29</v>
      </c>
      <c r="C29" s="11" t="s">
        <v>29</v>
      </c>
      <c r="D29" s="11" t="s">
        <v>29</v>
      </c>
      <c r="E29" s="11" t="s">
        <v>29</v>
      </c>
      <c r="F29" s="11" t="s">
        <v>29</v>
      </c>
      <c r="G29" s="11" t="s">
        <v>29</v>
      </c>
    </row>
    <row r="30" spans="1:7">
      <c r="A30" s="13" t="s">
        <v>3</v>
      </c>
      <c r="B30" s="11">
        <v>2</v>
      </c>
      <c r="C30" s="11">
        <v>1959</v>
      </c>
      <c r="D30" s="11">
        <v>27695</v>
      </c>
      <c r="E30" s="11">
        <v>25205</v>
      </c>
      <c r="F30" s="11">
        <v>18837</v>
      </c>
      <c r="G30" s="204">
        <v>18.8</v>
      </c>
    </row>
    <row r="31" spans="1:7">
      <c r="A31" s="10" t="s">
        <v>2</v>
      </c>
      <c r="B31" s="4">
        <v>5</v>
      </c>
      <c r="C31" s="4">
        <v>2293</v>
      </c>
      <c r="D31" s="4">
        <v>35036</v>
      </c>
      <c r="E31" s="4">
        <v>31255</v>
      </c>
      <c r="F31" s="4">
        <v>22177</v>
      </c>
      <c r="G31" s="203">
        <v>21</v>
      </c>
    </row>
    <row r="32" spans="1:7">
      <c r="A32" s="9" t="s">
        <v>1</v>
      </c>
      <c r="B32" s="4">
        <v>16</v>
      </c>
      <c r="C32" s="4">
        <v>6069</v>
      </c>
      <c r="D32" s="4">
        <v>114240</v>
      </c>
      <c r="E32" s="4">
        <v>103110</v>
      </c>
      <c r="F32" s="4">
        <v>64429</v>
      </c>
      <c r="G32" s="203">
        <v>22.5</v>
      </c>
    </row>
    <row r="33" spans="1:7">
      <c r="A33" s="218" t="s">
        <v>0</v>
      </c>
      <c r="B33" s="4">
        <v>69</v>
      </c>
      <c r="C33" s="4">
        <v>21934</v>
      </c>
      <c r="D33" s="4">
        <v>370331</v>
      </c>
      <c r="E33" s="4">
        <v>328075</v>
      </c>
      <c r="F33" s="4">
        <v>222564</v>
      </c>
      <c r="G33" s="203">
        <v>19.399999999999999</v>
      </c>
    </row>
  </sheetData>
  <mergeCells count="5">
    <mergeCell ref="A2:A3"/>
    <mergeCell ref="E2:G2"/>
    <mergeCell ref="D2:D3"/>
    <mergeCell ref="C2:C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B8CD9-6F74-41CA-80DA-CBBA019CA00D}">
  <dimension ref="A1:G32"/>
  <sheetViews>
    <sheetView workbookViewId="0"/>
  </sheetViews>
  <sheetFormatPr defaultRowHeight="11.25"/>
  <cols>
    <col min="1" max="1" width="21" style="73" customWidth="1"/>
    <col min="2" max="5" width="11.140625" style="73" customWidth="1"/>
    <col min="6" max="6" width="11.140625" style="222" customWidth="1"/>
    <col min="7" max="7" width="12.5703125" style="73" customWidth="1"/>
    <col min="8" max="16384" width="9.140625" style="73"/>
  </cols>
  <sheetData>
    <row r="1" spans="1:7" ht="12" thickBot="1">
      <c r="A1" s="236" t="s">
        <v>150</v>
      </c>
      <c r="B1" s="235"/>
      <c r="C1" s="235"/>
      <c r="D1" s="235"/>
      <c r="E1" s="235"/>
      <c r="F1" s="235"/>
      <c r="G1" s="235"/>
    </row>
    <row r="2" spans="1:7" ht="45">
      <c r="A2" s="234" t="s">
        <v>37</v>
      </c>
      <c r="B2" s="233" t="s">
        <v>149</v>
      </c>
      <c r="C2" s="232" t="s">
        <v>148</v>
      </c>
      <c r="D2" s="232" t="s">
        <v>147</v>
      </c>
      <c r="E2" s="232" t="s">
        <v>146</v>
      </c>
      <c r="F2" s="232" t="s">
        <v>145</v>
      </c>
      <c r="G2" s="231" t="s">
        <v>144</v>
      </c>
    </row>
    <row r="3" spans="1:7">
      <c r="A3" s="230" t="s">
        <v>30</v>
      </c>
      <c r="B3" s="228">
        <v>75</v>
      </c>
      <c r="C3" s="227">
        <v>3499.078</v>
      </c>
      <c r="D3" s="227">
        <v>299.41699999999997</v>
      </c>
      <c r="E3" s="227">
        <v>4943.9089999999997</v>
      </c>
      <c r="F3" s="226">
        <v>1712</v>
      </c>
      <c r="G3" s="226">
        <v>16.511784568010501</v>
      </c>
    </row>
    <row r="4" spans="1:7">
      <c r="A4" s="229" t="s">
        <v>28</v>
      </c>
      <c r="B4" s="228">
        <v>189</v>
      </c>
      <c r="C4" s="227">
        <v>4039.538</v>
      </c>
      <c r="D4" s="227">
        <v>137.07</v>
      </c>
      <c r="E4" s="227">
        <v>2593.152</v>
      </c>
      <c r="F4" s="226">
        <v>1213</v>
      </c>
      <c r="G4" s="226">
        <v>18.918450426789231</v>
      </c>
    </row>
    <row r="5" spans="1:7">
      <c r="A5" s="214" t="s">
        <v>27</v>
      </c>
      <c r="B5" s="225">
        <f>SUM(B3:B4)</f>
        <v>264</v>
      </c>
      <c r="C5" s="224">
        <f>SUM(C3:C4)</f>
        <v>7538.616</v>
      </c>
      <c r="D5" s="224">
        <f>SUM(D3:D4)</f>
        <v>436.48699999999997</v>
      </c>
      <c r="E5" s="224">
        <f>SUM(E3:E4)</f>
        <v>7537.0609999999997</v>
      </c>
      <c r="F5" s="223">
        <v>2926</v>
      </c>
      <c r="G5" s="6">
        <v>17.267549778114812</v>
      </c>
    </row>
    <row r="6" spans="1:7">
      <c r="A6" s="13" t="s">
        <v>26</v>
      </c>
      <c r="B6" s="228">
        <v>118</v>
      </c>
      <c r="C6" s="227">
        <v>2033.5530000000001</v>
      </c>
      <c r="D6" s="227">
        <v>56.261000000000003</v>
      </c>
      <c r="E6" s="227">
        <v>1115.9069999999999</v>
      </c>
      <c r="F6" s="226">
        <v>428</v>
      </c>
      <c r="G6" s="226">
        <v>19.834467926272193</v>
      </c>
    </row>
    <row r="7" spans="1:7">
      <c r="A7" s="13" t="s">
        <v>25</v>
      </c>
      <c r="B7" s="228">
        <v>87</v>
      </c>
      <c r="C7" s="227">
        <v>1609.7339999999999</v>
      </c>
      <c r="D7" s="227">
        <v>32.177</v>
      </c>
      <c r="E7" s="227">
        <v>617.02200000000005</v>
      </c>
      <c r="F7" s="226">
        <v>314</v>
      </c>
      <c r="G7" s="226">
        <v>19.17587096373186</v>
      </c>
    </row>
    <row r="8" spans="1:7">
      <c r="A8" s="13" t="s">
        <v>24</v>
      </c>
      <c r="B8" s="228">
        <v>235</v>
      </c>
      <c r="C8" s="227">
        <v>2298.8980000000001</v>
      </c>
      <c r="D8" s="227">
        <v>62.395000000000003</v>
      </c>
      <c r="E8" s="227">
        <v>1001.578</v>
      </c>
      <c r="F8" s="226">
        <v>360</v>
      </c>
      <c r="G8" s="226">
        <v>16.052215722413653</v>
      </c>
    </row>
    <row r="9" spans="1:7">
      <c r="A9" s="10" t="s">
        <v>23</v>
      </c>
      <c r="B9" s="225">
        <f>SUM(B6:B8)</f>
        <v>440</v>
      </c>
      <c r="C9" s="224">
        <f>SUM(C6:C8)</f>
        <v>5942.1850000000004</v>
      </c>
      <c r="D9" s="224">
        <f>SUM(D6:D8)</f>
        <v>150.833</v>
      </c>
      <c r="E9" s="224">
        <f>SUM(E6:E8)</f>
        <v>2734.5070000000001</v>
      </c>
      <c r="F9" s="223">
        <v>1103</v>
      </c>
      <c r="G9" s="6">
        <v>18.129368241697772</v>
      </c>
    </row>
    <row r="10" spans="1:7">
      <c r="A10" s="13" t="s">
        <v>22</v>
      </c>
      <c r="B10" s="228">
        <v>221</v>
      </c>
      <c r="C10" s="227">
        <v>2068.0920000000001</v>
      </c>
      <c r="D10" s="227">
        <v>81.093000000000004</v>
      </c>
      <c r="E10" s="227">
        <v>1097.2380000000001</v>
      </c>
      <c r="F10" s="226">
        <v>447</v>
      </c>
      <c r="G10" s="226">
        <v>13.530612999889016</v>
      </c>
    </row>
    <row r="11" spans="1:7">
      <c r="A11" s="13" t="s">
        <v>21</v>
      </c>
      <c r="B11" s="228">
        <v>227</v>
      </c>
      <c r="C11" s="227">
        <v>1228.6010000000001</v>
      </c>
      <c r="D11" s="227">
        <v>41.784999999999997</v>
      </c>
      <c r="E11" s="227">
        <v>999.88199999999995</v>
      </c>
      <c r="F11" s="226">
        <v>261</v>
      </c>
      <c r="G11" s="226">
        <v>23.929209046308486</v>
      </c>
    </row>
    <row r="12" spans="1:7">
      <c r="A12" s="13" t="s">
        <v>20</v>
      </c>
      <c r="B12" s="228">
        <v>274</v>
      </c>
      <c r="C12" s="227">
        <v>1973.338</v>
      </c>
      <c r="D12" s="227">
        <v>50.505000000000003</v>
      </c>
      <c r="E12" s="227">
        <v>975.12199999999996</v>
      </c>
      <c r="F12" s="226">
        <v>290</v>
      </c>
      <c r="G12" s="226">
        <v>19.307434907434907</v>
      </c>
    </row>
    <row r="13" spans="1:7">
      <c r="A13" s="10" t="s">
        <v>19</v>
      </c>
      <c r="B13" s="225">
        <f>SUM(B10:B12)</f>
        <v>722</v>
      </c>
      <c r="C13" s="224">
        <f>SUM(C10:C12)</f>
        <v>5270.0309999999999</v>
      </c>
      <c r="D13" s="224">
        <f>SUM(D10:D12)</f>
        <v>173.38300000000001</v>
      </c>
      <c r="E13" s="224">
        <f>SUM(E10:E12)</f>
        <v>3072.2419999999997</v>
      </c>
      <c r="F13" s="223">
        <v>998</v>
      </c>
      <c r="G13" s="6">
        <v>17.719395788514444</v>
      </c>
    </row>
    <row r="14" spans="1:7">
      <c r="A14" s="13" t="s">
        <v>18</v>
      </c>
      <c r="B14" s="228">
        <v>251</v>
      </c>
      <c r="C14" s="227">
        <v>1973.5820000000001</v>
      </c>
      <c r="D14" s="227">
        <v>49.871000000000002</v>
      </c>
      <c r="E14" s="227">
        <v>1053.3910000000001</v>
      </c>
      <c r="F14" s="226">
        <v>395</v>
      </c>
      <c r="G14" s="226">
        <v>21.122315574181389</v>
      </c>
    </row>
    <row r="15" spans="1:7">
      <c r="A15" s="13" t="s">
        <v>17</v>
      </c>
      <c r="B15" s="228">
        <v>256</v>
      </c>
      <c r="C15" s="227">
        <v>2204.895</v>
      </c>
      <c r="D15" s="227">
        <v>54.595999999999997</v>
      </c>
      <c r="E15" s="227">
        <v>1011.085</v>
      </c>
      <c r="F15" s="226">
        <v>322</v>
      </c>
      <c r="G15" s="226">
        <v>18.51939702542311</v>
      </c>
    </row>
    <row r="16" spans="1:7">
      <c r="A16" s="13" t="s">
        <v>16</v>
      </c>
      <c r="B16" s="228">
        <v>117</v>
      </c>
      <c r="C16" s="227">
        <v>1357.769</v>
      </c>
      <c r="D16" s="227">
        <v>30.459</v>
      </c>
      <c r="E16" s="227">
        <v>491.315</v>
      </c>
      <c r="F16" s="226">
        <v>236</v>
      </c>
      <c r="G16" s="226">
        <v>16.130371975442397</v>
      </c>
    </row>
    <row r="17" spans="1:7">
      <c r="A17" s="10" t="s">
        <v>15</v>
      </c>
      <c r="B17" s="225">
        <f>SUM(B14:B16)</f>
        <v>624</v>
      </c>
      <c r="C17" s="224">
        <f>SUM(C14:C16)</f>
        <v>5536.2460000000001</v>
      </c>
      <c r="D17" s="224">
        <f>SUM(D14:D16)</f>
        <v>134.92599999999999</v>
      </c>
      <c r="E17" s="224">
        <f>SUM(E14:E16)</f>
        <v>2555.7910000000002</v>
      </c>
      <c r="F17" s="223">
        <v>953</v>
      </c>
      <c r="G17" s="6">
        <v>18.942168299660558</v>
      </c>
    </row>
    <row r="18" spans="1:7">
      <c r="A18" s="9" t="s">
        <v>14</v>
      </c>
      <c r="B18" s="225">
        <f>SUM(B9,B13,B17)</f>
        <v>1786</v>
      </c>
      <c r="C18" s="224">
        <f>+C17+C13+C9</f>
        <v>16748.462</v>
      </c>
      <c r="D18" s="224">
        <f>+D17+D13+D9</f>
        <v>459.14199999999994</v>
      </c>
      <c r="E18" s="224">
        <f>+E17+E13+E9</f>
        <v>8362.5399999999991</v>
      </c>
      <c r="F18" s="223">
        <v>3054</v>
      </c>
      <c r="G18" s="6">
        <v>18.213406745625537</v>
      </c>
    </row>
    <row r="19" spans="1:7">
      <c r="A19" s="13" t="s">
        <v>13</v>
      </c>
      <c r="B19" s="228">
        <v>428</v>
      </c>
      <c r="C19" s="227">
        <v>3338.8829999999998</v>
      </c>
      <c r="D19" s="227">
        <v>103.49</v>
      </c>
      <c r="E19" s="227">
        <v>2148.8139999999999</v>
      </c>
      <c r="F19" s="226">
        <v>701</v>
      </c>
      <c r="G19" s="226">
        <v>20.763494057396848</v>
      </c>
    </row>
    <row r="20" spans="1:7">
      <c r="A20" s="13" t="s">
        <v>12</v>
      </c>
      <c r="B20" s="228">
        <v>173</v>
      </c>
      <c r="C20" s="227">
        <v>1457.9449999999999</v>
      </c>
      <c r="D20" s="227">
        <v>40.137</v>
      </c>
      <c r="E20" s="227">
        <v>762.654</v>
      </c>
      <c r="F20" s="226">
        <v>314</v>
      </c>
      <c r="G20" s="226">
        <v>19.001270648030495</v>
      </c>
    </row>
    <row r="21" spans="1:7">
      <c r="A21" s="13" t="s">
        <v>11</v>
      </c>
      <c r="B21" s="228">
        <v>128</v>
      </c>
      <c r="C21" s="227">
        <v>1253.4549999999999</v>
      </c>
      <c r="D21" s="227">
        <v>33.399000000000001</v>
      </c>
      <c r="E21" s="227">
        <v>419.798</v>
      </c>
      <c r="F21" s="226">
        <v>208</v>
      </c>
      <c r="G21" s="226">
        <v>12.569178717925686</v>
      </c>
    </row>
    <row r="22" spans="1:7">
      <c r="A22" s="10" t="s">
        <v>10</v>
      </c>
      <c r="B22" s="225">
        <f>SUM(B19:B21)</f>
        <v>729</v>
      </c>
      <c r="C22" s="224">
        <f>SUM(C19:C21)</f>
        <v>6050.2829999999994</v>
      </c>
      <c r="D22" s="224">
        <f>SUM(D19:D21)</f>
        <v>177.02600000000001</v>
      </c>
      <c r="E22" s="224">
        <f>SUM(E19:E21)</f>
        <v>3331.2659999999996</v>
      </c>
      <c r="F22" s="223">
        <v>1223</v>
      </c>
      <c r="G22" s="6">
        <v>18.817947646108479</v>
      </c>
    </row>
    <row r="23" spans="1:7">
      <c r="A23" s="13" t="s">
        <v>9</v>
      </c>
      <c r="B23" s="228">
        <v>113</v>
      </c>
      <c r="C23" s="227">
        <v>1912.768</v>
      </c>
      <c r="D23" s="227">
        <v>74.460999999999999</v>
      </c>
      <c r="E23" s="227">
        <v>1617.9369999999999</v>
      </c>
      <c r="F23" s="226">
        <v>542</v>
      </c>
      <c r="G23" s="226">
        <v>21.728649897261654</v>
      </c>
    </row>
    <row r="24" spans="1:7">
      <c r="A24" s="13" t="s">
        <v>8</v>
      </c>
      <c r="B24" s="228">
        <v>123</v>
      </c>
      <c r="C24" s="227">
        <v>2476.9259999999999</v>
      </c>
      <c r="D24" s="227">
        <v>67.134</v>
      </c>
      <c r="E24" s="227">
        <v>1342.809</v>
      </c>
      <c r="F24" s="226">
        <v>395</v>
      </c>
      <c r="G24" s="226">
        <v>20.001921530074178</v>
      </c>
    </row>
    <row r="25" spans="1:7">
      <c r="A25" s="13" t="s">
        <v>7</v>
      </c>
      <c r="B25" s="228">
        <v>205</v>
      </c>
      <c r="C25" s="227">
        <v>2660.2730000000001</v>
      </c>
      <c r="D25" s="227">
        <v>71.685000000000002</v>
      </c>
      <c r="E25" s="227">
        <v>1244.0050000000001</v>
      </c>
      <c r="F25" s="226">
        <v>565</v>
      </c>
      <c r="G25" s="226">
        <v>17.353769965822696</v>
      </c>
    </row>
    <row r="26" spans="1:7">
      <c r="A26" s="10" t="s">
        <v>6</v>
      </c>
      <c r="B26" s="225">
        <f>SUM(B23:B25)</f>
        <v>441</v>
      </c>
      <c r="C26" s="224">
        <f>SUM(C23:C25)</f>
        <v>7049.9669999999996</v>
      </c>
      <c r="D26" s="224">
        <f>SUM(D23:D25)</f>
        <v>213.28</v>
      </c>
      <c r="E26" s="224">
        <f>SUM(E23:E25)</f>
        <v>4204.7510000000002</v>
      </c>
      <c r="F26" s="223">
        <v>1502</v>
      </c>
      <c r="G26" s="6">
        <v>19.714698987246813</v>
      </c>
    </row>
    <row r="27" spans="1:7">
      <c r="A27" s="13" t="s">
        <v>5</v>
      </c>
      <c r="B27" s="228">
        <v>130</v>
      </c>
      <c r="C27" s="227">
        <v>2692.4140000000002</v>
      </c>
      <c r="D27" s="227">
        <v>89.141000000000005</v>
      </c>
      <c r="E27" s="227">
        <v>1454.7660000000001</v>
      </c>
      <c r="F27" s="226">
        <v>530</v>
      </c>
      <c r="G27" s="226">
        <v>16.319830381081658</v>
      </c>
    </row>
    <row r="28" spans="1:7">
      <c r="A28" s="13" t="s">
        <v>4</v>
      </c>
      <c r="B28" s="228">
        <v>81</v>
      </c>
      <c r="C28" s="227">
        <v>1658.3420000000001</v>
      </c>
      <c r="D28" s="227">
        <v>57.823999999999998</v>
      </c>
      <c r="E28" s="227">
        <v>847.43399999999997</v>
      </c>
      <c r="F28" s="226">
        <v>371</v>
      </c>
      <c r="G28" s="226">
        <v>14.655402600996126</v>
      </c>
    </row>
    <row r="29" spans="1:7">
      <c r="A29" s="13" t="s">
        <v>3</v>
      </c>
      <c r="B29" s="228">
        <v>120</v>
      </c>
      <c r="C29" s="227">
        <v>2207.6819999999998</v>
      </c>
      <c r="D29" s="227">
        <v>76.028000000000006</v>
      </c>
      <c r="E29" s="227">
        <v>1205.4490000000001</v>
      </c>
      <c r="F29" s="226">
        <v>424</v>
      </c>
      <c r="G29" s="226">
        <v>15.85532961540485</v>
      </c>
    </row>
    <row r="30" spans="1:7">
      <c r="A30" s="10" t="s">
        <v>2</v>
      </c>
      <c r="B30" s="225">
        <f>SUM(B27:B29)</f>
        <v>331</v>
      </c>
      <c r="C30" s="224">
        <f>SUM(C27:C29)</f>
        <v>6558.4380000000001</v>
      </c>
      <c r="D30" s="224">
        <f>SUM(D27:D29)</f>
        <v>222.99299999999999</v>
      </c>
      <c r="E30" s="224">
        <f>SUM(E27:E29)</f>
        <v>3507.6489999999999</v>
      </c>
      <c r="F30" s="223">
        <v>1326</v>
      </c>
      <c r="G30" s="6">
        <v>15.729861475472324</v>
      </c>
    </row>
    <row r="31" spans="1:7">
      <c r="A31" s="9" t="s">
        <v>1</v>
      </c>
      <c r="B31" s="225">
        <f>SUM(B22,B26,B30)</f>
        <v>1501</v>
      </c>
      <c r="C31" s="224">
        <f>+C30+C26+C22</f>
        <v>19658.687999999998</v>
      </c>
      <c r="D31" s="224">
        <f>+D30+D26+D22</f>
        <v>613.29899999999998</v>
      </c>
      <c r="E31" s="224">
        <f>+E30+E26+E22</f>
        <v>11043.665999999999</v>
      </c>
      <c r="F31" s="223">
        <v>4051</v>
      </c>
      <c r="G31" s="6">
        <v>18.006985173626568</v>
      </c>
    </row>
    <row r="32" spans="1:7">
      <c r="A32" s="7" t="s">
        <v>0</v>
      </c>
      <c r="B32" s="225">
        <f>B3+B4+B6+B7+B8+B10+B11+B12+B14+B15+B16+B19+B20+B21+B23+B24+B25+B27+B28+B29</f>
        <v>3551</v>
      </c>
      <c r="C32" s="224">
        <v>43945.766000000003</v>
      </c>
      <c r="D32" s="224">
        <v>1508.9280000000001</v>
      </c>
      <c r="E32" s="224">
        <v>26943.267</v>
      </c>
      <c r="F32" s="223">
        <v>10031</v>
      </c>
      <c r="G32" s="6">
        <v>17.855899685074437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59C6A-FFB1-46E4-8977-BD071AF92BAA}">
  <sheetPr>
    <tabColor indexed="22"/>
  </sheetPr>
  <dimension ref="A1:G33"/>
  <sheetViews>
    <sheetView workbookViewId="0"/>
  </sheetViews>
  <sheetFormatPr defaultRowHeight="11.25"/>
  <cols>
    <col min="1" max="1" width="21.5703125" style="73" customWidth="1"/>
    <col min="2" max="7" width="11" style="73" customWidth="1"/>
    <col min="8" max="16384" width="9.140625" style="73"/>
  </cols>
  <sheetData>
    <row r="1" spans="1:7" ht="12" thickBot="1">
      <c r="A1" s="236" t="s">
        <v>156</v>
      </c>
      <c r="B1" s="235"/>
      <c r="C1" s="235"/>
      <c r="D1" s="235"/>
      <c r="E1" s="235"/>
      <c r="F1" s="235"/>
      <c r="G1" s="235"/>
    </row>
    <row r="2" spans="1:7">
      <c r="A2" s="913" t="s">
        <v>37</v>
      </c>
      <c r="B2" s="902" t="s">
        <v>155</v>
      </c>
      <c r="C2" s="915"/>
      <c r="D2" s="916"/>
      <c r="E2" s="902" t="s">
        <v>154</v>
      </c>
      <c r="F2" s="915"/>
      <c r="G2" s="915"/>
    </row>
    <row r="3" spans="1:7" ht="33.75">
      <c r="A3" s="914"/>
      <c r="B3" s="244" t="s">
        <v>153</v>
      </c>
      <c r="C3" s="244" t="s">
        <v>152</v>
      </c>
      <c r="D3" s="244" t="s">
        <v>151</v>
      </c>
      <c r="E3" s="244" t="s">
        <v>153</v>
      </c>
      <c r="F3" s="244" t="s">
        <v>152</v>
      </c>
      <c r="G3" s="243" t="s">
        <v>151</v>
      </c>
    </row>
    <row r="4" spans="1:7">
      <c r="A4" s="16" t="s">
        <v>30</v>
      </c>
      <c r="B4" s="226">
        <v>235651</v>
      </c>
      <c r="C4" s="226">
        <v>6730.6480000000001</v>
      </c>
      <c r="D4" s="226">
        <v>392.00046592894586</v>
      </c>
      <c r="E4" s="226">
        <v>9979</v>
      </c>
      <c r="F4" s="226">
        <v>2408.3739999999998</v>
      </c>
      <c r="G4" s="226">
        <v>140.26639487478158</v>
      </c>
    </row>
    <row r="5" spans="1:7">
      <c r="A5" s="240" t="s">
        <v>28</v>
      </c>
      <c r="B5" s="226">
        <v>5195</v>
      </c>
      <c r="C5" s="226">
        <v>52.601999999999997</v>
      </c>
      <c r="D5" s="226">
        <v>4.3081081081081081</v>
      </c>
      <c r="E5" s="239">
        <v>361</v>
      </c>
      <c r="F5" s="226">
        <v>70.682000000000002</v>
      </c>
      <c r="G5" s="226">
        <v>5.7888615888615895</v>
      </c>
    </row>
    <row r="6" spans="1:7">
      <c r="A6" s="237" t="s">
        <v>27</v>
      </c>
      <c r="B6" s="6">
        <v>240846</v>
      </c>
      <c r="C6" s="6">
        <f>SUM(C4:C5)</f>
        <v>6783.25</v>
      </c>
      <c r="D6" s="6">
        <v>230.87985023825732</v>
      </c>
      <c r="E6" s="224">
        <v>10340</v>
      </c>
      <c r="F6" s="6">
        <f>SUM(F4:F5)</f>
        <v>2479.0559999999996</v>
      </c>
      <c r="G6" s="6">
        <v>84.379033356024493</v>
      </c>
    </row>
    <row r="7" spans="1:7">
      <c r="A7" s="240" t="s">
        <v>26</v>
      </c>
      <c r="B7" s="226">
        <v>18928</v>
      </c>
      <c r="C7" s="226">
        <v>326.798</v>
      </c>
      <c r="D7" s="226">
        <v>76.354672897196266</v>
      </c>
      <c r="E7" s="241">
        <v>435</v>
      </c>
      <c r="F7" s="226">
        <v>87.328999999999994</v>
      </c>
      <c r="G7" s="226">
        <v>20.403971962616822</v>
      </c>
    </row>
    <row r="8" spans="1:7">
      <c r="A8" s="240" t="s">
        <v>25</v>
      </c>
      <c r="B8" s="226">
        <v>6623</v>
      </c>
      <c r="C8" s="226">
        <v>140.81</v>
      </c>
      <c r="D8" s="226">
        <v>44.84394904458599</v>
      </c>
      <c r="E8" s="241">
        <v>205</v>
      </c>
      <c r="F8" s="226">
        <v>40.164000000000001</v>
      </c>
      <c r="G8" s="226">
        <v>12.79108280254777</v>
      </c>
    </row>
    <row r="9" spans="1:7">
      <c r="A9" s="240" t="s">
        <v>24</v>
      </c>
      <c r="B9" s="226">
        <v>8094</v>
      </c>
      <c r="C9" s="226">
        <v>173.85499999999999</v>
      </c>
      <c r="D9" s="226">
        <v>48.293055555555554</v>
      </c>
      <c r="E9" s="241">
        <v>399</v>
      </c>
      <c r="F9" s="226">
        <v>89.289000000000001</v>
      </c>
      <c r="G9" s="226">
        <v>24.802499999999998</v>
      </c>
    </row>
    <row r="10" spans="1:7">
      <c r="A10" s="238" t="s">
        <v>23</v>
      </c>
      <c r="B10" s="6">
        <v>33645</v>
      </c>
      <c r="C10" s="6">
        <f>SUM(C7:C9)</f>
        <v>641.46299999999997</v>
      </c>
      <c r="D10" s="6">
        <v>58.208983666061698</v>
      </c>
      <c r="E10" s="224">
        <v>1039</v>
      </c>
      <c r="F10" s="6">
        <f>SUM(F7:F9)</f>
        <v>216.78199999999998</v>
      </c>
      <c r="G10" s="6">
        <v>19.671687840290382</v>
      </c>
    </row>
    <row r="11" spans="1:7">
      <c r="A11" s="240" t="s">
        <v>22</v>
      </c>
      <c r="B11" s="226">
        <v>27806</v>
      </c>
      <c r="C11" s="226">
        <v>514.22</v>
      </c>
      <c r="D11" s="226">
        <v>114.78125</v>
      </c>
      <c r="E11" s="239">
        <v>927</v>
      </c>
      <c r="F11" s="226">
        <v>295.14999999999998</v>
      </c>
      <c r="G11" s="226">
        <v>65.881696428571416</v>
      </c>
    </row>
    <row r="12" spans="1:7">
      <c r="A12" s="240" t="s">
        <v>21</v>
      </c>
      <c r="B12" s="226">
        <v>8545</v>
      </c>
      <c r="C12" s="226">
        <v>166.535</v>
      </c>
      <c r="D12" s="226">
        <v>64.051923076923075</v>
      </c>
      <c r="E12" s="239">
        <v>406</v>
      </c>
      <c r="F12" s="226">
        <v>62.975999999999999</v>
      </c>
      <c r="G12" s="226">
        <v>24.221538461538461</v>
      </c>
    </row>
    <row r="13" spans="1:7">
      <c r="A13" s="240" t="s">
        <v>20</v>
      </c>
      <c r="B13" s="226">
        <v>50916</v>
      </c>
      <c r="C13" s="226">
        <v>153.43299999999999</v>
      </c>
      <c r="D13" s="226">
        <v>53.09100346020761</v>
      </c>
      <c r="E13" s="239">
        <v>599</v>
      </c>
      <c r="F13" s="226">
        <v>131.43100000000001</v>
      </c>
      <c r="G13" s="226">
        <v>45.477854671280284</v>
      </c>
    </row>
    <row r="14" spans="1:7">
      <c r="A14" s="238" t="s">
        <v>19</v>
      </c>
      <c r="B14" s="6">
        <v>87267</v>
      </c>
      <c r="C14" s="6">
        <f>SUM(C11:C13)</f>
        <v>834.18799999999999</v>
      </c>
      <c r="D14" s="6">
        <v>83.669809428284864</v>
      </c>
      <c r="E14" s="224">
        <v>1932</v>
      </c>
      <c r="F14" s="6">
        <f>SUM(F11:F13)</f>
        <v>489.55700000000002</v>
      </c>
      <c r="G14" s="6">
        <v>49.103009027081242</v>
      </c>
    </row>
    <row r="15" spans="1:7">
      <c r="A15" s="240" t="s">
        <v>18</v>
      </c>
      <c r="B15" s="226">
        <v>17928</v>
      </c>
      <c r="C15" s="226">
        <v>355.82100000000003</v>
      </c>
      <c r="D15" s="226">
        <v>90.309898477157375</v>
      </c>
      <c r="E15" s="239">
        <v>796</v>
      </c>
      <c r="F15" s="226">
        <v>143.74600000000001</v>
      </c>
      <c r="G15" s="226">
        <v>36.483756345177667</v>
      </c>
    </row>
    <row r="16" spans="1:7">
      <c r="A16" s="240" t="s">
        <v>17</v>
      </c>
      <c r="B16" s="226">
        <v>5188</v>
      </c>
      <c r="C16" s="226">
        <v>113.38</v>
      </c>
      <c r="D16" s="226">
        <v>35.320872274143298</v>
      </c>
      <c r="E16" s="239">
        <v>305</v>
      </c>
      <c r="F16" s="226">
        <v>101.354</v>
      </c>
      <c r="G16" s="226">
        <v>31.574454828660436</v>
      </c>
    </row>
    <row r="17" spans="1:7">
      <c r="A17" s="240" t="s">
        <v>16</v>
      </c>
      <c r="B17" s="226">
        <v>2125</v>
      </c>
      <c r="C17" s="226">
        <v>35.159999999999997</v>
      </c>
      <c r="D17" s="226">
        <v>14.961702127659574</v>
      </c>
      <c r="E17" s="239">
        <v>132</v>
      </c>
      <c r="F17" s="226">
        <v>19.84</v>
      </c>
      <c r="G17" s="226">
        <v>8.4425531914893615</v>
      </c>
    </row>
    <row r="18" spans="1:7">
      <c r="A18" s="238" t="s">
        <v>15</v>
      </c>
      <c r="B18" s="6">
        <v>25241</v>
      </c>
      <c r="C18" s="6">
        <f>SUM(C15:C17)</f>
        <v>504.36099999999999</v>
      </c>
      <c r="D18" s="6">
        <v>53.090631578947367</v>
      </c>
      <c r="E18" s="224">
        <v>1233</v>
      </c>
      <c r="F18" s="6">
        <f>SUM(F15:F17)</f>
        <v>264.94</v>
      </c>
      <c r="G18" s="6">
        <v>27.888421052631578</v>
      </c>
    </row>
    <row r="19" spans="1:7">
      <c r="A19" s="237" t="s">
        <v>14</v>
      </c>
      <c r="B19" s="6">
        <f>SUM(B10,B14,B18)</f>
        <v>146153</v>
      </c>
      <c r="C19" s="6">
        <f>SUM(C10,C14,C18)</f>
        <v>1980.0119999999997</v>
      </c>
      <c r="D19" s="6">
        <v>65</v>
      </c>
      <c r="E19" s="224">
        <f>SUM(E10,E14,E18)</f>
        <v>4204</v>
      </c>
      <c r="F19" s="6">
        <f>SUM(F10,F14,F18)</f>
        <v>971.279</v>
      </c>
      <c r="G19" s="6">
        <v>32</v>
      </c>
    </row>
    <row r="20" spans="1:7">
      <c r="A20" s="240" t="s">
        <v>13</v>
      </c>
      <c r="B20" s="226">
        <v>15734</v>
      </c>
      <c r="C20" s="226">
        <v>314.67700000000002</v>
      </c>
      <c r="D20" s="226">
        <v>45.147345767575324</v>
      </c>
      <c r="E20" s="239">
        <v>828</v>
      </c>
      <c r="F20" s="226">
        <v>215.71600000000001</v>
      </c>
      <c r="G20" s="226">
        <v>30.949210903873748</v>
      </c>
    </row>
    <row r="21" spans="1:7">
      <c r="A21" s="240" t="s">
        <v>12</v>
      </c>
      <c r="B21" s="226">
        <v>6537</v>
      </c>
      <c r="C21" s="226">
        <v>120.495</v>
      </c>
      <c r="D21" s="226">
        <v>38.496805111821089</v>
      </c>
      <c r="E21" s="239">
        <v>585</v>
      </c>
      <c r="F21" s="226">
        <v>100.267</v>
      </c>
      <c r="G21" s="226">
        <v>32.03418530351437</v>
      </c>
    </row>
    <row r="22" spans="1:7">
      <c r="A22" s="240" t="s">
        <v>11</v>
      </c>
      <c r="B22" s="226">
        <v>1842</v>
      </c>
      <c r="C22" s="226">
        <v>18.523</v>
      </c>
      <c r="D22" s="226">
        <v>8.9917475728155338</v>
      </c>
      <c r="E22" s="239">
        <v>55</v>
      </c>
      <c r="F22" s="226">
        <v>13.989000000000001</v>
      </c>
      <c r="G22" s="226">
        <v>6.7907766990291263</v>
      </c>
    </row>
    <row r="23" spans="1:7">
      <c r="A23" s="238" t="s">
        <v>10</v>
      </c>
      <c r="B23" s="6">
        <v>24113</v>
      </c>
      <c r="C23" s="6">
        <f>SUM(C20:C22)</f>
        <v>453.69500000000005</v>
      </c>
      <c r="D23" s="6">
        <v>37.310444078947377</v>
      </c>
      <c r="E23" s="224">
        <v>1468</v>
      </c>
      <c r="F23" s="6">
        <f>SUM(F20:F22)</f>
        <v>329.97199999999998</v>
      </c>
      <c r="G23" s="6">
        <v>27.135855263157893</v>
      </c>
    </row>
    <row r="24" spans="1:7">
      <c r="A24" s="240" t="s">
        <v>9</v>
      </c>
      <c r="B24" s="226">
        <v>17879</v>
      </c>
      <c r="C24" s="226">
        <v>379.45499999999998</v>
      </c>
      <c r="D24" s="226">
        <v>70.139556377079487</v>
      </c>
      <c r="E24" s="239">
        <v>685</v>
      </c>
      <c r="F24" s="226">
        <v>117.075</v>
      </c>
      <c r="G24" s="226">
        <v>21.640480591497226</v>
      </c>
    </row>
    <row r="25" spans="1:7">
      <c r="A25" s="240" t="s">
        <v>8</v>
      </c>
      <c r="B25" s="226">
        <v>9443</v>
      </c>
      <c r="C25" s="226">
        <v>174.012</v>
      </c>
      <c r="D25" s="226">
        <v>44.277862595419847</v>
      </c>
      <c r="E25" s="239">
        <v>304</v>
      </c>
      <c r="F25" s="226">
        <v>108.514</v>
      </c>
      <c r="G25" s="226">
        <v>27.6117048346056</v>
      </c>
    </row>
    <row r="26" spans="1:7">
      <c r="A26" s="240" t="s">
        <v>7</v>
      </c>
      <c r="B26" s="226">
        <v>9908</v>
      </c>
      <c r="C26" s="226">
        <v>223.36099999999999</v>
      </c>
      <c r="D26" s="226">
        <v>39.673357015985786</v>
      </c>
      <c r="E26" s="239">
        <v>371</v>
      </c>
      <c r="F26" s="226">
        <v>103.26600000000001</v>
      </c>
      <c r="G26" s="226">
        <v>18.342095914742451</v>
      </c>
    </row>
    <row r="27" spans="1:7">
      <c r="A27" s="238" t="s">
        <v>6</v>
      </c>
      <c r="B27" s="6">
        <v>37230</v>
      </c>
      <c r="C27" s="6">
        <f>SUM(C24:C26)</f>
        <v>776.82799999999997</v>
      </c>
      <c r="D27" s="6">
        <v>51.892317969271872</v>
      </c>
      <c r="E27" s="224">
        <v>1360</v>
      </c>
      <c r="F27" s="6">
        <f>SUM(F24:F26)</f>
        <v>328.85500000000002</v>
      </c>
      <c r="G27" s="6">
        <v>21.967601870407481</v>
      </c>
    </row>
    <row r="28" spans="1:7">
      <c r="A28" s="240" t="s">
        <v>5</v>
      </c>
      <c r="B28" s="226">
        <v>4228</v>
      </c>
      <c r="C28" s="226">
        <v>76.78</v>
      </c>
      <c r="D28" s="226">
        <v>14.514177693761814</v>
      </c>
      <c r="E28" s="239">
        <v>702</v>
      </c>
      <c r="F28" s="226">
        <v>152.30500000000001</v>
      </c>
      <c r="G28" s="226">
        <v>28.791115311909266</v>
      </c>
    </row>
    <row r="29" spans="1:7">
      <c r="A29" s="240" t="s">
        <v>4</v>
      </c>
      <c r="B29" s="226">
        <v>6989</v>
      </c>
      <c r="C29" s="226">
        <v>139.279</v>
      </c>
      <c r="D29" s="226">
        <v>37.744986449864498</v>
      </c>
      <c r="E29" s="239">
        <v>356</v>
      </c>
      <c r="F29" s="226">
        <v>78.632000000000005</v>
      </c>
      <c r="G29" s="226">
        <v>21.309485094850949</v>
      </c>
    </row>
    <row r="30" spans="1:7">
      <c r="A30" s="240" t="s">
        <v>3</v>
      </c>
      <c r="B30" s="226">
        <v>19883</v>
      </c>
      <c r="C30" s="226">
        <v>493.77699999999999</v>
      </c>
      <c r="D30" s="226">
        <v>116.45683962264151</v>
      </c>
      <c r="E30" s="239">
        <v>627</v>
      </c>
      <c r="F30" s="226">
        <v>148.35499999999999</v>
      </c>
      <c r="G30" s="226">
        <v>34.989386792452827</v>
      </c>
    </row>
    <row r="31" spans="1:7">
      <c r="A31" s="238" t="s">
        <v>2</v>
      </c>
      <c r="B31" s="6">
        <v>31100</v>
      </c>
      <c r="C31" s="6">
        <f>SUM(C28:C30)</f>
        <v>709.83600000000001</v>
      </c>
      <c r="D31" s="6">
        <v>53.694099848714075</v>
      </c>
      <c r="E31" s="224">
        <v>1685</v>
      </c>
      <c r="F31" s="6">
        <f>SUM(F28:F30)</f>
        <v>379.29200000000003</v>
      </c>
      <c r="G31" s="6">
        <v>28.690771558245089</v>
      </c>
    </row>
    <row r="32" spans="1:7">
      <c r="A32" s="237" t="s">
        <v>1</v>
      </c>
      <c r="B32" s="6">
        <f>SUM(B23,B27,B31)</f>
        <v>92443</v>
      </c>
      <c r="C32" s="6">
        <f>SUM(C23,C27,C31)</f>
        <v>1940.3590000000002</v>
      </c>
      <c r="D32" s="6">
        <v>48</v>
      </c>
      <c r="E32" s="224">
        <f>SUM(E23,E27,E31)</f>
        <v>4513</v>
      </c>
      <c r="F32" s="6">
        <f>SUM(F23,F27,F31)</f>
        <v>1038.1190000000001</v>
      </c>
      <c r="G32" s="6">
        <v>26</v>
      </c>
    </row>
    <row r="33" spans="1:7">
      <c r="A33" s="7" t="s">
        <v>0</v>
      </c>
      <c r="B33" s="6">
        <v>479442</v>
      </c>
      <c r="C33" s="6">
        <f>C4+C5+C7+C8+C9+C11+C12+C13+C15+C16+C17+C20+C21+C22+C24+C25+C26+C28+C29+C30</f>
        <v>10703.621000000001</v>
      </c>
      <c r="D33" s="6">
        <v>106.8012472560367</v>
      </c>
      <c r="E33" s="224">
        <v>19057</v>
      </c>
      <c r="F33" s="6">
        <f>F4+F5+F7+F8+F9+F11+F12+F13+F15+F16+F17+F20+F21+F22+F24+F25+F26+F28+F29+F30</f>
        <v>4488.4539999999997</v>
      </c>
      <c r="G33" s="6">
        <v>44.786010776292159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034C9-6413-4EC5-AFEC-1BA45B17007A}">
  <dimension ref="A1:I33"/>
  <sheetViews>
    <sheetView workbookViewId="0"/>
  </sheetViews>
  <sheetFormatPr defaultRowHeight="11.25"/>
  <cols>
    <col min="1" max="1" width="21.85546875" style="245" customWidth="1"/>
    <col min="2" max="9" width="11.28515625" style="245" customWidth="1"/>
    <col min="10" max="16384" width="9.140625" style="245"/>
  </cols>
  <sheetData>
    <row r="1" spans="1:9" ht="12" thickBot="1">
      <c r="A1" s="268" t="s">
        <v>159</v>
      </c>
      <c r="B1" s="268"/>
      <c r="C1" s="268"/>
      <c r="D1" s="268"/>
      <c r="E1" s="268"/>
      <c r="F1" s="268"/>
      <c r="G1" s="268"/>
      <c r="H1" s="268"/>
      <c r="I1" s="268"/>
    </row>
    <row r="2" spans="1:9">
      <c r="A2" s="920" t="s">
        <v>37</v>
      </c>
      <c r="B2" s="917" t="s">
        <v>158</v>
      </c>
      <c r="C2" s="918"/>
      <c r="D2" s="918"/>
      <c r="E2" s="919"/>
      <c r="F2" s="917" t="s">
        <v>157</v>
      </c>
      <c r="G2" s="918"/>
      <c r="H2" s="918"/>
      <c r="I2" s="918"/>
    </row>
    <row r="3" spans="1:9" s="261" customFormat="1">
      <c r="A3" s="921"/>
      <c r="B3" s="265">
        <v>2000</v>
      </c>
      <c r="C3" s="267">
        <v>2007</v>
      </c>
      <c r="D3" s="267">
        <v>2008</v>
      </c>
      <c r="E3" s="266">
        <v>2009</v>
      </c>
      <c r="F3" s="265">
        <v>2000</v>
      </c>
      <c r="G3" s="264">
        <v>2007</v>
      </c>
      <c r="H3" s="263">
        <v>2008</v>
      </c>
      <c r="I3" s="262">
        <v>2009</v>
      </c>
    </row>
    <row r="4" spans="1:9">
      <c r="A4" s="142" t="s">
        <v>44</v>
      </c>
      <c r="B4" s="260">
        <v>6785.4979651256208</v>
      </c>
      <c r="C4" s="260">
        <v>6245.7756166459458</v>
      </c>
      <c r="D4" s="260">
        <v>6285.944061617095</v>
      </c>
      <c r="E4" s="260">
        <v>6072.225072995655</v>
      </c>
      <c r="F4" s="259">
        <v>1219</v>
      </c>
      <c r="G4" s="259">
        <v>1112.7326582741894</v>
      </c>
      <c r="H4" s="259">
        <v>1075.4692202897897</v>
      </c>
      <c r="I4" s="259">
        <v>1079.0618404494605</v>
      </c>
    </row>
    <row r="5" spans="1:9">
      <c r="A5" s="142" t="s">
        <v>28</v>
      </c>
      <c r="B5" s="253">
        <v>4275.9975758021601</v>
      </c>
      <c r="C5" s="253">
        <v>3367.1365382425988</v>
      </c>
      <c r="D5" s="253">
        <v>3063.1438643696201</v>
      </c>
      <c r="E5" s="253">
        <v>3000.6917242762479</v>
      </c>
      <c r="F5" s="252">
        <v>1301</v>
      </c>
      <c r="G5" s="252">
        <v>1156.9499320633474</v>
      </c>
      <c r="H5" s="252">
        <v>1121.5652863379717</v>
      </c>
      <c r="I5" s="252">
        <v>1100.3067024898537</v>
      </c>
    </row>
    <row r="6" spans="1:9" s="258" customFormat="1">
      <c r="A6" s="256" t="s">
        <v>27</v>
      </c>
      <c r="B6" s="246">
        <v>5845.7189051042042</v>
      </c>
      <c r="C6" s="246">
        <v>5062.6040403847837</v>
      </c>
      <c r="D6" s="246">
        <v>4953</v>
      </c>
      <c r="E6" s="246">
        <v>4795.3219160460485</v>
      </c>
      <c r="F6" s="247">
        <v>1248</v>
      </c>
      <c r="G6" s="247">
        <v>1130.3934149666391</v>
      </c>
      <c r="H6" s="247">
        <v>1173.6068076329229</v>
      </c>
      <c r="I6" s="247">
        <v>1087.6679549409862</v>
      </c>
    </row>
    <row r="7" spans="1:9">
      <c r="A7" s="142" t="s">
        <v>26</v>
      </c>
      <c r="B7" s="253">
        <v>3805.1177314914926</v>
      </c>
      <c r="C7" s="253">
        <v>4064.7020878752992</v>
      </c>
      <c r="D7" s="253">
        <v>3991.751345307965</v>
      </c>
      <c r="E7" s="253">
        <v>3648.8954798991717</v>
      </c>
      <c r="F7" s="252">
        <v>1046</v>
      </c>
      <c r="G7" s="252">
        <v>1016.5101535749399</v>
      </c>
      <c r="H7" s="252">
        <v>1106.5430074848009</v>
      </c>
      <c r="I7" s="252">
        <v>1014.6061060397345</v>
      </c>
    </row>
    <row r="8" spans="1:9">
      <c r="A8" s="142" t="s">
        <v>25</v>
      </c>
      <c r="B8" s="253">
        <v>4463.5690012280411</v>
      </c>
      <c r="C8" s="253">
        <v>3487.4580147216461</v>
      </c>
      <c r="D8" s="253">
        <v>3111.7518864280501</v>
      </c>
      <c r="E8" s="253">
        <v>4040.6392919868363</v>
      </c>
      <c r="F8" s="252">
        <v>1587</v>
      </c>
      <c r="G8" s="252">
        <v>1274.0216148426837</v>
      </c>
      <c r="H8" s="252">
        <v>1385.3365863006832</v>
      </c>
      <c r="I8" s="252">
        <v>1261.6595476714144</v>
      </c>
    </row>
    <row r="9" spans="1:9">
      <c r="A9" s="142" t="s">
        <v>24</v>
      </c>
      <c r="B9" s="253">
        <v>3540.804914523897</v>
      </c>
      <c r="C9" s="253">
        <v>3490.292640826332</v>
      </c>
      <c r="D9" s="253">
        <v>3350.3830295274142</v>
      </c>
      <c r="E9" s="253">
        <v>2860.1462192398712</v>
      </c>
      <c r="F9" s="252">
        <v>1193</v>
      </c>
      <c r="G9" s="252">
        <v>1113.4013409763795</v>
      </c>
      <c r="H9" s="252">
        <v>1147.5741486780755</v>
      </c>
      <c r="I9" s="252">
        <v>1069.1414305872136</v>
      </c>
    </row>
    <row r="10" spans="1:9">
      <c r="A10" s="251" t="s">
        <v>23</v>
      </c>
      <c r="B10" s="246">
        <v>3902.5961394422334</v>
      </c>
      <c r="C10" s="246">
        <v>3712.0744349530396</v>
      </c>
      <c r="D10" s="246">
        <v>3531.2931815742313</v>
      </c>
      <c r="E10" s="246">
        <v>3502.7927328087285</v>
      </c>
      <c r="F10" s="247">
        <v>1248</v>
      </c>
      <c r="G10" s="247">
        <v>1121.5954000444237</v>
      </c>
      <c r="H10" s="247">
        <v>1199.2834469970771</v>
      </c>
      <c r="I10" s="247">
        <v>1102.674935854712</v>
      </c>
    </row>
    <row r="11" spans="1:9">
      <c r="A11" s="142" t="s">
        <v>22</v>
      </c>
      <c r="B11" s="253">
        <v>5574.6660974006354</v>
      </c>
      <c r="C11" s="253">
        <v>3798.2032600154898</v>
      </c>
      <c r="D11" s="253">
        <v>3110.3288359993135</v>
      </c>
      <c r="E11" s="253">
        <v>3098.9382088472175</v>
      </c>
      <c r="F11" s="252">
        <v>1253</v>
      </c>
      <c r="G11" s="252">
        <v>1057.5787055027997</v>
      </c>
      <c r="H11" s="252">
        <v>1139.528731995498</v>
      </c>
      <c r="I11" s="252">
        <v>1130.3633236964765</v>
      </c>
    </row>
    <row r="12" spans="1:9">
      <c r="A12" s="142" t="s">
        <v>21</v>
      </c>
      <c r="B12" s="253">
        <v>3328.4644940173998</v>
      </c>
      <c r="C12" s="253">
        <v>3759.0834996419921</v>
      </c>
      <c r="D12" s="253">
        <v>3151.7117516884173</v>
      </c>
      <c r="E12" s="253">
        <v>2707.9801811982761</v>
      </c>
      <c r="F12" s="252">
        <v>1104</v>
      </c>
      <c r="G12" s="252">
        <v>1139.199186787042</v>
      </c>
      <c r="H12" s="252">
        <v>1079.8164312066949</v>
      </c>
      <c r="I12" s="252">
        <v>1015.0787819054617</v>
      </c>
    </row>
    <row r="13" spans="1:9">
      <c r="A13" s="142" t="s">
        <v>20</v>
      </c>
      <c r="B13" s="253">
        <v>4389.1582307330509</v>
      </c>
      <c r="C13" s="253">
        <v>3451.2519632691356</v>
      </c>
      <c r="D13" s="253">
        <v>2823.9402490539319</v>
      </c>
      <c r="E13" s="253">
        <v>3091.2499244119249</v>
      </c>
      <c r="F13" s="252">
        <v>1334</v>
      </c>
      <c r="G13" s="252">
        <v>1125.186230996638</v>
      </c>
      <c r="H13" s="252">
        <v>1028.1890599274473</v>
      </c>
      <c r="I13" s="252">
        <v>1021.8593833485244</v>
      </c>
    </row>
    <row r="14" spans="1:9">
      <c r="A14" s="251" t="s">
        <v>19</v>
      </c>
      <c r="B14" s="246">
        <v>4616.776192589411</v>
      </c>
      <c r="C14" s="246">
        <v>3686.2764732388723</v>
      </c>
      <c r="D14" s="246">
        <v>3037.6839938961771</v>
      </c>
      <c r="E14" s="246">
        <v>2994.720183778315</v>
      </c>
      <c r="F14" s="247">
        <v>1237</v>
      </c>
      <c r="G14" s="247">
        <v>1099.0080703365165</v>
      </c>
      <c r="H14" s="247">
        <v>1091.1413822275167</v>
      </c>
      <c r="I14" s="247">
        <v>1068.4582810692866</v>
      </c>
    </row>
    <row r="15" spans="1:9">
      <c r="A15" s="142" t="s">
        <v>18</v>
      </c>
      <c r="B15" s="253">
        <v>4037.8203576380592</v>
      </c>
      <c r="C15" s="253">
        <v>4354.2916381496843</v>
      </c>
      <c r="D15" s="253">
        <v>3495.4468734523916</v>
      </c>
      <c r="E15" s="253">
        <v>3545.4671097760911</v>
      </c>
      <c r="F15" s="252">
        <v>1215</v>
      </c>
      <c r="G15" s="252">
        <v>1440.8107613097541</v>
      </c>
      <c r="H15" s="252">
        <v>1308.7891660693788</v>
      </c>
      <c r="I15" s="252">
        <v>1403.3499981753821</v>
      </c>
    </row>
    <row r="16" spans="1:9">
      <c r="A16" s="142" t="s">
        <v>17</v>
      </c>
      <c r="B16" s="253">
        <v>4592.024693657816</v>
      </c>
      <c r="C16" s="253">
        <v>4283.8780756518545</v>
      </c>
      <c r="D16" s="253">
        <v>4101.5356423849043</v>
      </c>
      <c r="E16" s="253">
        <v>4073.2760297149084</v>
      </c>
      <c r="F16" s="252">
        <v>1354</v>
      </c>
      <c r="G16" s="252">
        <v>1125.6302819402031</v>
      </c>
      <c r="H16" s="252">
        <v>1139.1825909165648</v>
      </c>
      <c r="I16" s="252">
        <v>1202.7090563884274</v>
      </c>
    </row>
    <row r="17" spans="1:9">
      <c r="A17" s="142" t="s">
        <v>16</v>
      </c>
      <c r="B17" s="253">
        <v>3309.0172806161549</v>
      </c>
      <c r="C17" s="253">
        <v>3188.5889982624003</v>
      </c>
      <c r="D17" s="253">
        <v>3354.38167423915</v>
      </c>
      <c r="E17" s="253">
        <v>3244.1366149547202</v>
      </c>
      <c r="F17" s="252">
        <v>1439</v>
      </c>
      <c r="G17" s="252">
        <v>1281.7206581652451</v>
      </c>
      <c r="H17" s="252">
        <v>1407.5844246772158</v>
      </c>
      <c r="I17" s="252">
        <v>1349.4535766892066</v>
      </c>
    </row>
    <row r="18" spans="1:9">
      <c r="A18" s="257" t="s">
        <v>15</v>
      </c>
      <c r="B18" s="246">
        <v>4041.7662959094214</v>
      </c>
      <c r="C18" s="246">
        <v>4040.5339862483238</v>
      </c>
      <c r="D18" s="246">
        <v>3665.5219098098864</v>
      </c>
      <c r="E18" s="246">
        <v>3649.5090922098634</v>
      </c>
      <c r="F18" s="247">
        <v>1377</v>
      </c>
      <c r="G18" s="247">
        <v>1294.6425088095111</v>
      </c>
      <c r="H18" s="247">
        <v>1276.0490990482731</v>
      </c>
      <c r="I18" s="247">
        <v>1322.2777934648382</v>
      </c>
    </row>
    <row r="19" spans="1:9">
      <c r="A19" s="256" t="s">
        <v>14</v>
      </c>
      <c r="B19" s="246">
        <v>4259</v>
      </c>
      <c r="C19" s="246">
        <v>3806.84916753281</v>
      </c>
      <c r="D19" s="246">
        <v>3412.1993360000351</v>
      </c>
      <c r="E19" s="246">
        <v>3382.3323680475933</v>
      </c>
      <c r="F19" s="252">
        <v>1285</v>
      </c>
      <c r="G19" s="252">
        <v>1168.497048443485</v>
      </c>
      <c r="H19" s="252">
        <v>1187.8418717087791</v>
      </c>
      <c r="I19" s="252">
        <v>1159.8723589056096</v>
      </c>
    </row>
    <row r="20" spans="1:9">
      <c r="A20" s="255" t="s">
        <v>13</v>
      </c>
      <c r="B20" s="253">
        <v>3087.3621570210225</v>
      </c>
      <c r="C20" s="253">
        <v>4051.5615101656535</v>
      </c>
      <c r="D20" s="253">
        <v>3958.4801182880001</v>
      </c>
      <c r="E20" s="253">
        <v>3504.9080621637654</v>
      </c>
      <c r="F20" s="252">
        <v>1862</v>
      </c>
      <c r="G20" s="252">
        <v>1761.0722398004982</v>
      </c>
      <c r="H20" s="252">
        <v>1845.3638396841211</v>
      </c>
      <c r="I20" s="252">
        <v>1758.2715067635586</v>
      </c>
    </row>
    <row r="21" spans="1:9">
      <c r="A21" s="142" t="s">
        <v>12</v>
      </c>
      <c r="B21" s="253">
        <v>3582.5661350647902</v>
      </c>
      <c r="C21" s="253">
        <v>4119.2204094076378</v>
      </c>
      <c r="D21" s="253">
        <v>3512.6680025027126</v>
      </c>
      <c r="E21" s="253">
        <v>3328.3537973621774</v>
      </c>
      <c r="F21" s="252">
        <v>1378</v>
      </c>
      <c r="G21" s="252">
        <v>1357.6600522850538</v>
      </c>
      <c r="H21" s="252">
        <v>1375.6794413573957</v>
      </c>
      <c r="I21" s="252">
        <v>1362.1565259832098</v>
      </c>
    </row>
    <row r="22" spans="1:9">
      <c r="A22" s="142" t="s">
        <v>11</v>
      </c>
      <c r="B22" s="253">
        <v>2985.9134260550686</v>
      </c>
      <c r="C22" s="253">
        <v>4499.8724043741677</v>
      </c>
      <c r="D22" s="253">
        <v>3323.9273465304359</v>
      </c>
      <c r="E22" s="253">
        <v>2975.6104655390568</v>
      </c>
      <c r="F22" s="252">
        <v>1405</v>
      </c>
      <c r="G22" s="252">
        <v>1484.214751961814</v>
      </c>
      <c r="H22" s="252">
        <v>1674.2097790965493</v>
      </c>
      <c r="I22" s="252">
        <v>1659.5065255029172</v>
      </c>
    </row>
    <row r="23" spans="1:9">
      <c r="A23" s="251" t="s">
        <v>10</v>
      </c>
      <c r="B23" s="246">
        <v>3194.620136068716</v>
      </c>
      <c r="C23" s="246">
        <v>4145.1193687149107</v>
      </c>
      <c r="D23" s="246">
        <v>3736.2882165656883</v>
      </c>
      <c r="E23" s="246">
        <v>3369.703746947434</v>
      </c>
      <c r="F23" s="247">
        <v>1657</v>
      </c>
      <c r="G23" s="247">
        <v>1609.0721668961316</v>
      </c>
      <c r="H23" s="247">
        <v>1694.0500436357777</v>
      </c>
      <c r="I23" s="247">
        <v>1638.3020062057915</v>
      </c>
    </row>
    <row r="24" spans="1:9">
      <c r="A24" s="142" t="s">
        <v>9</v>
      </c>
      <c r="B24" s="253">
        <v>3940.7851257151615</v>
      </c>
      <c r="C24" s="253">
        <v>3835.9051368451587</v>
      </c>
      <c r="D24" s="253">
        <v>6175.5405646808367</v>
      </c>
      <c r="E24" s="253">
        <v>6114.1311871821608</v>
      </c>
      <c r="F24" s="252">
        <v>1608</v>
      </c>
      <c r="G24" s="252">
        <v>1519.7927378048714</v>
      </c>
      <c r="H24" s="252">
        <v>1598.3556796697483</v>
      </c>
      <c r="I24" s="252">
        <v>1435.032961556587</v>
      </c>
    </row>
    <row r="25" spans="1:9">
      <c r="A25" s="142" t="s">
        <v>8</v>
      </c>
      <c r="B25" s="253">
        <v>3494.5880965660444</v>
      </c>
      <c r="C25" s="253">
        <v>4027.5428426226485</v>
      </c>
      <c r="D25" s="253">
        <v>3816.1873135446695</v>
      </c>
      <c r="E25" s="253">
        <v>3628.0047755662076</v>
      </c>
      <c r="F25" s="252">
        <v>1462</v>
      </c>
      <c r="G25" s="252">
        <v>1589.4587052109919</v>
      </c>
      <c r="H25" s="252">
        <v>1466.8606042103625</v>
      </c>
      <c r="I25" s="252">
        <v>1447.6960933821722</v>
      </c>
    </row>
    <row r="26" spans="1:9">
      <c r="A26" s="142" t="s">
        <v>7</v>
      </c>
      <c r="B26" s="253">
        <v>3842.3423996202246</v>
      </c>
      <c r="C26" s="253">
        <v>3804.2947609217204</v>
      </c>
      <c r="D26" s="253">
        <v>3712.6081538688986</v>
      </c>
      <c r="E26" s="253">
        <v>3559.5666907986197</v>
      </c>
      <c r="F26" s="252">
        <v>1920</v>
      </c>
      <c r="G26" s="252">
        <v>1940.0643329782599</v>
      </c>
      <c r="H26" s="252">
        <v>2011.6805897324869</v>
      </c>
      <c r="I26" s="252">
        <v>1811.768205869228</v>
      </c>
    </row>
    <row r="27" spans="1:9">
      <c r="A27" s="251" t="s">
        <v>6</v>
      </c>
      <c r="B27" s="246">
        <v>3783.5776034371752</v>
      </c>
      <c r="C27" s="246">
        <v>3874.595018584645</v>
      </c>
      <c r="D27" s="246">
        <v>4626.5965484352519</v>
      </c>
      <c r="E27" s="246">
        <v>4501.7030556166783</v>
      </c>
      <c r="F27" s="247">
        <v>1683</v>
      </c>
      <c r="G27" s="247">
        <v>1694.7181881388453</v>
      </c>
      <c r="H27" s="247">
        <v>1716.6692085153632</v>
      </c>
      <c r="I27" s="247">
        <v>1578.0170677532235</v>
      </c>
    </row>
    <row r="28" spans="1:9" s="254" customFormat="1">
      <c r="A28" s="142" t="s">
        <v>5</v>
      </c>
      <c r="B28" s="253">
        <v>3946.7190276493834</v>
      </c>
      <c r="C28" s="253">
        <v>3731.2149532710282</v>
      </c>
      <c r="D28" s="253">
        <v>3295.2130883788859</v>
      </c>
      <c r="E28" s="253">
        <v>2747.4577279686287</v>
      </c>
      <c r="F28" s="252">
        <v>1346</v>
      </c>
      <c r="G28" s="252">
        <v>1492.650747085379</v>
      </c>
      <c r="H28" s="252">
        <v>1463.6368193140784</v>
      </c>
      <c r="I28" s="252">
        <v>1180.4981702278362</v>
      </c>
    </row>
    <row r="29" spans="1:9">
      <c r="A29" s="142" t="s">
        <v>4</v>
      </c>
      <c r="B29" s="253">
        <v>3440.3463995114103</v>
      </c>
      <c r="C29" s="253">
        <v>3780.7357741415594</v>
      </c>
      <c r="D29" s="253">
        <v>2672.0001497368239</v>
      </c>
      <c r="E29" s="253">
        <v>2881.5061568443562</v>
      </c>
      <c r="F29" s="252">
        <v>1257</v>
      </c>
      <c r="G29" s="252">
        <v>1070.041865919683</v>
      </c>
      <c r="H29" s="252">
        <v>1120.5411543786697</v>
      </c>
      <c r="I29" s="252">
        <v>1148.6643979301664</v>
      </c>
    </row>
    <row r="30" spans="1:9">
      <c r="A30" s="142" t="s">
        <v>3</v>
      </c>
      <c r="B30" s="253">
        <v>4100.9032801534495</v>
      </c>
      <c r="C30" s="253">
        <v>4475.1087994905001</v>
      </c>
      <c r="D30" s="253">
        <v>3843.5548637031011</v>
      </c>
      <c r="E30" s="253">
        <v>3738.7877686036268</v>
      </c>
      <c r="F30" s="252">
        <v>1485</v>
      </c>
      <c r="G30" s="252">
        <v>1131.5575036083869</v>
      </c>
      <c r="H30" s="252">
        <v>1205.5062311639651</v>
      </c>
      <c r="I30" s="252">
        <v>1149.548411065929</v>
      </c>
    </row>
    <row r="31" spans="1:9">
      <c r="A31" s="251" t="s">
        <v>2</v>
      </c>
      <c r="B31" s="246">
        <v>3847.2197399297111</v>
      </c>
      <c r="C31" s="246">
        <v>3980.8916602564991</v>
      </c>
      <c r="D31" s="246">
        <v>3294.7711550946924</v>
      </c>
      <c r="E31" s="246">
        <v>3102.4975593297527</v>
      </c>
      <c r="F31" s="247">
        <v>1363</v>
      </c>
      <c r="G31" s="247">
        <v>1257.7605467607373</v>
      </c>
      <c r="H31" s="247">
        <v>1284.2876918958948</v>
      </c>
      <c r="I31" s="247">
        <v>1161.6334299546365</v>
      </c>
    </row>
    <row r="32" spans="1:9">
      <c r="A32" s="249" t="s">
        <v>1</v>
      </c>
      <c r="B32" s="246">
        <v>3735</v>
      </c>
      <c r="C32" s="246">
        <v>3991.3190857615091</v>
      </c>
      <c r="D32" s="246">
        <v>3922.0096381810608</v>
      </c>
      <c r="E32" s="246">
        <v>3702.2279183132964</v>
      </c>
      <c r="F32" s="247">
        <v>1570</v>
      </c>
      <c r="G32" s="247">
        <v>1524.2116242902839</v>
      </c>
      <c r="H32" s="247">
        <v>1566.5155785122245</v>
      </c>
      <c r="I32" s="247">
        <v>1457.8961129711856</v>
      </c>
    </row>
    <row r="33" spans="1:9">
      <c r="A33" s="248" t="s">
        <v>0</v>
      </c>
      <c r="B33" s="246">
        <v>4410.3642153320488</v>
      </c>
      <c r="C33" s="246">
        <v>4245.4590417381369</v>
      </c>
      <c r="D33" s="246">
        <v>4069</v>
      </c>
      <c r="E33" s="246">
        <v>3931.4354951752025</v>
      </c>
      <c r="F33" s="247">
        <v>1390</v>
      </c>
      <c r="G33" s="247">
        <v>1342.2303086074746</v>
      </c>
      <c r="H33" s="246">
        <v>1347.4933559518288</v>
      </c>
      <c r="I33" s="246">
        <v>1304.3870565211464</v>
      </c>
    </row>
  </sheetData>
  <mergeCells count="3">
    <mergeCell ref="B2:E2"/>
    <mergeCell ref="F2:I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D9869-F229-4E46-83C2-4936E9C45A8D}">
  <dimension ref="A1:H33"/>
  <sheetViews>
    <sheetView zoomScaleNormal="100" workbookViewId="0"/>
  </sheetViews>
  <sheetFormatPr defaultRowHeight="11.25"/>
  <cols>
    <col min="1" max="1" width="21.28515625" style="2" customWidth="1"/>
    <col min="2" max="5" width="9.140625" style="1"/>
    <col min="6" max="7" width="10.140625" style="1" customWidth="1"/>
    <col min="8" max="8" width="9.85546875" style="1" customWidth="1"/>
    <col min="9" max="16384" width="9.140625" style="1"/>
  </cols>
  <sheetData>
    <row r="1" spans="1:8" ht="12" thickBot="1">
      <c r="A1" s="22" t="s">
        <v>38</v>
      </c>
      <c r="B1" s="21"/>
      <c r="C1" s="21"/>
      <c r="D1" s="21"/>
      <c r="E1" s="21"/>
      <c r="F1" s="21"/>
      <c r="G1" s="21"/>
      <c r="H1" s="21"/>
    </row>
    <row r="2" spans="1:8" ht="33.75">
      <c r="A2" s="858" t="s">
        <v>37</v>
      </c>
      <c r="B2" s="20" t="s">
        <v>36</v>
      </c>
      <c r="C2" s="20" t="s">
        <v>35</v>
      </c>
      <c r="D2" s="20" t="s">
        <v>34</v>
      </c>
      <c r="E2" s="20" t="s">
        <v>33</v>
      </c>
      <c r="F2" s="855" t="s">
        <v>32</v>
      </c>
      <c r="G2" s="856"/>
      <c r="H2" s="19" t="s">
        <v>31</v>
      </c>
    </row>
    <row r="3" spans="1:8">
      <c r="A3" s="859"/>
      <c r="B3" s="853">
        <v>2010</v>
      </c>
      <c r="C3" s="854"/>
      <c r="D3" s="854"/>
      <c r="E3" s="857"/>
      <c r="F3" s="18">
        <v>2001</v>
      </c>
      <c r="G3" s="853">
        <v>2010</v>
      </c>
      <c r="H3" s="854"/>
    </row>
    <row r="4" spans="1:8">
      <c r="A4" s="16" t="s">
        <v>30</v>
      </c>
      <c r="B4" s="15">
        <v>1</v>
      </c>
      <c r="C4" s="14" t="s">
        <v>29</v>
      </c>
      <c r="D4" s="14" t="s">
        <v>29</v>
      </c>
      <c r="E4" s="14">
        <v>525</v>
      </c>
      <c r="F4" s="14">
        <v>1759209</v>
      </c>
      <c r="G4" s="14">
        <v>1721556</v>
      </c>
      <c r="H4" s="11">
        <v>3279.1542857142858</v>
      </c>
    </row>
    <row r="5" spans="1:8">
      <c r="A5" s="13" t="s">
        <v>28</v>
      </c>
      <c r="B5" s="12">
        <v>1</v>
      </c>
      <c r="C5" s="12">
        <v>47</v>
      </c>
      <c r="D5" s="12">
        <v>139</v>
      </c>
      <c r="E5" s="11">
        <v>6391</v>
      </c>
      <c r="F5" s="11">
        <v>1071898</v>
      </c>
      <c r="G5" s="11">
        <v>1229880</v>
      </c>
      <c r="H5" s="11">
        <v>192.43936786105462</v>
      </c>
    </row>
    <row r="6" spans="1:8">
      <c r="A6" s="9" t="s">
        <v>27</v>
      </c>
      <c r="B6" s="5">
        <v>2</v>
      </c>
      <c r="C6" s="5">
        <v>47</v>
      </c>
      <c r="D6" s="5">
        <v>139</v>
      </c>
      <c r="E6" s="4">
        <v>6916</v>
      </c>
      <c r="F6" s="4">
        <v>2831107</v>
      </c>
      <c r="G6" s="4">
        <v>2951436</v>
      </c>
      <c r="H6" s="4">
        <v>426.75477154424522</v>
      </c>
    </row>
    <row r="7" spans="1:8">
      <c r="A7" s="13" t="s">
        <v>26</v>
      </c>
      <c r="B7" s="12">
        <v>2</v>
      </c>
      <c r="C7" s="12">
        <v>13</v>
      </c>
      <c r="D7" s="12">
        <v>93</v>
      </c>
      <c r="E7" s="11">
        <v>4358</v>
      </c>
      <c r="F7" s="11">
        <v>428115</v>
      </c>
      <c r="G7" s="11">
        <v>427416</v>
      </c>
      <c r="H7" s="11">
        <v>98.076181734740715</v>
      </c>
    </row>
    <row r="8" spans="1:8">
      <c r="A8" s="13" t="s">
        <v>25</v>
      </c>
      <c r="B8" s="12">
        <v>1</v>
      </c>
      <c r="C8" s="12">
        <v>10</v>
      </c>
      <c r="D8" s="12">
        <v>65</v>
      </c>
      <c r="E8" s="11">
        <v>2265</v>
      </c>
      <c r="F8" s="11">
        <v>316998</v>
      </c>
      <c r="G8" s="11">
        <v>312431</v>
      </c>
      <c r="H8" s="11">
        <v>137.93863134657835</v>
      </c>
    </row>
    <row r="9" spans="1:8">
      <c r="A9" s="13" t="s">
        <v>24</v>
      </c>
      <c r="B9" s="12">
        <v>1</v>
      </c>
      <c r="C9" s="12">
        <v>14</v>
      </c>
      <c r="D9" s="12">
        <v>202</v>
      </c>
      <c r="E9" s="11">
        <v>4493</v>
      </c>
      <c r="F9" s="11">
        <v>371608</v>
      </c>
      <c r="G9" s="11">
        <v>358807</v>
      </c>
      <c r="H9" s="11">
        <v>79.859114177609612</v>
      </c>
    </row>
    <row r="10" spans="1:8">
      <c r="A10" s="10" t="s">
        <v>23</v>
      </c>
      <c r="B10" s="5">
        <v>4</v>
      </c>
      <c r="C10" s="5">
        <v>37</v>
      </c>
      <c r="D10" s="5">
        <v>360</v>
      </c>
      <c r="E10" s="4">
        <v>11116</v>
      </c>
      <c r="F10" s="4">
        <v>1116721</v>
      </c>
      <c r="G10" s="4">
        <v>1098654</v>
      </c>
      <c r="H10" s="4">
        <v>98.835372436128097</v>
      </c>
    </row>
    <row r="11" spans="1:8">
      <c r="A11" s="13" t="s">
        <v>22</v>
      </c>
      <c r="B11" s="12">
        <v>2</v>
      </c>
      <c r="C11" s="12">
        <v>9</v>
      </c>
      <c r="D11" s="12">
        <v>171</v>
      </c>
      <c r="E11" s="11">
        <v>4208</v>
      </c>
      <c r="F11" s="11">
        <v>438218</v>
      </c>
      <c r="G11" s="11">
        <v>448435</v>
      </c>
      <c r="H11" s="11">
        <v>106.56725285171102</v>
      </c>
    </row>
    <row r="12" spans="1:8">
      <c r="A12" s="13" t="s">
        <v>21</v>
      </c>
      <c r="B12" s="12">
        <v>1</v>
      </c>
      <c r="C12" s="12">
        <v>11</v>
      </c>
      <c r="D12" s="12">
        <v>204</v>
      </c>
      <c r="E12" s="11">
        <v>3336</v>
      </c>
      <c r="F12" s="11">
        <v>269149</v>
      </c>
      <c r="G12" s="11">
        <v>259364</v>
      </c>
      <c r="H12" s="11">
        <v>77.74700239808152</v>
      </c>
    </row>
    <row r="13" spans="1:8">
      <c r="A13" s="13" t="s">
        <v>20</v>
      </c>
      <c r="B13" s="12">
        <v>2</v>
      </c>
      <c r="C13" s="12">
        <v>8</v>
      </c>
      <c r="D13" s="12">
        <v>247</v>
      </c>
      <c r="E13" s="11">
        <v>3784</v>
      </c>
      <c r="F13" s="11">
        <v>300496</v>
      </c>
      <c r="G13" s="11">
        <v>288591</v>
      </c>
      <c r="H13" s="11">
        <v>76.266120507399577</v>
      </c>
    </row>
    <row r="14" spans="1:8">
      <c r="A14" s="10" t="s">
        <v>19</v>
      </c>
      <c r="B14" s="5">
        <v>5</v>
      </c>
      <c r="C14" s="5">
        <v>28</v>
      </c>
      <c r="D14" s="5">
        <v>622</v>
      </c>
      <c r="E14" s="4">
        <v>11328</v>
      </c>
      <c r="F14" s="4">
        <v>1007863</v>
      </c>
      <c r="G14" s="4">
        <v>996390</v>
      </c>
      <c r="H14" s="4">
        <v>87.95815677966101</v>
      </c>
    </row>
    <row r="15" spans="1:8">
      <c r="A15" s="13" t="s">
        <v>18</v>
      </c>
      <c r="B15" s="12">
        <v>1</v>
      </c>
      <c r="C15" s="12">
        <v>13</v>
      </c>
      <c r="D15" s="12">
        <v>287</v>
      </c>
      <c r="E15" s="11">
        <v>4430</v>
      </c>
      <c r="F15" s="11">
        <v>408147</v>
      </c>
      <c r="G15" s="11">
        <v>393758</v>
      </c>
      <c r="H15" s="11">
        <v>88.884424379232499</v>
      </c>
    </row>
    <row r="16" spans="1:8">
      <c r="A16" s="13" t="s">
        <v>17</v>
      </c>
      <c r="B16" s="12">
        <v>1</v>
      </c>
      <c r="C16" s="12">
        <v>15</v>
      </c>
      <c r="D16" s="12">
        <v>229</v>
      </c>
      <c r="E16" s="11">
        <v>6036</v>
      </c>
      <c r="F16" s="11">
        <v>337930</v>
      </c>
      <c r="G16" s="11">
        <v>320578</v>
      </c>
      <c r="H16" s="11">
        <v>53.111000662690522</v>
      </c>
    </row>
    <row r="17" spans="1:8">
      <c r="A17" s="13" t="s">
        <v>16</v>
      </c>
      <c r="B17" s="12">
        <v>1</v>
      </c>
      <c r="C17" s="12">
        <v>10</v>
      </c>
      <c r="D17" s="12">
        <v>98</v>
      </c>
      <c r="E17" s="11">
        <v>3703</v>
      </c>
      <c r="F17" s="11">
        <v>251594</v>
      </c>
      <c r="G17" s="11">
        <v>233650</v>
      </c>
      <c r="H17" s="11">
        <v>63.09748852281934</v>
      </c>
    </row>
    <row r="18" spans="1:8">
      <c r="A18" s="10" t="s">
        <v>15</v>
      </c>
      <c r="B18" s="5">
        <v>3</v>
      </c>
      <c r="C18" s="5">
        <v>38</v>
      </c>
      <c r="D18" s="5">
        <v>614</v>
      </c>
      <c r="E18" s="4">
        <v>14169</v>
      </c>
      <c r="F18" s="4">
        <v>997671</v>
      </c>
      <c r="G18" s="4">
        <v>947986</v>
      </c>
      <c r="H18" s="4">
        <v>66.905639071211809</v>
      </c>
    </row>
    <row r="19" spans="1:8">
      <c r="A19" s="9" t="s">
        <v>14</v>
      </c>
      <c r="B19" s="8">
        <v>12</v>
      </c>
      <c r="C19" s="4">
        <v>103</v>
      </c>
      <c r="D19" s="4">
        <v>1596</v>
      </c>
      <c r="E19" s="4">
        <v>36613</v>
      </c>
      <c r="F19" s="4">
        <v>3122255</v>
      </c>
      <c r="G19" s="4">
        <v>3043030</v>
      </c>
      <c r="H19" s="4">
        <v>83.1133750307268</v>
      </c>
    </row>
    <row r="20" spans="1:8">
      <c r="A20" s="13" t="s">
        <v>13</v>
      </c>
      <c r="B20" s="12">
        <v>1</v>
      </c>
      <c r="C20" s="12">
        <v>27</v>
      </c>
      <c r="D20" s="12">
        <v>330</v>
      </c>
      <c r="E20" s="11">
        <v>7250</v>
      </c>
      <c r="F20" s="11">
        <v>753497</v>
      </c>
      <c r="G20" s="11">
        <v>692771</v>
      </c>
      <c r="H20" s="11">
        <v>95.554620689655167</v>
      </c>
    </row>
    <row r="21" spans="1:8">
      <c r="A21" s="13" t="s">
        <v>12</v>
      </c>
      <c r="B21" s="12">
        <v>1</v>
      </c>
      <c r="C21" s="12">
        <v>8</v>
      </c>
      <c r="D21" s="12">
        <v>112</v>
      </c>
      <c r="E21" s="11">
        <v>3637</v>
      </c>
      <c r="F21" s="11">
        <v>327733</v>
      </c>
      <c r="G21" s="11">
        <v>311454</v>
      </c>
      <c r="H21" s="11">
        <v>85.634863898817713</v>
      </c>
    </row>
    <row r="22" spans="1:8">
      <c r="A22" s="13" t="s">
        <v>11</v>
      </c>
      <c r="B22" s="12">
        <v>1</v>
      </c>
      <c r="C22" s="12">
        <v>5</v>
      </c>
      <c r="D22" s="12">
        <v>125</v>
      </c>
      <c r="E22" s="11">
        <v>2546</v>
      </c>
      <c r="F22" s="11">
        <v>221605</v>
      </c>
      <c r="G22" s="11">
        <v>204917</v>
      </c>
      <c r="H22" s="11">
        <v>80.485860172820111</v>
      </c>
    </row>
    <row r="23" spans="1:8">
      <c r="A23" s="10" t="s">
        <v>10</v>
      </c>
      <c r="B23" s="5">
        <v>3</v>
      </c>
      <c r="C23" s="5">
        <v>40</v>
      </c>
      <c r="D23" s="5">
        <v>567</v>
      </c>
      <c r="E23" s="4">
        <v>13433</v>
      </c>
      <c r="F23" s="4">
        <v>1302835</v>
      </c>
      <c r="G23" s="4">
        <v>1209142</v>
      </c>
      <c r="H23" s="4">
        <v>90.012804287947603</v>
      </c>
    </row>
    <row r="24" spans="1:8">
      <c r="A24" s="13" t="s">
        <v>9</v>
      </c>
      <c r="B24" s="12">
        <v>1</v>
      </c>
      <c r="C24" s="12">
        <v>20</v>
      </c>
      <c r="D24" s="12">
        <v>61</v>
      </c>
      <c r="E24" s="11">
        <v>6211</v>
      </c>
      <c r="F24" s="11">
        <v>553264</v>
      </c>
      <c r="G24" s="11">
        <v>541298</v>
      </c>
      <c r="H24" s="11">
        <v>87.151505393656421</v>
      </c>
    </row>
    <row r="25" spans="1:8">
      <c r="A25" s="13" t="s">
        <v>8</v>
      </c>
      <c r="B25" s="12">
        <v>1</v>
      </c>
      <c r="C25" s="12">
        <v>19</v>
      </c>
      <c r="D25" s="12">
        <v>58</v>
      </c>
      <c r="E25" s="11">
        <v>5582</v>
      </c>
      <c r="F25" s="11">
        <v>420461</v>
      </c>
      <c r="G25" s="11">
        <v>390775</v>
      </c>
      <c r="H25" s="11">
        <v>70.006270154066641</v>
      </c>
    </row>
    <row r="26" spans="1:8">
      <c r="A26" s="13" t="s">
        <v>7</v>
      </c>
      <c r="B26" s="12">
        <v>1</v>
      </c>
      <c r="C26" s="12">
        <v>26</v>
      </c>
      <c r="D26" s="12">
        <v>202</v>
      </c>
      <c r="E26" s="11">
        <v>5937</v>
      </c>
      <c r="F26" s="11">
        <v>589989</v>
      </c>
      <c r="G26" s="11">
        <v>560429</v>
      </c>
      <c r="H26" s="11">
        <v>94.395991241367682</v>
      </c>
    </row>
    <row r="27" spans="1:8">
      <c r="A27" s="10" t="s">
        <v>6</v>
      </c>
      <c r="B27" s="5">
        <v>3</v>
      </c>
      <c r="C27" s="5">
        <v>65</v>
      </c>
      <c r="D27" s="5">
        <v>321</v>
      </c>
      <c r="E27" s="4">
        <v>17729</v>
      </c>
      <c r="F27" s="4">
        <v>1563714</v>
      </c>
      <c r="G27" s="4">
        <v>1492502</v>
      </c>
      <c r="H27" s="4">
        <v>84.18421794799481</v>
      </c>
    </row>
    <row r="28" spans="1:8">
      <c r="A28" s="13" t="s">
        <v>5</v>
      </c>
      <c r="B28" s="12">
        <v>1</v>
      </c>
      <c r="C28" s="12">
        <v>21</v>
      </c>
      <c r="D28" s="12">
        <v>97</v>
      </c>
      <c r="E28" s="11">
        <v>8445</v>
      </c>
      <c r="F28" s="11">
        <v>547954</v>
      </c>
      <c r="G28" s="11">
        <v>528418</v>
      </c>
      <c r="H28" s="11">
        <v>62.57169923031379</v>
      </c>
    </row>
    <row r="29" spans="1:8">
      <c r="A29" s="13" t="s">
        <v>4</v>
      </c>
      <c r="B29" s="12">
        <v>1</v>
      </c>
      <c r="C29" s="12">
        <v>20</v>
      </c>
      <c r="D29" s="12">
        <v>54</v>
      </c>
      <c r="E29" s="11">
        <v>5630</v>
      </c>
      <c r="F29" s="11">
        <v>401919</v>
      </c>
      <c r="G29" s="11">
        <v>366556</v>
      </c>
      <c r="H29" s="11">
        <v>65.107637655417392</v>
      </c>
    </row>
    <row r="30" spans="1:8">
      <c r="A30" s="13" t="s">
        <v>3</v>
      </c>
      <c r="B30" s="12">
        <v>2</v>
      </c>
      <c r="C30" s="12">
        <v>8</v>
      </c>
      <c r="D30" s="12">
        <v>50</v>
      </c>
      <c r="E30" s="11">
        <v>4263</v>
      </c>
      <c r="F30" s="11">
        <v>430514</v>
      </c>
      <c r="G30" s="11">
        <v>423240</v>
      </c>
      <c r="H30" s="11">
        <v>99.282195636875443</v>
      </c>
    </row>
    <row r="31" spans="1:8">
      <c r="A31" s="10" t="s">
        <v>2</v>
      </c>
      <c r="B31" s="5">
        <v>4</v>
      </c>
      <c r="C31" s="5">
        <v>49</v>
      </c>
      <c r="D31" s="5">
        <v>201</v>
      </c>
      <c r="E31" s="4">
        <v>18337</v>
      </c>
      <c r="F31" s="4">
        <v>1380387</v>
      </c>
      <c r="G31" s="4">
        <v>1318214</v>
      </c>
      <c r="H31" s="4">
        <v>71.888204177346338</v>
      </c>
    </row>
    <row r="32" spans="1:8">
      <c r="A32" s="9" t="s">
        <v>1</v>
      </c>
      <c r="B32" s="8">
        <v>10</v>
      </c>
      <c r="C32" s="4">
        <v>154</v>
      </c>
      <c r="D32" s="4">
        <v>1089</v>
      </c>
      <c r="E32" s="4">
        <v>49499</v>
      </c>
      <c r="F32" s="4">
        <v>4246936</v>
      </c>
      <c r="G32" s="4">
        <v>4019858</v>
      </c>
      <c r="H32" s="4">
        <v>81.210893149356565</v>
      </c>
    </row>
    <row r="33" spans="1:8">
      <c r="A33" s="7" t="s">
        <v>0</v>
      </c>
      <c r="B33" s="6">
        <v>24</v>
      </c>
      <c r="C33" s="5">
        <v>304</v>
      </c>
      <c r="D33" s="5">
        <v>2824</v>
      </c>
      <c r="E33" s="4">
        <v>93027</v>
      </c>
      <c r="F33" s="4">
        <v>10200298</v>
      </c>
      <c r="G33" s="4">
        <v>10014324</v>
      </c>
      <c r="H33" s="4">
        <v>107.64965010158342</v>
      </c>
    </row>
  </sheetData>
  <mergeCells count="4">
    <mergeCell ref="G3:H3"/>
    <mergeCell ref="F2:G2"/>
    <mergeCell ref="B3:E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2D053-A5C7-4F6C-9877-C040538BBB62}">
  <dimension ref="A1:F33"/>
  <sheetViews>
    <sheetView workbookViewId="0"/>
  </sheetViews>
  <sheetFormatPr defaultRowHeight="11.25"/>
  <cols>
    <col min="1" max="1" width="22.140625" style="73" customWidth="1"/>
    <col min="2" max="6" width="14" style="73" customWidth="1"/>
    <col min="7" max="16384" width="9.140625" style="73"/>
  </cols>
  <sheetData>
    <row r="1" spans="1:6" ht="12" thickBot="1">
      <c r="A1" s="284" t="s">
        <v>175</v>
      </c>
      <c r="B1" s="283"/>
      <c r="C1" s="283"/>
      <c r="D1" s="283"/>
      <c r="E1" s="283"/>
      <c r="F1" s="283"/>
    </row>
    <row r="2" spans="1:6" s="242" customFormat="1">
      <c r="A2" s="925" t="s">
        <v>37</v>
      </c>
      <c r="B2" s="927" t="s">
        <v>174</v>
      </c>
      <c r="C2" s="922" t="s">
        <v>173</v>
      </c>
      <c r="D2" s="923"/>
      <c r="E2" s="924"/>
      <c r="F2" s="929" t="s">
        <v>172</v>
      </c>
    </row>
    <row r="3" spans="1:6" ht="36" customHeight="1">
      <c r="A3" s="926"/>
      <c r="B3" s="928"/>
      <c r="C3" s="282" t="s">
        <v>171</v>
      </c>
      <c r="D3" s="282" t="s">
        <v>170</v>
      </c>
      <c r="E3" s="281" t="s">
        <v>169</v>
      </c>
      <c r="F3" s="930"/>
    </row>
    <row r="4" spans="1:6">
      <c r="A4" s="12" t="s">
        <v>44</v>
      </c>
      <c r="B4" s="280">
        <v>10017993</v>
      </c>
      <c r="C4" s="280">
        <v>5867.9001097376577</v>
      </c>
      <c r="D4" s="279">
        <v>221.91359479494378</v>
      </c>
      <c r="E4" s="279">
        <v>295.82042431840893</v>
      </c>
      <c r="F4" s="278">
        <v>1</v>
      </c>
    </row>
    <row r="5" spans="1:6">
      <c r="A5" s="12" t="s">
        <v>28</v>
      </c>
      <c r="B5" s="280">
        <v>2754826</v>
      </c>
      <c r="C5" s="280">
        <v>2287.7669403025357</v>
      </c>
      <c r="D5" s="279">
        <v>86.519295877765529</v>
      </c>
      <c r="E5" s="279">
        <v>115.33396519460879</v>
      </c>
      <c r="F5" s="278">
        <v>6</v>
      </c>
    </row>
    <row r="6" spans="1:6">
      <c r="A6" s="277" t="s">
        <v>27</v>
      </c>
      <c r="B6" s="272">
        <f>B4+B5</f>
        <v>12772819</v>
      </c>
      <c r="C6" s="272">
        <v>4387.1614031490262</v>
      </c>
      <c r="D6" s="271">
        <v>165.91467811505683</v>
      </c>
      <c r="E6" s="271">
        <v>221.17144524652002</v>
      </c>
      <c r="F6" s="276" t="s">
        <v>168</v>
      </c>
    </row>
    <row r="7" spans="1:6">
      <c r="A7" s="12" t="s">
        <v>26</v>
      </c>
      <c r="B7" s="280">
        <v>1025499</v>
      </c>
      <c r="C7" s="280">
        <v>2393.6013406981483</v>
      </c>
      <c r="D7" s="279">
        <v>90.521765552698</v>
      </c>
      <c r="E7" s="279">
        <v>120.66943046276488</v>
      </c>
      <c r="F7" s="278">
        <v>4</v>
      </c>
    </row>
    <row r="8" spans="1:6">
      <c r="A8" s="12" t="s">
        <v>25</v>
      </c>
      <c r="B8" s="280">
        <v>860874</v>
      </c>
      <c r="C8" s="280">
        <v>2736.847459620823</v>
      </c>
      <c r="D8" s="279">
        <v>103.50272615615805</v>
      </c>
      <c r="E8" s="279">
        <v>137.97361264828817</v>
      </c>
      <c r="F8" s="278">
        <v>3</v>
      </c>
    </row>
    <row r="9" spans="1:6">
      <c r="A9" s="12" t="s">
        <v>24</v>
      </c>
      <c r="B9" s="280">
        <v>699353</v>
      </c>
      <c r="C9" s="280">
        <v>1937.2471458032956</v>
      </c>
      <c r="D9" s="279">
        <v>73.263257739858489</v>
      </c>
      <c r="E9" s="279">
        <v>97.663092752746024</v>
      </c>
      <c r="F9" s="278">
        <v>9</v>
      </c>
    </row>
    <row r="10" spans="1:6">
      <c r="A10" s="277" t="s">
        <v>23</v>
      </c>
      <c r="B10" s="6">
        <f>B9+B8+B7</f>
        <v>2585726</v>
      </c>
      <c r="C10" s="272">
        <v>2342.1717566292705</v>
      </c>
      <c r="D10" s="271">
        <v>88.57678972385014</v>
      </c>
      <c r="E10" s="271">
        <v>118.07669352156719</v>
      </c>
      <c r="F10" s="276" t="s">
        <v>167</v>
      </c>
    </row>
    <row r="11" spans="1:6">
      <c r="A11" s="12" t="s">
        <v>22</v>
      </c>
      <c r="B11" s="280">
        <v>1321651</v>
      </c>
      <c r="C11" s="280">
        <v>2965.2811198350491</v>
      </c>
      <c r="D11" s="279">
        <v>112.14168281225083</v>
      </c>
      <c r="E11" s="279">
        <v>149.4897156884609</v>
      </c>
      <c r="F11" s="278">
        <v>2</v>
      </c>
    </row>
    <row r="12" spans="1:6">
      <c r="A12" s="12" t="s">
        <v>21</v>
      </c>
      <c r="B12" s="280">
        <v>604951</v>
      </c>
      <c r="C12" s="280">
        <v>2314.1536301682968</v>
      </c>
      <c r="D12" s="279">
        <v>87.517193778776686</v>
      </c>
      <c r="E12" s="279">
        <v>116.66420627684779</v>
      </c>
      <c r="F12" s="278">
        <v>5</v>
      </c>
    </row>
    <row r="13" spans="1:6">
      <c r="A13" s="12" t="s">
        <v>20</v>
      </c>
      <c r="B13" s="280">
        <v>643674</v>
      </c>
      <c r="C13" s="280">
        <v>2212.3867038334229</v>
      </c>
      <c r="D13" s="279">
        <v>83.668548772579783</v>
      </c>
      <c r="E13" s="279">
        <v>111.53379594828674</v>
      </c>
      <c r="F13" s="278">
        <v>7</v>
      </c>
    </row>
    <row r="14" spans="1:6">
      <c r="A14" s="277" t="s">
        <v>19</v>
      </c>
      <c r="B14" s="272">
        <f>B11+B12+B13</f>
        <v>2570276</v>
      </c>
      <c r="C14" s="272">
        <v>2575.2642869237711</v>
      </c>
      <c r="D14" s="271">
        <v>97.391936599248226</v>
      </c>
      <c r="E14" s="271">
        <v>129.82766574802753</v>
      </c>
      <c r="F14" s="276" t="s">
        <v>166</v>
      </c>
    </row>
    <row r="15" spans="1:6">
      <c r="A15" s="12" t="s">
        <v>18</v>
      </c>
      <c r="B15" s="280">
        <v>752566</v>
      </c>
      <c r="C15" s="280">
        <v>1901.5140030118353</v>
      </c>
      <c r="D15" s="279">
        <v>71.911893534286065</v>
      </c>
      <c r="E15" s="279">
        <v>95.861665791632902</v>
      </c>
      <c r="F15" s="278">
        <v>10</v>
      </c>
    </row>
    <row r="16" spans="1:6">
      <c r="A16" s="12" t="s">
        <v>17</v>
      </c>
      <c r="B16" s="280">
        <v>542530</v>
      </c>
      <c r="C16" s="280">
        <v>1676.4907195532901</v>
      </c>
      <c r="D16" s="279">
        <v>63.401911290045042</v>
      </c>
      <c r="E16" s="279">
        <v>84.517491223329884</v>
      </c>
      <c r="F16" s="278">
        <v>16</v>
      </c>
    </row>
    <row r="17" spans="1:6">
      <c r="A17" s="12" t="s">
        <v>16</v>
      </c>
      <c r="B17" s="280">
        <v>432958</v>
      </c>
      <c r="C17" s="280">
        <v>1825.6522701637132</v>
      </c>
      <c r="D17" s="279">
        <v>69.042937088390957</v>
      </c>
      <c r="E17" s="279">
        <v>92.037222706206123</v>
      </c>
      <c r="F17" s="278">
        <v>13</v>
      </c>
    </row>
    <row r="18" spans="1:6">
      <c r="A18" s="277" t="s">
        <v>15</v>
      </c>
      <c r="B18" s="272">
        <f>B15+B16+B17</f>
        <v>1728054</v>
      </c>
      <c r="C18" s="272">
        <v>1806.5768633662126</v>
      </c>
      <c r="D18" s="271">
        <v>68.321538970589913</v>
      </c>
      <c r="E18" s="271">
        <v>91.075567799450184</v>
      </c>
      <c r="F18" s="276" t="s">
        <v>165</v>
      </c>
    </row>
    <row r="19" spans="1:6">
      <c r="A19" s="275" t="s">
        <v>14</v>
      </c>
      <c r="B19" s="272">
        <f>B10+B14+B18</f>
        <v>6884056</v>
      </c>
      <c r="C19" s="4">
        <v>2250.7326510024491</v>
      </c>
      <c r="D19" s="23">
        <v>85.118724614526087</v>
      </c>
      <c r="E19" s="23">
        <v>113.46694309637951</v>
      </c>
      <c r="F19" s="11"/>
    </row>
    <row r="20" spans="1:6">
      <c r="A20" s="12" t="s">
        <v>13</v>
      </c>
      <c r="B20" s="280">
        <v>1179299</v>
      </c>
      <c r="C20" s="280">
        <v>1671.8231010338859</v>
      </c>
      <c r="D20" s="279">
        <v>63.22539022025834</v>
      </c>
      <c r="E20" s="279">
        <v>84.282180999034267</v>
      </c>
      <c r="F20" s="278">
        <v>17</v>
      </c>
    </row>
    <row r="21" spans="1:6">
      <c r="A21" s="12" t="s">
        <v>12</v>
      </c>
      <c r="B21" s="280">
        <v>577849</v>
      </c>
      <c r="C21" s="280">
        <v>1830.6202133641684</v>
      </c>
      <c r="D21" s="279">
        <v>69.230815905980336</v>
      </c>
      <c r="E21" s="279">
        <v>92.287673299785524</v>
      </c>
      <c r="F21" s="278">
        <v>12</v>
      </c>
    </row>
    <row r="22" spans="1:6">
      <c r="A22" s="12" t="s">
        <v>11</v>
      </c>
      <c r="B22" s="280">
        <v>253152</v>
      </c>
      <c r="C22" s="280">
        <v>1211.7783059171554</v>
      </c>
      <c r="D22" s="279">
        <v>45.827310440127022</v>
      </c>
      <c r="E22" s="279">
        <v>61.089787817175726</v>
      </c>
      <c r="F22" s="278">
        <v>20</v>
      </c>
    </row>
    <row r="23" spans="1:6">
      <c r="A23" s="277" t="s">
        <v>10</v>
      </c>
      <c r="B23" s="272">
        <f>B20+B21+B22</f>
        <v>2010300</v>
      </c>
      <c r="C23" s="272">
        <v>1634.4380811145691</v>
      </c>
      <c r="D23" s="271">
        <v>61.811554945862859</v>
      </c>
      <c r="E23" s="271">
        <v>82.39747739998495</v>
      </c>
      <c r="F23" s="276" t="s">
        <v>164</v>
      </c>
    </row>
    <row r="24" spans="1:6">
      <c r="A24" s="12" t="s">
        <v>163</v>
      </c>
      <c r="B24" s="280">
        <v>1021668</v>
      </c>
      <c r="C24" s="280">
        <v>1881.535257100868</v>
      </c>
      <c r="D24" s="279">
        <v>71.156332730304385</v>
      </c>
      <c r="E24" s="279">
        <v>94.854470545939435</v>
      </c>
      <c r="F24" s="278">
        <v>11</v>
      </c>
    </row>
    <row r="25" spans="1:6">
      <c r="A25" s="12" t="s">
        <v>8</v>
      </c>
      <c r="B25" s="280">
        <v>687687</v>
      </c>
      <c r="C25" s="280">
        <v>1732.0105630211146</v>
      </c>
      <c r="D25" s="279">
        <v>65.501573488784885</v>
      </c>
      <c r="E25" s="279">
        <v>87.316431789050895</v>
      </c>
      <c r="F25" s="278">
        <v>15</v>
      </c>
    </row>
    <row r="26" spans="1:6">
      <c r="A26" s="12" t="s">
        <v>7</v>
      </c>
      <c r="B26" s="280">
        <v>787576</v>
      </c>
      <c r="C26" s="280">
        <v>1386.1577128052772</v>
      </c>
      <c r="D26" s="279">
        <v>52.422030922252503</v>
      </c>
      <c r="E26" s="279">
        <v>69.880835580997143</v>
      </c>
      <c r="F26" s="278">
        <v>19</v>
      </c>
    </row>
    <row r="27" spans="1:6">
      <c r="A27" s="277" t="s">
        <v>6</v>
      </c>
      <c r="B27" s="272">
        <f>B24+B25+B26</f>
        <v>2496931</v>
      </c>
      <c r="C27" s="272">
        <v>1655.5542994713287</v>
      </c>
      <c r="D27" s="271">
        <v>62.610132944190951</v>
      </c>
      <c r="E27" s="271">
        <v>83.462016427145741</v>
      </c>
      <c r="F27" s="276" t="s">
        <v>162</v>
      </c>
    </row>
    <row r="28" spans="1:6">
      <c r="A28" s="12" t="s">
        <v>161</v>
      </c>
      <c r="B28" s="280">
        <v>951975</v>
      </c>
      <c r="C28" s="280">
        <v>1789.277024760147</v>
      </c>
      <c r="D28" s="279">
        <v>67.667289698678573</v>
      </c>
      <c r="E28" s="279">
        <v>90.203425209873103</v>
      </c>
      <c r="F28" s="278">
        <v>14</v>
      </c>
    </row>
    <row r="29" spans="1:6">
      <c r="A29" s="12" t="s">
        <v>4</v>
      </c>
      <c r="B29" s="280">
        <v>583922</v>
      </c>
      <c r="C29" s="280">
        <v>1561.3326042576061</v>
      </c>
      <c r="D29" s="279">
        <v>59.046835222429713</v>
      </c>
      <c r="E29" s="279">
        <v>78.711986376042958</v>
      </c>
      <c r="F29" s="278">
        <v>18</v>
      </c>
    </row>
    <row r="30" spans="1:6">
      <c r="A30" s="12" t="s">
        <v>3</v>
      </c>
      <c r="B30" s="280">
        <v>843249</v>
      </c>
      <c r="C30" s="280">
        <v>1988.876899400329</v>
      </c>
      <c r="D30" s="279">
        <v>75.21580362592114</v>
      </c>
      <c r="E30" s="279">
        <v>100.26592090777611</v>
      </c>
      <c r="F30" s="278">
        <v>8</v>
      </c>
    </row>
    <row r="31" spans="1:6">
      <c r="A31" s="277" t="s">
        <v>2</v>
      </c>
      <c r="B31" s="272">
        <f>B28+B29+B30</f>
        <v>2379146</v>
      </c>
      <c r="C31" s="272">
        <v>1788.8093869512145</v>
      </c>
      <c r="D31" s="271">
        <v>67.649604464557072</v>
      </c>
      <c r="E31" s="271">
        <v>90.179850027528701</v>
      </c>
      <c r="F31" s="276" t="s">
        <v>160</v>
      </c>
    </row>
    <row r="32" spans="1:6">
      <c r="A32" s="275" t="s">
        <v>1</v>
      </c>
      <c r="B32" s="272">
        <f>B27+B31+B23</f>
        <v>6886377</v>
      </c>
      <c r="C32" s="4">
        <v>1692.7352302433881</v>
      </c>
      <c r="D32" s="23">
        <v>64.016249928315716</v>
      </c>
      <c r="E32" s="23">
        <v>85.336431211284889</v>
      </c>
      <c r="F32" s="274"/>
    </row>
    <row r="33" spans="1:6">
      <c r="A33" s="273" t="s">
        <v>0</v>
      </c>
      <c r="B33" s="272">
        <f>B6+B19+B32</f>
        <v>26543252</v>
      </c>
      <c r="C33" s="272">
        <v>2644.2274143500808</v>
      </c>
      <c r="D33" s="271">
        <v>100</v>
      </c>
      <c r="E33" s="271">
        <v>133.30432711513583</v>
      </c>
      <c r="F33" s="270"/>
    </row>
  </sheetData>
  <mergeCells count="4">
    <mergeCell ref="C2:E2"/>
    <mergeCell ref="A2:A3"/>
    <mergeCell ref="B2:B3"/>
    <mergeCell ref="F2:F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E5BE8-70BC-410B-9963-B5DE78775111}">
  <dimension ref="A1:H33"/>
  <sheetViews>
    <sheetView workbookViewId="0"/>
  </sheetViews>
  <sheetFormatPr defaultRowHeight="11.25"/>
  <cols>
    <col min="1" max="1" width="22.7109375" style="285" customWidth="1"/>
    <col min="2" max="8" width="11.28515625" style="285" customWidth="1"/>
    <col min="9" max="16384" width="9.140625" style="285"/>
  </cols>
  <sheetData>
    <row r="1" spans="1:8" s="293" customFormat="1" ht="12" thickBot="1">
      <c r="A1" s="295" t="s">
        <v>183</v>
      </c>
      <c r="B1" s="294"/>
      <c r="C1" s="294"/>
      <c r="D1" s="294"/>
      <c r="E1" s="294"/>
      <c r="F1" s="294"/>
      <c r="G1" s="294"/>
      <c r="H1" s="294"/>
    </row>
    <row r="2" spans="1:8" s="289" customFormat="1" ht="33.75">
      <c r="A2" s="292" t="s">
        <v>37</v>
      </c>
      <c r="B2" s="291" t="s">
        <v>182</v>
      </c>
      <c r="C2" s="291" t="s">
        <v>181</v>
      </c>
      <c r="D2" s="291" t="s">
        <v>180</v>
      </c>
      <c r="E2" s="291" t="s">
        <v>179</v>
      </c>
      <c r="F2" s="291" t="s">
        <v>178</v>
      </c>
      <c r="G2" s="291" t="s">
        <v>177</v>
      </c>
      <c r="H2" s="290" t="s">
        <v>0</v>
      </c>
    </row>
    <row r="3" spans="1:8">
      <c r="A3" s="50" t="s">
        <v>44</v>
      </c>
      <c r="B3" s="287">
        <v>232100</v>
      </c>
      <c r="C3" s="287">
        <v>140649</v>
      </c>
      <c r="D3" s="287">
        <v>372749</v>
      </c>
      <c r="E3" s="287">
        <v>1476</v>
      </c>
      <c r="F3" s="287">
        <v>19139</v>
      </c>
      <c r="G3" s="287">
        <v>32</v>
      </c>
      <c r="H3" s="287">
        <v>393396</v>
      </c>
    </row>
    <row r="4" spans="1:8">
      <c r="A4" s="50" t="s">
        <v>28</v>
      </c>
      <c r="B4" s="287">
        <v>78427</v>
      </c>
      <c r="C4" s="287">
        <v>87531</v>
      </c>
      <c r="D4" s="287">
        <v>165958</v>
      </c>
      <c r="E4" s="287">
        <v>1230</v>
      </c>
      <c r="F4" s="287">
        <v>7619</v>
      </c>
      <c r="G4" s="287">
        <v>6</v>
      </c>
      <c r="H4" s="287">
        <v>174813</v>
      </c>
    </row>
    <row r="5" spans="1:8">
      <c r="A5" s="46" t="s">
        <v>27</v>
      </c>
      <c r="B5" s="286">
        <v>310527</v>
      </c>
      <c r="C5" s="286">
        <v>228180</v>
      </c>
      <c r="D5" s="286">
        <v>538707</v>
      </c>
      <c r="E5" s="286">
        <v>2706</v>
      </c>
      <c r="F5" s="286">
        <v>26758</v>
      </c>
      <c r="G5" s="286">
        <v>38</v>
      </c>
      <c r="H5" s="286">
        <v>568209</v>
      </c>
    </row>
    <row r="6" spans="1:8">
      <c r="A6" s="50" t="s">
        <v>26</v>
      </c>
      <c r="B6" s="287">
        <v>18971</v>
      </c>
      <c r="C6" s="287">
        <v>35915</v>
      </c>
      <c r="D6" s="287">
        <v>54886</v>
      </c>
      <c r="E6" s="287">
        <v>543</v>
      </c>
      <c r="F6" s="287">
        <v>2705</v>
      </c>
      <c r="G6" s="287">
        <v>5</v>
      </c>
      <c r="H6" s="287">
        <v>58139</v>
      </c>
    </row>
    <row r="7" spans="1:8">
      <c r="A7" s="50" t="s">
        <v>25</v>
      </c>
      <c r="B7" s="287">
        <v>15192</v>
      </c>
      <c r="C7" s="287">
        <v>23200</v>
      </c>
      <c r="D7" s="287">
        <v>38392</v>
      </c>
      <c r="E7" s="287">
        <v>386</v>
      </c>
      <c r="F7" s="287">
        <v>2099</v>
      </c>
      <c r="G7" s="287">
        <v>3</v>
      </c>
      <c r="H7" s="287">
        <v>40880</v>
      </c>
    </row>
    <row r="8" spans="1:8">
      <c r="A8" s="50" t="s">
        <v>24</v>
      </c>
      <c r="B8" s="287">
        <v>13954</v>
      </c>
      <c r="C8" s="287">
        <v>36004</v>
      </c>
      <c r="D8" s="287">
        <v>49958</v>
      </c>
      <c r="E8" s="287">
        <v>658</v>
      </c>
      <c r="F8" s="287">
        <v>3521</v>
      </c>
      <c r="G8" s="287">
        <v>6</v>
      </c>
      <c r="H8" s="287">
        <v>54143</v>
      </c>
    </row>
    <row r="9" spans="1:8">
      <c r="A9" s="48" t="s">
        <v>23</v>
      </c>
      <c r="B9" s="286">
        <v>48117</v>
      </c>
      <c r="C9" s="286">
        <v>95119</v>
      </c>
      <c r="D9" s="286">
        <v>143236</v>
      </c>
      <c r="E9" s="286">
        <v>1587</v>
      </c>
      <c r="F9" s="286">
        <v>8325</v>
      </c>
      <c r="G9" s="286">
        <v>14</v>
      </c>
      <c r="H9" s="286">
        <v>153162</v>
      </c>
    </row>
    <row r="10" spans="1:8">
      <c r="A10" s="50" t="s">
        <v>22</v>
      </c>
      <c r="B10" s="287">
        <v>21405</v>
      </c>
      <c r="C10" s="287">
        <v>45849</v>
      </c>
      <c r="D10" s="287">
        <v>67254</v>
      </c>
      <c r="E10" s="287">
        <v>664</v>
      </c>
      <c r="F10" s="287">
        <v>3350</v>
      </c>
      <c r="G10" s="287">
        <v>3</v>
      </c>
      <c r="H10" s="287">
        <v>71271</v>
      </c>
    </row>
    <row r="11" spans="1:8">
      <c r="A11" s="50" t="s">
        <v>21</v>
      </c>
      <c r="B11" s="287">
        <v>10008</v>
      </c>
      <c r="C11" s="287">
        <v>26401</v>
      </c>
      <c r="D11" s="287">
        <v>36409</v>
      </c>
      <c r="E11" s="287">
        <v>615</v>
      </c>
      <c r="F11" s="287">
        <v>2282</v>
      </c>
      <c r="G11" s="287">
        <v>6</v>
      </c>
      <c r="H11" s="287">
        <v>39312</v>
      </c>
    </row>
    <row r="12" spans="1:8">
      <c r="A12" s="50" t="s">
        <v>20</v>
      </c>
      <c r="B12" s="287">
        <v>12326</v>
      </c>
      <c r="C12" s="287">
        <v>34985</v>
      </c>
      <c r="D12" s="287">
        <v>47311</v>
      </c>
      <c r="E12" s="287">
        <v>707</v>
      </c>
      <c r="F12" s="287">
        <v>2580</v>
      </c>
      <c r="G12" s="287">
        <v>2</v>
      </c>
      <c r="H12" s="287">
        <v>50600</v>
      </c>
    </row>
    <row r="13" spans="1:8">
      <c r="A13" s="48" t="s">
        <v>19</v>
      </c>
      <c r="B13" s="286">
        <v>43739</v>
      </c>
      <c r="C13" s="286">
        <v>107235</v>
      </c>
      <c r="D13" s="286">
        <v>150974</v>
      </c>
      <c r="E13" s="286">
        <v>1986</v>
      </c>
      <c r="F13" s="286">
        <v>8212</v>
      </c>
      <c r="G13" s="286">
        <v>11</v>
      </c>
      <c r="H13" s="286">
        <v>161183</v>
      </c>
    </row>
    <row r="14" spans="1:8">
      <c r="A14" s="50" t="s">
        <v>18</v>
      </c>
      <c r="B14" s="287">
        <v>19183</v>
      </c>
      <c r="C14" s="287">
        <v>36276</v>
      </c>
      <c r="D14" s="287">
        <v>55459</v>
      </c>
      <c r="E14" s="287">
        <v>692</v>
      </c>
      <c r="F14" s="287">
        <v>3277</v>
      </c>
      <c r="G14" s="287">
        <v>6</v>
      </c>
      <c r="H14" s="287">
        <v>59434</v>
      </c>
    </row>
    <row r="15" spans="1:8">
      <c r="A15" s="50" t="s">
        <v>17</v>
      </c>
      <c r="B15" s="287">
        <v>11436</v>
      </c>
      <c r="C15" s="287">
        <v>41418</v>
      </c>
      <c r="D15" s="287">
        <v>52854</v>
      </c>
      <c r="E15" s="287">
        <v>648</v>
      </c>
      <c r="F15" s="287">
        <v>2994</v>
      </c>
      <c r="G15" s="287">
        <v>2</v>
      </c>
      <c r="H15" s="287">
        <v>56498</v>
      </c>
    </row>
    <row r="16" spans="1:8">
      <c r="A16" s="50" t="s">
        <v>16</v>
      </c>
      <c r="B16" s="287">
        <v>8190</v>
      </c>
      <c r="C16" s="287">
        <v>25531</v>
      </c>
      <c r="D16" s="287">
        <v>33721</v>
      </c>
      <c r="E16" s="287">
        <v>387</v>
      </c>
      <c r="F16" s="287">
        <v>2110</v>
      </c>
      <c r="G16" s="287">
        <v>4</v>
      </c>
      <c r="H16" s="287">
        <v>36222</v>
      </c>
    </row>
    <row r="17" spans="1:8">
      <c r="A17" s="48" t="s">
        <v>15</v>
      </c>
      <c r="B17" s="286">
        <v>38809</v>
      </c>
      <c r="C17" s="286">
        <v>103225</v>
      </c>
      <c r="D17" s="286">
        <v>142034</v>
      </c>
      <c r="E17" s="286">
        <v>1727</v>
      </c>
      <c r="F17" s="286">
        <v>8381</v>
      </c>
      <c r="G17" s="286">
        <v>12</v>
      </c>
      <c r="H17" s="286">
        <v>152154</v>
      </c>
    </row>
    <row r="18" spans="1:8">
      <c r="A18" s="46" t="s">
        <v>14</v>
      </c>
      <c r="B18" s="286">
        <f t="shared" ref="B18:H18" si="0">SUM(B17,B13,B9)</f>
        <v>130665</v>
      </c>
      <c r="C18" s="286">
        <f t="shared" si="0"/>
        <v>305579</v>
      </c>
      <c r="D18" s="286">
        <f t="shared" si="0"/>
        <v>436244</v>
      </c>
      <c r="E18" s="286">
        <f t="shared" si="0"/>
        <v>5300</v>
      </c>
      <c r="F18" s="286">
        <f t="shared" si="0"/>
        <v>24918</v>
      </c>
      <c r="G18" s="286">
        <f t="shared" si="0"/>
        <v>37</v>
      </c>
      <c r="H18" s="286">
        <f t="shared" si="0"/>
        <v>466499</v>
      </c>
    </row>
    <row r="19" spans="1:8">
      <c r="A19" s="50" t="s">
        <v>13</v>
      </c>
      <c r="B19" s="287">
        <v>23119</v>
      </c>
      <c r="C19" s="287">
        <v>49511</v>
      </c>
      <c r="D19" s="287">
        <v>72630</v>
      </c>
      <c r="E19" s="287">
        <v>1150</v>
      </c>
      <c r="F19" s="287">
        <v>5236</v>
      </c>
      <c r="G19" s="287">
        <v>6</v>
      </c>
      <c r="H19" s="287">
        <v>79022</v>
      </c>
    </row>
    <row r="20" spans="1:8">
      <c r="A20" s="50" t="s">
        <v>12</v>
      </c>
      <c r="B20" s="287">
        <v>11123</v>
      </c>
      <c r="C20" s="287">
        <v>34788</v>
      </c>
      <c r="D20" s="287">
        <v>45911</v>
      </c>
      <c r="E20" s="287">
        <v>534</v>
      </c>
      <c r="F20" s="287">
        <v>2481</v>
      </c>
      <c r="G20" s="287">
        <v>2</v>
      </c>
      <c r="H20" s="287">
        <v>48928</v>
      </c>
    </row>
    <row r="21" spans="1:8">
      <c r="A21" s="50" t="s">
        <v>11</v>
      </c>
      <c r="B21" s="287">
        <v>5600</v>
      </c>
      <c r="C21" s="287">
        <v>16731</v>
      </c>
      <c r="D21" s="287">
        <v>22331</v>
      </c>
      <c r="E21" s="287">
        <v>435</v>
      </c>
      <c r="F21" s="287">
        <v>1663</v>
      </c>
      <c r="G21" s="287">
        <v>2</v>
      </c>
      <c r="H21" s="287">
        <v>24431</v>
      </c>
    </row>
    <row r="22" spans="1:8">
      <c r="A22" s="48" t="s">
        <v>10</v>
      </c>
      <c r="B22" s="286">
        <v>39842</v>
      </c>
      <c r="C22" s="286">
        <v>101030</v>
      </c>
      <c r="D22" s="286">
        <v>140872</v>
      </c>
      <c r="E22" s="286">
        <v>2119</v>
      </c>
      <c r="F22" s="286">
        <v>9380</v>
      </c>
      <c r="G22" s="286">
        <v>10</v>
      </c>
      <c r="H22" s="286">
        <v>152381</v>
      </c>
    </row>
    <row r="23" spans="1:8">
      <c r="A23" s="50" t="s">
        <v>9</v>
      </c>
      <c r="B23" s="287">
        <v>21290</v>
      </c>
      <c r="C23" s="287">
        <v>65424</v>
      </c>
      <c r="D23" s="287">
        <v>86714</v>
      </c>
      <c r="E23" s="287">
        <v>528</v>
      </c>
      <c r="F23" s="287">
        <v>3707</v>
      </c>
      <c r="G23" s="287">
        <v>6</v>
      </c>
      <c r="H23" s="287">
        <v>90955</v>
      </c>
    </row>
    <row r="24" spans="1:8">
      <c r="A24" s="50" t="s">
        <v>8</v>
      </c>
      <c r="B24" s="287">
        <v>11568</v>
      </c>
      <c r="C24" s="287">
        <v>37724</v>
      </c>
      <c r="D24" s="287">
        <v>49292</v>
      </c>
      <c r="E24" s="287">
        <v>472</v>
      </c>
      <c r="F24" s="287">
        <v>2407</v>
      </c>
      <c r="G24" s="287">
        <v>4</v>
      </c>
      <c r="H24" s="287">
        <v>52175</v>
      </c>
    </row>
    <row r="25" spans="1:8">
      <c r="A25" s="50" t="s">
        <v>7</v>
      </c>
      <c r="B25" s="287">
        <v>17041</v>
      </c>
      <c r="C25" s="287">
        <v>89331</v>
      </c>
      <c r="D25" s="287">
        <v>106372</v>
      </c>
      <c r="E25" s="287">
        <v>916</v>
      </c>
      <c r="F25" s="287">
        <v>3566</v>
      </c>
      <c r="G25" s="287">
        <v>6</v>
      </c>
      <c r="H25" s="287">
        <v>110860</v>
      </c>
    </row>
    <row r="26" spans="1:8">
      <c r="A26" s="48" t="s">
        <v>6</v>
      </c>
      <c r="B26" s="286">
        <v>49899</v>
      </c>
      <c r="C26" s="286">
        <v>192479</v>
      </c>
      <c r="D26" s="286">
        <v>242378</v>
      </c>
      <c r="E26" s="286">
        <v>1916</v>
      </c>
      <c r="F26" s="286">
        <v>9680</v>
      </c>
      <c r="G26" s="286">
        <v>16</v>
      </c>
      <c r="H26" s="286">
        <v>253990</v>
      </c>
    </row>
    <row r="27" spans="1:8">
      <c r="A27" s="50" t="s">
        <v>5</v>
      </c>
      <c r="B27" s="287">
        <v>22165</v>
      </c>
      <c r="C27" s="287">
        <v>70089</v>
      </c>
      <c r="D27" s="287">
        <v>92254</v>
      </c>
      <c r="E27" s="287">
        <v>493</v>
      </c>
      <c r="F27" s="287">
        <v>3614</v>
      </c>
      <c r="G27" s="287" t="s">
        <v>29</v>
      </c>
      <c r="H27" s="287">
        <v>96361</v>
      </c>
    </row>
    <row r="28" spans="1:8">
      <c r="A28" s="50" t="s">
        <v>4</v>
      </c>
      <c r="B28" s="287">
        <v>9565</v>
      </c>
      <c r="C28" s="287">
        <v>54405</v>
      </c>
      <c r="D28" s="287">
        <v>63970</v>
      </c>
      <c r="E28" s="287">
        <v>402</v>
      </c>
      <c r="F28" s="287">
        <v>2728</v>
      </c>
      <c r="G28" s="287">
        <v>3</v>
      </c>
      <c r="H28" s="287">
        <v>67103</v>
      </c>
    </row>
    <row r="29" spans="1:8">
      <c r="A29" s="50" t="s">
        <v>3</v>
      </c>
      <c r="B29" s="287">
        <v>16916</v>
      </c>
      <c r="C29" s="287">
        <v>57726</v>
      </c>
      <c r="D29" s="287">
        <v>74642</v>
      </c>
      <c r="E29" s="287">
        <v>385</v>
      </c>
      <c r="F29" s="287">
        <v>3218</v>
      </c>
      <c r="G29" s="287">
        <v>3</v>
      </c>
      <c r="H29" s="287">
        <v>78248</v>
      </c>
    </row>
    <row r="30" spans="1:8">
      <c r="A30" s="48" t="s">
        <v>2</v>
      </c>
      <c r="B30" s="286">
        <v>48646</v>
      </c>
      <c r="C30" s="286">
        <v>182220</v>
      </c>
      <c r="D30" s="286">
        <v>230866</v>
      </c>
      <c r="E30" s="286">
        <v>1280</v>
      </c>
      <c r="F30" s="286">
        <v>9560</v>
      </c>
      <c r="G30" s="286">
        <v>6</v>
      </c>
      <c r="H30" s="286">
        <v>241712</v>
      </c>
    </row>
    <row r="31" spans="1:8">
      <c r="A31" s="46" t="s">
        <v>1</v>
      </c>
      <c r="B31" s="286">
        <f t="shared" ref="B31:H31" si="1">SUM(B30,B26,B22)</f>
        <v>138387</v>
      </c>
      <c r="C31" s="286">
        <f t="shared" si="1"/>
        <v>475729</v>
      </c>
      <c r="D31" s="286">
        <f t="shared" si="1"/>
        <v>614116</v>
      </c>
      <c r="E31" s="286">
        <f t="shared" si="1"/>
        <v>5315</v>
      </c>
      <c r="F31" s="286">
        <f t="shared" si="1"/>
        <v>28620</v>
      </c>
      <c r="G31" s="286">
        <f t="shared" si="1"/>
        <v>32</v>
      </c>
      <c r="H31" s="286">
        <f t="shared" si="1"/>
        <v>648083</v>
      </c>
    </row>
    <row r="32" spans="1:8">
      <c r="A32" s="288" t="s">
        <v>176</v>
      </c>
      <c r="B32" s="287">
        <v>242</v>
      </c>
      <c r="C32" s="287">
        <v>3282</v>
      </c>
      <c r="D32" s="287">
        <v>3524</v>
      </c>
      <c r="E32" s="287" t="s">
        <v>29</v>
      </c>
      <c r="F32" s="287">
        <v>36</v>
      </c>
      <c r="G32" s="287" t="s">
        <v>29</v>
      </c>
      <c r="H32" s="287">
        <v>3560</v>
      </c>
    </row>
    <row r="33" spans="1:8">
      <c r="A33" s="44" t="s">
        <v>0</v>
      </c>
      <c r="B33" s="286">
        <v>579821</v>
      </c>
      <c r="C33" s="286">
        <v>1012770</v>
      </c>
      <c r="D33" s="286">
        <v>1592591</v>
      </c>
      <c r="E33" s="286">
        <v>13321</v>
      </c>
      <c r="F33" s="286">
        <v>80332</v>
      </c>
      <c r="G33" s="286">
        <v>107</v>
      </c>
      <c r="H33" s="286">
        <v>1686351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C8E24-8B57-419C-9C69-72AEE88007C9}">
  <dimension ref="A1:E35"/>
  <sheetViews>
    <sheetView workbookViewId="0"/>
  </sheetViews>
  <sheetFormatPr defaultRowHeight="11.25"/>
  <cols>
    <col min="1" max="1" width="26.5703125" style="205" customWidth="1"/>
    <col min="2" max="5" width="15.28515625" style="205" customWidth="1"/>
    <col min="6" max="16384" width="9.140625" style="73"/>
  </cols>
  <sheetData>
    <row r="1" spans="1:5" ht="12" thickBot="1">
      <c r="A1" s="304" t="s">
        <v>190</v>
      </c>
      <c r="B1" s="303"/>
      <c r="C1" s="303"/>
      <c r="D1" s="303"/>
      <c r="E1" s="303"/>
    </row>
    <row r="2" spans="1:5">
      <c r="A2" s="913" t="s">
        <v>37</v>
      </c>
      <c r="B2" s="936" t="s">
        <v>189</v>
      </c>
      <c r="C2" s="902" t="s">
        <v>134</v>
      </c>
      <c r="D2" s="916"/>
      <c r="E2" s="865" t="s">
        <v>188</v>
      </c>
    </row>
    <row r="3" spans="1:5">
      <c r="A3" s="935"/>
      <c r="B3" s="937"/>
      <c r="C3" s="938" t="s">
        <v>187</v>
      </c>
      <c r="D3" s="282" t="s">
        <v>186</v>
      </c>
      <c r="E3" s="896"/>
    </row>
    <row r="4" spans="1:5" ht="56.25">
      <c r="A4" s="935"/>
      <c r="B4" s="886"/>
      <c r="C4" s="886"/>
      <c r="D4" s="302" t="s">
        <v>185</v>
      </c>
      <c r="E4" s="896"/>
    </row>
    <row r="5" spans="1:5">
      <c r="A5" s="914"/>
      <c r="B5" s="932" t="s">
        <v>184</v>
      </c>
      <c r="C5" s="933"/>
      <c r="D5" s="934"/>
      <c r="E5" s="931"/>
    </row>
    <row r="6" spans="1:5">
      <c r="A6" s="299" t="s">
        <v>44</v>
      </c>
      <c r="B6" s="301">
        <v>2007180.3523117199</v>
      </c>
      <c r="C6" s="301">
        <v>216138</v>
      </c>
      <c r="D6" s="301">
        <v>98878</v>
      </c>
      <c r="E6" s="301">
        <v>1169083.3634625785</v>
      </c>
    </row>
    <row r="7" spans="1:5">
      <c r="A7" s="299" t="s">
        <v>28</v>
      </c>
      <c r="B7" s="179">
        <v>427710.45323872531</v>
      </c>
      <c r="C7" s="179">
        <v>52424</v>
      </c>
      <c r="D7" s="179">
        <v>49744</v>
      </c>
      <c r="E7" s="179">
        <v>350127.46001197241</v>
      </c>
    </row>
    <row r="8" spans="1:5">
      <c r="A8" s="297" t="s">
        <v>27</v>
      </c>
      <c r="B8" s="166">
        <v>2434890.80555045</v>
      </c>
      <c r="C8" s="166">
        <v>268562</v>
      </c>
      <c r="D8" s="166">
        <v>148622</v>
      </c>
      <c r="E8" s="166">
        <v>828625.59862841712</v>
      </c>
    </row>
    <row r="9" spans="1:5">
      <c r="A9" s="299" t="s">
        <v>26</v>
      </c>
      <c r="B9" s="179">
        <v>165464.86985676305</v>
      </c>
      <c r="C9" s="179">
        <v>13370</v>
      </c>
      <c r="D9" s="179">
        <v>11936</v>
      </c>
      <c r="E9" s="179">
        <v>386730.73001694039</v>
      </c>
    </row>
    <row r="10" spans="1:5">
      <c r="A10" s="299" t="s">
        <v>25</v>
      </c>
      <c r="B10" s="179">
        <v>198117.86985372077</v>
      </c>
      <c r="C10" s="179">
        <v>12472</v>
      </c>
      <c r="D10" s="179">
        <v>11648</v>
      </c>
      <c r="E10" s="179">
        <v>632074.89094013302</v>
      </c>
    </row>
    <row r="11" spans="1:5">
      <c r="A11" s="299" t="s">
        <v>24</v>
      </c>
      <c r="B11" s="179">
        <v>73016.091867130002</v>
      </c>
      <c r="C11" s="179">
        <v>10992</v>
      </c>
      <c r="D11" s="179">
        <v>9502</v>
      </c>
      <c r="E11" s="179">
        <v>203049.78035726104</v>
      </c>
    </row>
    <row r="12" spans="1:5">
      <c r="A12" s="298" t="s">
        <v>23</v>
      </c>
      <c r="B12" s="166">
        <v>436598.83157761383</v>
      </c>
      <c r="C12" s="166">
        <v>36834</v>
      </c>
      <c r="D12" s="166">
        <v>33086</v>
      </c>
      <c r="E12" s="166">
        <v>396586.07292226749</v>
      </c>
    </row>
    <row r="13" spans="1:5">
      <c r="A13" s="299" t="s">
        <v>22</v>
      </c>
      <c r="B13" s="179">
        <v>263169.22737615427</v>
      </c>
      <c r="C13" s="179">
        <v>18773</v>
      </c>
      <c r="D13" s="179">
        <v>16335</v>
      </c>
      <c r="E13" s="179">
        <v>587780.30566397519</v>
      </c>
    </row>
    <row r="14" spans="1:5">
      <c r="A14" s="299" t="s">
        <v>21</v>
      </c>
      <c r="B14" s="179">
        <v>67073.42969242642</v>
      </c>
      <c r="C14" s="179">
        <v>6353</v>
      </c>
      <c r="D14" s="179">
        <v>5672</v>
      </c>
      <c r="E14" s="179">
        <v>257819.04654661004</v>
      </c>
    </row>
    <row r="15" spans="1:5">
      <c r="A15" s="299" t="s">
        <v>20</v>
      </c>
      <c r="B15" s="179">
        <v>55197.145904136967</v>
      </c>
      <c r="C15" s="179">
        <v>7535</v>
      </c>
      <c r="D15" s="179">
        <v>7246</v>
      </c>
      <c r="E15" s="179">
        <v>190731.24648325215</v>
      </c>
    </row>
    <row r="16" spans="1:5">
      <c r="A16" s="298" t="s">
        <v>19</v>
      </c>
      <c r="B16" s="166">
        <v>385439.80297271768</v>
      </c>
      <c r="C16" s="166">
        <v>32661</v>
      </c>
      <c r="D16" s="166">
        <v>29253</v>
      </c>
      <c r="E16" s="166">
        <v>386487.76454628492</v>
      </c>
    </row>
    <row r="17" spans="1:5">
      <c r="A17" s="299" t="s">
        <v>18</v>
      </c>
      <c r="B17" s="179">
        <v>127854.62884693142</v>
      </c>
      <c r="C17" s="179">
        <v>25841</v>
      </c>
      <c r="D17" s="179">
        <v>21154</v>
      </c>
      <c r="E17" s="179">
        <v>324228.86875718815</v>
      </c>
    </row>
    <row r="18" spans="1:5">
      <c r="A18" s="299" t="s">
        <v>17</v>
      </c>
      <c r="B18" s="179">
        <v>110157.73045902737</v>
      </c>
      <c r="C18" s="179">
        <v>16355</v>
      </c>
      <c r="D18" s="179">
        <v>15064</v>
      </c>
      <c r="E18" s="179">
        <v>342756.73589989456</v>
      </c>
    </row>
    <row r="19" spans="1:5">
      <c r="A19" s="299" t="s">
        <v>16</v>
      </c>
      <c r="B19" s="179">
        <v>195684.45215287234</v>
      </c>
      <c r="C19" s="179">
        <v>6466</v>
      </c>
      <c r="D19" s="179">
        <v>6173</v>
      </c>
      <c r="E19" s="179">
        <v>833543.98136356112</v>
      </c>
    </row>
    <row r="20" spans="1:5">
      <c r="A20" s="298" t="s">
        <v>15</v>
      </c>
      <c r="B20" s="166">
        <v>433696.81145883113</v>
      </c>
      <c r="C20" s="166">
        <v>48662</v>
      </c>
      <c r="D20" s="166">
        <v>42391</v>
      </c>
      <c r="E20" s="166">
        <v>456290.49143260816</v>
      </c>
    </row>
    <row r="21" spans="1:5">
      <c r="A21" s="300" t="s">
        <v>14</v>
      </c>
      <c r="B21" s="166">
        <v>1255735.4460091626</v>
      </c>
      <c r="C21" s="166">
        <v>118157</v>
      </c>
      <c r="D21" s="166">
        <v>104730</v>
      </c>
      <c r="E21" s="166">
        <v>411896.76138925791</v>
      </c>
    </row>
    <row r="22" spans="1:5">
      <c r="A22" s="299" t="s">
        <v>13</v>
      </c>
      <c r="B22" s="179">
        <v>183374.22143093313</v>
      </c>
      <c r="C22" s="179">
        <v>26799</v>
      </c>
      <c r="D22" s="179">
        <v>24113</v>
      </c>
      <c r="E22" s="179">
        <v>263103.72813422349</v>
      </c>
    </row>
    <row r="23" spans="1:5" s="67" customFormat="1">
      <c r="A23" s="299" t="s">
        <v>12</v>
      </c>
      <c r="B23" s="179">
        <v>81756.807707762724</v>
      </c>
      <c r="C23" s="179">
        <v>8502</v>
      </c>
      <c r="D23" s="179">
        <v>6620</v>
      </c>
      <c r="E23" s="179">
        <v>261247.67798995908</v>
      </c>
    </row>
    <row r="24" spans="1:5" s="67" customFormat="1">
      <c r="A24" s="299" t="s">
        <v>11</v>
      </c>
      <c r="B24" s="179">
        <v>25694.781456698816</v>
      </c>
      <c r="C24" s="179">
        <v>5054</v>
      </c>
      <c r="D24" s="179">
        <v>4807</v>
      </c>
      <c r="E24" s="179">
        <v>124564.45195876814</v>
      </c>
    </row>
    <row r="25" spans="1:5">
      <c r="A25" s="298" t="s">
        <v>10</v>
      </c>
      <c r="B25" s="166">
        <v>290825.81059539469</v>
      </c>
      <c r="C25" s="166">
        <v>40355</v>
      </c>
      <c r="D25" s="166">
        <v>35540</v>
      </c>
      <c r="E25" s="166">
        <v>239128.59881712127</v>
      </c>
    </row>
    <row r="26" spans="1:5">
      <c r="A26" s="299" t="s">
        <v>9</v>
      </c>
      <c r="B26" s="179">
        <v>176821.32138078456</v>
      </c>
      <c r="C26" s="179">
        <v>23686</v>
      </c>
      <c r="D26" s="179">
        <v>19096</v>
      </c>
      <c r="E26" s="179">
        <v>326392.16122121026</v>
      </c>
    </row>
    <row r="27" spans="1:5">
      <c r="A27" s="299" t="s">
        <v>8</v>
      </c>
      <c r="B27" s="179">
        <v>86869.245019823895</v>
      </c>
      <c r="C27" s="179">
        <v>14328</v>
      </c>
      <c r="D27" s="179">
        <v>13056</v>
      </c>
      <c r="E27" s="179">
        <v>221135.30436552913</v>
      </c>
    </row>
    <row r="28" spans="1:5">
      <c r="A28" s="299" t="s">
        <v>7</v>
      </c>
      <c r="B28" s="179">
        <v>119022.00063493536</v>
      </c>
      <c r="C28" s="179">
        <v>18392</v>
      </c>
      <c r="D28" s="179">
        <v>15320</v>
      </c>
      <c r="E28" s="179">
        <v>211452.75949906572</v>
      </c>
    </row>
    <row r="29" spans="1:5">
      <c r="A29" s="298" t="s">
        <v>6</v>
      </c>
      <c r="B29" s="166">
        <v>382712.56703554385</v>
      </c>
      <c r="C29" s="166">
        <v>56406</v>
      </c>
      <c r="D29" s="166">
        <v>47472</v>
      </c>
      <c r="E29" s="166">
        <v>255575.25217647126</v>
      </c>
    </row>
    <row r="30" spans="1:5">
      <c r="A30" s="299" t="s">
        <v>5</v>
      </c>
      <c r="B30" s="179">
        <v>112809.62838688697</v>
      </c>
      <c r="C30" s="179">
        <v>14156</v>
      </c>
      <c r="D30" s="179">
        <v>10997</v>
      </c>
      <c r="E30" s="179">
        <v>213090.19271283725</v>
      </c>
    </row>
    <row r="31" spans="1:5">
      <c r="A31" s="299" t="s">
        <v>4</v>
      </c>
      <c r="B31" s="179">
        <v>68366.229932257978</v>
      </c>
      <c r="C31" s="179">
        <v>12414</v>
      </c>
      <c r="D31" s="179">
        <v>11437</v>
      </c>
      <c r="E31" s="179">
        <v>185304.96893052233</v>
      </c>
    </row>
    <row r="32" spans="1:5">
      <c r="A32" s="299" t="s">
        <v>3</v>
      </c>
      <c r="B32" s="179">
        <v>107590.21110159965</v>
      </c>
      <c r="C32" s="179">
        <v>21980</v>
      </c>
      <c r="D32" s="179">
        <v>16452</v>
      </c>
      <c r="E32" s="179">
        <v>254030.29067770316</v>
      </c>
    </row>
    <row r="33" spans="1:5">
      <c r="A33" s="298" t="s">
        <v>2</v>
      </c>
      <c r="B33" s="166">
        <v>288766.06942074455</v>
      </c>
      <c r="C33" s="166">
        <v>48550</v>
      </c>
      <c r="D33" s="166">
        <v>38886</v>
      </c>
      <c r="E33" s="166">
        <v>218452.61651632632</v>
      </c>
    </row>
    <row r="34" spans="1:5">
      <c r="A34" s="297" t="s">
        <v>1</v>
      </c>
      <c r="B34" s="166">
        <v>962304.44705168309</v>
      </c>
      <c r="C34" s="166">
        <v>145311</v>
      </c>
      <c r="D34" s="166">
        <v>121898</v>
      </c>
      <c r="E34" s="166">
        <v>238458.8357602059</v>
      </c>
    </row>
    <row r="35" spans="1:5">
      <c r="A35" s="296" t="s">
        <v>0</v>
      </c>
      <c r="B35" s="166">
        <v>4652931.2053714795</v>
      </c>
      <c r="C35" s="166">
        <v>532030</v>
      </c>
      <c r="D35" s="166">
        <v>375250</v>
      </c>
      <c r="E35" s="166">
        <v>464241.63644268707</v>
      </c>
    </row>
  </sheetData>
  <mergeCells count="6">
    <mergeCell ref="E2:E5"/>
    <mergeCell ref="B5:D5"/>
    <mergeCell ref="A2:A5"/>
    <mergeCell ref="B2:B4"/>
    <mergeCell ref="C3:C4"/>
    <mergeCell ref="C2:D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26748-C009-4251-B916-250C8B58F6C9}">
  <dimension ref="A1:E32"/>
  <sheetViews>
    <sheetView zoomScaleNormal="100" workbookViewId="0"/>
  </sheetViews>
  <sheetFormatPr defaultRowHeight="11.25"/>
  <cols>
    <col min="1" max="1" width="21.85546875" style="1" customWidth="1"/>
    <col min="2" max="5" width="16.28515625" style="1" customWidth="1"/>
    <col min="6" max="16384" width="9.140625" style="1"/>
  </cols>
  <sheetData>
    <row r="1" spans="1:5" ht="12" thickBot="1">
      <c r="A1" s="312" t="s">
        <v>195</v>
      </c>
      <c r="B1" s="215"/>
      <c r="C1" s="215"/>
      <c r="D1" s="215"/>
      <c r="E1" s="215"/>
    </row>
    <row r="2" spans="1:5" ht="22.5">
      <c r="A2" s="210" t="s">
        <v>37</v>
      </c>
      <c r="B2" s="209" t="s">
        <v>194</v>
      </c>
      <c r="C2" s="311" t="s">
        <v>193</v>
      </c>
      <c r="D2" s="209" t="s">
        <v>192</v>
      </c>
      <c r="E2" s="311" t="s">
        <v>191</v>
      </c>
    </row>
    <row r="3" spans="1:5">
      <c r="A3" s="310" t="s">
        <v>30</v>
      </c>
      <c r="B3" s="305">
        <v>1196</v>
      </c>
      <c r="C3" s="305">
        <v>27825</v>
      </c>
      <c r="D3" s="305">
        <v>19400</v>
      </c>
      <c r="E3" s="305">
        <v>181007</v>
      </c>
    </row>
    <row r="4" spans="1:5">
      <c r="A4" s="310" t="s">
        <v>28</v>
      </c>
      <c r="B4" s="305">
        <v>183</v>
      </c>
      <c r="C4" s="305">
        <v>2220</v>
      </c>
      <c r="D4" s="305">
        <v>1351</v>
      </c>
      <c r="E4" s="305">
        <v>11337</v>
      </c>
    </row>
    <row r="5" spans="1:5">
      <c r="A5" s="308" t="s">
        <v>27</v>
      </c>
      <c r="B5" s="306">
        <v>1379</v>
      </c>
      <c r="C5" s="306">
        <v>30045</v>
      </c>
      <c r="D5" s="306">
        <v>20751</v>
      </c>
      <c r="E5" s="306">
        <v>192344</v>
      </c>
    </row>
    <row r="6" spans="1:5">
      <c r="A6" s="310" t="s">
        <v>26</v>
      </c>
      <c r="B6" s="305">
        <v>79</v>
      </c>
      <c r="C6" s="305">
        <v>1190</v>
      </c>
      <c r="D6" s="305">
        <v>827</v>
      </c>
      <c r="E6" s="305">
        <v>7061</v>
      </c>
    </row>
    <row r="7" spans="1:5">
      <c r="A7" s="310" t="s">
        <v>25</v>
      </c>
      <c r="B7" s="305">
        <v>33</v>
      </c>
      <c r="C7" s="305">
        <v>396</v>
      </c>
      <c r="D7" s="305">
        <v>222</v>
      </c>
      <c r="E7" s="305">
        <v>1774</v>
      </c>
    </row>
    <row r="8" spans="1:5">
      <c r="A8" s="310" t="s">
        <v>24</v>
      </c>
      <c r="B8" s="305">
        <v>76</v>
      </c>
      <c r="C8" s="305">
        <v>1159</v>
      </c>
      <c r="D8" s="305">
        <v>805</v>
      </c>
      <c r="E8" s="305">
        <v>7617</v>
      </c>
    </row>
    <row r="9" spans="1:5">
      <c r="A9" s="309" t="s">
        <v>23</v>
      </c>
      <c r="B9" s="306">
        <v>188</v>
      </c>
      <c r="C9" s="306">
        <v>2745</v>
      </c>
      <c r="D9" s="306">
        <v>1854</v>
      </c>
      <c r="E9" s="306">
        <v>16452</v>
      </c>
    </row>
    <row r="10" spans="1:5">
      <c r="A10" s="310" t="s">
        <v>22</v>
      </c>
      <c r="B10" s="305">
        <v>159</v>
      </c>
      <c r="C10" s="305">
        <v>2110</v>
      </c>
      <c r="D10" s="305">
        <v>1405</v>
      </c>
      <c r="E10" s="305">
        <v>9017</v>
      </c>
    </row>
    <row r="11" spans="1:5">
      <c r="A11" s="310" t="s">
        <v>21</v>
      </c>
      <c r="B11" s="305">
        <v>39</v>
      </c>
      <c r="C11" s="305">
        <v>573</v>
      </c>
      <c r="D11" s="305">
        <v>414</v>
      </c>
      <c r="E11" s="305">
        <v>3590</v>
      </c>
    </row>
    <row r="12" spans="1:5">
      <c r="A12" s="310" t="s">
        <v>20</v>
      </c>
      <c r="B12" s="305">
        <v>31</v>
      </c>
      <c r="C12" s="305">
        <v>418</v>
      </c>
      <c r="D12" s="305">
        <v>189</v>
      </c>
      <c r="E12" s="305">
        <v>1353</v>
      </c>
    </row>
    <row r="13" spans="1:5">
      <c r="A13" s="309" t="s">
        <v>19</v>
      </c>
      <c r="B13" s="306">
        <v>229</v>
      </c>
      <c r="C13" s="306">
        <v>3101</v>
      </c>
      <c r="D13" s="306">
        <v>2008</v>
      </c>
      <c r="E13" s="306">
        <v>13960</v>
      </c>
    </row>
    <row r="14" spans="1:5">
      <c r="A14" s="310" t="s">
        <v>18</v>
      </c>
      <c r="B14" s="305">
        <v>156</v>
      </c>
      <c r="C14" s="305">
        <v>2726</v>
      </c>
      <c r="D14" s="305">
        <v>1780</v>
      </c>
      <c r="E14" s="305">
        <v>5356</v>
      </c>
    </row>
    <row r="15" spans="1:5">
      <c r="A15" s="310" t="s">
        <v>17</v>
      </c>
      <c r="B15" s="305">
        <v>41</v>
      </c>
      <c r="C15" s="305">
        <v>426</v>
      </c>
      <c r="D15" s="305">
        <v>269</v>
      </c>
      <c r="E15" s="305">
        <v>1520</v>
      </c>
    </row>
    <row r="16" spans="1:5">
      <c r="A16" s="310" t="s">
        <v>16</v>
      </c>
      <c r="B16" s="305">
        <v>13</v>
      </c>
      <c r="C16" s="305">
        <v>174</v>
      </c>
      <c r="D16" s="305">
        <v>85</v>
      </c>
      <c r="E16" s="305">
        <v>363</v>
      </c>
    </row>
    <row r="17" spans="1:5">
      <c r="A17" s="309" t="s">
        <v>15</v>
      </c>
      <c r="B17" s="306">
        <v>210</v>
      </c>
      <c r="C17" s="306">
        <v>3326</v>
      </c>
      <c r="D17" s="306">
        <v>2134</v>
      </c>
      <c r="E17" s="306">
        <v>7239</v>
      </c>
    </row>
    <row r="18" spans="1:5">
      <c r="A18" s="308" t="s">
        <v>14</v>
      </c>
      <c r="B18" s="306">
        <v>627</v>
      </c>
      <c r="C18" s="306">
        <v>9172</v>
      </c>
      <c r="D18" s="306">
        <v>5996</v>
      </c>
      <c r="E18" s="306">
        <v>37651</v>
      </c>
    </row>
    <row r="19" spans="1:5">
      <c r="A19" s="310" t="s">
        <v>13</v>
      </c>
      <c r="B19" s="305">
        <v>121</v>
      </c>
      <c r="C19" s="305">
        <v>1523</v>
      </c>
      <c r="D19" s="305">
        <v>1186</v>
      </c>
      <c r="E19" s="305">
        <v>6397</v>
      </c>
    </row>
    <row r="20" spans="1:5">
      <c r="A20" s="310" t="s">
        <v>12</v>
      </c>
      <c r="B20" s="305">
        <v>75</v>
      </c>
      <c r="C20" s="305">
        <v>1042</v>
      </c>
      <c r="D20" s="305">
        <v>655</v>
      </c>
      <c r="E20" s="305">
        <v>4993</v>
      </c>
    </row>
    <row r="21" spans="1:5">
      <c r="A21" s="310" t="s">
        <v>11</v>
      </c>
      <c r="B21" s="305">
        <v>13</v>
      </c>
      <c r="C21" s="305">
        <v>156</v>
      </c>
      <c r="D21" s="305">
        <v>82</v>
      </c>
      <c r="E21" s="305">
        <v>530</v>
      </c>
    </row>
    <row r="22" spans="1:5">
      <c r="A22" s="309" t="s">
        <v>10</v>
      </c>
      <c r="B22" s="306">
        <v>209</v>
      </c>
      <c r="C22" s="306">
        <v>2721</v>
      </c>
      <c r="D22" s="306">
        <v>1923</v>
      </c>
      <c r="E22" s="306">
        <v>11920</v>
      </c>
    </row>
    <row r="23" spans="1:5">
      <c r="A23" s="310" t="s">
        <v>9</v>
      </c>
      <c r="B23" s="305">
        <v>229</v>
      </c>
      <c r="C23" s="305">
        <v>3726</v>
      </c>
      <c r="D23" s="305">
        <v>2373</v>
      </c>
      <c r="E23" s="305">
        <v>23555</v>
      </c>
    </row>
    <row r="24" spans="1:5">
      <c r="A24" s="310" t="s">
        <v>8</v>
      </c>
      <c r="B24" s="305">
        <v>32</v>
      </c>
      <c r="C24" s="305">
        <v>385</v>
      </c>
      <c r="D24" s="305">
        <v>258</v>
      </c>
      <c r="E24" s="305">
        <v>3172</v>
      </c>
    </row>
    <row r="25" spans="1:5">
      <c r="A25" s="310" t="s">
        <v>7</v>
      </c>
      <c r="B25" s="305">
        <v>64</v>
      </c>
      <c r="C25" s="305">
        <v>874</v>
      </c>
      <c r="D25" s="305">
        <v>556</v>
      </c>
      <c r="E25" s="305">
        <v>2529</v>
      </c>
    </row>
    <row r="26" spans="1:5">
      <c r="A26" s="309" t="s">
        <v>6</v>
      </c>
      <c r="B26" s="306">
        <v>325</v>
      </c>
      <c r="C26" s="306">
        <v>4985</v>
      </c>
      <c r="D26" s="306">
        <v>3187</v>
      </c>
      <c r="E26" s="306">
        <v>29256</v>
      </c>
    </row>
    <row r="27" spans="1:5">
      <c r="A27" s="310" t="s">
        <v>5</v>
      </c>
      <c r="B27" s="305">
        <v>70</v>
      </c>
      <c r="C27" s="305">
        <v>966</v>
      </c>
      <c r="D27" s="305">
        <v>645</v>
      </c>
      <c r="E27" s="305">
        <v>4909</v>
      </c>
    </row>
    <row r="28" spans="1:5">
      <c r="A28" s="310" t="s">
        <v>4</v>
      </c>
      <c r="B28" s="305">
        <v>31</v>
      </c>
      <c r="C28" s="305">
        <v>315</v>
      </c>
      <c r="D28" s="305">
        <v>147</v>
      </c>
      <c r="E28" s="305">
        <v>1508</v>
      </c>
    </row>
    <row r="29" spans="1:5">
      <c r="A29" s="310" t="s">
        <v>3</v>
      </c>
      <c r="B29" s="305">
        <v>257</v>
      </c>
      <c r="C29" s="305">
        <v>4318</v>
      </c>
      <c r="D29" s="305">
        <v>2618</v>
      </c>
      <c r="E29" s="305">
        <v>16273</v>
      </c>
    </row>
    <row r="30" spans="1:5">
      <c r="A30" s="309" t="s">
        <v>2</v>
      </c>
      <c r="B30" s="306">
        <v>358</v>
      </c>
      <c r="C30" s="306">
        <v>5599</v>
      </c>
      <c r="D30" s="306">
        <v>3410</v>
      </c>
      <c r="E30" s="306">
        <v>22691</v>
      </c>
    </row>
    <row r="31" spans="1:5">
      <c r="A31" s="308" t="s">
        <v>1</v>
      </c>
      <c r="B31" s="306">
        <v>892</v>
      </c>
      <c r="C31" s="306">
        <v>13305</v>
      </c>
      <c r="D31" s="306">
        <v>8520</v>
      </c>
      <c r="E31" s="306">
        <v>63867</v>
      </c>
    </row>
    <row r="32" spans="1:5">
      <c r="A32" s="307" t="s">
        <v>0</v>
      </c>
      <c r="B32" s="306">
        <v>2898</v>
      </c>
      <c r="C32" s="306">
        <v>52522</v>
      </c>
      <c r="D32" s="306">
        <v>35267</v>
      </c>
      <c r="E32" s="306">
        <v>299159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horizontalDpi="300" verticalDpi="300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9A52A-FE67-4CE5-8EA6-DA0E5EE52AC0}">
  <dimension ref="A1:H32"/>
  <sheetViews>
    <sheetView workbookViewId="0"/>
  </sheetViews>
  <sheetFormatPr defaultRowHeight="11.25"/>
  <cols>
    <col min="1" max="1" width="22.140625" style="313" customWidth="1"/>
    <col min="2" max="4" width="10.5703125" style="313" customWidth="1"/>
    <col min="5" max="5" width="12.85546875" style="313" customWidth="1"/>
    <col min="6" max="8" width="10.5703125" style="313" customWidth="1"/>
    <col min="9" max="16384" width="9.140625" style="313"/>
  </cols>
  <sheetData>
    <row r="1" spans="1:8" s="322" customFormat="1" ht="12" thickBot="1">
      <c r="A1" s="331" t="s">
        <v>203</v>
      </c>
      <c r="B1" s="331"/>
      <c r="C1" s="331"/>
      <c r="D1" s="331"/>
      <c r="E1" s="331"/>
      <c r="F1" s="331"/>
      <c r="G1" s="330"/>
      <c r="H1" s="330"/>
    </row>
    <row r="2" spans="1:8" s="325" customFormat="1" ht="33.75">
      <c r="A2" s="329" t="s">
        <v>37</v>
      </c>
      <c r="B2" s="327" t="s">
        <v>202</v>
      </c>
      <c r="C2" s="328" t="s">
        <v>201</v>
      </c>
      <c r="D2" s="327" t="s">
        <v>200</v>
      </c>
      <c r="E2" s="327" t="s">
        <v>199</v>
      </c>
      <c r="F2" s="327" t="s">
        <v>198</v>
      </c>
      <c r="G2" s="327" t="s">
        <v>197</v>
      </c>
      <c r="H2" s="326" t="s">
        <v>196</v>
      </c>
    </row>
    <row r="3" spans="1:8" s="322" customFormat="1">
      <c r="A3" s="324" t="s">
        <v>30</v>
      </c>
      <c r="B3" s="323">
        <v>36.799999999999997</v>
      </c>
      <c r="C3" s="323">
        <v>4</v>
      </c>
      <c r="D3" s="323">
        <v>18.899999999999999</v>
      </c>
      <c r="E3" s="323">
        <v>59.6</v>
      </c>
      <c r="F3" s="323">
        <v>24</v>
      </c>
      <c r="G3" s="323">
        <v>85.8</v>
      </c>
      <c r="H3" s="323">
        <v>147.4</v>
      </c>
    </row>
    <row r="4" spans="1:8" s="322" customFormat="1">
      <c r="A4" s="320" t="s">
        <v>28</v>
      </c>
      <c r="B4" s="319">
        <v>270.2</v>
      </c>
      <c r="C4" s="319">
        <v>24.8</v>
      </c>
      <c r="D4" s="319">
        <v>43</v>
      </c>
      <c r="E4" s="319">
        <v>338</v>
      </c>
      <c r="F4" s="319">
        <v>142</v>
      </c>
      <c r="G4" s="319">
        <v>490.4</v>
      </c>
      <c r="H4" s="319">
        <v>598</v>
      </c>
    </row>
    <row r="5" spans="1:8" s="314" customFormat="1">
      <c r="A5" s="317" t="s">
        <v>27</v>
      </c>
      <c r="B5" s="315">
        <v>307</v>
      </c>
      <c r="C5" s="315">
        <v>28.8</v>
      </c>
      <c r="D5" s="315">
        <v>61.9</v>
      </c>
      <c r="E5" s="315">
        <v>397.7</v>
      </c>
      <c r="F5" s="315">
        <v>166.1</v>
      </c>
      <c r="G5" s="315">
        <v>576.29999999999995</v>
      </c>
      <c r="H5" s="315">
        <v>745.4</v>
      </c>
    </row>
    <row r="6" spans="1:8" s="321" customFormat="1">
      <c r="A6" s="320" t="s">
        <v>26</v>
      </c>
      <c r="B6" s="319">
        <v>250.5</v>
      </c>
      <c r="C6" s="319">
        <v>12.7</v>
      </c>
      <c r="D6" s="319">
        <v>31.1</v>
      </c>
      <c r="E6" s="319">
        <v>294.3</v>
      </c>
      <c r="F6" s="319">
        <v>50.1</v>
      </c>
      <c r="G6" s="319">
        <v>352.7</v>
      </c>
      <c r="H6" s="319">
        <v>460.3</v>
      </c>
    </row>
    <row r="7" spans="1:8" s="321" customFormat="1">
      <c r="A7" s="320" t="s">
        <v>25</v>
      </c>
      <c r="B7" s="319">
        <v>103.5</v>
      </c>
      <c r="C7" s="319">
        <v>4.8</v>
      </c>
      <c r="D7" s="319">
        <v>23.5</v>
      </c>
      <c r="E7" s="319">
        <v>131.80000000000001</v>
      </c>
      <c r="F7" s="319">
        <v>61.1</v>
      </c>
      <c r="G7" s="319">
        <v>194.6</v>
      </c>
      <c r="H7" s="319">
        <v>233</v>
      </c>
    </row>
    <row r="8" spans="1:8" s="314" customFormat="1">
      <c r="A8" s="320" t="s">
        <v>24</v>
      </c>
      <c r="B8" s="319">
        <v>142.4</v>
      </c>
      <c r="C8" s="319">
        <v>10.4</v>
      </c>
      <c r="D8" s="319">
        <v>54</v>
      </c>
      <c r="E8" s="319">
        <v>206.7</v>
      </c>
      <c r="F8" s="319">
        <v>141.1</v>
      </c>
      <c r="G8" s="319">
        <v>350.2</v>
      </c>
      <c r="H8" s="319">
        <v>425.4</v>
      </c>
    </row>
    <row r="9" spans="1:8" s="314" customFormat="1">
      <c r="A9" s="318" t="s">
        <v>23</v>
      </c>
      <c r="B9" s="315">
        <v>496.5</v>
      </c>
      <c r="C9" s="315">
        <v>27.8</v>
      </c>
      <c r="D9" s="315">
        <v>108.5</v>
      </c>
      <c r="E9" s="315">
        <v>632.79999999999995</v>
      </c>
      <c r="F9" s="315">
        <v>252.3</v>
      </c>
      <c r="G9" s="315">
        <v>897.5</v>
      </c>
      <c r="H9" s="315">
        <v>1118.5999999999999</v>
      </c>
    </row>
    <row r="10" spans="1:8" s="314" customFormat="1">
      <c r="A10" s="320" t="s">
        <v>22</v>
      </c>
      <c r="B10" s="319">
        <v>232.9</v>
      </c>
      <c r="C10" s="319">
        <v>8.6</v>
      </c>
      <c r="D10" s="319">
        <v>25</v>
      </c>
      <c r="E10" s="319">
        <v>266.5</v>
      </c>
      <c r="F10" s="319">
        <v>76.3</v>
      </c>
      <c r="G10" s="319">
        <v>351.5</v>
      </c>
      <c r="H10" s="319">
        <v>418</v>
      </c>
    </row>
    <row r="11" spans="1:8" s="314" customFormat="1">
      <c r="A11" s="320" t="s">
        <v>21</v>
      </c>
      <c r="B11" s="319">
        <v>151.80000000000001</v>
      </c>
      <c r="C11" s="319">
        <v>5.6</v>
      </c>
      <c r="D11" s="319">
        <v>23</v>
      </c>
      <c r="E11" s="319">
        <v>180.5</v>
      </c>
      <c r="F11" s="319">
        <v>93.7</v>
      </c>
      <c r="G11" s="319">
        <v>274.7</v>
      </c>
      <c r="H11" s="319">
        <v>327.39999999999998</v>
      </c>
    </row>
    <row r="12" spans="1:8" s="314" customFormat="1">
      <c r="A12" s="320" t="s">
        <v>20</v>
      </c>
      <c r="B12" s="319">
        <v>125.9</v>
      </c>
      <c r="C12" s="319">
        <v>9.3000000000000007</v>
      </c>
      <c r="D12" s="319">
        <v>31.9</v>
      </c>
      <c r="E12" s="319">
        <v>167.1</v>
      </c>
      <c r="F12" s="319">
        <v>113.2</v>
      </c>
      <c r="G12" s="319">
        <v>280.60000000000002</v>
      </c>
      <c r="H12" s="319">
        <v>367.6</v>
      </c>
    </row>
    <row r="13" spans="1:8" s="314" customFormat="1">
      <c r="A13" s="318" t="s">
        <v>19</v>
      </c>
      <c r="B13" s="315">
        <v>510.6</v>
      </c>
      <c r="C13" s="315">
        <v>23.5</v>
      </c>
      <c r="D13" s="315">
        <v>79.900000000000006</v>
      </c>
      <c r="E13" s="315">
        <v>614.1</v>
      </c>
      <c r="F13" s="315">
        <v>283.2</v>
      </c>
      <c r="G13" s="315">
        <v>906.7</v>
      </c>
      <c r="H13" s="315">
        <v>1113</v>
      </c>
    </row>
    <row r="14" spans="1:8" s="314" customFormat="1">
      <c r="A14" s="320" t="s">
        <v>18</v>
      </c>
      <c r="B14" s="319">
        <v>229.1</v>
      </c>
      <c r="C14" s="319">
        <v>7.9</v>
      </c>
      <c r="D14" s="319">
        <v>27.1</v>
      </c>
      <c r="E14" s="319">
        <v>264.10000000000002</v>
      </c>
      <c r="F14" s="319">
        <v>106.2</v>
      </c>
      <c r="G14" s="319">
        <v>372.9</v>
      </c>
      <c r="H14" s="319">
        <v>439.4</v>
      </c>
    </row>
    <row r="15" spans="1:8" s="314" customFormat="1">
      <c r="A15" s="320" t="s">
        <v>17</v>
      </c>
      <c r="B15" s="319">
        <v>255.3</v>
      </c>
      <c r="C15" s="319">
        <v>11</v>
      </c>
      <c r="D15" s="319">
        <v>50.3</v>
      </c>
      <c r="E15" s="319">
        <v>316.5</v>
      </c>
      <c r="F15" s="319">
        <v>171.6</v>
      </c>
      <c r="G15" s="319">
        <v>496.3</v>
      </c>
      <c r="H15" s="319">
        <v>571.6</v>
      </c>
    </row>
    <row r="16" spans="1:8" s="321" customFormat="1">
      <c r="A16" s="320" t="s">
        <v>16</v>
      </c>
      <c r="B16" s="319">
        <v>215.4</v>
      </c>
      <c r="C16" s="319">
        <v>9.6</v>
      </c>
      <c r="D16" s="319">
        <v>28.1</v>
      </c>
      <c r="E16" s="319">
        <v>253.1</v>
      </c>
      <c r="F16" s="319">
        <v>60.5</v>
      </c>
      <c r="G16" s="319">
        <v>317.3</v>
      </c>
      <c r="H16" s="319">
        <v>342.5</v>
      </c>
    </row>
    <row r="17" spans="1:8" s="321" customFormat="1">
      <c r="A17" s="318" t="s">
        <v>15</v>
      </c>
      <c r="B17" s="315">
        <v>699.7</v>
      </c>
      <c r="C17" s="315">
        <v>28.5</v>
      </c>
      <c r="D17" s="315">
        <v>105.5</v>
      </c>
      <c r="E17" s="315">
        <v>833.7</v>
      </c>
      <c r="F17" s="315">
        <v>338.3</v>
      </c>
      <c r="G17" s="315">
        <v>1186.4000000000001</v>
      </c>
      <c r="H17" s="315">
        <v>1353.4</v>
      </c>
    </row>
    <row r="18" spans="1:8" s="314" customFormat="1">
      <c r="A18" s="317" t="s">
        <v>14</v>
      </c>
      <c r="B18" s="315">
        <v>1706.8</v>
      </c>
      <c r="C18" s="315">
        <v>79.8</v>
      </c>
      <c r="D18" s="315">
        <v>294</v>
      </c>
      <c r="E18" s="315">
        <v>2080.6</v>
      </c>
      <c r="F18" s="315">
        <v>873.8</v>
      </c>
      <c r="G18" s="315">
        <v>2990.6</v>
      </c>
      <c r="H18" s="315">
        <v>3585</v>
      </c>
    </row>
    <row r="19" spans="1:8" s="314" customFormat="1">
      <c r="A19" s="320" t="s">
        <v>13</v>
      </c>
      <c r="B19" s="319">
        <v>261.2</v>
      </c>
      <c r="C19" s="319">
        <v>22.3</v>
      </c>
      <c r="D19" s="319">
        <v>117.9</v>
      </c>
      <c r="E19" s="319">
        <v>401.5</v>
      </c>
      <c r="F19" s="319">
        <v>191.6</v>
      </c>
      <c r="G19" s="319">
        <v>595.6</v>
      </c>
      <c r="H19" s="319">
        <v>680.3</v>
      </c>
    </row>
    <row r="20" spans="1:8" s="314" customFormat="1">
      <c r="A20" s="320" t="s">
        <v>12</v>
      </c>
      <c r="B20" s="319">
        <v>155.80000000000001</v>
      </c>
      <c r="C20" s="319">
        <v>21.2</v>
      </c>
      <c r="D20" s="319">
        <v>39</v>
      </c>
      <c r="E20" s="319">
        <v>216</v>
      </c>
      <c r="F20" s="319">
        <v>101.4</v>
      </c>
      <c r="G20" s="319">
        <v>317.89999999999998</v>
      </c>
      <c r="H20" s="319">
        <v>381.1</v>
      </c>
    </row>
    <row r="21" spans="1:8" s="314" customFormat="1">
      <c r="A21" s="320" t="s">
        <v>11</v>
      </c>
      <c r="B21" s="319">
        <v>79.7</v>
      </c>
      <c r="C21" s="319">
        <v>6.8</v>
      </c>
      <c r="D21" s="319">
        <v>33.6</v>
      </c>
      <c r="E21" s="319">
        <v>120.1</v>
      </c>
      <c r="F21" s="319">
        <v>105.3</v>
      </c>
      <c r="G21" s="319">
        <v>225.6</v>
      </c>
      <c r="H21" s="319">
        <v>254.4</v>
      </c>
    </row>
    <row r="22" spans="1:8" s="314" customFormat="1">
      <c r="A22" s="318" t="s">
        <v>10</v>
      </c>
      <c r="B22" s="315">
        <v>496.8</v>
      </c>
      <c r="C22" s="315">
        <v>50.3</v>
      </c>
      <c r="D22" s="315">
        <v>190.5</v>
      </c>
      <c r="E22" s="315">
        <v>737.6</v>
      </c>
      <c r="F22" s="315">
        <v>398.3</v>
      </c>
      <c r="G22" s="315">
        <v>1139.2</v>
      </c>
      <c r="H22" s="315">
        <v>1315.9</v>
      </c>
    </row>
    <row r="23" spans="1:8" s="314" customFormat="1">
      <c r="A23" s="320" t="s">
        <v>9</v>
      </c>
      <c r="B23" s="319">
        <v>331.8</v>
      </c>
      <c r="C23" s="319">
        <v>11</v>
      </c>
      <c r="D23" s="319">
        <v>112.2</v>
      </c>
      <c r="E23" s="319">
        <v>455</v>
      </c>
      <c r="F23" s="319">
        <v>59.3</v>
      </c>
      <c r="G23" s="319">
        <v>530.5</v>
      </c>
      <c r="H23" s="319">
        <v>599.29999999999995</v>
      </c>
    </row>
    <row r="24" spans="1:8" s="314" customFormat="1">
      <c r="A24" s="320" t="s">
        <v>8</v>
      </c>
      <c r="B24" s="319">
        <v>352.3</v>
      </c>
      <c r="C24" s="319">
        <v>5.3</v>
      </c>
      <c r="D24" s="319">
        <v>50.8</v>
      </c>
      <c r="E24" s="319">
        <v>408.4</v>
      </c>
      <c r="F24" s="319">
        <v>46.2</v>
      </c>
      <c r="G24" s="319">
        <v>458.3</v>
      </c>
      <c r="H24" s="319">
        <v>589.6</v>
      </c>
    </row>
    <row r="25" spans="1:8" s="314" customFormat="1">
      <c r="A25" s="320" t="s">
        <v>7</v>
      </c>
      <c r="B25" s="319">
        <v>283.10000000000002</v>
      </c>
      <c r="C25" s="319">
        <v>42.4</v>
      </c>
      <c r="D25" s="319">
        <v>65.2</v>
      </c>
      <c r="E25" s="319">
        <v>390.8</v>
      </c>
      <c r="F25" s="319">
        <v>118</v>
      </c>
      <c r="G25" s="319">
        <v>513.29999999999995</v>
      </c>
      <c r="H25" s="319">
        <v>624.79999999999995</v>
      </c>
    </row>
    <row r="26" spans="1:8" s="321" customFormat="1">
      <c r="A26" s="318" t="s">
        <v>6</v>
      </c>
      <c r="B26" s="315">
        <v>967.2</v>
      </c>
      <c r="C26" s="315">
        <v>58.7</v>
      </c>
      <c r="D26" s="315">
        <v>228.3</v>
      </c>
      <c r="E26" s="315">
        <v>1254.2</v>
      </c>
      <c r="F26" s="315">
        <v>223.5</v>
      </c>
      <c r="G26" s="315">
        <v>1502.2</v>
      </c>
      <c r="H26" s="315">
        <v>1813.7</v>
      </c>
    </row>
    <row r="27" spans="1:8" s="314" customFormat="1">
      <c r="A27" s="320" t="s">
        <v>5</v>
      </c>
      <c r="B27" s="319">
        <v>374.6</v>
      </c>
      <c r="C27" s="319">
        <v>41.7</v>
      </c>
      <c r="D27" s="319">
        <v>133.5</v>
      </c>
      <c r="E27" s="319">
        <v>549.79999999999995</v>
      </c>
      <c r="F27" s="319">
        <v>169.1</v>
      </c>
      <c r="G27" s="319">
        <v>729.2</v>
      </c>
      <c r="H27" s="319">
        <v>860</v>
      </c>
    </row>
    <row r="28" spans="1:8" s="314" customFormat="1">
      <c r="A28" s="320" t="s">
        <v>4</v>
      </c>
      <c r="B28" s="319">
        <v>391.8</v>
      </c>
      <c r="C28" s="319">
        <v>7.1</v>
      </c>
      <c r="D28" s="319">
        <v>43</v>
      </c>
      <c r="E28" s="319">
        <v>441.9</v>
      </c>
      <c r="F28" s="319">
        <v>19.3</v>
      </c>
      <c r="G28" s="319">
        <v>464.3</v>
      </c>
      <c r="H28" s="319">
        <v>534.9</v>
      </c>
    </row>
    <row r="29" spans="1:8" s="314" customFormat="1">
      <c r="A29" s="320" t="s">
        <v>3</v>
      </c>
      <c r="B29" s="319">
        <v>257.39999999999998</v>
      </c>
      <c r="C29" s="319">
        <v>11.1</v>
      </c>
      <c r="D29" s="319">
        <v>53.1</v>
      </c>
      <c r="E29" s="319">
        <v>321.60000000000002</v>
      </c>
      <c r="F29" s="319">
        <v>45.5</v>
      </c>
      <c r="G29" s="319">
        <v>373.5</v>
      </c>
      <c r="H29" s="319">
        <v>448.5</v>
      </c>
    </row>
    <row r="30" spans="1:8" s="314" customFormat="1">
      <c r="A30" s="318" t="s">
        <v>2</v>
      </c>
      <c r="B30" s="315">
        <v>1023.8</v>
      </c>
      <c r="C30" s="315">
        <v>59.9</v>
      </c>
      <c r="D30" s="315">
        <v>229.6</v>
      </c>
      <c r="E30" s="315">
        <v>1313.3</v>
      </c>
      <c r="F30" s="315">
        <v>233.9</v>
      </c>
      <c r="G30" s="315">
        <v>1567</v>
      </c>
      <c r="H30" s="315">
        <v>1843.4</v>
      </c>
    </row>
    <row r="31" spans="1:8" s="314" customFormat="1">
      <c r="A31" s="317" t="s">
        <v>1</v>
      </c>
      <c r="B31" s="315">
        <v>2487.8000000000002</v>
      </c>
      <c r="C31" s="315">
        <v>168.9</v>
      </c>
      <c r="D31" s="315">
        <v>648.4</v>
      </c>
      <c r="E31" s="315">
        <v>3305</v>
      </c>
      <c r="F31" s="315">
        <v>855.7</v>
      </c>
      <c r="G31" s="315">
        <v>4208.3</v>
      </c>
      <c r="H31" s="315">
        <v>4973</v>
      </c>
    </row>
    <row r="32" spans="1:8" s="314" customFormat="1">
      <c r="A32" s="316" t="s">
        <v>0</v>
      </c>
      <c r="B32" s="315">
        <v>4501.6000000000004</v>
      </c>
      <c r="C32" s="315">
        <v>277.5</v>
      </c>
      <c r="D32" s="315">
        <v>1004.2</v>
      </c>
      <c r="E32" s="315">
        <v>5783.3</v>
      </c>
      <c r="F32" s="315">
        <v>1895.6</v>
      </c>
      <c r="G32" s="315">
        <v>7775.2</v>
      </c>
      <c r="H32" s="315">
        <v>9303.4</v>
      </c>
    </row>
  </sheetData>
  <pageMargins left="0.43307086614173229" right="0.43307086614173229" top="0.62992125984251968" bottom="0.86614173228346458" header="0.51181102362204722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32E5-0DFD-46A2-B4E8-FBD7F4293023}">
  <dimension ref="A1:I33"/>
  <sheetViews>
    <sheetView workbookViewId="0"/>
  </sheetViews>
  <sheetFormatPr defaultRowHeight="11.25"/>
  <cols>
    <col min="1" max="1" width="25.7109375" style="332" customWidth="1"/>
    <col min="2" max="9" width="11.28515625" style="332" customWidth="1"/>
    <col min="10" max="16384" width="9.140625" style="332"/>
  </cols>
  <sheetData>
    <row r="1" spans="1:9" s="343" customFormat="1" ht="12" thickBot="1">
      <c r="A1" s="349" t="s">
        <v>211</v>
      </c>
      <c r="B1" s="347"/>
      <c r="C1" s="347"/>
      <c r="D1" s="347"/>
      <c r="E1" s="348"/>
      <c r="F1" s="347"/>
      <c r="G1" s="346"/>
      <c r="H1" s="346"/>
    </row>
    <row r="2" spans="1:9" s="343" customFormat="1">
      <c r="A2" s="939" t="s">
        <v>37</v>
      </c>
      <c r="B2" s="890" t="s">
        <v>210</v>
      </c>
      <c r="C2" s="861"/>
      <c r="D2" s="890" t="s">
        <v>209</v>
      </c>
      <c r="E2" s="861"/>
      <c r="F2" s="890" t="s">
        <v>208</v>
      </c>
      <c r="G2" s="861"/>
      <c r="H2" s="890" t="s">
        <v>207</v>
      </c>
      <c r="I2" s="862"/>
    </row>
    <row r="3" spans="1:9" s="343" customFormat="1" ht="22.5">
      <c r="A3" s="940"/>
      <c r="B3" s="345" t="s">
        <v>206</v>
      </c>
      <c r="C3" s="345" t="s">
        <v>205</v>
      </c>
      <c r="D3" s="345" t="s">
        <v>206</v>
      </c>
      <c r="E3" s="345" t="s">
        <v>205</v>
      </c>
      <c r="F3" s="345" t="s">
        <v>206</v>
      </c>
      <c r="G3" s="345" t="s">
        <v>205</v>
      </c>
      <c r="H3" s="345" t="s">
        <v>206</v>
      </c>
      <c r="I3" s="344" t="s">
        <v>205</v>
      </c>
    </row>
    <row r="4" spans="1:9" s="333" customFormat="1">
      <c r="A4" s="324" t="s">
        <v>30</v>
      </c>
      <c r="B4" s="342">
        <v>48986</v>
      </c>
      <c r="C4" s="342">
        <v>5660</v>
      </c>
      <c r="D4" s="341">
        <v>24563</v>
      </c>
      <c r="E4" s="341">
        <v>3020</v>
      </c>
      <c r="F4" s="341">
        <v>103</v>
      </c>
      <c r="G4" s="341">
        <v>17100</v>
      </c>
      <c r="H4" s="341">
        <v>9500</v>
      </c>
      <c r="I4" s="341">
        <v>1910</v>
      </c>
    </row>
    <row r="5" spans="1:9" s="333" customFormat="1">
      <c r="A5" s="320" t="s">
        <v>28</v>
      </c>
      <c r="B5" s="340">
        <v>277430</v>
      </c>
      <c r="C5" s="340">
        <v>5530</v>
      </c>
      <c r="D5" s="339">
        <v>180832</v>
      </c>
      <c r="E5" s="339">
        <v>3130</v>
      </c>
      <c r="F5" s="339">
        <v>17034</v>
      </c>
      <c r="G5" s="339">
        <v>53230</v>
      </c>
      <c r="H5" s="339">
        <v>56664</v>
      </c>
      <c r="I5" s="339">
        <v>2090</v>
      </c>
    </row>
    <row r="6" spans="1:9" s="337" customFormat="1">
      <c r="A6" s="317" t="s">
        <v>27</v>
      </c>
      <c r="B6" s="336">
        <v>326416</v>
      </c>
      <c r="C6" s="336">
        <v>5550</v>
      </c>
      <c r="D6" s="336">
        <v>205395</v>
      </c>
      <c r="E6" s="336">
        <v>3120</v>
      </c>
      <c r="F6" s="335">
        <v>17137</v>
      </c>
      <c r="G6" s="335">
        <v>52570</v>
      </c>
      <c r="H6" s="336">
        <v>66164</v>
      </c>
      <c r="I6" s="336">
        <v>2060</v>
      </c>
    </row>
    <row r="7" spans="1:9" s="333" customFormat="1">
      <c r="A7" s="320" t="s">
        <v>26</v>
      </c>
      <c r="B7" s="340">
        <v>620013</v>
      </c>
      <c r="C7" s="340">
        <v>7110</v>
      </c>
      <c r="D7" s="338">
        <v>298444</v>
      </c>
      <c r="E7" s="338">
        <v>4170</v>
      </c>
      <c r="F7" s="339">
        <v>143222</v>
      </c>
      <c r="G7" s="339">
        <v>53620</v>
      </c>
      <c r="H7" s="338">
        <v>89826</v>
      </c>
      <c r="I7" s="338">
        <v>2670</v>
      </c>
    </row>
    <row r="8" spans="1:9" s="333" customFormat="1">
      <c r="A8" s="320" t="s">
        <v>25</v>
      </c>
      <c r="B8" s="340">
        <v>243218</v>
      </c>
      <c r="C8" s="340">
        <v>7160</v>
      </c>
      <c r="D8" s="338">
        <v>120377</v>
      </c>
      <c r="E8" s="338">
        <v>3980</v>
      </c>
      <c r="F8" s="339">
        <v>31060</v>
      </c>
      <c r="G8" s="339">
        <v>53190</v>
      </c>
      <c r="H8" s="338">
        <v>24832</v>
      </c>
      <c r="I8" s="338">
        <v>2520</v>
      </c>
    </row>
    <row r="9" spans="1:9" s="333" customFormat="1">
      <c r="A9" s="320" t="s">
        <v>24</v>
      </c>
      <c r="B9" s="340">
        <v>144516</v>
      </c>
      <c r="C9" s="340">
        <v>6020</v>
      </c>
      <c r="D9" s="338">
        <v>124768</v>
      </c>
      <c r="E9" s="338">
        <v>3790</v>
      </c>
      <c r="F9" s="339">
        <v>3395</v>
      </c>
      <c r="G9" s="339">
        <v>51440</v>
      </c>
      <c r="H9" s="338">
        <v>18167</v>
      </c>
      <c r="I9" s="338">
        <v>1970</v>
      </c>
    </row>
    <row r="10" spans="1:9" s="337" customFormat="1">
      <c r="A10" s="318" t="s">
        <v>23</v>
      </c>
      <c r="B10" s="336">
        <v>1007747</v>
      </c>
      <c r="C10" s="336">
        <v>6940</v>
      </c>
      <c r="D10" s="336">
        <v>543589</v>
      </c>
      <c r="E10" s="336">
        <v>4030</v>
      </c>
      <c r="F10" s="335">
        <v>177677</v>
      </c>
      <c r="G10" s="335">
        <v>53500</v>
      </c>
      <c r="H10" s="336">
        <v>132825</v>
      </c>
      <c r="I10" s="336">
        <v>2520</v>
      </c>
    </row>
    <row r="11" spans="1:9" s="333" customFormat="1">
      <c r="A11" s="320" t="s">
        <v>22</v>
      </c>
      <c r="B11" s="340">
        <v>320688</v>
      </c>
      <c r="C11" s="340">
        <v>7390</v>
      </c>
      <c r="D11" s="338">
        <v>268927</v>
      </c>
      <c r="E11" s="338">
        <v>4020</v>
      </c>
      <c r="F11" s="339">
        <v>120694</v>
      </c>
      <c r="G11" s="339">
        <v>55590</v>
      </c>
      <c r="H11" s="338">
        <v>51566</v>
      </c>
      <c r="I11" s="338">
        <v>2720</v>
      </c>
    </row>
    <row r="12" spans="1:9" s="333" customFormat="1">
      <c r="A12" s="320" t="s">
        <v>21</v>
      </c>
      <c r="B12" s="340">
        <v>237346</v>
      </c>
      <c r="C12" s="340">
        <v>7340</v>
      </c>
      <c r="D12" s="338">
        <v>157580</v>
      </c>
      <c r="E12" s="338">
        <v>4500</v>
      </c>
      <c r="F12" s="339">
        <v>28568</v>
      </c>
      <c r="G12" s="339">
        <v>50380</v>
      </c>
      <c r="H12" s="338">
        <v>20637</v>
      </c>
      <c r="I12" s="338">
        <v>2510</v>
      </c>
    </row>
    <row r="13" spans="1:9" s="333" customFormat="1">
      <c r="A13" s="320" t="s">
        <v>20</v>
      </c>
      <c r="B13" s="340">
        <v>313969</v>
      </c>
      <c r="C13" s="340">
        <v>7850</v>
      </c>
      <c r="D13" s="338">
        <v>137202</v>
      </c>
      <c r="E13" s="338">
        <v>4700</v>
      </c>
      <c r="F13" s="339" t="s">
        <v>204</v>
      </c>
      <c r="G13" s="339" t="s">
        <v>204</v>
      </c>
      <c r="H13" s="338">
        <v>8374</v>
      </c>
      <c r="I13" s="338">
        <v>2680</v>
      </c>
    </row>
    <row r="14" spans="1:9" s="337" customFormat="1">
      <c r="A14" s="318" t="s">
        <v>19</v>
      </c>
      <c r="B14" s="336">
        <v>872003</v>
      </c>
      <c r="C14" s="336">
        <v>7530</v>
      </c>
      <c r="D14" s="336">
        <v>563709</v>
      </c>
      <c r="E14" s="336">
        <v>4300</v>
      </c>
      <c r="F14" s="335">
        <v>149262</v>
      </c>
      <c r="G14" s="335">
        <v>54510</v>
      </c>
      <c r="H14" s="336">
        <v>80577</v>
      </c>
      <c r="I14" s="336">
        <v>2660</v>
      </c>
    </row>
    <row r="15" spans="1:9" s="333" customFormat="1">
      <c r="A15" s="320" t="s">
        <v>18</v>
      </c>
      <c r="B15" s="340">
        <v>678199</v>
      </c>
      <c r="C15" s="340">
        <v>7800</v>
      </c>
      <c r="D15" s="338">
        <v>284292</v>
      </c>
      <c r="E15" s="338">
        <v>5090</v>
      </c>
      <c r="F15" s="339">
        <v>40644</v>
      </c>
      <c r="G15" s="339">
        <v>56610</v>
      </c>
      <c r="H15" s="338">
        <v>34831</v>
      </c>
      <c r="I15" s="338">
        <v>2540</v>
      </c>
    </row>
    <row r="16" spans="1:9" s="333" customFormat="1">
      <c r="A16" s="320" t="s">
        <v>17</v>
      </c>
      <c r="B16" s="340">
        <v>739590</v>
      </c>
      <c r="C16" s="340">
        <v>7270</v>
      </c>
      <c r="D16" s="338">
        <v>255620</v>
      </c>
      <c r="E16" s="338">
        <v>4560</v>
      </c>
      <c r="F16" s="339">
        <v>65058</v>
      </c>
      <c r="G16" s="339">
        <v>66660</v>
      </c>
      <c r="H16" s="338">
        <v>48439</v>
      </c>
      <c r="I16" s="338">
        <v>2760</v>
      </c>
    </row>
    <row r="17" spans="1:9" s="333" customFormat="1">
      <c r="A17" s="320" t="s">
        <v>16</v>
      </c>
      <c r="B17" s="340">
        <v>686878</v>
      </c>
      <c r="C17" s="340">
        <v>6710</v>
      </c>
      <c r="D17" s="338">
        <v>223379</v>
      </c>
      <c r="E17" s="338">
        <v>4720</v>
      </c>
      <c r="F17" s="339">
        <v>91703</v>
      </c>
      <c r="G17" s="339">
        <v>56160</v>
      </c>
      <c r="H17" s="338">
        <v>72807</v>
      </c>
      <c r="I17" s="338">
        <v>2740</v>
      </c>
    </row>
    <row r="18" spans="1:9" s="337" customFormat="1">
      <c r="A18" s="318" t="s">
        <v>15</v>
      </c>
      <c r="B18" s="336">
        <v>2104667</v>
      </c>
      <c r="C18" s="336">
        <v>7230</v>
      </c>
      <c r="D18" s="336">
        <v>763291</v>
      </c>
      <c r="E18" s="336">
        <v>4790</v>
      </c>
      <c r="F18" s="335">
        <v>197405</v>
      </c>
      <c r="G18" s="335">
        <v>59330</v>
      </c>
      <c r="H18" s="336">
        <v>156077</v>
      </c>
      <c r="I18" s="336">
        <v>2700</v>
      </c>
    </row>
    <row r="19" spans="1:9" s="337" customFormat="1">
      <c r="A19" s="317" t="s">
        <v>14</v>
      </c>
      <c r="B19" s="336">
        <v>3984417</v>
      </c>
      <c r="C19" s="336">
        <v>7220</v>
      </c>
      <c r="D19" s="336">
        <v>1870589</v>
      </c>
      <c r="E19" s="336">
        <v>4400</v>
      </c>
      <c r="F19" s="335">
        <v>524344</v>
      </c>
      <c r="G19" s="335">
        <v>55860</v>
      </c>
      <c r="H19" s="336">
        <v>369479</v>
      </c>
      <c r="I19" s="336">
        <v>2620</v>
      </c>
    </row>
    <row r="20" spans="1:9" s="333" customFormat="1">
      <c r="A20" s="320" t="s">
        <v>13</v>
      </c>
      <c r="B20" s="340">
        <v>165870</v>
      </c>
      <c r="C20" s="340">
        <v>5370</v>
      </c>
      <c r="D20" s="338">
        <v>259636</v>
      </c>
      <c r="E20" s="338">
        <v>3910</v>
      </c>
      <c r="F20" s="339" t="s">
        <v>29</v>
      </c>
      <c r="G20" s="339" t="s">
        <v>29</v>
      </c>
      <c r="H20" s="338">
        <v>99110</v>
      </c>
      <c r="I20" s="338">
        <v>2390</v>
      </c>
    </row>
    <row r="21" spans="1:9" s="333" customFormat="1">
      <c r="A21" s="320" t="s">
        <v>12</v>
      </c>
      <c r="B21" s="340">
        <v>56170</v>
      </c>
      <c r="C21" s="340">
        <v>4830</v>
      </c>
      <c r="D21" s="338">
        <v>162308</v>
      </c>
      <c r="E21" s="338">
        <v>3160</v>
      </c>
      <c r="F21" s="339">
        <v>7540</v>
      </c>
      <c r="G21" s="339">
        <v>61810</v>
      </c>
      <c r="H21" s="338">
        <v>68208</v>
      </c>
      <c r="I21" s="338">
        <v>2110</v>
      </c>
    </row>
    <row r="22" spans="1:9" s="333" customFormat="1">
      <c r="A22" s="320" t="s">
        <v>11</v>
      </c>
      <c r="B22" s="340">
        <v>14434</v>
      </c>
      <c r="C22" s="340">
        <v>4680</v>
      </c>
      <c r="D22" s="338">
        <v>58431</v>
      </c>
      <c r="E22" s="338">
        <v>3430</v>
      </c>
      <c r="F22" s="339" t="s">
        <v>29</v>
      </c>
      <c r="G22" s="339" t="s">
        <v>29</v>
      </c>
      <c r="H22" s="338">
        <v>15574</v>
      </c>
      <c r="I22" s="338">
        <v>2200</v>
      </c>
    </row>
    <row r="23" spans="1:9" s="337" customFormat="1">
      <c r="A23" s="318" t="s">
        <v>10</v>
      </c>
      <c r="B23" s="336">
        <v>236474</v>
      </c>
      <c r="C23" s="336">
        <v>5190</v>
      </c>
      <c r="D23" s="336">
        <v>480375</v>
      </c>
      <c r="E23" s="336">
        <v>3560</v>
      </c>
      <c r="F23" s="335">
        <v>7540</v>
      </c>
      <c r="G23" s="335">
        <v>61810</v>
      </c>
      <c r="H23" s="336">
        <v>182892</v>
      </c>
      <c r="I23" s="336">
        <v>2260</v>
      </c>
    </row>
    <row r="24" spans="1:9" s="333" customFormat="1">
      <c r="A24" s="320" t="s">
        <v>9</v>
      </c>
      <c r="B24" s="340">
        <v>819500</v>
      </c>
      <c r="C24" s="340">
        <v>6610</v>
      </c>
      <c r="D24" s="338">
        <v>303146</v>
      </c>
      <c r="E24" s="338">
        <v>3930</v>
      </c>
      <c r="F24" s="339">
        <v>32410</v>
      </c>
      <c r="G24" s="339">
        <v>59140</v>
      </c>
      <c r="H24" s="338">
        <v>98144</v>
      </c>
      <c r="I24" s="338">
        <v>2540</v>
      </c>
    </row>
    <row r="25" spans="1:9" s="333" customFormat="1">
      <c r="A25" s="320" t="s">
        <v>8</v>
      </c>
      <c r="B25" s="340">
        <v>221391</v>
      </c>
      <c r="C25" s="340">
        <v>4500</v>
      </c>
      <c r="D25" s="338">
        <v>391621</v>
      </c>
      <c r="E25" s="338">
        <v>3200</v>
      </c>
      <c r="F25" s="339">
        <v>45119</v>
      </c>
      <c r="G25" s="339">
        <v>50130</v>
      </c>
      <c r="H25" s="338">
        <v>163418</v>
      </c>
      <c r="I25" s="338">
        <v>2200</v>
      </c>
    </row>
    <row r="26" spans="1:9" s="333" customFormat="1">
      <c r="A26" s="320" t="s">
        <v>7</v>
      </c>
      <c r="B26" s="340">
        <v>498577</v>
      </c>
      <c r="C26" s="340">
        <v>5210</v>
      </c>
      <c r="D26" s="338">
        <v>115260</v>
      </c>
      <c r="E26" s="338">
        <v>2660</v>
      </c>
      <c r="F26" s="339">
        <v>682</v>
      </c>
      <c r="G26" s="339">
        <v>48680</v>
      </c>
      <c r="H26" s="338">
        <v>108297</v>
      </c>
      <c r="I26" s="338">
        <v>2070</v>
      </c>
    </row>
    <row r="27" spans="1:9" s="337" customFormat="1">
      <c r="A27" s="318" t="s">
        <v>6</v>
      </c>
      <c r="B27" s="336">
        <v>1539468</v>
      </c>
      <c r="C27" s="336">
        <v>5720</v>
      </c>
      <c r="D27" s="336">
        <v>810027</v>
      </c>
      <c r="E27" s="336">
        <v>3330</v>
      </c>
      <c r="F27" s="335">
        <v>78211</v>
      </c>
      <c r="G27" s="335">
        <v>53500</v>
      </c>
      <c r="H27" s="336">
        <v>369859</v>
      </c>
      <c r="I27" s="336">
        <v>2240</v>
      </c>
    </row>
    <row r="28" spans="1:9" s="333" customFormat="1">
      <c r="A28" s="320" t="s">
        <v>5</v>
      </c>
      <c r="B28" s="340">
        <v>436884</v>
      </c>
      <c r="C28" s="340">
        <v>5010</v>
      </c>
      <c r="D28" s="338">
        <v>333853</v>
      </c>
      <c r="E28" s="338">
        <v>3970</v>
      </c>
      <c r="F28" s="339">
        <v>82776</v>
      </c>
      <c r="G28" s="339">
        <v>49720</v>
      </c>
      <c r="H28" s="338">
        <v>77297</v>
      </c>
      <c r="I28" s="338">
        <v>2120</v>
      </c>
    </row>
    <row r="29" spans="1:9" s="333" customFormat="1">
      <c r="A29" s="320" t="s">
        <v>4</v>
      </c>
      <c r="B29" s="340">
        <v>722753</v>
      </c>
      <c r="C29" s="340">
        <v>6590</v>
      </c>
      <c r="D29" s="338">
        <v>497732</v>
      </c>
      <c r="E29" s="338">
        <v>4070</v>
      </c>
      <c r="F29" s="339" t="s">
        <v>29</v>
      </c>
      <c r="G29" s="339" t="s">
        <v>29</v>
      </c>
      <c r="H29" s="338">
        <v>132555</v>
      </c>
      <c r="I29" s="338">
        <v>2410</v>
      </c>
    </row>
    <row r="30" spans="1:9" s="333" customFormat="1">
      <c r="A30" s="320" t="s">
        <v>3</v>
      </c>
      <c r="B30" s="340">
        <v>281968</v>
      </c>
      <c r="C30" s="340">
        <v>5120</v>
      </c>
      <c r="D30" s="338">
        <v>221192</v>
      </c>
      <c r="E30" s="338">
        <v>3100</v>
      </c>
      <c r="F30" s="339">
        <v>27006</v>
      </c>
      <c r="G30" s="339">
        <v>34230</v>
      </c>
      <c r="H30" s="338">
        <v>57939</v>
      </c>
      <c r="I30" s="338">
        <v>2380</v>
      </c>
    </row>
    <row r="31" spans="1:9" s="337" customFormat="1">
      <c r="A31" s="318" t="s">
        <v>2</v>
      </c>
      <c r="B31" s="336">
        <v>1441605</v>
      </c>
      <c r="C31" s="336">
        <v>5720</v>
      </c>
      <c r="D31" s="336">
        <v>1052777</v>
      </c>
      <c r="E31" s="336">
        <v>3790</v>
      </c>
      <c r="F31" s="335">
        <v>109782</v>
      </c>
      <c r="G31" s="335">
        <v>44740</v>
      </c>
      <c r="H31" s="336">
        <v>267791</v>
      </c>
      <c r="I31" s="336">
        <v>2310</v>
      </c>
    </row>
    <row r="32" spans="1:9" s="337" customFormat="1">
      <c r="A32" s="317" t="s">
        <v>1</v>
      </c>
      <c r="B32" s="336">
        <v>3217547</v>
      </c>
      <c r="C32" s="336">
        <v>5680</v>
      </c>
      <c r="D32" s="336">
        <v>2343179</v>
      </c>
      <c r="E32" s="336">
        <v>3570</v>
      </c>
      <c r="F32" s="335">
        <v>195533</v>
      </c>
      <c r="G32" s="335">
        <v>48420</v>
      </c>
      <c r="H32" s="336">
        <v>820542</v>
      </c>
      <c r="I32" s="336">
        <v>2270</v>
      </c>
    </row>
    <row r="33" spans="1:9" s="333" customFormat="1">
      <c r="A33" s="316" t="s">
        <v>0</v>
      </c>
      <c r="B33" s="336">
        <v>7528380</v>
      </c>
      <c r="C33" s="336">
        <v>6390</v>
      </c>
      <c r="D33" s="334">
        <v>4419163</v>
      </c>
      <c r="E33" s="334">
        <v>3850</v>
      </c>
      <c r="F33" s="335">
        <v>737014</v>
      </c>
      <c r="G33" s="335">
        <v>53600</v>
      </c>
      <c r="H33" s="334">
        <v>1256185</v>
      </c>
      <c r="I33" s="334">
        <v>2350</v>
      </c>
    </row>
  </sheetData>
  <mergeCells count="5">
    <mergeCell ref="H2:I2"/>
    <mergeCell ref="A2:A3"/>
    <mergeCell ref="B2:C2"/>
    <mergeCell ref="D2:E2"/>
    <mergeCell ref="F2:G2"/>
  </mergeCells>
  <pageMargins left="0.39370078740157483" right="0.39370078740157483" top="0.59055118110236227" bottom="0.78740157480314965" header="0.51181102362204722" footer="0.51181102362204722"/>
  <pageSetup paperSize="9" orientation="portrait" r:id="rId1"/>
  <headerFooter alignWithMargins="0">
    <oddFooter>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992F8-7494-4B3B-96F0-30B6F8DDDD66}">
  <dimension ref="A1:I34"/>
  <sheetViews>
    <sheetView workbookViewId="0"/>
  </sheetViews>
  <sheetFormatPr defaultRowHeight="11.25"/>
  <cols>
    <col min="1" max="1" width="21.28515625" style="350" customWidth="1"/>
    <col min="2" max="7" width="10.140625" style="350" customWidth="1"/>
    <col min="8" max="8" width="11.85546875" style="350" customWidth="1"/>
    <col min="9" max="9" width="10.140625" style="350" customWidth="1"/>
    <col min="10" max="16384" width="9.140625" style="350"/>
  </cols>
  <sheetData>
    <row r="1" spans="1:9" s="343" customFormat="1" ht="12" thickBot="1">
      <c r="A1" s="349" t="s">
        <v>222</v>
      </c>
      <c r="B1" s="346"/>
      <c r="C1" s="347"/>
      <c r="D1" s="347"/>
      <c r="E1" s="347"/>
      <c r="F1" s="347"/>
      <c r="G1" s="347"/>
      <c r="H1" s="346"/>
      <c r="I1" s="362"/>
    </row>
    <row r="2" spans="1:9" s="360" customFormat="1" ht="28.5" customHeight="1">
      <c r="A2" s="945" t="s">
        <v>37</v>
      </c>
      <c r="B2" s="948" t="s">
        <v>221</v>
      </c>
      <c r="C2" s="949"/>
      <c r="D2" s="948" t="s">
        <v>220</v>
      </c>
      <c r="E2" s="949"/>
      <c r="F2" s="952" t="s">
        <v>219</v>
      </c>
      <c r="G2" s="952" t="s">
        <v>218</v>
      </c>
      <c r="H2" s="941" t="s">
        <v>217</v>
      </c>
      <c r="I2" s="942"/>
    </row>
    <row r="3" spans="1:9" s="360" customFormat="1" ht="22.5">
      <c r="A3" s="946"/>
      <c r="B3" s="361" t="s">
        <v>56</v>
      </c>
      <c r="C3" s="361" t="s">
        <v>216</v>
      </c>
      <c r="D3" s="361" t="s">
        <v>56</v>
      </c>
      <c r="E3" s="361" t="s">
        <v>215</v>
      </c>
      <c r="F3" s="953"/>
      <c r="G3" s="953"/>
      <c r="H3" s="943" t="s">
        <v>214</v>
      </c>
      <c r="I3" s="944" t="s">
        <v>213</v>
      </c>
    </row>
    <row r="4" spans="1:9" s="359" customFormat="1">
      <c r="A4" s="947"/>
      <c r="B4" s="944" t="s">
        <v>212</v>
      </c>
      <c r="C4" s="950"/>
      <c r="D4" s="950"/>
      <c r="E4" s="950"/>
      <c r="F4" s="950"/>
      <c r="G4" s="951"/>
      <c r="H4" s="943"/>
      <c r="I4" s="944"/>
    </row>
    <row r="5" spans="1:9" s="351" customFormat="1">
      <c r="A5" s="324" t="s">
        <v>30</v>
      </c>
      <c r="B5" s="358">
        <v>4.5380000000000003</v>
      </c>
      <c r="C5" s="358">
        <v>2.399</v>
      </c>
      <c r="D5" s="358">
        <v>8.9909999999999997</v>
      </c>
      <c r="E5" s="358">
        <v>0.41399999999999998</v>
      </c>
      <c r="F5" s="358">
        <v>15.103</v>
      </c>
      <c r="G5" s="358">
        <v>472.15699999999998</v>
      </c>
      <c r="H5" s="358">
        <v>7.6102632902901233</v>
      </c>
      <c r="I5" s="358">
        <v>15.077980882106324</v>
      </c>
    </row>
    <row r="6" spans="1:9" s="351" customFormat="1">
      <c r="A6" s="320" t="s">
        <v>28</v>
      </c>
      <c r="B6" s="357">
        <v>52.023000000000003</v>
      </c>
      <c r="C6" s="357">
        <v>19.661999999999999</v>
      </c>
      <c r="D6" s="357">
        <v>150.33699999999999</v>
      </c>
      <c r="E6" s="357">
        <v>9.4030000000000005</v>
      </c>
      <c r="F6" s="357">
        <v>40.72</v>
      </c>
      <c r="G6" s="357">
        <v>1565.2719999999999</v>
      </c>
      <c r="H6" s="357">
        <v>15.390463906088675</v>
      </c>
      <c r="I6" s="357">
        <v>44.475639087512313</v>
      </c>
    </row>
    <row r="7" spans="1:9" s="353" customFormat="1">
      <c r="A7" s="317" t="s">
        <v>27</v>
      </c>
      <c r="B7" s="352">
        <v>56.561</v>
      </c>
      <c r="C7" s="352">
        <v>22.061</v>
      </c>
      <c r="D7" s="352">
        <v>159.328</v>
      </c>
      <c r="E7" s="352">
        <v>9.8170000000000002</v>
      </c>
      <c r="F7" s="352">
        <v>55.823</v>
      </c>
      <c r="G7" s="352">
        <v>2037.4290000000001</v>
      </c>
      <c r="H7" s="352">
        <v>14.223779143017371</v>
      </c>
      <c r="I7" s="352">
        <v>40.067295191009201</v>
      </c>
    </row>
    <row r="8" spans="1:9" s="351" customFormat="1">
      <c r="A8" s="320" t="s">
        <v>26</v>
      </c>
      <c r="B8" s="355">
        <v>41.707000000000001</v>
      </c>
      <c r="C8" s="355">
        <v>19.600000000000001</v>
      </c>
      <c r="D8" s="355">
        <v>74.415000000000006</v>
      </c>
      <c r="E8" s="355">
        <v>4.7830000000000004</v>
      </c>
      <c r="F8" s="355">
        <v>38.384999999999998</v>
      </c>
      <c r="G8" s="355">
        <v>1335.0630000000001</v>
      </c>
      <c r="H8" s="355">
        <v>14.16952331123893</v>
      </c>
      <c r="I8" s="355">
        <v>25.281729139133596</v>
      </c>
    </row>
    <row r="9" spans="1:9" s="351" customFormat="1">
      <c r="A9" s="320" t="s">
        <v>25</v>
      </c>
      <c r="B9" s="355">
        <v>12.212</v>
      </c>
      <c r="C9" s="355">
        <v>5.2930000000000001</v>
      </c>
      <c r="D9" s="355">
        <v>138.97</v>
      </c>
      <c r="E9" s="355">
        <v>8.2129999999999992</v>
      </c>
      <c r="F9" s="355">
        <v>11.975</v>
      </c>
      <c r="G9" s="355">
        <v>3905.8989999999999</v>
      </c>
      <c r="H9" s="355">
        <v>9.2639372491902012</v>
      </c>
      <c r="I9" s="355">
        <v>105.42166389780236</v>
      </c>
    </row>
    <row r="10" spans="1:9" s="351" customFormat="1">
      <c r="A10" s="320" t="s">
        <v>24</v>
      </c>
      <c r="B10" s="355">
        <v>31.257000000000001</v>
      </c>
      <c r="C10" s="355">
        <v>14.749000000000001</v>
      </c>
      <c r="D10" s="355">
        <v>119.75</v>
      </c>
      <c r="E10" s="355">
        <v>7.9390000000000001</v>
      </c>
      <c r="F10" s="355">
        <v>32.369999999999997</v>
      </c>
      <c r="G10" s="355">
        <v>1025.6179999999999</v>
      </c>
      <c r="H10" s="355">
        <v>15.122354785334844</v>
      </c>
      <c r="I10" s="355">
        <v>57.93588589896175</v>
      </c>
    </row>
    <row r="11" spans="1:9" s="353" customFormat="1">
      <c r="A11" s="318" t="s">
        <v>23</v>
      </c>
      <c r="B11" s="352">
        <v>85.176000000000002</v>
      </c>
      <c r="C11" s="352">
        <v>39.642000000000003</v>
      </c>
      <c r="D11" s="352">
        <v>333.13499999999999</v>
      </c>
      <c r="E11" s="352">
        <v>20.934999999999999</v>
      </c>
      <c r="F11" s="352">
        <v>82.73</v>
      </c>
      <c r="G11" s="352">
        <v>6266.58</v>
      </c>
      <c r="H11" s="352">
        <v>13.459538896702117</v>
      </c>
      <c r="I11" s="352">
        <v>52.642099774030939</v>
      </c>
    </row>
    <row r="12" spans="1:9" s="351" customFormat="1">
      <c r="A12" s="320" t="s">
        <v>22</v>
      </c>
      <c r="B12" s="355">
        <v>55.930999999999997</v>
      </c>
      <c r="C12" s="355">
        <v>22.96</v>
      </c>
      <c r="D12" s="355">
        <v>161.86500000000001</v>
      </c>
      <c r="E12" s="355">
        <v>11.611000000000001</v>
      </c>
      <c r="F12" s="355">
        <v>7.4039999999999999</v>
      </c>
      <c r="G12" s="355">
        <v>1245.239</v>
      </c>
      <c r="H12" s="355">
        <v>20.984801017517661</v>
      </c>
      <c r="I12" s="355">
        <v>60.73027152563867</v>
      </c>
    </row>
    <row r="13" spans="1:9" s="351" customFormat="1">
      <c r="A13" s="320" t="s">
        <v>21</v>
      </c>
      <c r="B13" s="355">
        <v>27.265999999999998</v>
      </c>
      <c r="C13" s="355">
        <v>12.938000000000001</v>
      </c>
      <c r="D13" s="355">
        <v>38.430999999999997</v>
      </c>
      <c r="E13" s="355">
        <v>2.927</v>
      </c>
      <c r="F13" s="355">
        <v>2.798</v>
      </c>
      <c r="G13" s="355">
        <v>1316.6659999999999</v>
      </c>
      <c r="H13" s="355">
        <v>15.109416647733253</v>
      </c>
      <c r="I13" s="355">
        <v>21.296486143513413</v>
      </c>
    </row>
    <row r="14" spans="1:9" s="351" customFormat="1">
      <c r="A14" s="320" t="s">
        <v>20</v>
      </c>
      <c r="B14" s="355">
        <v>21.01</v>
      </c>
      <c r="C14" s="355">
        <v>8.2370000000000001</v>
      </c>
      <c r="D14" s="355">
        <v>56.954000000000001</v>
      </c>
      <c r="E14" s="355">
        <v>3.7040000000000002</v>
      </c>
      <c r="F14" s="355">
        <v>10.792</v>
      </c>
      <c r="G14" s="355">
        <v>1523.027</v>
      </c>
      <c r="H14" s="355">
        <v>12.573836127186658</v>
      </c>
      <c r="I14" s="355">
        <v>34.085210032736263</v>
      </c>
    </row>
    <row r="15" spans="1:9" s="353" customFormat="1">
      <c r="A15" s="318" t="s">
        <v>19</v>
      </c>
      <c r="B15" s="352">
        <v>104.20699999999999</v>
      </c>
      <c r="C15" s="352">
        <v>44.134999999999998</v>
      </c>
      <c r="D15" s="352">
        <v>257.25</v>
      </c>
      <c r="E15" s="352">
        <v>18.242000000000001</v>
      </c>
      <c r="F15" s="352">
        <v>20.994</v>
      </c>
      <c r="G15" s="352">
        <v>4084.9319999999998</v>
      </c>
      <c r="H15" s="352">
        <v>16.969585445568256</v>
      </c>
      <c r="I15" s="352">
        <v>41.89186768520765</v>
      </c>
    </row>
    <row r="16" spans="1:9" s="351" customFormat="1">
      <c r="A16" s="320" t="s">
        <v>18</v>
      </c>
      <c r="B16" s="355">
        <v>26.228000000000002</v>
      </c>
      <c r="C16" s="355">
        <v>11.939</v>
      </c>
      <c r="D16" s="355">
        <v>269.82100000000003</v>
      </c>
      <c r="E16" s="355">
        <v>19.783999999999999</v>
      </c>
      <c r="F16" s="355">
        <v>26.745000000000001</v>
      </c>
      <c r="G16" s="355">
        <v>1775.0229999999999</v>
      </c>
      <c r="H16" s="355">
        <v>9.9313123357592374</v>
      </c>
      <c r="I16" s="355">
        <v>102.16854604799805</v>
      </c>
    </row>
    <row r="17" spans="1:9" s="356" customFormat="1">
      <c r="A17" s="320" t="s">
        <v>17</v>
      </c>
      <c r="B17" s="355">
        <v>24.106999999999999</v>
      </c>
      <c r="C17" s="355">
        <v>11.442</v>
      </c>
      <c r="D17" s="355">
        <v>116.988</v>
      </c>
      <c r="E17" s="355">
        <v>7.6219999999999999</v>
      </c>
      <c r="F17" s="355">
        <v>19.574999999999999</v>
      </c>
      <c r="G17" s="355">
        <v>578.24</v>
      </c>
      <c r="H17" s="355">
        <v>7.6163125003949226</v>
      </c>
      <c r="I17" s="355">
        <v>36.960931131878752</v>
      </c>
    </row>
    <row r="18" spans="1:9" s="351" customFormat="1">
      <c r="A18" s="320" t="s">
        <v>16</v>
      </c>
      <c r="B18" s="355">
        <v>24.861000000000001</v>
      </c>
      <c r="C18" s="355">
        <v>9.6910000000000007</v>
      </c>
      <c r="D18" s="355">
        <v>147.149</v>
      </c>
      <c r="E18" s="355">
        <v>9.9730000000000008</v>
      </c>
      <c r="F18" s="355">
        <v>38.231000000000002</v>
      </c>
      <c r="G18" s="355">
        <v>527.68700000000001</v>
      </c>
      <c r="H18" s="355">
        <v>9.8230654950056895</v>
      </c>
      <c r="I18" s="355">
        <v>58.141436970539893</v>
      </c>
    </row>
    <row r="19" spans="1:9" s="353" customFormat="1">
      <c r="A19" s="318" t="s">
        <v>15</v>
      </c>
      <c r="B19" s="352">
        <v>75.195999999999998</v>
      </c>
      <c r="C19" s="352">
        <v>33.072000000000003</v>
      </c>
      <c r="D19" s="352">
        <v>533.95799999999997</v>
      </c>
      <c r="E19" s="352">
        <v>37.378999999999998</v>
      </c>
      <c r="F19" s="352">
        <v>84.551000000000002</v>
      </c>
      <c r="G19" s="352">
        <v>2880.95</v>
      </c>
      <c r="H19" s="352">
        <v>9.0195513973851504</v>
      </c>
      <c r="I19" s="352">
        <v>64.046779417056499</v>
      </c>
    </row>
    <row r="20" spans="1:9" s="353" customFormat="1">
      <c r="A20" s="317" t="s">
        <v>14</v>
      </c>
      <c r="B20" s="354">
        <v>264.57900000000001</v>
      </c>
      <c r="C20" s="354">
        <v>116.849</v>
      </c>
      <c r="D20" s="354">
        <v>1124.3430000000001</v>
      </c>
      <c r="E20" s="354">
        <v>76.555999999999997</v>
      </c>
      <c r="F20" s="354">
        <v>188.27500000000001</v>
      </c>
      <c r="G20" s="354">
        <v>13232.462</v>
      </c>
      <c r="H20" s="354">
        <v>12.716408785688435</v>
      </c>
      <c r="I20" s="354">
        <v>54.039077943930891</v>
      </c>
    </row>
    <row r="21" spans="1:9" s="351" customFormat="1">
      <c r="A21" s="320" t="s">
        <v>13</v>
      </c>
      <c r="B21" s="355">
        <v>40.219000000000001</v>
      </c>
      <c r="C21" s="355">
        <v>19.145</v>
      </c>
      <c r="D21" s="355">
        <v>101.06</v>
      </c>
      <c r="E21" s="355">
        <v>6.45</v>
      </c>
      <c r="F21" s="355">
        <v>57.701999999999998</v>
      </c>
      <c r="G21" s="355">
        <v>2343.3330000000001</v>
      </c>
      <c r="H21" s="355">
        <v>10.017185554171855</v>
      </c>
      <c r="I21" s="355">
        <v>25.170610211706101</v>
      </c>
    </row>
    <row r="22" spans="1:9" s="351" customFormat="1">
      <c r="A22" s="320" t="s">
        <v>12</v>
      </c>
      <c r="B22" s="355">
        <v>11.706</v>
      </c>
      <c r="C22" s="355">
        <v>5.7130000000000001</v>
      </c>
      <c r="D22" s="355">
        <v>62.037999999999997</v>
      </c>
      <c r="E22" s="355">
        <v>4.5179999999999998</v>
      </c>
      <c r="F22" s="355">
        <v>28.677</v>
      </c>
      <c r="G22" s="355">
        <v>367.45699999999999</v>
      </c>
      <c r="H22" s="355">
        <v>5.4204231319543803</v>
      </c>
      <c r="I22" s="355">
        <v>28.726483022397563</v>
      </c>
    </row>
    <row r="23" spans="1:9" s="351" customFormat="1">
      <c r="A23" s="320" t="s">
        <v>11</v>
      </c>
      <c r="B23" s="355">
        <v>15.266</v>
      </c>
      <c r="C23" s="355">
        <v>8.44</v>
      </c>
      <c r="D23" s="355">
        <v>26.474</v>
      </c>
      <c r="E23" s="355">
        <v>1.4179999999999999</v>
      </c>
      <c r="F23" s="355">
        <v>16.628</v>
      </c>
      <c r="G23" s="355">
        <v>313.73099999999999</v>
      </c>
      <c r="H23" s="355">
        <v>12.707370874432931</v>
      </c>
      <c r="I23" s="355">
        <v>22.036875182086817</v>
      </c>
    </row>
    <row r="24" spans="1:9" s="353" customFormat="1">
      <c r="A24" s="318" t="s">
        <v>10</v>
      </c>
      <c r="B24" s="352">
        <v>67.191000000000003</v>
      </c>
      <c r="C24" s="352">
        <v>33.298000000000002</v>
      </c>
      <c r="D24" s="352">
        <v>189.572</v>
      </c>
      <c r="E24" s="352">
        <v>12.385999999999999</v>
      </c>
      <c r="F24" s="352">
        <v>103.00700000000001</v>
      </c>
      <c r="G24" s="352">
        <v>3024.5210000000002</v>
      </c>
      <c r="H24" s="352">
        <v>9.1094582942423763</v>
      </c>
      <c r="I24" s="352">
        <v>25.701332436726883</v>
      </c>
    </row>
    <row r="25" spans="1:9" s="351" customFormat="1">
      <c r="A25" s="320" t="s">
        <v>9</v>
      </c>
      <c r="B25" s="355">
        <v>88.153000000000006</v>
      </c>
      <c r="C25" s="355">
        <v>39.082999999999998</v>
      </c>
      <c r="D25" s="355">
        <v>496.27100000000002</v>
      </c>
      <c r="E25" s="355">
        <v>35.244</v>
      </c>
      <c r="F25" s="355">
        <v>257.42599999999999</v>
      </c>
      <c r="G25" s="355">
        <v>3547.971</v>
      </c>
      <c r="H25" s="355">
        <v>19.372284621149024</v>
      </c>
      <c r="I25" s="355">
        <v>109.05928398604978</v>
      </c>
    </row>
    <row r="26" spans="1:9" s="351" customFormat="1">
      <c r="A26" s="320" t="s">
        <v>8</v>
      </c>
      <c r="B26" s="355">
        <v>45.661000000000001</v>
      </c>
      <c r="C26" s="355">
        <v>21.285</v>
      </c>
      <c r="D26" s="355">
        <v>223.315</v>
      </c>
      <c r="E26" s="355">
        <v>16.279</v>
      </c>
      <c r="F26" s="355">
        <v>65.888000000000005</v>
      </c>
      <c r="G26" s="355">
        <v>923.30100000000004</v>
      </c>
      <c r="H26" s="355">
        <v>11.18177454744926</v>
      </c>
      <c r="I26" s="355">
        <v>54.686887783089098</v>
      </c>
    </row>
    <row r="27" spans="1:9" s="351" customFormat="1">
      <c r="A27" s="320" t="s">
        <v>7</v>
      </c>
      <c r="B27" s="355">
        <v>35.963000000000001</v>
      </c>
      <c r="C27" s="355">
        <v>16.213000000000001</v>
      </c>
      <c r="D27" s="355">
        <v>169.643</v>
      </c>
      <c r="E27" s="355">
        <v>11.454000000000001</v>
      </c>
      <c r="F27" s="355">
        <v>194.47</v>
      </c>
      <c r="G27" s="355">
        <v>3498.3359999999998</v>
      </c>
      <c r="H27" s="355">
        <v>9.2027585500978795</v>
      </c>
      <c r="I27" s="355">
        <v>43.410826925291403</v>
      </c>
    </row>
    <row r="28" spans="1:9" s="353" customFormat="1">
      <c r="A28" s="318" t="s">
        <v>6</v>
      </c>
      <c r="B28" s="352">
        <v>169.77699999999999</v>
      </c>
      <c r="C28" s="352">
        <v>76.581000000000003</v>
      </c>
      <c r="D28" s="352">
        <v>889.22900000000004</v>
      </c>
      <c r="E28" s="352">
        <v>62.976999999999997</v>
      </c>
      <c r="F28" s="352">
        <v>517.78399999999999</v>
      </c>
      <c r="G28" s="352">
        <v>7969.6080000000002</v>
      </c>
      <c r="H28" s="352">
        <v>13.536849457495869</v>
      </c>
      <c r="I28" s="352">
        <v>70.901000172223533</v>
      </c>
    </row>
    <row r="29" spans="1:9" s="351" customFormat="1">
      <c r="A29" s="320" t="s">
        <v>5</v>
      </c>
      <c r="B29" s="355">
        <v>54.548999999999999</v>
      </c>
      <c r="C29" s="355">
        <v>28.023</v>
      </c>
      <c r="D29" s="355">
        <v>330.09300000000002</v>
      </c>
      <c r="E29" s="355">
        <v>23.361999999999998</v>
      </c>
      <c r="F29" s="355">
        <v>227.70400000000001</v>
      </c>
      <c r="G29" s="355">
        <v>3393.931</v>
      </c>
      <c r="H29" s="355">
        <v>9.9220409766886881</v>
      </c>
      <c r="I29" s="355">
        <v>60.041362300282294</v>
      </c>
    </row>
    <row r="30" spans="1:9" s="351" customFormat="1">
      <c r="A30" s="320" t="s">
        <v>4</v>
      </c>
      <c r="B30" s="355">
        <v>51.502000000000002</v>
      </c>
      <c r="C30" s="355">
        <v>21.106000000000002</v>
      </c>
      <c r="D30" s="355">
        <v>302.47899999999998</v>
      </c>
      <c r="E30" s="355">
        <v>23.268000000000001</v>
      </c>
      <c r="F30" s="355">
        <v>68.204999999999998</v>
      </c>
      <c r="G30" s="355">
        <v>1156.454</v>
      </c>
      <c r="H30" s="355">
        <v>11.655279636640966</v>
      </c>
      <c r="I30" s="355">
        <v>68.453212092957997</v>
      </c>
    </row>
    <row r="31" spans="1:9" s="351" customFormat="1">
      <c r="A31" s="320" t="s">
        <v>3</v>
      </c>
      <c r="B31" s="355">
        <v>35.908999999999999</v>
      </c>
      <c r="C31" s="355">
        <v>14.516</v>
      </c>
      <c r="D31" s="355">
        <v>252.06399999999999</v>
      </c>
      <c r="E31" s="355">
        <v>17.478999999999999</v>
      </c>
      <c r="F31" s="355">
        <v>62.030999999999999</v>
      </c>
      <c r="G31" s="355">
        <v>1314.0740000000001</v>
      </c>
      <c r="H31" s="355">
        <v>11.165178349335854</v>
      </c>
      <c r="I31" s="355">
        <v>78.374210238296598</v>
      </c>
    </row>
    <row r="32" spans="1:9" s="353" customFormat="1">
      <c r="A32" s="318" t="s">
        <v>2</v>
      </c>
      <c r="B32" s="352">
        <v>141.96</v>
      </c>
      <c r="C32" s="352">
        <v>63.645000000000003</v>
      </c>
      <c r="D32" s="352">
        <v>884.63599999999997</v>
      </c>
      <c r="E32" s="352">
        <v>64.108999999999995</v>
      </c>
      <c r="F32" s="352">
        <v>357.94</v>
      </c>
      <c r="G32" s="352">
        <v>5864.4589999999998</v>
      </c>
      <c r="H32" s="352">
        <v>10.809666564885031</v>
      </c>
      <c r="I32" s="352">
        <v>67.361370747348786</v>
      </c>
    </row>
    <row r="33" spans="1:9" s="353" customFormat="1">
      <c r="A33" s="317" t="s">
        <v>1</v>
      </c>
      <c r="B33" s="354">
        <v>378.928</v>
      </c>
      <c r="C33" s="354">
        <v>173.524</v>
      </c>
      <c r="D33" s="354">
        <v>1963.4369999999999</v>
      </c>
      <c r="E33" s="354">
        <v>139.47200000000001</v>
      </c>
      <c r="F33" s="354">
        <v>978.73099999999999</v>
      </c>
      <c r="G33" s="354">
        <v>16858.588</v>
      </c>
      <c r="H33" s="354">
        <v>11.465125025377839</v>
      </c>
      <c r="I33" s="354">
        <v>59.407197896309562</v>
      </c>
    </row>
    <row r="34" spans="1:9" s="351" customFormat="1">
      <c r="A34" s="316" t="s">
        <v>0</v>
      </c>
      <c r="B34" s="352">
        <v>700.06799999999998</v>
      </c>
      <c r="C34" s="352">
        <v>312.43400000000003</v>
      </c>
      <c r="D34" s="352">
        <v>3247.1080000000002</v>
      </c>
      <c r="E34" s="352">
        <v>225.845</v>
      </c>
      <c r="F34" s="352">
        <v>1222.829</v>
      </c>
      <c r="G34" s="352">
        <v>32128.478999999999</v>
      </c>
      <c r="H34" s="352">
        <v>12.104968935614909</v>
      </c>
      <c r="I34" s="352">
        <v>56.146176472266497</v>
      </c>
    </row>
  </sheetData>
  <mergeCells count="9">
    <mergeCell ref="H2:I2"/>
    <mergeCell ref="H3:H4"/>
    <mergeCell ref="I3:I4"/>
    <mergeCell ref="A2:A4"/>
    <mergeCell ref="B2:C2"/>
    <mergeCell ref="D2:E2"/>
    <mergeCell ref="B4:G4"/>
    <mergeCell ref="F2:F3"/>
    <mergeCell ref="G2:G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F6952-2EE5-4972-B7D2-4239E254D8AC}">
  <dimension ref="A1:D34"/>
  <sheetViews>
    <sheetView zoomScaleNormal="100" workbookViewId="0"/>
  </sheetViews>
  <sheetFormatPr defaultRowHeight="11.25"/>
  <cols>
    <col min="1" max="1" width="34.7109375" style="364" customWidth="1"/>
    <col min="2" max="2" width="17.7109375" style="364" customWidth="1"/>
    <col min="3" max="3" width="17.7109375" style="365" customWidth="1"/>
    <col min="4" max="4" width="17.7109375" style="364" customWidth="1"/>
    <col min="5" max="16384" width="9.140625" style="363"/>
  </cols>
  <sheetData>
    <row r="1" spans="1:4" ht="12" thickBot="1">
      <c r="A1" s="381" t="s">
        <v>226</v>
      </c>
      <c r="B1" s="380"/>
      <c r="C1" s="380"/>
      <c r="D1" s="380"/>
    </row>
    <row r="2" spans="1:4" s="376" customFormat="1" ht="22.5">
      <c r="A2" s="954" t="s">
        <v>37</v>
      </c>
      <c r="B2" s="862" t="s">
        <v>225</v>
      </c>
      <c r="C2" s="861"/>
      <c r="D2" s="379" t="s">
        <v>224</v>
      </c>
    </row>
    <row r="3" spans="1:4" s="376" customFormat="1">
      <c r="A3" s="955"/>
      <c r="B3" s="378">
        <v>2008</v>
      </c>
      <c r="C3" s="378">
        <v>2009</v>
      </c>
      <c r="D3" s="377">
        <v>2009</v>
      </c>
    </row>
    <row r="4" spans="1:4" s="373" customFormat="1">
      <c r="A4" s="299" t="s">
        <v>44</v>
      </c>
      <c r="B4" s="375">
        <v>3178449.6770000001</v>
      </c>
      <c r="C4" s="375">
        <v>3050724.7930000001</v>
      </c>
      <c r="D4" s="374">
        <v>91.731638042360927</v>
      </c>
    </row>
    <row r="5" spans="1:4" s="366" customFormat="1">
      <c r="A5" s="299" t="s">
        <v>28</v>
      </c>
      <c r="B5" s="371">
        <v>1784428.3959999999</v>
      </c>
      <c r="C5" s="371">
        <v>1524155.5870000001</v>
      </c>
      <c r="D5" s="370">
        <v>85.542055860266899</v>
      </c>
    </row>
    <row r="6" spans="1:4" s="366" customFormat="1">
      <c r="A6" s="297" t="s">
        <v>27</v>
      </c>
      <c r="B6" s="368">
        <v>4962878.0729999999</v>
      </c>
      <c r="C6" s="368">
        <v>4574880.3789999997</v>
      </c>
      <c r="D6" s="367">
        <v>89.572376188316809</v>
      </c>
    </row>
    <row r="7" spans="1:4" s="366" customFormat="1">
      <c r="A7" s="299" t="s">
        <v>26</v>
      </c>
      <c r="B7" s="371">
        <v>2129891.3509999998</v>
      </c>
      <c r="C7" s="371">
        <v>1617382.4669999999</v>
      </c>
      <c r="D7" s="370">
        <v>72.258368194107362</v>
      </c>
    </row>
    <row r="8" spans="1:4" s="366" customFormat="1">
      <c r="A8" s="299" t="s">
        <v>25</v>
      </c>
      <c r="B8" s="371">
        <v>2972854.2349999999</v>
      </c>
      <c r="C8" s="371">
        <v>2420201.83</v>
      </c>
      <c r="D8" s="370">
        <v>74.775074863304255</v>
      </c>
    </row>
    <row r="9" spans="1:4" s="366" customFormat="1">
      <c r="A9" s="299" t="s">
        <v>24</v>
      </c>
      <c r="B9" s="371">
        <v>549295.51899999997</v>
      </c>
      <c r="C9" s="371">
        <v>440178.72499999998</v>
      </c>
      <c r="D9" s="370">
        <v>76.222167458051871</v>
      </c>
    </row>
    <row r="10" spans="1:4" s="366" customFormat="1">
      <c r="A10" s="298" t="s">
        <v>23</v>
      </c>
      <c r="B10" s="368">
        <v>5652041.1050000004</v>
      </c>
      <c r="C10" s="368">
        <v>4477763.0219999999</v>
      </c>
      <c r="D10" s="367">
        <v>73.982416860323411</v>
      </c>
    </row>
    <row r="11" spans="1:4" s="366" customFormat="1">
      <c r="A11" s="299" t="s">
        <v>22</v>
      </c>
      <c r="B11" s="371">
        <v>2243599.1839999999</v>
      </c>
      <c r="C11" s="371">
        <v>1746493.605</v>
      </c>
      <c r="D11" s="370">
        <v>71.755065833036525</v>
      </c>
    </row>
    <row r="12" spans="1:4" s="366" customFormat="1">
      <c r="A12" s="299" t="s">
        <v>21</v>
      </c>
      <c r="B12" s="371">
        <v>614384.03200000001</v>
      </c>
      <c r="C12" s="371">
        <v>508456.21899999998</v>
      </c>
      <c r="D12" s="370">
        <v>77.287853179907245</v>
      </c>
    </row>
    <row r="13" spans="1:4" s="366" customFormat="1">
      <c r="A13" s="299" t="s">
        <v>20</v>
      </c>
      <c r="B13" s="371">
        <v>553405.36300000001</v>
      </c>
      <c r="C13" s="371">
        <v>510314.13500000001</v>
      </c>
      <c r="D13" s="370">
        <v>91.702605557000254</v>
      </c>
    </row>
    <row r="14" spans="1:4" s="366" customFormat="1">
      <c r="A14" s="298" t="s">
        <v>19</v>
      </c>
      <c r="B14" s="368">
        <v>3411388.5789999999</v>
      </c>
      <c r="C14" s="368">
        <v>2765263.96</v>
      </c>
      <c r="D14" s="367">
        <v>75.795395191538972</v>
      </c>
    </row>
    <row r="15" spans="1:4" s="366" customFormat="1">
      <c r="A15" s="299" t="s">
        <v>18</v>
      </c>
      <c r="B15" s="371">
        <v>351830.81800000003</v>
      </c>
      <c r="C15" s="371">
        <v>284249.435</v>
      </c>
      <c r="D15" s="370">
        <v>76.617921354222631</v>
      </c>
    </row>
    <row r="16" spans="1:4" s="366" customFormat="1">
      <c r="A16" s="299" t="s">
        <v>17</v>
      </c>
      <c r="B16" s="371">
        <v>363917.29499999998</v>
      </c>
      <c r="C16" s="371">
        <v>339874.51199999999</v>
      </c>
      <c r="D16" s="370">
        <v>91.372728254295836</v>
      </c>
    </row>
    <row r="17" spans="1:4" s="366" customFormat="1">
      <c r="A17" s="299" t="s">
        <v>16</v>
      </c>
      <c r="B17" s="371">
        <v>269546.967</v>
      </c>
      <c r="C17" s="371">
        <v>268417.34600000002</v>
      </c>
      <c r="D17" s="370">
        <v>95.927193849311379</v>
      </c>
    </row>
    <row r="18" spans="1:4" s="366" customFormat="1">
      <c r="A18" s="298" t="s">
        <v>15</v>
      </c>
      <c r="B18" s="368">
        <v>985295.08100000001</v>
      </c>
      <c r="C18" s="368">
        <v>892541.29299999995</v>
      </c>
      <c r="D18" s="367">
        <v>87.266668962643465</v>
      </c>
    </row>
    <row r="19" spans="1:4" s="366" customFormat="1">
      <c r="A19" s="300" t="s">
        <v>14</v>
      </c>
      <c r="B19" s="368">
        <v>10048724.765000001</v>
      </c>
      <c r="C19" s="368">
        <v>8135568.2750000004</v>
      </c>
      <c r="D19" s="367">
        <v>75.866223412502507</v>
      </c>
    </row>
    <row r="20" spans="1:4" s="366" customFormat="1">
      <c r="A20" s="299" t="s">
        <v>13</v>
      </c>
      <c r="B20" s="371">
        <v>1596638.0889999999</v>
      </c>
      <c r="C20" s="371">
        <v>1311563.034</v>
      </c>
      <c r="D20" s="370">
        <v>82.364912522427417</v>
      </c>
    </row>
    <row r="21" spans="1:4" s="366" customFormat="1">
      <c r="A21" s="299" t="s">
        <v>12</v>
      </c>
      <c r="B21" s="371">
        <v>611141.04799999995</v>
      </c>
      <c r="C21" s="371">
        <v>497446.60499999998</v>
      </c>
      <c r="D21" s="370">
        <v>76.861109878540319</v>
      </c>
    </row>
    <row r="22" spans="1:4" s="366" customFormat="1">
      <c r="A22" s="299" t="s">
        <v>11</v>
      </c>
      <c r="B22" s="371">
        <v>180659.201</v>
      </c>
      <c r="C22" s="371">
        <v>144403.111</v>
      </c>
      <c r="D22" s="370">
        <v>74.988179230267278</v>
      </c>
    </row>
    <row r="23" spans="1:4" s="366" customFormat="1">
      <c r="A23" s="298" t="s">
        <v>10</v>
      </c>
      <c r="B23" s="368">
        <v>2388438.338</v>
      </c>
      <c r="C23" s="368">
        <v>1953412.75</v>
      </c>
      <c r="D23" s="367">
        <v>80.316275633467029</v>
      </c>
    </row>
    <row r="24" spans="1:4" s="366" customFormat="1">
      <c r="A24" s="299" t="s">
        <v>9</v>
      </c>
      <c r="B24" s="371">
        <v>632354.95700000005</v>
      </c>
      <c r="C24" s="371">
        <v>578669.16</v>
      </c>
      <c r="D24" s="370">
        <v>88.026497816913221</v>
      </c>
    </row>
    <row r="25" spans="1:4" s="366" customFormat="1">
      <c r="A25" s="299" t="s">
        <v>8</v>
      </c>
      <c r="B25" s="371">
        <v>957454.67599999998</v>
      </c>
      <c r="C25" s="371">
        <v>974457.50600000005</v>
      </c>
      <c r="D25" s="370">
        <v>99.524280666800749</v>
      </c>
    </row>
    <row r="26" spans="1:4" s="366" customFormat="1">
      <c r="A26" s="299" t="s">
        <v>7</v>
      </c>
      <c r="B26" s="371">
        <v>442614.17499999999</v>
      </c>
      <c r="C26" s="371">
        <v>387172.92700000003</v>
      </c>
      <c r="D26" s="370">
        <v>84.470802181183373</v>
      </c>
    </row>
    <row r="27" spans="1:4" s="366" customFormat="1">
      <c r="A27" s="298" t="s">
        <v>6</v>
      </c>
      <c r="B27" s="368">
        <v>2032423.808</v>
      </c>
      <c r="C27" s="368">
        <v>1940299.5930000001</v>
      </c>
      <c r="D27" s="367">
        <v>92.622488631726839</v>
      </c>
    </row>
    <row r="28" spans="1:4" s="366" customFormat="1">
      <c r="A28" s="299" t="s">
        <v>5</v>
      </c>
      <c r="B28" s="371">
        <v>611843.10499999998</v>
      </c>
      <c r="C28" s="371">
        <v>571641.40300000005</v>
      </c>
      <c r="D28" s="370">
        <v>91.653010806681792</v>
      </c>
    </row>
    <row r="29" spans="1:4" s="366" customFormat="1">
      <c r="A29" s="299" t="s">
        <v>4</v>
      </c>
      <c r="B29" s="371">
        <v>327797.35200000001</v>
      </c>
      <c r="C29" s="371">
        <v>269543.19199999998</v>
      </c>
      <c r="D29" s="370">
        <v>83.262378691558055</v>
      </c>
    </row>
    <row r="30" spans="1:4" s="366" customFormat="1">
      <c r="A30" s="299" t="s">
        <v>3</v>
      </c>
      <c r="B30" s="371">
        <v>559259.00800000003</v>
      </c>
      <c r="C30" s="371">
        <v>500178.04700000002</v>
      </c>
      <c r="D30" s="370">
        <v>91.063841635264652</v>
      </c>
    </row>
    <row r="31" spans="1:4" s="366" customFormat="1">
      <c r="A31" s="298" t="s">
        <v>2</v>
      </c>
      <c r="B31" s="368">
        <v>1498899.466</v>
      </c>
      <c r="C31" s="368">
        <v>1341362.642</v>
      </c>
      <c r="D31" s="367">
        <v>89.621938531807814</v>
      </c>
    </row>
    <row r="32" spans="1:4" s="366" customFormat="1">
      <c r="A32" s="297" t="s">
        <v>1</v>
      </c>
      <c r="B32" s="368">
        <v>5919761.6109999996</v>
      </c>
      <c r="C32" s="368">
        <v>5235074.9850000003</v>
      </c>
      <c r="D32" s="367">
        <v>86.908139284075077</v>
      </c>
    </row>
    <row r="33" spans="1:4" s="366" customFormat="1">
      <c r="A33" s="372" t="s">
        <v>223</v>
      </c>
      <c r="B33" s="371">
        <v>20319.832999999999</v>
      </c>
      <c r="C33" s="371">
        <v>17465.212</v>
      </c>
      <c r="D33" s="370">
        <v>81.096551365161346</v>
      </c>
    </row>
    <row r="34" spans="1:4" s="366" customFormat="1">
      <c r="A34" s="369" t="s">
        <v>0</v>
      </c>
      <c r="B34" s="368">
        <v>20951684.280999999</v>
      </c>
      <c r="C34" s="368">
        <v>17962988.852000002</v>
      </c>
      <c r="D34" s="367">
        <v>82.111779701863341</v>
      </c>
    </row>
  </sheetData>
  <mergeCells count="2">
    <mergeCell ref="A2:A3"/>
    <mergeCell ref="B2:C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25D0D-2890-448D-B477-6CC85D9EB1E6}">
  <dimension ref="A1:D33"/>
  <sheetViews>
    <sheetView workbookViewId="0"/>
  </sheetViews>
  <sheetFormatPr defaultRowHeight="11.25"/>
  <cols>
    <col min="1" max="1" width="25.140625" style="205" customWidth="1"/>
    <col min="2" max="3" width="20.7109375" style="205" customWidth="1"/>
    <col min="4" max="4" width="21.28515625" style="205" customWidth="1"/>
    <col min="5" max="16384" width="9.140625" style="73"/>
  </cols>
  <sheetData>
    <row r="1" spans="1:4" ht="12" thickBot="1">
      <c r="A1" s="83" t="s">
        <v>230</v>
      </c>
      <c r="B1" s="391"/>
      <c r="C1" s="391"/>
      <c r="D1" s="391"/>
    </row>
    <row r="2" spans="1:4">
      <c r="A2" s="234" t="s">
        <v>229</v>
      </c>
      <c r="B2" s="231" t="s">
        <v>228</v>
      </c>
      <c r="C2" s="231" t="s">
        <v>227</v>
      </c>
      <c r="D2" s="231" t="s">
        <v>0</v>
      </c>
    </row>
    <row r="3" spans="1:4" s="269" customFormat="1">
      <c r="A3" s="390" t="s">
        <v>44</v>
      </c>
      <c r="B3" s="389">
        <v>318133</v>
      </c>
      <c r="C3" s="389">
        <v>29890</v>
      </c>
      <c r="D3" s="389">
        <v>348023</v>
      </c>
    </row>
    <row r="4" spans="1:4">
      <c r="A4" s="387" t="s">
        <v>28</v>
      </c>
      <c r="B4" s="383">
        <v>130405</v>
      </c>
      <c r="C4" s="383">
        <v>17987</v>
      </c>
      <c r="D4" s="383">
        <v>148392</v>
      </c>
    </row>
    <row r="5" spans="1:4">
      <c r="A5" s="384" t="s">
        <v>27</v>
      </c>
      <c r="B5" s="6">
        <f>SUM(B3:B4)</f>
        <v>448538</v>
      </c>
      <c r="C5" s="6">
        <f>SUM(C3:C4)</f>
        <v>47877</v>
      </c>
      <c r="D5" s="6">
        <f>SUM(D3:D4)</f>
        <v>496415</v>
      </c>
    </row>
    <row r="6" spans="1:4">
      <c r="A6" s="387" t="s">
        <v>26</v>
      </c>
      <c r="B6" s="383">
        <v>64555</v>
      </c>
      <c r="C6" s="383">
        <v>8925</v>
      </c>
      <c r="D6" s="383">
        <v>73480</v>
      </c>
    </row>
    <row r="7" spans="1:4">
      <c r="A7" s="387" t="s">
        <v>25</v>
      </c>
      <c r="B7" s="145">
        <v>28374</v>
      </c>
      <c r="C7" s="145">
        <v>1997</v>
      </c>
      <c r="D7" s="145">
        <v>30371</v>
      </c>
    </row>
    <row r="8" spans="1:4">
      <c r="A8" s="387" t="s">
        <v>24</v>
      </c>
      <c r="B8" s="145">
        <v>28882</v>
      </c>
      <c r="C8" s="145">
        <v>2719</v>
      </c>
      <c r="D8" s="145">
        <v>31601</v>
      </c>
    </row>
    <row r="9" spans="1:4">
      <c r="A9" s="385" t="s">
        <v>23</v>
      </c>
      <c r="B9" s="224">
        <f>SUM(B6:B8)</f>
        <v>121811</v>
      </c>
      <c r="C9" s="224">
        <f>SUM(C6:C8)</f>
        <v>13641</v>
      </c>
      <c r="D9" s="224">
        <f>SUM(D6:D8)</f>
        <v>135452</v>
      </c>
    </row>
    <row r="10" spans="1:4">
      <c r="A10" s="388" t="s">
        <v>22</v>
      </c>
      <c r="B10" s="383">
        <v>64754</v>
      </c>
      <c r="C10" s="383">
        <v>5109</v>
      </c>
      <c r="D10" s="383">
        <v>69863</v>
      </c>
    </row>
    <row r="11" spans="1:4">
      <c r="A11" s="386" t="s">
        <v>21</v>
      </c>
      <c r="B11" s="383">
        <v>32025</v>
      </c>
      <c r="C11" s="383">
        <v>3117</v>
      </c>
      <c r="D11" s="383">
        <v>35142</v>
      </c>
    </row>
    <row r="12" spans="1:4">
      <c r="A12" s="386" t="s">
        <v>20</v>
      </c>
      <c r="B12" s="145">
        <v>40798</v>
      </c>
      <c r="C12" s="145">
        <v>2315</v>
      </c>
      <c r="D12" s="145">
        <v>43113</v>
      </c>
    </row>
    <row r="13" spans="1:4">
      <c r="A13" s="385" t="s">
        <v>19</v>
      </c>
      <c r="B13" s="224">
        <f>SUM(B10:B12)</f>
        <v>137577</v>
      </c>
      <c r="C13" s="224">
        <f>SUM(C10:C12)</f>
        <v>10541</v>
      </c>
      <c r="D13" s="224">
        <f>SUM(D10:D12)</f>
        <v>148118</v>
      </c>
    </row>
    <row r="14" spans="1:4">
      <c r="A14" s="387" t="s">
        <v>18</v>
      </c>
      <c r="B14" s="145">
        <v>112897</v>
      </c>
      <c r="C14" s="145">
        <v>22331</v>
      </c>
      <c r="D14" s="145">
        <v>135228</v>
      </c>
    </row>
    <row r="15" spans="1:4">
      <c r="A15" s="387" t="s">
        <v>17</v>
      </c>
      <c r="B15" s="145">
        <v>30274</v>
      </c>
      <c r="C15" s="145">
        <v>2275</v>
      </c>
      <c r="D15" s="145">
        <v>32549</v>
      </c>
    </row>
    <row r="16" spans="1:4">
      <c r="A16" s="386" t="s">
        <v>16</v>
      </c>
      <c r="B16" s="383">
        <v>74775</v>
      </c>
      <c r="C16" s="383">
        <v>3057</v>
      </c>
      <c r="D16" s="383">
        <v>77832</v>
      </c>
    </row>
    <row r="17" spans="1:4">
      <c r="A17" s="385" t="s">
        <v>15</v>
      </c>
      <c r="B17" s="224">
        <f>SUM(B14:B16)</f>
        <v>217946</v>
      </c>
      <c r="C17" s="224">
        <f>SUM(C14:C16)</f>
        <v>27663</v>
      </c>
      <c r="D17" s="224">
        <f>SUM(D14:D16)</f>
        <v>245609</v>
      </c>
    </row>
    <row r="18" spans="1:4">
      <c r="A18" s="384" t="s">
        <v>14</v>
      </c>
      <c r="B18" s="6">
        <f>+B9+B13+B17</f>
        <v>477334</v>
      </c>
      <c r="C18" s="6">
        <f>+C9+C13+C17</f>
        <v>51845</v>
      </c>
      <c r="D18" s="6">
        <f>+D9+D13+D17</f>
        <v>529179</v>
      </c>
    </row>
    <row r="19" spans="1:4">
      <c r="A19" s="386" t="s">
        <v>13</v>
      </c>
      <c r="B19" s="383">
        <v>60496</v>
      </c>
      <c r="C19" s="383">
        <v>7607</v>
      </c>
      <c r="D19" s="383">
        <v>68103</v>
      </c>
    </row>
    <row r="20" spans="1:4">
      <c r="A20" s="386" t="s">
        <v>12</v>
      </c>
      <c r="B20" s="145">
        <v>26989</v>
      </c>
      <c r="C20" s="145">
        <v>1776</v>
      </c>
      <c r="D20" s="145">
        <v>28765</v>
      </c>
    </row>
    <row r="21" spans="1:4">
      <c r="A21" s="386" t="s">
        <v>11</v>
      </c>
      <c r="B21" s="383">
        <v>14042</v>
      </c>
      <c r="C21" s="383">
        <v>1150</v>
      </c>
      <c r="D21" s="383">
        <v>15192</v>
      </c>
    </row>
    <row r="22" spans="1:4">
      <c r="A22" s="385" t="s">
        <v>10</v>
      </c>
      <c r="B22" s="6">
        <f>SUM(B19:B21)</f>
        <v>101527</v>
      </c>
      <c r="C22" s="6">
        <f>SUM(C19:C21)</f>
        <v>10533</v>
      </c>
      <c r="D22" s="6">
        <f>SUM(D19:D21)</f>
        <v>112060</v>
      </c>
    </row>
    <row r="23" spans="1:4">
      <c r="A23" s="386" t="s">
        <v>9</v>
      </c>
      <c r="B23" s="145">
        <v>53919</v>
      </c>
      <c r="C23" s="145">
        <v>6972</v>
      </c>
      <c r="D23" s="145">
        <v>60891</v>
      </c>
    </row>
    <row r="24" spans="1:4">
      <c r="A24" s="386" t="s">
        <v>8</v>
      </c>
      <c r="B24" s="383">
        <v>30088</v>
      </c>
      <c r="C24" s="383">
        <v>5927</v>
      </c>
      <c r="D24" s="383">
        <v>36015</v>
      </c>
    </row>
    <row r="25" spans="1:4">
      <c r="A25" s="386" t="s">
        <v>7</v>
      </c>
      <c r="B25" s="383">
        <v>45457</v>
      </c>
      <c r="C25" s="383">
        <v>6340</v>
      </c>
      <c r="D25" s="383">
        <v>51797</v>
      </c>
    </row>
    <row r="26" spans="1:4">
      <c r="A26" s="385" t="s">
        <v>6</v>
      </c>
      <c r="B26" s="224">
        <f>SUM(B23:B25)</f>
        <v>129464</v>
      </c>
      <c r="C26" s="224">
        <f>SUM(C23:C25)</f>
        <v>19239</v>
      </c>
      <c r="D26" s="224">
        <f>SUM(D23:D25)</f>
        <v>148703</v>
      </c>
    </row>
    <row r="27" spans="1:4">
      <c r="A27" s="386" t="s">
        <v>5</v>
      </c>
      <c r="B27" s="145">
        <v>50986</v>
      </c>
      <c r="C27" s="145">
        <v>2456</v>
      </c>
      <c r="D27" s="145">
        <v>53442</v>
      </c>
    </row>
    <row r="28" spans="1:4">
      <c r="A28" s="386" t="s">
        <v>4</v>
      </c>
      <c r="B28" s="383">
        <v>18749</v>
      </c>
      <c r="C28" s="383">
        <v>3437</v>
      </c>
      <c r="D28" s="383">
        <v>22186</v>
      </c>
    </row>
    <row r="29" spans="1:4">
      <c r="A29" s="386" t="s">
        <v>3</v>
      </c>
      <c r="B29" s="145">
        <v>77863</v>
      </c>
      <c r="C29" s="145">
        <v>7936</v>
      </c>
      <c r="D29" s="145">
        <v>85799</v>
      </c>
    </row>
    <row r="30" spans="1:4">
      <c r="A30" s="385" t="s">
        <v>2</v>
      </c>
      <c r="B30" s="6">
        <f>SUM(B27:B29)</f>
        <v>147598</v>
      </c>
      <c r="C30" s="6">
        <f>SUM(C27:C29)</f>
        <v>13829</v>
      </c>
      <c r="D30" s="6">
        <f>SUM(D27:D29)</f>
        <v>161427</v>
      </c>
    </row>
    <row r="31" spans="1:4">
      <c r="A31" s="384" t="s">
        <v>1</v>
      </c>
      <c r="B31" s="224">
        <f>+B22+B26+B30</f>
        <v>378589</v>
      </c>
      <c r="C31" s="224">
        <f>+C22+C26+C30</f>
        <v>43601</v>
      </c>
      <c r="D31" s="224">
        <f>+D22+D26+D30</f>
        <v>422190</v>
      </c>
    </row>
    <row r="32" spans="1:4">
      <c r="A32" s="372" t="s">
        <v>223</v>
      </c>
      <c r="B32" s="383">
        <v>43432</v>
      </c>
      <c r="C32" s="383">
        <v>6744</v>
      </c>
      <c r="D32" s="383">
        <v>50176</v>
      </c>
    </row>
    <row r="33" spans="1:4" s="269" customFormat="1">
      <c r="A33" s="382" t="s">
        <v>0</v>
      </c>
      <c r="B33" s="224">
        <f>+B5+B18+B31+B32</f>
        <v>1347893</v>
      </c>
      <c r="C33" s="224">
        <f>+C5+C18+C31+C32</f>
        <v>150067</v>
      </c>
      <c r="D33" s="224">
        <f>+D5+D18+D31+D32</f>
        <v>1497960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EF18-A080-47ED-83CE-EB5F32B81FB0}">
  <dimension ref="A1:G32"/>
  <sheetViews>
    <sheetView workbookViewId="0"/>
  </sheetViews>
  <sheetFormatPr defaultRowHeight="11.25"/>
  <cols>
    <col min="1" max="1" width="26.85546875" style="392" customWidth="1"/>
    <col min="2" max="5" width="13.140625" style="392" customWidth="1"/>
    <col min="6" max="6" width="13.140625" style="393" customWidth="1"/>
    <col min="7" max="7" width="13.140625" style="392" customWidth="1"/>
    <col min="8" max="16384" width="9.140625" style="392"/>
  </cols>
  <sheetData>
    <row r="1" spans="1:7" ht="12" thickBot="1">
      <c r="A1" s="404" t="s">
        <v>236</v>
      </c>
    </row>
    <row r="2" spans="1:7" ht="33.75">
      <c r="A2" s="403" t="s">
        <v>37</v>
      </c>
      <c r="B2" s="402" t="s">
        <v>235</v>
      </c>
      <c r="C2" s="402" t="s">
        <v>234</v>
      </c>
      <c r="D2" s="401" t="s">
        <v>233</v>
      </c>
      <c r="E2" s="401" t="s">
        <v>0</v>
      </c>
      <c r="F2" s="401" t="s">
        <v>232</v>
      </c>
      <c r="G2" s="401" t="s">
        <v>231</v>
      </c>
    </row>
    <row r="3" spans="1:7">
      <c r="A3" s="400" t="s">
        <v>44</v>
      </c>
      <c r="B3" s="61">
        <v>7389</v>
      </c>
      <c r="C3" s="61">
        <v>21805</v>
      </c>
      <c r="D3" s="61">
        <v>223</v>
      </c>
      <c r="E3" s="398">
        <f>SUM(B3:D3)</f>
        <v>29417</v>
      </c>
      <c r="F3" s="61">
        <v>1847</v>
      </c>
      <c r="G3" s="398">
        <f>SUM(E3:F3)</f>
        <v>31264</v>
      </c>
    </row>
    <row r="4" spans="1:7">
      <c r="A4" s="399" t="s">
        <v>28</v>
      </c>
      <c r="B4" s="61">
        <v>4396</v>
      </c>
      <c r="C4" s="61">
        <v>10538</v>
      </c>
      <c r="D4" s="61">
        <v>242</v>
      </c>
      <c r="E4" s="398">
        <f>SUM(B4:D4)</f>
        <v>15176</v>
      </c>
      <c r="F4" s="61">
        <v>1047</v>
      </c>
      <c r="G4" s="398">
        <f>SUM(E4:F4)</f>
        <v>16223</v>
      </c>
    </row>
    <row r="5" spans="1:7">
      <c r="A5" s="396" t="s">
        <v>27</v>
      </c>
      <c r="B5" s="56">
        <f t="shared" ref="B5:G5" si="0">SUM(B3:B4)</f>
        <v>11785</v>
      </c>
      <c r="C5" s="56">
        <f t="shared" si="0"/>
        <v>32343</v>
      </c>
      <c r="D5" s="56">
        <f t="shared" si="0"/>
        <v>465</v>
      </c>
      <c r="E5" s="56">
        <f t="shared" si="0"/>
        <v>44593</v>
      </c>
      <c r="F5" s="56">
        <f t="shared" si="0"/>
        <v>2894</v>
      </c>
      <c r="G5" s="56">
        <f t="shared" si="0"/>
        <v>47487</v>
      </c>
    </row>
    <row r="6" spans="1:7">
      <c r="A6" s="399" t="s">
        <v>26</v>
      </c>
      <c r="B6" s="61">
        <v>1531</v>
      </c>
      <c r="C6" s="61">
        <v>3312</v>
      </c>
      <c r="D6" s="61">
        <v>99</v>
      </c>
      <c r="E6" s="398">
        <f>SUM(B6:D6)</f>
        <v>4942</v>
      </c>
      <c r="F6" s="61">
        <v>381</v>
      </c>
      <c r="G6" s="398">
        <f>SUM(E6:F6)</f>
        <v>5323</v>
      </c>
    </row>
    <row r="7" spans="1:7">
      <c r="A7" s="399" t="s">
        <v>25</v>
      </c>
      <c r="B7" s="61">
        <v>1316</v>
      </c>
      <c r="C7" s="61">
        <v>2988</v>
      </c>
      <c r="D7" s="61">
        <v>64</v>
      </c>
      <c r="E7" s="398">
        <f>SUM(B7:D7)</f>
        <v>4368</v>
      </c>
      <c r="F7" s="61">
        <v>292</v>
      </c>
      <c r="G7" s="398">
        <f>SUM(E7:F7)</f>
        <v>4660</v>
      </c>
    </row>
    <row r="8" spans="1:7">
      <c r="A8" s="399" t="s">
        <v>24</v>
      </c>
      <c r="B8" s="61">
        <v>1570</v>
      </c>
      <c r="C8" s="61">
        <v>3680</v>
      </c>
      <c r="D8" s="61">
        <v>86</v>
      </c>
      <c r="E8" s="398">
        <f>SUM(B8:D8)</f>
        <v>5336</v>
      </c>
      <c r="F8" s="61">
        <v>329</v>
      </c>
      <c r="G8" s="398">
        <f>SUM(E8:F8)</f>
        <v>5665</v>
      </c>
    </row>
    <row r="9" spans="1:7">
      <c r="A9" s="397" t="s">
        <v>23</v>
      </c>
      <c r="B9" s="56">
        <f t="shared" ref="B9:G9" si="1">SUM(B6:B8)</f>
        <v>4417</v>
      </c>
      <c r="C9" s="56">
        <f t="shared" si="1"/>
        <v>9980</v>
      </c>
      <c r="D9" s="56">
        <f t="shared" si="1"/>
        <v>249</v>
      </c>
      <c r="E9" s="56">
        <f t="shared" si="1"/>
        <v>14646</v>
      </c>
      <c r="F9" s="56">
        <f t="shared" si="1"/>
        <v>1002</v>
      </c>
      <c r="G9" s="56">
        <f t="shared" si="1"/>
        <v>15648</v>
      </c>
    </row>
    <row r="10" spans="1:7">
      <c r="A10" s="399" t="s">
        <v>22</v>
      </c>
      <c r="B10" s="61">
        <v>1890</v>
      </c>
      <c r="C10" s="61">
        <v>4816</v>
      </c>
      <c r="D10" s="61">
        <v>87</v>
      </c>
      <c r="E10" s="398">
        <f>SUM(B10:D10)</f>
        <v>6793</v>
      </c>
      <c r="F10" s="61">
        <v>510</v>
      </c>
      <c r="G10" s="398">
        <f>SUM(E10:F10)</f>
        <v>7303</v>
      </c>
    </row>
    <row r="11" spans="1:7">
      <c r="A11" s="399" t="s">
        <v>21</v>
      </c>
      <c r="B11" s="61">
        <v>1169</v>
      </c>
      <c r="C11" s="61">
        <v>2426</v>
      </c>
      <c r="D11" s="61">
        <v>60</v>
      </c>
      <c r="E11" s="398">
        <f>SUM(B11:D11)</f>
        <v>3655</v>
      </c>
      <c r="F11" s="61">
        <v>194</v>
      </c>
      <c r="G11" s="398">
        <f>SUM(E11:F11)</f>
        <v>3849</v>
      </c>
    </row>
    <row r="12" spans="1:7">
      <c r="A12" s="399" t="s">
        <v>20</v>
      </c>
      <c r="B12" s="61">
        <v>1315</v>
      </c>
      <c r="C12" s="61">
        <v>3431</v>
      </c>
      <c r="D12" s="61">
        <v>70</v>
      </c>
      <c r="E12" s="398">
        <f>SUM(B12:D12)</f>
        <v>4816</v>
      </c>
      <c r="F12" s="61">
        <v>290</v>
      </c>
      <c r="G12" s="398">
        <f>SUM(E12:F12)</f>
        <v>5106</v>
      </c>
    </row>
    <row r="13" spans="1:7">
      <c r="A13" s="397" t="s">
        <v>19</v>
      </c>
      <c r="B13" s="56">
        <f t="shared" ref="B13:G13" si="2">SUM(B10:B12)</f>
        <v>4374</v>
      </c>
      <c r="C13" s="56">
        <f t="shared" si="2"/>
        <v>10673</v>
      </c>
      <c r="D13" s="56">
        <f t="shared" si="2"/>
        <v>217</v>
      </c>
      <c r="E13" s="56">
        <f t="shared" si="2"/>
        <v>15264</v>
      </c>
      <c r="F13" s="56">
        <f t="shared" si="2"/>
        <v>994</v>
      </c>
      <c r="G13" s="56">
        <f t="shared" si="2"/>
        <v>16258</v>
      </c>
    </row>
    <row r="14" spans="1:7">
      <c r="A14" s="399" t="s">
        <v>18</v>
      </c>
      <c r="B14" s="61">
        <v>1803</v>
      </c>
      <c r="C14" s="61">
        <v>3677</v>
      </c>
      <c r="D14" s="61">
        <v>75</v>
      </c>
      <c r="E14" s="398">
        <f>SUM(B14:D14)</f>
        <v>5555</v>
      </c>
      <c r="F14" s="61">
        <v>371</v>
      </c>
      <c r="G14" s="398">
        <f>SUM(E14:F14)</f>
        <v>5926</v>
      </c>
    </row>
    <row r="15" spans="1:7">
      <c r="A15" s="399" t="s">
        <v>17</v>
      </c>
      <c r="B15" s="61">
        <v>1743</v>
      </c>
      <c r="C15" s="61">
        <v>3878</v>
      </c>
      <c r="D15" s="61">
        <v>84</v>
      </c>
      <c r="E15" s="398">
        <f>SUM(B15:D15)</f>
        <v>5705</v>
      </c>
      <c r="F15" s="61">
        <v>270</v>
      </c>
      <c r="G15" s="398">
        <f>SUM(E15:F15)</f>
        <v>5975</v>
      </c>
    </row>
    <row r="16" spans="1:7">
      <c r="A16" s="399" t="s">
        <v>16</v>
      </c>
      <c r="B16" s="61">
        <v>1155</v>
      </c>
      <c r="C16" s="61">
        <v>2506</v>
      </c>
      <c r="D16" s="61">
        <v>68</v>
      </c>
      <c r="E16" s="398">
        <f>SUM(B16:D16)</f>
        <v>3729</v>
      </c>
      <c r="F16" s="61">
        <v>226</v>
      </c>
      <c r="G16" s="398">
        <f>SUM(E16:F16)</f>
        <v>3955</v>
      </c>
    </row>
    <row r="17" spans="1:7">
      <c r="A17" s="397" t="s">
        <v>15</v>
      </c>
      <c r="B17" s="56">
        <f t="shared" ref="B17:G17" si="3">SUM(B14:B16)</f>
        <v>4701</v>
      </c>
      <c r="C17" s="56">
        <f t="shared" si="3"/>
        <v>10061</v>
      </c>
      <c r="D17" s="56">
        <f t="shared" si="3"/>
        <v>227</v>
      </c>
      <c r="E17" s="56">
        <f t="shared" si="3"/>
        <v>14989</v>
      </c>
      <c r="F17" s="56">
        <f t="shared" si="3"/>
        <v>867</v>
      </c>
      <c r="G17" s="56">
        <f t="shared" si="3"/>
        <v>15856</v>
      </c>
    </row>
    <row r="18" spans="1:7">
      <c r="A18" s="396" t="s">
        <v>14</v>
      </c>
      <c r="B18" s="395">
        <f t="shared" ref="B18:G18" si="4">B9+B13+B17</f>
        <v>13492</v>
      </c>
      <c r="C18" s="395">
        <f t="shared" si="4"/>
        <v>30714</v>
      </c>
      <c r="D18" s="395">
        <f t="shared" si="4"/>
        <v>693</v>
      </c>
      <c r="E18" s="395">
        <f t="shared" si="4"/>
        <v>44899</v>
      </c>
      <c r="F18" s="395">
        <f t="shared" si="4"/>
        <v>2863</v>
      </c>
      <c r="G18" s="395">
        <f t="shared" si="4"/>
        <v>47762</v>
      </c>
    </row>
    <row r="19" spans="1:7">
      <c r="A19" s="399" t="s">
        <v>13</v>
      </c>
      <c r="B19" s="61">
        <v>3241</v>
      </c>
      <c r="C19" s="61">
        <v>5446</v>
      </c>
      <c r="D19" s="61">
        <v>125</v>
      </c>
      <c r="E19" s="398">
        <f>SUM(B19:D19)</f>
        <v>8812</v>
      </c>
      <c r="F19" s="61">
        <v>524</v>
      </c>
      <c r="G19" s="398">
        <f>SUM(E19:F19)</f>
        <v>9336</v>
      </c>
    </row>
    <row r="20" spans="1:7">
      <c r="A20" s="399" t="s">
        <v>12</v>
      </c>
      <c r="B20" s="61">
        <v>1541</v>
      </c>
      <c r="C20" s="61">
        <v>3053</v>
      </c>
      <c r="D20" s="61">
        <v>77</v>
      </c>
      <c r="E20" s="398">
        <f>SUM(B20:D20)</f>
        <v>4671</v>
      </c>
      <c r="F20" s="61">
        <v>287</v>
      </c>
      <c r="G20" s="398">
        <f>SUM(E20:F20)</f>
        <v>4958</v>
      </c>
    </row>
    <row r="21" spans="1:7">
      <c r="A21" s="399" t="s">
        <v>11</v>
      </c>
      <c r="B21" s="61">
        <v>881</v>
      </c>
      <c r="C21" s="61">
        <v>1602</v>
      </c>
      <c r="D21" s="61">
        <v>27</v>
      </c>
      <c r="E21" s="398">
        <f>SUM(B21:D21)</f>
        <v>2510</v>
      </c>
      <c r="F21" s="61">
        <v>166</v>
      </c>
      <c r="G21" s="398">
        <f>SUM(E21:F21)</f>
        <v>2676</v>
      </c>
    </row>
    <row r="22" spans="1:7">
      <c r="A22" s="397" t="s">
        <v>10</v>
      </c>
      <c r="B22" s="56">
        <f t="shared" ref="B22:G22" si="5">SUM(B19:B21)</f>
        <v>5663</v>
      </c>
      <c r="C22" s="56">
        <f t="shared" si="5"/>
        <v>10101</v>
      </c>
      <c r="D22" s="56">
        <f t="shared" si="5"/>
        <v>229</v>
      </c>
      <c r="E22" s="56">
        <f t="shared" si="5"/>
        <v>15993</v>
      </c>
      <c r="F22" s="56">
        <f t="shared" si="5"/>
        <v>977</v>
      </c>
      <c r="G22" s="56">
        <f t="shared" si="5"/>
        <v>16970</v>
      </c>
    </row>
    <row r="23" spans="1:7">
      <c r="A23" s="399" t="s">
        <v>9</v>
      </c>
      <c r="B23" s="61">
        <v>2391</v>
      </c>
      <c r="C23" s="61">
        <v>5356</v>
      </c>
      <c r="D23" s="61">
        <v>110</v>
      </c>
      <c r="E23" s="398">
        <f>SUM(B23:D23)</f>
        <v>7857</v>
      </c>
      <c r="F23" s="61">
        <v>461</v>
      </c>
      <c r="G23" s="398">
        <f>SUM(E23:F23)</f>
        <v>8318</v>
      </c>
    </row>
    <row r="24" spans="1:7">
      <c r="A24" s="399" t="s">
        <v>8</v>
      </c>
      <c r="B24" s="61">
        <v>1681</v>
      </c>
      <c r="C24" s="61">
        <v>3743</v>
      </c>
      <c r="D24" s="61">
        <v>89</v>
      </c>
      <c r="E24" s="398">
        <f>SUM(B24:D24)</f>
        <v>5513</v>
      </c>
      <c r="F24" s="61">
        <v>301</v>
      </c>
      <c r="G24" s="398">
        <f>SUM(E24:F24)</f>
        <v>5814</v>
      </c>
    </row>
    <row r="25" spans="1:7">
      <c r="A25" s="399" t="s">
        <v>7</v>
      </c>
      <c r="B25" s="61">
        <v>2759</v>
      </c>
      <c r="C25" s="61">
        <v>5817</v>
      </c>
      <c r="D25" s="61">
        <v>99</v>
      </c>
      <c r="E25" s="398">
        <f>SUM(B25:D25)</f>
        <v>8675</v>
      </c>
      <c r="F25" s="61">
        <v>561</v>
      </c>
      <c r="G25" s="398">
        <f>SUM(E25:F25)</f>
        <v>9236</v>
      </c>
    </row>
    <row r="26" spans="1:7">
      <c r="A26" s="397" t="s">
        <v>6</v>
      </c>
      <c r="B26" s="56">
        <f t="shared" ref="B26:G26" si="6">SUM(B23:B25)</f>
        <v>6831</v>
      </c>
      <c r="C26" s="56">
        <f t="shared" si="6"/>
        <v>14916</v>
      </c>
      <c r="D26" s="56">
        <f t="shared" si="6"/>
        <v>298</v>
      </c>
      <c r="E26" s="56">
        <f t="shared" si="6"/>
        <v>22045</v>
      </c>
      <c r="F26" s="56">
        <f t="shared" si="6"/>
        <v>1323</v>
      </c>
      <c r="G26" s="56">
        <f t="shared" si="6"/>
        <v>23368</v>
      </c>
    </row>
    <row r="27" spans="1:7">
      <c r="A27" s="399" t="s">
        <v>5</v>
      </c>
      <c r="B27" s="61">
        <v>2324</v>
      </c>
      <c r="C27" s="61">
        <v>5926</v>
      </c>
      <c r="D27" s="61">
        <v>175</v>
      </c>
      <c r="E27" s="398">
        <f>SUM(B27:D27)</f>
        <v>8425</v>
      </c>
      <c r="F27" s="61">
        <v>538</v>
      </c>
      <c r="G27" s="398">
        <f>SUM(E27:F27)</f>
        <v>8963</v>
      </c>
    </row>
    <row r="28" spans="1:7">
      <c r="A28" s="399" t="s">
        <v>4</v>
      </c>
      <c r="B28" s="61">
        <v>1617</v>
      </c>
      <c r="C28" s="61">
        <v>3626</v>
      </c>
      <c r="D28" s="61">
        <v>98</v>
      </c>
      <c r="E28" s="398">
        <f>SUM(B28:D28)</f>
        <v>5341</v>
      </c>
      <c r="F28" s="61">
        <v>310</v>
      </c>
      <c r="G28" s="398">
        <f>SUM(E28:F28)</f>
        <v>5651</v>
      </c>
    </row>
    <row r="29" spans="1:7">
      <c r="A29" s="399" t="s">
        <v>3</v>
      </c>
      <c r="B29" s="61">
        <v>1646</v>
      </c>
      <c r="C29" s="61">
        <v>4494</v>
      </c>
      <c r="D29" s="61">
        <v>94</v>
      </c>
      <c r="E29" s="398">
        <f>SUM(B29:D29)</f>
        <v>6234</v>
      </c>
      <c r="F29" s="61">
        <v>377</v>
      </c>
      <c r="G29" s="398">
        <f>SUM(E29:F29)</f>
        <v>6611</v>
      </c>
    </row>
    <row r="30" spans="1:7">
      <c r="A30" s="397" t="s">
        <v>2</v>
      </c>
      <c r="B30" s="56">
        <f t="shared" ref="B30:G30" si="7">SUM(B27:B29)</f>
        <v>5587</v>
      </c>
      <c r="C30" s="56">
        <f t="shared" si="7"/>
        <v>14046</v>
      </c>
      <c r="D30" s="56">
        <f t="shared" si="7"/>
        <v>367</v>
      </c>
      <c r="E30" s="56">
        <f t="shared" si="7"/>
        <v>20000</v>
      </c>
      <c r="F30" s="56">
        <f t="shared" si="7"/>
        <v>1225</v>
      </c>
      <c r="G30" s="56">
        <f t="shared" si="7"/>
        <v>21225</v>
      </c>
    </row>
    <row r="31" spans="1:7">
      <c r="A31" s="396" t="s">
        <v>1</v>
      </c>
      <c r="B31" s="395">
        <f t="shared" ref="B31:G31" si="8">B22+B26+B30</f>
        <v>18081</v>
      </c>
      <c r="C31" s="395">
        <f t="shared" si="8"/>
        <v>39063</v>
      </c>
      <c r="D31" s="395">
        <f t="shared" si="8"/>
        <v>894</v>
      </c>
      <c r="E31" s="395">
        <f t="shared" si="8"/>
        <v>58038</v>
      </c>
      <c r="F31" s="395">
        <f t="shared" si="8"/>
        <v>3525</v>
      </c>
      <c r="G31" s="395">
        <f t="shared" si="8"/>
        <v>61563</v>
      </c>
    </row>
    <row r="32" spans="1:7">
      <c r="A32" s="394" t="s">
        <v>0</v>
      </c>
      <c r="B32" s="56">
        <f t="shared" ref="B32:G32" si="9">B5+B18+B31</f>
        <v>43358</v>
      </c>
      <c r="C32" s="56">
        <f t="shared" si="9"/>
        <v>102120</v>
      </c>
      <c r="D32" s="56">
        <f t="shared" si="9"/>
        <v>2052</v>
      </c>
      <c r="E32" s="56">
        <f t="shared" si="9"/>
        <v>147530</v>
      </c>
      <c r="F32" s="56">
        <f t="shared" si="9"/>
        <v>9282</v>
      </c>
      <c r="G32" s="56">
        <f t="shared" si="9"/>
        <v>156812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7DDCA-04EB-4127-8543-63DCAF548B8A}">
  <dimension ref="A1:I33"/>
  <sheetViews>
    <sheetView workbookViewId="0"/>
  </sheetViews>
  <sheetFormatPr defaultRowHeight="11.25"/>
  <cols>
    <col min="1" max="1" width="21.85546875" style="1" customWidth="1"/>
    <col min="2" max="9" width="11.28515625" style="1" customWidth="1"/>
    <col min="10" max="16384" width="9.140625" style="1"/>
  </cols>
  <sheetData>
    <row r="1" spans="1:9" ht="12" thickBot="1">
      <c r="A1" s="41" t="s">
        <v>43</v>
      </c>
      <c r="B1" s="40"/>
      <c r="C1" s="40"/>
      <c r="D1" s="40"/>
      <c r="E1" s="40"/>
      <c r="F1" s="39"/>
      <c r="G1" s="38"/>
      <c r="H1" s="38"/>
    </row>
    <row r="2" spans="1:9" s="36" customFormat="1" ht="27.75" customHeight="1">
      <c r="A2" s="863" t="s">
        <v>37</v>
      </c>
      <c r="B2" s="860" t="s">
        <v>42</v>
      </c>
      <c r="C2" s="861"/>
      <c r="D2" s="860" t="s">
        <v>41</v>
      </c>
      <c r="E2" s="861"/>
      <c r="F2" s="860" t="s">
        <v>40</v>
      </c>
      <c r="G2" s="861"/>
      <c r="H2" s="860" t="s">
        <v>39</v>
      </c>
      <c r="I2" s="862"/>
    </row>
    <row r="3" spans="1:9" s="36" customFormat="1">
      <c r="A3" s="864"/>
      <c r="B3" s="18">
        <v>2000</v>
      </c>
      <c r="C3" s="18">
        <v>2009</v>
      </c>
      <c r="D3" s="18">
        <v>2000</v>
      </c>
      <c r="E3" s="18">
        <v>2009</v>
      </c>
      <c r="F3" s="18">
        <v>2000</v>
      </c>
      <c r="G3" s="18">
        <v>2009</v>
      </c>
      <c r="H3" s="37">
        <v>2000</v>
      </c>
      <c r="I3" s="18">
        <v>2009</v>
      </c>
    </row>
    <row r="4" spans="1:9" s="31" customFormat="1">
      <c r="A4" s="16" t="s">
        <v>30</v>
      </c>
      <c r="B4" s="35">
        <v>8.3018175979059272</v>
      </c>
      <c r="C4" s="32">
        <v>9.9599099064991616</v>
      </c>
      <c r="D4" s="35">
        <v>14.10018962309733</v>
      </c>
      <c r="E4" s="32">
        <v>12.811006923593512</v>
      </c>
      <c r="F4" s="34">
        <v>-5.7983720251914033</v>
      </c>
      <c r="G4" s="32">
        <v>-2.8510970170943506</v>
      </c>
      <c r="H4" s="33">
        <v>9.9748931261450782</v>
      </c>
      <c r="I4" s="32">
        <v>3.2748538011695905</v>
      </c>
    </row>
    <row r="5" spans="1:9">
      <c r="A5" s="13" t="s">
        <v>28</v>
      </c>
      <c r="B5" s="30">
        <v>10.390775730477788</v>
      </c>
      <c r="C5" s="27">
        <v>10.590339599782251</v>
      </c>
      <c r="D5" s="30">
        <v>12.222781557448743</v>
      </c>
      <c r="E5" s="27">
        <v>11.117523545230172</v>
      </c>
      <c r="F5" s="29">
        <v>-1.8320058269709547</v>
      </c>
      <c r="G5" s="27">
        <v>-0.52718394544792213</v>
      </c>
      <c r="H5" s="28">
        <v>8.5121796613239162</v>
      </c>
      <c r="I5" s="27">
        <v>3.7875859936615908</v>
      </c>
    </row>
    <row r="6" spans="1:9">
      <c r="A6" s="9" t="s">
        <v>27</v>
      </c>
      <c r="B6" s="26">
        <v>9.0841084150760043</v>
      </c>
      <c r="C6" s="25">
        <v>10.221993229124836</v>
      </c>
      <c r="D6" s="26">
        <v>13.397121875143121</v>
      </c>
      <c r="E6" s="25">
        <v>12.106989084107774</v>
      </c>
      <c r="F6" s="23">
        <v>-4.3130134600671175</v>
      </c>
      <c r="G6" s="25">
        <v>-1.8849958549829366</v>
      </c>
      <c r="H6" s="24">
        <v>9.348332040341349</v>
      </c>
      <c r="I6" s="25">
        <v>3.4956886506641807</v>
      </c>
    </row>
    <row r="7" spans="1:9">
      <c r="A7" s="13" t="s">
        <v>26</v>
      </c>
      <c r="B7" s="30">
        <v>9.2546793777061911</v>
      </c>
      <c r="C7" s="27">
        <v>9.2017047811702781</v>
      </c>
      <c r="D7" s="30">
        <v>11.249363625064063</v>
      </c>
      <c r="E7" s="27">
        <v>12.485523734064421</v>
      </c>
      <c r="F7" s="29">
        <v>-1.9946842473578734</v>
      </c>
      <c r="G7" s="27">
        <v>-3.2838189528941428</v>
      </c>
      <c r="H7" s="28">
        <v>8.8540349101947893</v>
      </c>
      <c r="I7" s="27">
        <v>5.5880111760223521</v>
      </c>
    </row>
    <row r="8" spans="1:9">
      <c r="A8" s="13" t="s">
        <v>25</v>
      </c>
      <c r="B8" s="30">
        <v>9.3444828089928578</v>
      </c>
      <c r="C8" s="27">
        <v>9.5839561256442618</v>
      </c>
      <c r="D8" s="30">
        <v>12.580325673593425</v>
      </c>
      <c r="E8" s="27">
        <v>13.335864382554265</v>
      </c>
      <c r="F8" s="29">
        <v>-3.2358428646005675</v>
      </c>
      <c r="G8" s="27">
        <v>-3.7519082569100037</v>
      </c>
      <c r="H8" s="28">
        <v>8.7837837837837842</v>
      </c>
      <c r="I8" s="27">
        <v>4.3275632490013312</v>
      </c>
    </row>
    <row r="9" spans="1:9">
      <c r="A9" s="13" t="s">
        <v>24</v>
      </c>
      <c r="B9" s="30">
        <v>8.5728109375375823</v>
      </c>
      <c r="C9" s="27">
        <v>8.9544684744310992</v>
      </c>
      <c r="D9" s="30">
        <v>12.127974778569762</v>
      </c>
      <c r="E9" s="27">
        <v>12.672519514901403</v>
      </c>
      <c r="F9" s="29">
        <v>-3.5551638410321798</v>
      </c>
      <c r="G9" s="27">
        <v>-3.718051040470304</v>
      </c>
      <c r="H9" s="28">
        <v>7.7543424317617866</v>
      </c>
      <c r="I9" s="27">
        <v>3.1055900621118009</v>
      </c>
    </row>
    <row r="10" spans="1:9">
      <c r="A10" s="10" t="s">
        <v>23</v>
      </c>
      <c r="B10" s="26">
        <v>9.0511158290303655</v>
      </c>
      <c r="C10" s="25">
        <v>9.2297798241972639</v>
      </c>
      <c r="D10" s="26">
        <v>11.920829380821191</v>
      </c>
      <c r="E10" s="25">
        <v>12.788708802762848</v>
      </c>
      <c r="F10" s="23">
        <v>-2.869713551790825</v>
      </c>
      <c r="G10" s="25">
        <v>-3.5589289785655827</v>
      </c>
      <c r="H10" s="24">
        <v>8.4837723192265955</v>
      </c>
      <c r="I10" s="25">
        <v>4.4286979627989371</v>
      </c>
    </row>
    <row r="11" spans="1:9">
      <c r="A11" s="13" t="s">
        <v>22</v>
      </c>
      <c r="B11" s="30">
        <v>8.8283021864089282</v>
      </c>
      <c r="C11" s="27">
        <v>9.4408733757096837</v>
      </c>
      <c r="D11" s="30">
        <v>11.913944741251411</v>
      </c>
      <c r="E11" s="27">
        <v>12.085300647259311</v>
      </c>
      <c r="F11" s="29">
        <v>-3.0856425548424835</v>
      </c>
      <c r="G11" s="27">
        <v>-2.6444272715496258</v>
      </c>
      <c r="H11" s="28">
        <v>10.702166536152442</v>
      </c>
      <c r="I11" s="27">
        <v>4.9680624556422996</v>
      </c>
    </row>
    <row r="12" spans="1:9">
      <c r="A12" s="13" t="s">
        <v>21</v>
      </c>
      <c r="B12" s="30">
        <v>8.3415698802130613</v>
      </c>
      <c r="C12" s="27">
        <v>8.1373939582636652</v>
      </c>
      <c r="D12" s="30">
        <v>13.59215768292724</v>
      </c>
      <c r="E12" s="27">
        <v>13.238160034133235</v>
      </c>
      <c r="F12" s="29">
        <v>-5.2505878027141817</v>
      </c>
      <c r="G12" s="27">
        <v>-5.1007660758695703</v>
      </c>
      <c r="H12" s="28">
        <v>7.5622775800711741</v>
      </c>
      <c r="I12" s="27">
        <v>8.5025980160604622</v>
      </c>
    </row>
    <row r="13" spans="1:9">
      <c r="A13" s="13" t="s">
        <v>20</v>
      </c>
      <c r="B13" s="30">
        <v>8.0204761914114755</v>
      </c>
      <c r="C13" s="27">
        <v>8.0650316606052233</v>
      </c>
      <c r="D13" s="30">
        <v>13.391835298465326</v>
      </c>
      <c r="E13" s="27">
        <v>13.749254917544208</v>
      </c>
      <c r="F13" s="29">
        <v>-5.3713591070538511</v>
      </c>
      <c r="G13" s="27">
        <v>-5.684223256938985</v>
      </c>
      <c r="H13" s="28">
        <v>11.18939079983423</v>
      </c>
      <c r="I13" s="27">
        <v>3.4275921165381322</v>
      </c>
    </row>
    <row r="14" spans="1:9">
      <c r="A14" s="10" t="s">
        <v>19</v>
      </c>
      <c r="B14" s="26">
        <v>8.4556924098411077</v>
      </c>
      <c r="C14" s="25">
        <v>8.7015943731427772</v>
      </c>
      <c r="D14" s="26">
        <v>12.807008452116854</v>
      </c>
      <c r="E14" s="25">
        <v>12.868894006097532</v>
      </c>
      <c r="F14" s="23">
        <v>-4.3513160422757462</v>
      </c>
      <c r="G14" s="25">
        <v>-4.1672996329547569</v>
      </c>
      <c r="H14" s="24">
        <v>10.009420631182289</v>
      </c>
      <c r="I14" s="25">
        <v>5.415994468771606</v>
      </c>
    </row>
    <row r="15" spans="1:9">
      <c r="A15" s="13" t="s">
        <v>18</v>
      </c>
      <c r="B15" s="30">
        <v>9.2352449864184631</v>
      </c>
      <c r="C15" s="27">
        <v>9.1014100972651395</v>
      </c>
      <c r="D15" s="30">
        <v>13.085914021815194</v>
      </c>
      <c r="E15" s="27">
        <v>13.065050103402061</v>
      </c>
      <c r="F15" s="29">
        <v>-3.8506690353967312</v>
      </c>
      <c r="G15" s="27">
        <v>-3.9636400061369219</v>
      </c>
      <c r="H15" s="28">
        <v>9.8013245033112586</v>
      </c>
      <c r="I15" s="27">
        <v>4.4580663137364169</v>
      </c>
    </row>
    <row r="16" spans="1:9">
      <c r="A16" s="13" t="s">
        <v>17</v>
      </c>
      <c r="B16" s="30">
        <v>9.5713998283131669</v>
      </c>
      <c r="C16" s="27">
        <v>8.5348683442884372</v>
      </c>
      <c r="D16" s="30">
        <v>14.272828845000822</v>
      </c>
      <c r="E16" s="27">
        <v>14.751662712457703</v>
      </c>
      <c r="F16" s="29">
        <v>-4.701429016687654</v>
      </c>
      <c r="G16" s="27">
        <v>-6.2167943681692659</v>
      </c>
      <c r="H16" s="28">
        <v>8.0321285140562235</v>
      </c>
      <c r="I16" s="27">
        <v>6.5621582209259932</v>
      </c>
    </row>
    <row r="17" spans="1:9">
      <c r="A17" s="13" t="s">
        <v>16</v>
      </c>
      <c r="B17" s="30">
        <v>9.0560069617150809</v>
      </c>
      <c r="C17" s="27">
        <v>8.6853920140397509</v>
      </c>
      <c r="D17" s="30">
        <v>13.556206912427005</v>
      </c>
      <c r="E17" s="27">
        <v>13.319872892546494</v>
      </c>
      <c r="F17" s="29">
        <v>-4.5001999507119237</v>
      </c>
      <c r="G17" s="27">
        <v>-4.6344808785067428</v>
      </c>
      <c r="H17" s="28">
        <v>11.842105263157896</v>
      </c>
      <c r="I17" s="27">
        <v>3.9234919077979402</v>
      </c>
    </row>
    <row r="18" spans="1:9">
      <c r="A18" s="10" t="s">
        <v>15</v>
      </c>
      <c r="B18" s="26">
        <v>9.3038924891221182</v>
      </c>
      <c r="C18" s="25">
        <v>8.8070919657774347</v>
      </c>
      <c r="D18" s="26">
        <v>13.606392061416322</v>
      </c>
      <c r="E18" s="25">
        <v>13.698284242554321</v>
      </c>
      <c r="F18" s="23">
        <v>-4.3024995722942041</v>
      </c>
      <c r="G18" s="25">
        <v>-4.8911922767768843</v>
      </c>
      <c r="H18" s="24">
        <v>9.6857511838140322</v>
      </c>
      <c r="I18" s="25">
        <v>5.0173217058893798</v>
      </c>
    </row>
    <row r="19" spans="1:9">
      <c r="A19" s="9" t="s">
        <v>14</v>
      </c>
      <c r="B19" s="26">
        <v>8.9404761060928557</v>
      </c>
      <c r="C19" s="25">
        <v>8.9252166234701704</v>
      </c>
      <c r="D19" s="26">
        <v>12.744845455918767</v>
      </c>
      <c r="E19" s="25">
        <v>13.098518023705783</v>
      </c>
      <c r="F19" s="23">
        <v>-3.8043693498259104</v>
      </c>
      <c r="G19" s="25">
        <v>-4.1733014002356112</v>
      </c>
      <c r="H19" s="24">
        <v>9.3478027291286114</v>
      </c>
      <c r="I19" s="25">
        <v>4.9246600514516716</v>
      </c>
    </row>
    <row r="20" spans="1:9">
      <c r="A20" s="13" t="s">
        <v>13</v>
      </c>
      <c r="B20" s="30">
        <v>10.882457789937556</v>
      </c>
      <c r="C20" s="27">
        <v>10.247279097745873</v>
      </c>
      <c r="D20" s="30">
        <v>13.276625017203633</v>
      </c>
      <c r="E20" s="27">
        <v>13.891648869276887</v>
      </c>
      <c r="F20" s="29">
        <v>-2.394167227266077</v>
      </c>
      <c r="G20" s="27">
        <v>-3.6443697715310153</v>
      </c>
      <c r="H20" s="28">
        <v>9.6235838713607027</v>
      </c>
      <c r="I20" s="27">
        <v>8.9610753290394847</v>
      </c>
    </row>
    <row r="21" spans="1:9">
      <c r="A21" s="13" t="s">
        <v>12</v>
      </c>
      <c r="B21" s="30">
        <v>9.2751435524706505</v>
      </c>
      <c r="C21" s="27">
        <v>8.9184288099441602</v>
      </c>
      <c r="D21" s="30">
        <v>13.752588713610709</v>
      </c>
      <c r="E21" s="27">
        <v>14.698951102021905</v>
      </c>
      <c r="F21" s="29">
        <v>-4.4774451611400581</v>
      </c>
      <c r="G21" s="27">
        <v>-5.7805222920777446</v>
      </c>
      <c r="H21" s="28">
        <v>6.2479447550147977</v>
      </c>
      <c r="I21" s="27">
        <v>5.7327122895019702</v>
      </c>
    </row>
    <row r="22" spans="1:9">
      <c r="A22" s="13" t="s">
        <v>11</v>
      </c>
      <c r="B22" s="30">
        <v>9.6764877866417649</v>
      </c>
      <c r="C22" s="27">
        <v>8.6243255428380277</v>
      </c>
      <c r="D22" s="30">
        <v>15.082875883651774</v>
      </c>
      <c r="E22" s="27">
        <v>14.979857182332493</v>
      </c>
      <c r="F22" s="29">
        <v>-5.4063880970100078</v>
      </c>
      <c r="G22" s="27">
        <v>-6.3555316394944663</v>
      </c>
      <c r="H22" s="28">
        <v>6.0577819198508855</v>
      </c>
      <c r="I22" s="27">
        <v>8.4317032040472171</v>
      </c>
    </row>
    <row r="23" spans="1:9">
      <c r="A23" s="10" t="s">
        <v>10</v>
      </c>
      <c r="B23" s="26">
        <v>10.27321490812505</v>
      </c>
      <c r="C23" s="25">
        <v>9.63007424826713</v>
      </c>
      <c r="D23" s="26">
        <v>13.703499342586333</v>
      </c>
      <c r="E23" s="25">
        <v>14.283952342972725</v>
      </c>
      <c r="F23" s="23">
        <v>-3.4302844344612833</v>
      </c>
      <c r="G23" s="25">
        <v>-4.6538780947055969</v>
      </c>
      <c r="H23" s="24">
        <v>8.2860555389668562</v>
      </c>
      <c r="I23" s="25">
        <v>8.1113387978142075</v>
      </c>
    </row>
    <row r="24" spans="1:9">
      <c r="A24" s="13" t="s">
        <v>9</v>
      </c>
      <c r="B24" s="30">
        <v>10.885278061078843</v>
      </c>
      <c r="C24" s="27">
        <v>9.7093651071998828</v>
      </c>
      <c r="D24" s="30">
        <v>12.235320018845055</v>
      </c>
      <c r="E24" s="27">
        <v>11.78967964632807</v>
      </c>
      <c r="F24" s="29">
        <v>-1.3500419577662122</v>
      </c>
      <c r="G24" s="27">
        <v>-2.0803145391281874</v>
      </c>
      <c r="H24" s="28">
        <v>8.4675410924788306</v>
      </c>
      <c r="I24" s="27">
        <v>4.9429657794676798</v>
      </c>
    </row>
    <row r="25" spans="1:9">
      <c r="A25" s="13" t="s">
        <v>8</v>
      </c>
      <c r="B25" s="30">
        <v>9.8803479902231004</v>
      </c>
      <c r="C25" s="27">
        <v>9.6071358567126488</v>
      </c>
      <c r="D25" s="30">
        <v>13.83581310292362</v>
      </c>
      <c r="E25" s="27">
        <v>14.293605679767229</v>
      </c>
      <c r="F25" s="29">
        <v>-3.9554651127005198</v>
      </c>
      <c r="G25" s="27">
        <v>-4.6864698230545807</v>
      </c>
      <c r="H25" s="28">
        <v>8.6559269055061314</v>
      </c>
      <c r="I25" s="27">
        <v>7.4191838897721247</v>
      </c>
    </row>
    <row r="26" spans="1:9">
      <c r="A26" s="13" t="s">
        <v>7</v>
      </c>
      <c r="B26" s="30">
        <v>11.589927478181995</v>
      </c>
      <c r="C26" s="27">
        <v>10.560024161562685</v>
      </c>
      <c r="D26" s="30">
        <v>12.090077947179024</v>
      </c>
      <c r="E26" s="27">
        <v>12.112759881146431</v>
      </c>
      <c r="F26" s="29">
        <v>-0.50015046899702875</v>
      </c>
      <c r="G26" s="27">
        <v>-1.5527357195837461</v>
      </c>
      <c r="H26" s="28">
        <v>11.702750146284377</v>
      </c>
      <c r="I26" s="27">
        <v>5.0471063257065945</v>
      </c>
    </row>
    <row r="27" spans="1:9">
      <c r="A27" s="10" t="s">
        <v>6</v>
      </c>
      <c r="B27" s="26">
        <v>10.880550822145704</v>
      </c>
      <c r="C27" s="25">
        <v>10.002300569198885</v>
      </c>
      <c r="D27" s="26">
        <v>12.61128598935386</v>
      </c>
      <c r="E27" s="25">
        <v>12.567986160523636</v>
      </c>
      <c r="F27" s="23">
        <v>-1.730735167208157</v>
      </c>
      <c r="G27" s="25">
        <v>-2.5656855913247507</v>
      </c>
      <c r="H27" s="24">
        <v>9.8131390292631338</v>
      </c>
      <c r="I27" s="25">
        <v>5.6082253972492992</v>
      </c>
    </row>
    <row r="28" spans="1:9">
      <c r="A28" s="13" t="s">
        <v>5</v>
      </c>
      <c r="B28" s="30">
        <v>9.605800149148493</v>
      </c>
      <c r="C28" s="27">
        <v>9.265232145538759</v>
      </c>
      <c r="D28" s="30">
        <v>13.630270855755453</v>
      </c>
      <c r="E28" s="27">
        <v>13.269776926077425</v>
      </c>
      <c r="F28" s="29">
        <v>-4.0244707066069596</v>
      </c>
      <c r="G28" s="27">
        <v>-4.0045447805386685</v>
      </c>
      <c r="H28" s="28">
        <v>9.3102793083792523</v>
      </c>
      <c r="I28" s="27">
        <v>7.3394495412844041</v>
      </c>
    </row>
    <row r="29" spans="1:9">
      <c r="A29" s="13" t="s">
        <v>4</v>
      </c>
      <c r="B29" s="30">
        <v>8.913624762370473</v>
      </c>
      <c r="C29" s="27">
        <v>8.0717950663930882</v>
      </c>
      <c r="D29" s="30">
        <v>14.446476223056573</v>
      </c>
      <c r="E29" s="27">
        <v>15.067531488945328</v>
      </c>
      <c r="F29" s="29">
        <v>-5.5328514606860999</v>
      </c>
      <c r="G29" s="27">
        <v>-6.9957364225522376</v>
      </c>
      <c r="H29" s="28">
        <v>8.632692843219159</v>
      </c>
      <c r="I29" s="27">
        <v>6.3801208865010075</v>
      </c>
    </row>
    <row r="30" spans="1:9">
      <c r="A30" s="13" t="s">
        <v>3</v>
      </c>
      <c r="B30" s="30">
        <v>8.9067398920381109</v>
      </c>
      <c r="C30" s="27">
        <v>8.5258999889028715</v>
      </c>
      <c r="D30" s="30">
        <v>14.189102160734496</v>
      </c>
      <c r="E30" s="27">
        <v>13.047389459617078</v>
      </c>
      <c r="F30" s="29">
        <v>-5.2823622686963851</v>
      </c>
      <c r="G30" s="27">
        <v>-4.5214894707142061</v>
      </c>
      <c r="H30" s="28">
        <v>8.0708148919552212</v>
      </c>
      <c r="I30" s="27">
        <v>4.1539739684297983</v>
      </c>
    </row>
    <row r="31" spans="1:9">
      <c r="A31" s="10" t="s">
        <v>2</v>
      </c>
      <c r="B31" s="26">
        <v>9.1858892584791292</v>
      </c>
      <c r="C31" s="25">
        <v>8.6952541871537345</v>
      </c>
      <c r="D31" s="26">
        <v>14.042579979464708</v>
      </c>
      <c r="E31" s="25">
        <v>13.700283045880818</v>
      </c>
      <c r="F31" s="23">
        <v>-4.8566907209855783</v>
      </c>
      <c r="G31" s="25">
        <v>-5.0050288587270844</v>
      </c>
      <c r="H31" s="24">
        <v>8.7435998424576606</v>
      </c>
      <c r="I31" s="25">
        <v>6.0901339829476244</v>
      </c>
    </row>
    <row r="32" spans="1:9">
      <c r="A32" s="9" t="s">
        <v>1</v>
      </c>
      <c r="B32" s="26">
        <v>10.14315157111054</v>
      </c>
      <c r="C32" s="25">
        <v>9.4619870172736267</v>
      </c>
      <c r="D32" s="26">
        <v>13.411811517429582</v>
      </c>
      <c r="E32" s="25">
        <v>13.456023963230477</v>
      </c>
      <c r="F32" s="23">
        <v>-3.2686599463190427</v>
      </c>
      <c r="G32" s="25">
        <v>-3.9940369459568488</v>
      </c>
      <c r="H32" s="24">
        <v>9.0236377554570968</v>
      </c>
      <c r="I32" s="25">
        <v>6.5210559396605907</v>
      </c>
    </row>
    <row r="33" spans="1:9">
      <c r="A33" s="7" t="s">
        <v>0</v>
      </c>
      <c r="B33" s="23">
        <v>9.5580530381147142</v>
      </c>
      <c r="C33" s="25">
        <v>9.6224057321369951</v>
      </c>
      <c r="D33" s="23">
        <v>13.27993227272758</v>
      </c>
      <c r="E33" s="23">
        <v>13.011928632244398</v>
      </c>
      <c r="F33" s="23">
        <v>-3.7218792346128637</v>
      </c>
      <c r="G33" s="23">
        <v>-3.3895229001074019</v>
      </c>
      <c r="H33" s="24">
        <v>9.2215949260735481</v>
      </c>
      <c r="I33" s="23">
        <v>5.1326185686733998</v>
      </c>
    </row>
  </sheetData>
  <mergeCells count="5">
    <mergeCell ref="F2:G2"/>
    <mergeCell ref="H2:I2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0656B-FF3B-4A60-9A75-D28815EE65F5}">
  <dimension ref="A1:G32"/>
  <sheetViews>
    <sheetView workbookViewId="0"/>
  </sheetViews>
  <sheetFormatPr defaultRowHeight="11.25"/>
  <cols>
    <col min="1" max="1" width="28.42578125" style="405" customWidth="1"/>
    <col min="2" max="7" width="12.5703125" style="405" customWidth="1"/>
    <col min="8" max="16384" width="9.140625" style="405"/>
  </cols>
  <sheetData>
    <row r="1" spans="1:7" ht="12" thickBot="1">
      <c r="A1" s="411" t="s">
        <v>237</v>
      </c>
      <c r="B1" s="411"/>
      <c r="C1" s="411"/>
      <c r="D1" s="411"/>
      <c r="E1" s="411"/>
      <c r="F1" s="411"/>
      <c r="G1" s="411"/>
    </row>
    <row r="2" spans="1:7" s="409" customFormat="1" ht="33.75">
      <c r="A2" s="410" t="s">
        <v>37</v>
      </c>
      <c r="B2" s="402" t="s">
        <v>235</v>
      </c>
      <c r="C2" s="402" t="s">
        <v>234</v>
      </c>
      <c r="D2" s="401" t="s">
        <v>233</v>
      </c>
      <c r="E2" s="401" t="s">
        <v>0</v>
      </c>
      <c r="F2" s="401" t="s">
        <v>232</v>
      </c>
      <c r="G2" s="401" t="s">
        <v>231</v>
      </c>
    </row>
    <row r="3" spans="1:7">
      <c r="A3" s="50" t="s">
        <v>44</v>
      </c>
      <c r="B3" s="11">
        <v>696</v>
      </c>
      <c r="C3" s="11">
        <v>2028</v>
      </c>
      <c r="D3" s="11">
        <v>132</v>
      </c>
      <c r="E3" s="11">
        <f t="shared" ref="E3:E21" si="0">SUM(B3:D3)</f>
        <v>2856</v>
      </c>
      <c r="F3" s="11">
        <v>443</v>
      </c>
      <c r="G3" s="408">
        <f t="shared" ref="G3:G21" si="1">SUM(E3:F3)</f>
        <v>3299</v>
      </c>
    </row>
    <row r="4" spans="1:7">
      <c r="A4" s="50" t="s">
        <v>28</v>
      </c>
      <c r="B4" s="11">
        <v>557</v>
      </c>
      <c r="C4" s="11">
        <v>1188</v>
      </c>
      <c r="D4" s="11">
        <v>103</v>
      </c>
      <c r="E4" s="11">
        <f t="shared" si="0"/>
        <v>1848</v>
      </c>
      <c r="F4" s="11">
        <v>219</v>
      </c>
      <c r="G4" s="408">
        <f t="shared" si="1"/>
        <v>2067</v>
      </c>
    </row>
    <row r="5" spans="1:7">
      <c r="A5" s="46" t="s">
        <v>27</v>
      </c>
      <c r="B5" s="4">
        <f>SUM(B3:B4)</f>
        <v>1253</v>
      </c>
      <c r="C5" s="4">
        <f>SUM(C3:C4)</f>
        <v>3216</v>
      </c>
      <c r="D5" s="4">
        <f>SUM(D3:D4)</f>
        <v>235</v>
      </c>
      <c r="E5" s="4">
        <f t="shared" si="0"/>
        <v>4704</v>
      </c>
      <c r="F5" s="4">
        <f>SUM(F3:F4)</f>
        <v>662</v>
      </c>
      <c r="G5" s="406">
        <f t="shared" si="1"/>
        <v>5366</v>
      </c>
    </row>
    <row r="6" spans="1:7">
      <c r="A6" s="50" t="s">
        <v>26</v>
      </c>
      <c r="B6" s="11">
        <v>181</v>
      </c>
      <c r="C6" s="11">
        <v>368</v>
      </c>
      <c r="D6" s="11">
        <v>47</v>
      </c>
      <c r="E6" s="11">
        <f t="shared" si="0"/>
        <v>596</v>
      </c>
      <c r="F6" s="11">
        <v>84</v>
      </c>
      <c r="G6" s="408">
        <f t="shared" si="1"/>
        <v>680</v>
      </c>
    </row>
    <row r="7" spans="1:7">
      <c r="A7" s="50" t="s">
        <v>25</v>
      </c>
      <c r="B7" s="11">
        <v>141</v>
      </c>
      <c r="C7" s="11">
        <v>252</v>
      </c>
      <c r="D7" s="11">
        <v>32</v>
      </c>
      <c r="E7" s="11">
        <f t="shared" si="0"/>
        <v>425</v>
      </c>
      <c r="F7" s="11">
        <v>68</v>
      </c>
      <c r="G7" s="408">
        <f t="shared" si="1"/>
        <v>493</v>
      </c>
    </row>
    <row r="8" spans="1:7">
      <c r="A8" s="50" t="s">
        <v>24</v>
      </c>
      <c r="B8" s="11">
        <v>180</v>
      </c>
      <c r="C8" s="11">
        <v>361</v>
      </c>
      <c r="D8" s="11">
        <v>29</v>
      </c>
      <c r="E8" s="11">
        <f t="shared" si="0"/>
        <v>570</v>
      </c>
      <c r="F8" s="11">
        <v>91</v>
      </c>
      <c r="G8" s="408">
        <f t="shared" si="1"/>
        <v>661</v>
      </c>
    </row>
    <row r="9" spans="1:7">
      <c r="A9" s="48" t="s">
        <v>23</v>
      </c>
      <c r="B9" s="4">
        <f>SUM(B6:B8)</f>
        <v>502</v>
      </c>
      <c r="C9" s="4">
        <f>SUM(C6:C8)</f>
        <v>981</v>
      </c>
      <c r="D9" s="4">
        <f>SUM(D6:D8)</f>
        <v>108</v>
      </c>
      <c r="E9" s="4">
        <f t="shared" si="0"/>
        <v>1591</v>
      </c>
      <c r="F9" s="4">
        <f>SUM(F6:F8)</f>
        <v>243</v>
      </c>
      <c r="G9" s="406">
        <f t="shared" si="1"/>
        <v>1834</v>
      </c>
    </row>
    <row r="10" spans="1:7">
      <c r="A10" s="50" t="s">
        <v>22</v>
      </c>
      <c r="B10" s="11">
        <v>192</v>
      </c>
      <c r="C10" s="11">
        <v>550</v>
      </c>
      <c r="D10" s="11">
        <v>42</v>
      </c>
      <c r="E10" s="11">
        <f t="shared" si="0"/>
        <v>784</v>
      </c>
      <c r="F10" s="11">
        <v>153</v>
      </c>
      <c r="G10" s="408">
        <f t="shared" si="1"/>
        <v>937</v>
      </c>
    </row>
    <row r="11" spans="1:7">
      <c r="A11" s="50" t="s">
        <v>21</v>
      </c>
      <c r="B11" s="11">
        <v>120</v>
      </c>
      <c r="C11" s="11">
        <v>225</v>
      </c>
      <c r="D11" s="11">
        <v>26</v>
      </c>
      <c r="E11" s="11">
        <f t="shared" si="0"/>
        <v>371</v>
      </c>
      <c r="F11" s="11">
        <v>44</v>
      </c>
      <c r="G11" s="408">
        <f t="shared" si="1"/>
        <v>415</v>
      </c>
    </row>
    <row r="12" spans="1:7">
      <c r="A12" s="50" t="s">
        <v>20</v>
      </c>
      <c r="B12" s="11">
        <v>142</v>
      </c>
      <c r="C12" s="11">
        <v>377</v>
      </c>
      <c r="D12" s="11">
        <v>26</v>
      </c>
      <c r="E12" s="11">
        <f t="shared" si="0"/>
        <v>545</v>
      </c>
      <c r="F12" s="11">
        <v>55</v>
      </c>
      <c r="G12" s="408">
        <f t="shared" si="1"/>
        <v>600</v>
      </c>
    </row>
    <row r="13" spans="1:7">
      <c r="A13" s="48" t="s">
        <v>19</v>
      </c>
      <c r="B13" s="4">
        <f>SUM(B10:B12)</f>
        <v>454</v>
      </c>
      <c r="C13" s="4">
        <f>SUM(C10:C12)</f>
        <v>1152</v>
      </c>
      <c r="D13" s="4">
        <f>SUM(D10:D12)</f>
        <v>94</v>
      </c>
      <c r="E13" s="4">
        <f t="shared" si="0"/>
        <v>1700</v>
      </c>
      <c r="F13" s="4">
        <f>SUM(F10:F12)</f>
        <v>252</v>
      </c>
      <c r="G13" s="406">
        <f t="shared" si="1"/>
        <v>1952</v>
      </c>
    </row>
    <row r="14" spans="1:7">
      <c r="A14" s="50" t="s">
        <v>18</v>
      </c>
      <c r="B14" s="11">
        <v>189</v>
      </c>
      <c r="C14" s="11">
        <v>421</v>
      </c>
      <c r="D14" s="11">
        <v>27</v>
      </c>
      <c r="E14" s="11">
        <f t="shared" si="0"/>
        <v>637</v>
      </c>
      <c r="F14" s="11">
        <v>106</v>
      </c>
      <c r="G14" s="408">
        <f t="shared" si="1"/>
        <v>743</v>
      </c>
    </row>
    <row r="15" spans="1:7">
      <c r="A15" s="50" t="s">
        <v>17</v>
      </c>
      <c r="B15" s="11">
        <v>152</v>
      </c>
      <c r="C15" s="11">
        <v>347</v>
      </c>
      <c r="D15" s="11">
        <v>31</v>
      </c>
      <c r="E15" s="11">
        <f t="shared" si="0"/>
        <v>530</v>
      </c>
      <c r="F15" s="11">
        <v>55</v>
      </c>
      <c r="G15" s="408">
        <f t="shared" si="1"/>
        <v>585</v>
      </c>
    </row>
    <row r="16" spans="1:7">
      <c r="A16" s="50" t="s">
        <v>16</v>
      </c>
      <c r="B16" s="11">
        <v>117</v>
      </c>
      <c r="C16" s="11">
        <v>252</v>
      </c>
      <c r="D16" s="11">
        <v>28</v>
      </c>
      <c r="E16" s="11">
        <f t="shared" si="0"/>
        <v>397</v>
      </c>
      <c r="F16" s="11">
        <v>52</v>
      </c>
      <c r="G16" s="408">
        <f t="shared" si="1"/>
        <v>449</v>
      </c>
    </row>
    <row r="17" spans="1:7">
      <c r="A17" s="48" t="s">
        <v>15</v>
      </c>
      <c r="B17" s="4">
        <f>SUM(B14:B16)</f>
        <v>458</v>
      </c>
      <c r="C17" s="4">
        <f>SUM(C14:C16)</f>
        <v>1020</v>
      </c>
      <c r="D17" s="4">
        <f>SUM(D14:D16)</f>
        <v>86</v>
      </c>
      <c r="E17" s="4">
        <f t="shared" si="0"/>
        <v>1564</v>
      </c>
      <c r="F17" s="4">
        <f>SUM(F14:F16)</f>
        <v>213</v>
      </c>
      <c r="G17" s="406">
        <f t="shared" si="1"/>
        <v>1777</v>
      </c>
    </row>
    <row r="18" spans="1:7">
      <c r="A18" s="46" t="s">
        <v>14</v>
      </c>
      <c r="B18" s="4">
        <f>B9+B13+B17</f>
        <v>1414</v>
      </c>
      <c r="C18" s="4">
        <f>C9+C13+C17</f>
        <v>3153</v>
      </c>
      <c r="D18" s="4">
        <f>D9+D13+D17</f>
        <v>288</v>
      </c>
      <c r="E18" s="4">
        <f t="shared" si="0"/>
        <v>4855</v>
      </c>
      <c r="F18" s="4">
        <f>F9+F13+F17</f>
        <v>708</v>
      </c>
      <c r="G18" s="406">
        <f t="shared" si="1"/>
        <v>5563</v>
      </c>
    </row>
    <row r="19" spans="1:7">
      <c r="A19" s="50" t="s">
        <v>13</v>
      </c>
      <c r="B19" s="11">
        <v>311</v>
      </c>
      <c r="C19" s="11">
        <v>603</v>
      </c>
      <c r="D19" s="11">
        <v>50</v>
      </c>
      <c r="E19" s="11">
        <f t="shared" si="0"/>
        <v>964</v>
      </c>
      <c r="F19" s="11">
        <v>120</v>
      </c>
      <c r="G19" s="408">
        <f t="shared" si="1"/>
        <v>1084</v>
      </c>
    </row>
    <row r="20" spans="1:7">
      <c r="A20" s="50" t="s">
        <v>12</v>
      </c>
      <c r="B20" s="11">
        <v>136</v>
      </c>
      <c r="C20" s="11">
        <v>289</v>
      </c>
      <c r="D20" s="11">
        <v>25</v>
      </c>
      <c r="E20" s="11">
        <f t="shared" si="0"/>
        <v>450</v>
      </c>
      <c r="F20" s="11">
        <v>93</v>
      </c>
      <c r="G20" s="408">
        <f t="shared" si="1"/>
        <v>543</v>
      </c>
    </row>
    <row r="21" spans="1:7">
      <c r="A21" s="50" t="s">
        <v>11</v>
      </c>
      <c r="B21" s="11">
        <v>84</v>
      </c>
      <c r="C21" s="11">
        <v>146</v>
      </c>
      <c r="D21" s="11">
        <v>14</v>
      </c>
      <c r="E21" s="11">
        <f t="shared" si="0"/>
        <v>244</v>
      </c>
      <c r="F21" s="11">
        <v>30</v>
      </c>
      <c r="G21" s="408">
        <f t="shared" si="1"/>
        <v>274</v>
      </c>
    </row>
    <row r="22" spans="1:7">
      <c r="A22" s="48" t="s">
        <v>10</v>
      </c>
      <c r="B22" s="4">
        <f t="shared" ref="B22:G22" si="2">SUM(B19:B21)</f>
        <v>531</v>
      </c>
      <c r="C22" s="4">
        <f t="shared" si="2"/>
        <v>1038</v>
      </c>
      <c r="D22" s="4">
        <f t="shared" si="2"/>
        <v>89</v>
      </c>
      <c r="E22" s="4">
        <f t="shared" si="2"/>
        <v>1658</v>
      </c>
      <c r="F22" s="4">
        <f t="shared" si="2"/>
        <v>243</v>
      </c>
      <c r="G22" s="4">
        <f t="shared" si="2"/>
        <v>1901</v>
      </c>
    </row>
    <row r="23" spans="1:7">
      <c r="A23" s="50" t="s">
        <v>9</v>
      </c>
      <c r="B23" s="11">
        <v>216</v>
      </c>
      <c r="C23" s="11">
        <v>529</v>
      </c>
      <c r="D23" s="11">
        <v>40</v>
      </c>
      <c r="E23" s="11">
        <f t="shared" ref="E23:E32" si="3">SUM(B23:D23)</f>
        <v>785</v>
      </c>
      <c r="F23" s="11">
        <v>87</v>
      </c>
      <c r="G23" s="408">
        <f t="shared" ref="G23:G32" si="4">SUM(E23:F23)</f>
        <v>872</v>
      </c>
    </row>
    <row r="24" spans="1:7">
      <c r="A24" s="50" t="s">
        <v>8</v>
      </c>
      <c r="B24" s="11">
        <v>183</v>
      </c>
      <c r="C24" s="11">
        <v>392</v>
      </c>
      <c r="D24" s="11">
        <v>32</v>
      </c>
      <c r="E24" s="11">
        <f t="shared" si="3"/>
        <v>607</v>
      </c>
      <c r="F24" s="11">
        <v>52</v>
      </c>
      <c r="G24" s="408">
        <f t="shared" si="4"/>
        <v>659</v>
      </c>
    </row>
    <row r="25" spans="1:7">
      <c r="A25" s="50" t="s">
        <v>7</v>
      </c>
      <c r="B25" s="11">
        <v>236</v>
      </c>
      <c r="C25" s="11">
        <v>550</v>
      </c>
      <c r="D25" s="11">
        <v>48</v>
      </c>
      <c r="E25" s="11">
        <f t="shared" si="3"/>
        <v>834</v>
      </c>
      <c r="F25" s="11">
        <v>112</v>
      </c>
      <c r="G25" s="408">
        <f t="shared" si="4"/>
        <v>946</v>
      </c>
    </row>
    <row r="26" spans="1:7">
      <c r="A26" s="48" t="s">
        <v>6</v>
      </c>
      <c r="B26" s="4">
        <f>SUM(B23:B25)</f>
        <v>635</v>
      </c>
      <c r="C26" s="4">
        <f>SUM(C23:C25)</f>
        <v>1471</v>
      </c>
      <c r="D26" s="4">
        <f>SUM(D23:D25)</f>
        <v>120</v>
      </c>
      <c r="E26" s="4">
        <f t="shared" si="3"/>
        <v>2226</v>
      </c>
      <c r="F26" s="4">
        <f>SUM(F23:F25)</f>
        <v>251</v>
      </c>
      <c r="G26" s="406">
        <f t="shared" si="4"/>
        <v>2477</v>
      </c>
    </row>
    <row r="27" spans="1:7">
      <c r="A27" s="50" t="s">
        <v>5</v>
      </c>
      <c r="B27" s="11">
        <v>246</v>
      </c>
      <c r="C27" s="11">
        <v>603</v>
      </c>
      <c r="D27" s="11">
        <v>77</v>
      </c>
      <c r="E27" s="11">
        <f t="shared" si="3"/>
        <v>926</v>
      </c>
      <c r="F27" s="11">
        <v>130</v>
      </c>
      <c r="G27" s="408">
        <f t="shared" si="4"/>
        <v>1056</v>
      </c>
    </row>
    <row r="28" spans="1:7">
      <c r="A28" s="50" t="s">
        <v>4</v>
      </c>
      <c r="B28" s="11">
        <v>167</v>
      </c>
      <c r="C28" s="11">
        <v>424</v>
      </c>
      <c r="D28" s="11">
        <v>53</v>
      </c>
      <c r="E28" s="11">
        <f t="shared" si="3"/>
        <v>644</v>
      </c>
      <c r="F28" s="11">
        <v>71</v>
      </c>
      <c r="G28" s="408">
        <f t="shared" si="4"/>
        <v>715</v>
      </c>
    </row>
    <row r="29" spans="1:7">
      <c r="A29" s="50" t="s">
        <v>3</v>
      </c>
      <c r="B29" s="11">
        <v>200</v>
      </c>
      <c r="C29" s="11">
        <v>510</v>
      </c>
      <c r="D29" s="11">
        <v>41</v>
      </c>
      <c r="E29" s="11">
        <f t="shared" si="3"/>
        <v>751</v>
      </c>
      <c r="F29" s="11">
        <v>87</v>
      </c>
      <c r="G29" s="408">
        <f t="shared" si="4"/>
        <v>838</v>
      </c>
    </row>
    <row r="30" spans="1:7">
      <c r="A30" s="48" t="s">
        <v>2</v>
      </c>
      <c r="B30" s="4">
        <f>SUM(B27:B29)</f>
        <v>613</v>
      </c>
      <c r="C30" s="4">
        <f>SUM(C27:C29)</f>
        <v>1537</v>
      </c>
      <c r="D30" s="4">
        <f>SUM(D27:D29)</f>
        <v>171</v>
      </c>
      <c r="E30" s="4">
        <f t="shared" si="3"/>
        <v>2321</v>
      </c>
      <c r="F30" s="4">
        <f>SUM(F27:F29)</f>
        <v>288</v>
      </c>
      <c r="G30" s="406">
        <f t="shared" si="4"/>
        <v>2609</v>
      </c>
    </row>
    <row r="31" spans="1:7">
      <c r="A31" s="46" t="s">
        <v>1</v>
      </c>
      <c r="B31" s="4">
        <f>B22+B26+B30</f>
        <v>1779</v>
      </c>
      <c r="C31" s="4">
        <f>C22+C26+C30</f>
        <v>4046</v>
      </c>
      <c r="D31" s="4">
        <f>D22+D26+D30</f>
        <v>380</v>
      </c>
      <c r="E31" s="4">
        <f t="shared" si="3"/>
        <v>6205</v>
      </c>
      <c r="F31" s="4">
        <f>F22+F26+F30</f>
        <v>782</v>
      </c>
      <c r="G31" s="406">
        <f t="shared" si="4"/>
        <v>6987</v>
      </c>
    </row>
    <row r="32" spans="1:7">
      <c r="A32" s="407" t="s">
        <v>0</v>
      </c>
      <c r="B32" s="4">
        <f>B5+B18+B31</f>
        <v>4446</v>
      </c>
      <c r="C32" s="4">
        <f>C5+C18+C31</f>
        <v>10415</v>
      </c>
      <c r="D32" s="4">
        <f>D5+D18+D31</f>
        <v>903</v>
      </c>
      <c r="E32" s="4">
        <f t="shared" si="3"/>
        <v>15764</v>
      </c>
      <c r="F32" s="4">
        <f>F5+F18+F31</f>
        <v>2152</v>
      </c>
      <c r="G32" s="406">
        <f t="shared" si="4"/>
        <v>17916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B457D-577F-4A88-8AF0-D3ACE10AB1FA}">
  <dimension ref="A1:I33"/>
  <sheetViews>
    <sheetView workbookViewId="0"/>
  </sheetViews>
  <sheetFormatPr defaultRowHeight="11.25"/>
  <cols>
    <col min="1" max="1" width="22.42578125" style="412" customWidth="1"/>
    <col min="2" max="9" width="11" style="412" customWidth="1"/>
    <col min="10" max="16384" width="9.140625" style="412"/>
  </cols>
  <sheetData>
    <row r="1" spans="1:9" s="425" customFormat="1" ht="12" thickBot="1">
      <c r="A1" s="427" t="s">
        <v>245</v>
      </c>
      <c r="B1" s="426"/>
      <c r="C1" s="426"/>
      <c r="D1" s="426"/>
      <c r="E1" s="426"/>
      <c r="F1" s="426"/>
      <c r="G1" s="426"/>
      <c r="H1" s="426"/>
      <c r="I1" s="426"/>
    </row>
    <row r="2" spans="1:9">
      <c r="A2" s="913" t="s">
        <v>37</v>
      </c>
      <c r="B2" s="936" t="s">
        <v>244</v>
      </c>
      <c r="C2" s="902" t="s">
        <v>119</v>
      </c>
      <c r="D2" s="915"/>
      <c r="E2" s="915"/>
      <c r="F2" s="915"/>
      <c r="G2" s="916"/>
      <c r="H2" s="901" t="s">
        <v>243</v>
      </c>
      <c r="I2" s="902"/>
    </row>
    <row r="3" spans="1:9" ht="33.75">
      <c r="A3" s="956"/>
      <c r="B3" s="886"/>
      <c r="C3" s="424" t="s">
        <v>242</v>
      </c>
      <c r="D3" s="424" t="s">
        <v>241</v>
      </c>
      <c r="E3" s="424" t="s">
        <v>240</v>
      </c>
      <c r="F3" s="424" t="s">
        <v>239</v>
      </c>
      <c r="G3" s="423" t="s">
        <v>56</v>
      </c>
      <c r="H3" s="423" t="s">
        <v>56</v>
      </c>
      <c r="I3" s="422" t="s">
        <v>238</v>
      </c>
    </row>
    <row r="4" spans="1:9" s="421" customFormat="1">
      <c r="A4" s="421" t="s">
        <v>44</v>
      </c>
      <c r="B4" s="419">
        <v>161</v>
      </c>
      <c r="C4" s="419">
        <v>36714</v>
      </c>
      <c r="D4" s="419">
        <v>2244</v>
      </c>
      <c r="E4" s="419">
        <v>2944</v>
      </c>
      <c r="F4" s="419">
        <v>1021</v>
      </c>
      <c r="G4" s="419">
        <v>42923</v>
      </c>
      <c r="H4" s="419">
        <v>5593</v>
      </c>
      <c r="I4" s="419">
        <v>5122</v>
      </c>
    </row>
    <row r="5" spans="1:9">
      <c r="A5" s="412" t="s">
        <v>28</v>
      </c>
      <c r="B5" s="419">
        <v>42</v>
      </c>
      <c r="C5" s="419">
        <v>4627</v>
      </c>
      <c r="D5" s="419">
        <v>1922</v>
      </c>
      <c r="E5" s="419">
        <v>586</v>
      </c>
      <c r="F5" s="419">
        <v>1984</v>
      </c>
      <c r="G5" s="419">
        <v>9119</v>
      </c>
      <c r="H5" s="419">
        <v>647</v>
      </c>
      <c r="I5" s="419">
        <v>470</v>
      </c>
    </row>
    <row r="6" spans="1:9">
      <c r="A6" s="415" t="s">
        <v>27</v>
      </c>
      <c r="B6" s="413">
        <v>203</v>
      </c>
      <c r="C6" s="413">
        <v>41341</v>
      </c>
      <c r="D6" s="413">
        <v>4166</v>
      </c>
      <c r="E6" s="413">
        <v>3530</v>
      </c>
      <c r="F6" s="413">
        <v>3005</v>
      </c>
      <c r="G6" s="413">
        <v>52042</v>
      </c>
      <c r="H6" s="420">
        <v>6240</v>
      </c>
      <c r="I6" s="420">
        <v>5592</v>
      </c>
    </row>
    <row r="7" spans="1:9">
      <c r="A7" s="412" t="s">
        <v>26</v>
      </c>
      <c r="B7" s="418">
        <v>26</v>
      </c>
      <c r="C7" s="418">
        <v>2446</v>
      </c>
      <c r="D7" s="418">
        <v>834</v>
      </c>
      <c r="E7" s="418">
        <v>1713</v>
      </c>
      <c r="F7" s="418">
        <v>4949</v>
      </c>
      <c r="G7" s="418">
        <v>9942</v>
      </c>
      <c r="H7" s="418">
        <v>286</v>
      </c>
      <c r="I7" s="418">
        <v>163</v>
      </c>
    </row>
    <row r="8" spans="1:9">
      <c r="A8" s="412" t="s">
        <v>25</v>
      </c>
      <c r="B8" s="418">
        <v>24</v>
      </c>
      <c r="C8" s="418">
        <v>1527</v>
      </c>
      <c r="D8" s="418">
        <v>1075</v>
      </c>
      <c r="E8" s="418">
        <v>995</v>
      </c>
      <c r="F8" s="418">
        <v>6047</v>
      </c>
      <c r="G8" s="418">
        <v>9644</v>
      </c>
      <c r="H8" s="418">
        <v>312</v>
      </c>
      <c r="I8" s="418">
        <v>113</v>
      </c>
    </row>
    <row r="9" spans="1:9">
      <c r="A9" s="412" t="s">
        <v>24</v>
      </c>
      <c r="B9" s="418">
        <v>66</v>
      </c>
      <c r="C9" s="418">
        <v>9535</v>
      </c>
      <c r="D9" s="418">
        <v>2683</v>
      </c>
      <c r="E9" s="418">
        <v>5720</v>
      </c>
      <c r="F9" s="418">
        <v>12846</v>
      </c>
      <c r="G9" s="418">
        <v>30784</v>
      </c>
      <c r="H9" s="418">
        <v>1528</v>
      </c>
      <c r="I9" s="418">
        <v>738</v>
      </c>
    </row>
    <row r="10" spans="1:9">
      <c r="A10" s="417" t="s">
        <v>23</v>
      </c>
      <c r="B10" s="413">
        <v>116</v>
      </c>
      <c r="C10" s="413">
        <v>13508</v>
      </c>
      <c r="D10" s="413">
        <v>4592</v>
      </c>
      <c r="E10" s="413">
        <v>8428</v>
      </c>
      <c r="F10" s="413">
        <v>23842</v>
      </c>
      <c r="G10" s="413">
        <v>50370</v>
      </c>
      <c r="H10" s="416">
        <v>2126</v>
      </c>
      <c r="I10" s="416">
        <v>1014</v>
      </c>
    </row>
    <row r="11" spans="1:9">
      <c r="A11" s="412" t="s">
        <v>22</v>
      </c>
      <c r="B11" s="418">
        <v>62</v>
      </c>
      <c r="C11" s="418">
        <v>5376</v>
      </c>
      <c r="D11" s="418">
        <v>2895</v>
      </c>
      <c r="E11" s="418">
        <v>555</v>
      </c>
      <c r="F11" s="418">
        <v>2439</v>
      </c>
      <c r="G11" s="418">
        <v>11265</v>
      </c>
      <c r="H11" s="418">
        <v>922</v>
      </c>
      <c r="I11" s="418">
        <v>624</v>
      </c>
    </row>
    <row r="12" spans="1:9">
      <c r="A12" s="412" t="s">
        <v>21</v>
      </c>
      <c r="B12" s="418">
        <v>37</v>
      </c>
      <c r="C12" s="418">
        <v>5929</v>
      </c>
      <c r="D12" s="418">
        <v>2531</v>
      </c>
      <c r="E12" s="418">
        <v>357</v>
      </c>
      <c r="F12" s="418">
        <v>4107</v>
      </c>
      <c r="G12" s="418">
        <v>12924</v>
      </c>
      <c r="H12" s="418">
        <v>1120</v>
      </c>
      <c r="I12" s="418">
        <v>828</v>
      </c>
    </row>
    <row r="13" spans="1:9">
      <c r="A13" s="412" t="s">
        <v>20</v>
      </c>
      <c r="B13" s="418">
        <v>68</v>
      </c>
      <c r="C13" s="418">
        <v>11788</v>
      </c>
      <c r="D13" s="418">
        <v>2401</v>
      </c>
      <c r="E13" s="418">
        <v>1619</v>
      </c>
      <c r="F13" s="418">
        <v>7677</v>
      </c>
      <c r="G13" s="418">
        <v>23485</v>
      </c>
      <c r="H13" s="418">
        <v>1921</v>
      </c>
      <c r="I13" s="418">
        <v>1561</v>
      </c>
    </row>
    <row r="14" spans="1:9">
      <c r="A14" s="417" t="s">
        <v>19</v>
      </c>
      <c r="B14" s="413">
        <v>167</v>
      </c>
      <c r="C14" s="413">
        <v>23093</v>
      </c>
      <c r="D14" s="413">
        <v>7827</v>
      </c>
      <c r="E14" s="413">
        <v>2531</v>
      </c>
      <c r="F14" s="413">
        <v>14223</v>
      </c>
      <c r="G14" s="413">
        <v>47674</v>
      </c>
      <c r="H14" s="416">
        <v>3963</v>
      </c>
      <c r="I14" s="416">
        <v>3013</v>
      </c>
    </row>
    <row r="15" spans="1:9">
      <c r="A15" s="412" t="s">
        <v>18</v>
      </c>
      <c r="B15" s="419">
        <v>38</v>
      </c>
      <c r="C15" s="419">
        <v>3298</v>
      </c>
      <c r="D15" s="419">
        <v>2045</v>
      </c>
      <c r="E15" s="419">
        <v>1568</v>
      </c>
      <c r="F15" s="419">
        <v>4277</v>
      </c>
      <c r="G15" s="419">
        <v>11188</v>
      </c>
      <c r="H15" s="418">
        <v>544</v>
      </c>
      <c r="I15" s="418">
        <v>314</v>
      </c>
    </row>
    <row r="16" spans="1:9">
      <c r="A16" s="412" t="s">
        <v>17</v>
      </c>
      <c r="B16" s="419">
        <v>87</v>
      </c>
      <c r="C16" s="419">
        <v>12637</v>
      </c>
      <c r="D16" s="419">
        <v>3834</v>
      </c>
      <c r="E16" s="419">
        <v>3576</v>
      </c>
      <c r="F16" s="419">
        <v>15138</v>
      </c>
      <c r="G16" s="419">
        <v>35185</v>
      </c>
      <c r="H16" s="418">
        <v>1372</v>
      </c>
      <c r="I16" s="418">
        <v>748</v>
      </c>
    </row>
    <row r="17" spans="1:9">
      <c r="A17" s="412" t="s">
        <v>16</v>
      </c>
      <c r="B17" s="419">
        <v>14</v>
      </c>
      <c r="C17" s="419">
        <v>1372</v>
      </c>
      <c r="D17" s="419">
        <v>560</v>
      </c>
      <c r="E17" s="419">
        <v>767</v>
      </c>
      <c r="F17" s="419">
        <v>1326</v>
      </c>
      <c r="G17" s="419">
        <v>4025</v>
      </c>
      <c r="H17" s="418">
        <v>161</v>
      </c>
      <c r="I17" s="418">
        <v>76</v>
      </c>
    </row>
    <row r="18" spans="1:9">
      <c r="A18" s="417" t="s">
        <v>15</v>
      </c>
      <c r="B18" s="413">
        <v>139</v>
      </c>
      <c r="C18" s="413">
        <v>17307</v>
      </c>
      <c r="D18" s="413">
        <v>6439</v>
      </c>
      <c r="E18" s="413">
        <v>5911</v>
      </c>
      <c r="F18" s="413">
        <v>20741</v>
      </c>
      <c r="G18" s="413">
        <v>50398</v>
      </c>
      <c r="H18" s="416">
        <v>2077</v>
      </c>
      <c r="I18" s="416">
        <v>1138</v>
      </c>
    </row>
    <row r="19" spans="1:9">
      <c r="A19" s="415" t="s">
        <v>14</v>
      </c>
      <c r="B19" s="413">
        <v>422</v>
      </c>
      <c r="C19" s="413">
        <v>53908</v>
      </c>
      <c r="D19" s="413">
        <v>18858</v>
      </c>
      <c r="E19" s="413">
        <v>16870</v>
      </c>
      <c r="F19" s="413">
        <v>58806</v>
      </c>
      <c r="G19" s="413">
        <v>148442</v>
      </c>
      <c r="H19" s="413">
        <v>8166</v>
      </c>
      <c r="I19" s="413">
        <v>5165</v>
      </c>
    </row>
    <row r="20" spans="1:9">
      <c r="A20" s="412" t="s">
        <v>13</v>
      </c>
      <c r="B20" s="419">
        <v>50</v>
      </c>
      <c r="C20" s="419">
        <v>4109</v>
      </c>
      <c r="D20" s="419">
        <v>3565</v>
      </c>
      <c r="E20" s="419">
        <v>4803</v>
      </c>
      <c r="F20" s="419">
        <v>5414</v>
      </c>
      <c r="G20" s="419">
        <v>17891</v>
      </c>
      <c r="H20" s="418">
        <v>695</v>
      </c>
      <c r="I20" s="418">
        <v>273</v>
      </c>
    </row>
    <row r="21" spans="1:9">
      <c r="A21" s="412" t="s">
        <v>12</v>
      </c>
      <c r="B21" s="419">
        <v>36</v>
      </c>
      <c r="C21" s="419">
        <v>3611</v>
      </c>
      <c r="D21" s="419">
        <v>1878</v>
      </c>
      <c r="E21" s="419">
        <v>3941</v>
      </c>
      <c r="F21" s="419">
        <v>4432</v>
      </c>
      <c r="G21" s="419">
        <v>13862</v>
      </c>
      <c r="H21" s="418">
        <v>650</v>
      </c>
      <c r="I21" s="418">
        <v>416</v>
      </c>
    </row>
    <row r="22" spans="1:9">
      <c r="A22" s="412" t="s">
        <v>11</v>
      </c>
      <c r="B22" s="419">
        <v>9</v>
      </c>
      <c r="C22" s="419">
        <v>512</v>
      </c>
      <c r="D22" s="419">
        <v>990</v>
      </c>
      <c r="E22" s="419">
        <v>366</v>
      </c>
      <c r="F22" s="419">
        <v>1064</v>
      </c>
      <c r="G22" s="419">
        <v>2932</v>
      </c>
      <c r="H22" s="418">
        <v>96</v>
      </c>
      <c r="I22" s="418">
        <v>48</v>
      </c>
    </row>
    <row r="23" spans="1:9">
      <c r="A23" s="417" t="s">
        <v>10</v>
      </c>
      <c r="B23" s="413">
        <v>95</v>
      </c>
      <c r="C23" s="413">
        <v>8232</v>
      </c>
      <c r="D23" s="413">
        <v>6433</v>
      </c>
      <c r="E23" s="413">
        <v>9110</v>
      </c>
      <c r="F23" s="413">
        <v>10910</v>
      </c>
      <c r="G23" s="413">
        <v>34685</v>
      </c>
      <c r="H23" s="416">
        <v>1441</v>
      </c>
      <c r="I23" s="416">
        <v>737</v>
      </c>
    </row>
    <row r="24" spans="1:9">
      <c r="A24" s="412" t="s">
        <v>163</v>
      </c>
      <c r="B24" s="419">
        <v>44</v>
      </c>
      <c r="C24" s="419">
        <v>5883</v>
      </c>
      <c r="D24" s="419">
        <v>3452</v>
      </c>
      <c r="E24" s="419">
        <v>1604</v>
      </c>
      <c r="F24" s="419">
        <v>4811</v>
      </c>
      <c r="G24" s="419">
        <v>15750</v>
      </c>
      <c r="H24" s="418">
        <v>1129</v>
      </c>
      <c r="I24" s="418">
        <v>825</v>
      </c>
    </row>
    <row r="25" spans="1:9">
      <c r="A25" s="412" t="s">
        <v>8</v>
      </c>
      <c r="B25" s="419">
        <v>25</v>
      </c>
      <c r="C25" s="419">
        <v>1902</v>
      </c>
      <c r="D25" s="419">
        <v>1261</v>
      </c>
      <c r="E25" s="419">
        <v>631</v>
      </c>
      <c r="F25" s="419">
        <v>9729</v>
      </c>
      <c r="G25" s="419">
        <v>13523</v>
      </c>
      <c r="H25" s="418">
        <v>434</v>
      </c>
      <c r="I25" s="418">
        <v>169</v>
      </c>
    </row>
    <row r="26" spans="1:9">
      <c r="A26" s="412" t="s">
        <v>7</v>
      </c>
      <c r="B26" s="419">
        <v>22</v>
      </c>
      <c r="C26" s="419">
        <v>1142</v>
      </c>
      <c r="D26" s="419">
        <v>1475</v>
      </c>
      <c r="E26" s="419">
        <v>2044</v>
      </c>
      <c r="F26" s="419">
        <v>5778</v>
      </c>
      <c r="G26" s="419">
        <v>10439</v>
      </c>
      <c r="H26" s="418">
        <v>240</v>
      </c>
      <c r="I26" s="418">
        <v>89</v>
      </c>
    </row>
    <row r="27" spans="1:9">
      <c r="A27" s="417" t="s">
        <v>6</v>
      </c>
      <c r="B27" s="413">
        <v>91</v>
      </c>
      <c r="C27" s="413">
        <v>8927</v>
      </c>
      <c r="D27" s="413">
        <v>6188</v>
      </c>
      <c r="E27" s="413">
        <v>4279</v>
      </c>
      <c r="F27" s="413">
        <v>20318</v>
      </c>
      <c r="G27" s="413">
        <v>39712</v>
      </c>
      <c r="H27" s="413">
        <v>1803</v>
      </c>
      <c r="I27" s="413">
        <v>1083</v>
      </c>
    </row>
    <row r="28" spans="1:9">
      <c r="A28" s="412" t="s">
        <v>5</v>
      </c>
      <c r="B28" s="419">
        <v>29</v>
      </c>
      <c r="C28" s="419">
        <v>2006</v>
      </c>
      <c r="D28" s="419">
        <v>1167</v>
      </c>
      <c r="E28" s="419">
        <v>1047</v>
      </c>
      <c r="F28" s="419">
        <v>4206</v>
      </c>
      <c r="G28" s="419">
        <v>8426</v>
      </c>
      <c r="H28" s="418">
        <v>337</v>
      </c>
      <c r="I28" s="418">
        <v>131</v>
      </c>
    </row>
    <row r="29" spans="1:9">
      <c r="A29" s="412" t="s">
        <v>4</v>
      </c>
      <c r="B29" s="419">
        <v>22</v>
      </c>
      <c r="C29" s="419">
        <v>2360</v>
      </c>
      <c r="D29" s="419">
        <v>849</v>
      </c>
      <c r="E29" s="419">
        <v>2213</v>
      </c>
      <c r="F29" s="419">
        <v>2276</v>
      </c>
      <c r="G29" s="419">
        <v>7698</v>
      </c>
      <c r="H29" s="418">
        <v>412</v>
      </c>
      <c r="I29" s="418">
        <v>257</v>
      </c>
    </row>
    <row r="30" spans="1:9">
      <c r="A30" s="412" t="s">
        <v>3</v>
      </c>
      <c r="B30" s="419">
        <v>22</v>
      </c>
      <c r="C30" s="419">
        <v>1646</v>
      </c>
      <c r="D30" s="419">
        <v>1383</v>
      </c>
      <c r="E30" s="419">
        <v>3942</v>
      </c>
      <c r="F30" s="419">
        <v>3897</v>
      </c>
      <c r="G30" s="419">
        <v>10868</v>
      </c>
      <c r="H30" s="418">
        <v>311</v>
      </c>
      <c r="I30" s="418">
        <v>137</v>
      </c>
    </row>
    <row r="31" spans="1:9">
      <c r="A31" s="417" t="s">
        <v>2</v>
      </c>
      <c r="B31" s="413">
        <v>73</v>
      </c>
      <c r="C31" s="413">
        <v>6012</v>
      </c>
      <c r="D31" s="413">
        <v>3399</v>
      </c>
      <c r="E31" s="413">
        <v>7202</v>
      </c>
      <c r="F31" s="413">
        <v>10379</v>
      </c>
      <c r="G31" s="413">
        <v>26992</v>
      </c>
      <c r="H31" s="416">
        <v>1060</v>
      </c>
      <c r="I31" s="416">
        <v>525</v>
      </c>
    </row>
    <row r="32" spans="1:9">
      <c r="A32" s="415" t="s">
        <v>1</v>
      </c>
      <c r="B32" s="413">
        <v>259</v>
      </c>
      <c r="C32" s="413">
        <v>23171</v>
      </c>
      <c r="D32" s="413">
        <v>16020</v>
      </c>
      <c r="E32" s="413">
        <v>20591</v>
      </c>
      <c r="F32" s="413">
        <v>41607</v>
      </c>
      <c r="G32" s="413">
        <v>101389</v>
      </c>
      <c r="H32" s="413">
        <v>4304</v>
      </c>
      <c r="I32" s="413">
        <v>2345</v>
      </c>
    </row>
    <row r="33" spans="1:9">
      <c r="A33" s="414" t="s">
        <v>0</v>
      </c>
      <c r="B33" s="413">
        <v>884</v>
      </c>
      <c r="C33" s="413">
        <v>118420</v>
      </c>
      <c r="D33" s="413">
        <v>39044</v>
      </c>
      <c r="E33" s="413">
        <v>40991</v>
      </c>
      <c r="F33" s="413">
        <v>103418</v>
      </c>
      <c r="G33" s="413">
        <v>301873</v>
      </c>
      <c r="H33" s="413">
        <v>18710</v>
      </c>
      <c r="I33" s="413">
        <v>13103</v>
      </c>
    </row>
  </sheetData>
  <mergeCells count="4">
    <mergeCell ref="A2:A3"/>
    <mergeCell ref="B2:B3"/>
    <mergeCell ref="C2:G2"/>
    <mergeCell ref="H2:I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BF710-F8CA-4854-86D2-3215904F85E0}">
  <dimension ref="A1:F32"/>
  <sheetViews>
    <sheetView workbookViewId="0"/>
  </sheetViews>
  <sheetFormatPr defaultRowHeight="11.25"/>
  <cols>
    <col min="1" max="1" width="24" style="428" customWidth="1"/>
    <col min="2" max="6" width="13.140625" style="428" customWidth="1"/>
    <col min="7" max="16384" width="9.140625" style="428"/>
  </cols>
  <sheetData>
    <row r="1" spans="1:6" ht="12" thickBot="1">
      <c r="A1" s="437" t="s">
        <v>251</v>
      </c>
      <c r="B1" s="425"/>
      <c r="C1" s="425"/>
      <c r="D1" s="425"/>
      <c r="E1" s="436"/>
      <c r="F1" s="436"/>
    </row>
    <row r="2" spans="1:6" ht="33.75">
      <c r="A2" s="435" t="s">
        <v>37</v>
      </c>
      <c r="B2" s="434" t="s">
        <v>250</v>
      </c>
      <c r="C2" s="434" t="s">
        <v>249</v>
      </c>
      <c r="D2" s="434" t="s">
        <v>248</v>
      </c>
      <c r="E2" s="434" t="s">
        <v>247</v>
      </c>
      <c r="F2" s="433" t="s">
        <v>246</v>
      </c>
    </row>
    <row r="3" spans="1:6">
      <c r="A3" s="421" t="s">
        <v>44</v>
      </c>
      <c r="B3" s="431">
        <v>6933</v>
      </c>
      <c r="C3" s="431">
        <v>1103</v>
      </c>
      <c r="D3" s="431">
        <v>8036</v>
      </c>
      <c r="E3" s="431">
        <v>1474</v>
      </c>
      <c r="F3" s="431">
        <v>9510</v>
      </c>
    </row>
    <row r="4" spans="1:6">
      <c r="A4" s="412" t="s">
        <v>28</v>
      </c>
      <c r="B4" s="432">
        <v>3808</v>
      </c>
      <c r="C4" s="432">
        <v>1461</v>
      </c>
      <c r="D4" s="432">
        <v>5269</v>
      </c>
      <c r="E4" s="431">
        <v>508</v>
      </c>
      <c r="F4" s="432">
        <v>5777</v>
      </c>
    </row>
    <row r="5" spans="1:6">
      <c r="A5" s="415" t="s">
        <v>27</v>
      </c>
      <c r="B5" s="413">
        <v>10741</v>
      </c>
      <c r="C5" s="413">
        <v>2564</v>
      </c>
      <c r="D5" s="413">
        <v>13305</v>
      </c>
      <c r="E5" s="413">
        <v>1982</v>
      </c>
      <c r="F5" s="413">
        <v>15287</v>
      </c>
    </row>
    <row r="6" spans="1:6">
      <c r="A6" s="412" t="s">
        <v>26</v>
      </c>
      <c r="B6" s="431">
        <v>1218</v>
      </c>
      <c r="C6" s="431">
        <v>471</v>
      </c>
      <c r="D6" s="431">
        <v>1689</v>
      </c>
      <c r="E6" s="431">
        <v>276</v>
      </c>
      <c r="F6" s="431">
        <v>1965</v>
      </c>
    </row>
    <row r="7" spans="1:6">
      <c r="A7" s="412" t="s">
        <v>25</v>
      </c>
      <c r="B7" s="431">
        <v>1049</v>
      </c>
      <c r="C7" s="431">
        <v>459</v>
      </c>
      <c r="D7" s="431">
        <v>1508</v>
      </c>
      <c r="E7" s="431">
        <v>249</v>
      </c>
      <c r="F7" s="431">
        <v>1757</v>
      </c>
    </row>
    <row r="8" spans="1:6">
      <c r="A8" s="412" t="s">
        <v>24</v>
      </c>
      <c r="B8" s="431">
        <v>1870</v>
      </c>
      <c r="C8" s="431">
        <v>563</v>
      </c>
      <c r="D8" s="431">
        <v>2433</v>
      </c>
      <c r="E8" s="431">
        <v>345</v>
      </c>
      <c r="F8" s="431">
        <v>2778</v>
      </c>
    </row>
    <row r="9" spans="1:6">
      <c r="A9" s="417" t="s">
        <v>23</v>
      </c>
      <c r="B9" s="413">
        <v>4137</v>
      </c>
      <c r="C9" s="413">
        <v>1493</v>
      </c>
      <c r="D9" s="413">
        <v>5630</v>
      </c>
      <c r="E9" s="413">
        <v>870</v>
      </c>
      <c r="F9" s="413">
        <v>6500</v>
      </c>
    </row>
    <row r="10" spans="1:6">
      <c r="A10" s="412" t="s">
        <v>22</v>
      </c>
      <c r="B10" s="431">
        <v>1634</v>
      </c>
      <c r="C10" s="431">
        <v>801</v>
      </c>
      <c r="D10" s="431">
        <v>2435</v>
      </c>
      <c r="E10" s="431">
        <v>348</v>
      </c>
      <c r="F10" s="431">
        <v>2783</v>
      </c>
    </row>
    <row r="11" spans="1:6">
      <c r="A11" s="412" t="s">
        <v>21</v>
      </c>
      <c r="B11" s="431">
        <v>885</v>
      </c>
      <c r="C11" s="431">
        <v>454</v>
      </c>
      <c r="D11" s="431">
        <v>1339</v>
      </c>
      <c r="E11" s="431">
        <v>225</v>
      </c>
      <c r="F11" s="431">
        <v>1564</v>
      </c>
    </row>
    <row r="12" spans="1:6">
      <c r="A12" s="412" t="s">
        <v>20</v>
      </c>
      <c r="B12" s="431">
        <v>1581</v>
      </c>
      <c r="C12" s="431">
        <v>378</v>
      </c>
      <c r="D12" s="431">
        <v>1959</v>
      </c>
      <c r="E12" s="431">
        <v>225</v>
      </c>
      <c r="F12" s="431">
        <v>2184</v>
      </c>
    </row>
    <row r="13" spans="1:6">
      <c r="A13" s="417" t="s">
        <v>19</v>
      </c>
      <c r="B13" s="413">
        <v>4100</v>
      </c>
      <c r="C13" s="413">
        <v>1633</v>
      </c>
      <c r="D13" s="413">
        <v>5733</v>
      </c>
      <c r="E13" s="413">
        <v>798</v>
      </c>
      <c r="F13" s="413">
        <v>6531</v>
      </c>
    </row>
    <row r="14" spans="1:6">
      <c r="A14" s="412" t="s">
        <v>18</v>
      </c>
      <c r="B14" s="431">
        <v>1279</v>
      </c>
      <c r="C14" s="431">
        <v>627</v>
      </c>
      <c r="D14" s="431">
        <v>1906</v>
      </c>
      <c r="E14" s="431">
        <v>422</v>
      </c>
      <c r="F14" s="431">
        <v>2328</v>
      </c>
    </row>
    <row r="15" spans="1:6">
      <c r="A15" s="412" t="s">
        <v>17</v>
      </c>
      <c r="B15" s="431">
        <v>2144</v>
      </c>
      <c r="C15" s="431">
        <v>577</v>
      </c>
      <c r="D15" s="431">
        <v>2721</v>
      </c>
      <c r="E15" s="431">
        <v>224</v>
      </c>
      <c r="F15" s="431">
        <v>2945</v>
      </c>
    </row>
    <row r="16" spans="1:6">
      <c r="A16" s="412" t="s">
        <v>16</v>
      </c>
      <c r="B16" s="431">
        <v>666</v>
      </c>
      <c r="C16" s="431">
        <v>358</v>
      </c>
      <c r="D16" s="431">
        <v>1024</v>
      </c>
      <c r="E16" s="431">
        <v>141</v>
      </c>
      <c r="F16" s="431">
        <v>1165</v>
      </c>
    </row>
    <row r="17" spans="1:6">
      <c r="A17" s="417" t="s">
        <v>15</v>
      </c>
      <c r="B17" s="413">
        <v>4089</v>
      </c>
      <c r="C17" s="413">
        <v>1562</v>
      </c>
      <c r="D17" s="413">
        <v>5651</v>
      </c>
      <c r="E17" s="413">
        <v>787</v>
      </c>
      <c r="F17" s="413">
        <v>6438</v>
      </c>
    </row>
    <row r="18" spans="1:6">
      <c r="A18" s="415" t="s">
        <v>14</v>
      </c>
      <c r="B18" s="413">
        <v>12326</v>
      </c>
      <c r="C18" s="413">
        <v>4688</v>
      </c>
      <c r="D18" s="413">
        <v>17014</v>
      </c>
      <c r="E18" s="413">
        <v>2455</v>
      </c>
      <c r="F18" s="413">
        <v>19469</v>
      </c>
    </row>
    <row r="19" spans="1:6">
      <c r="A19" s="412" t="s">
        <v>13</v>
      </c>
      <c r="B19" s="431">
        <v>1913</v>
      </c>
      <c r="C19" s="431">
        <v>1226</v>
      </c>
      <c r="D19" s="431">
        <v>3139</v>
      </c>
      <c r="E19" s="431">
        <v>551</v>
      </c>
      <c r="F19" s="431">
        <v>3690</v>
      </c>
    </row>
    <row r="20" spans="1:6">
      <c r="A20" s="412" t="s">
        <v>12</v>
      </c>
      <c r="B20" s="431">
        <v>1174</v>
      </c>
      <c r="C20" s="431">
        <v>639</v>
      </c>
      <c r="D20" s="431">
        <v>1813</v>
      </c>
      <c r="E20" s="431">
        <v>225</v>
      </c>
      <c r="F20" s="431">
        <v>2038</v>
      </c>
    </row>
    <row r="21" spans="1:6">
      <c r="A21" s="412" t="s">
        <v>11</v>
      </c>
      <c r="B21" s="431">
        <v>534</v>
      </c>
      <c r="C21" s="431">
        <v>372</v>
      </c>
      <c r="D21" s="431">
        <v>906</v>
      </c>
      <c r="E21" s="431">
        <v>165</v>
      </c>
      <c r="F21" s="431">
        <v>1071</v>
      </c>
    </row>
    <row r="22" spans="1:6">
      <c r="A22" s="417" t="s">
        <v>10</v>
      </c>
      <c r="B22" s="413">
        <v>3621</v>
      </c>
      <c r="C22" s="413">
        <v>2237</v>
      </c>
      <c r="D22" s="413">
        <v>5858</v>
      </c>
      <c r="E22" s="413">
        <v>941</v>
      </c>
      <c r="F22" s="413">
        <v>6799</v>
      </c>
    </row>
    <row r="23" spans="1:6">
      <c r="A23" s="412" t="s">
        <v>163</v>
      </c>
      <c r="B23" s="431">
        <v>1656</v>
      </c>
      <c r="C23" s="431">
        <v>639</v>
      </c>
      <c r="D23" s="431">
        <v>2295</v>
      </c>
      <c r="E23" s="431">
        <v>415</v>
      </c>
      <c r="F23" s="431">
        <v>2710</v>
      </c>
    </row>
    <row r="24" spans="1:6">
      <c r="A24" s="412" t="s">
        <v>8</v>
      </c>
      <c r="B24" s="431">
        <v>1293</v>
      </c>
      <c r="C24" s="431">
        <v>664</v>
      </c>
      <c r="D24" s="431">
        <v>1957</v>
      </c>
      <c r="E24" s="431">
        <v>302</v>
      </c>
      <c r="F24" s="431">
        <v>2259</v>
      </c>
    </row>
    <row r="25" spans="1:6">
      <c r="A25" s="412" t="s">
        <v>7</v>
      </c>
      <c r="B25" s="431">
        <v>1931</v>
      </c>
      <c r="C25" s="431">
        <v>874</v>
      </c>
      <c r="D25" s="431">
        <v>2805</v>
      </c>
      <c r="E25" s="431">
        <v>304</v>
      </c>
      <c r="F25" s="431">
        <v>3109</v>
      </c>
    </row>
    <row r="26" spans="1:6">
      <c r="A26" s="417" t="s">
        <v>6</v>
      </c>
      <c r="B26" s="413">
        <v>4880</v>
      </c>
      <c r="C26" s="413">
        <v>2177</v>
      </c>
      <c r="D26" s="413">
        <v>7057</v>
      </c>
      <c r="E26" s="413">
        <v>1021</v>
      </c>
      <c r="F26" s="413">
        <v>8078</v>
      </c>
    </row>
    <row r="27" spans="1:6">
      <c r="A27" s="412" t="s">
        <v>5</v>
      </c>
      <c r="B27" s="430">
        <v>1791</v>
      </c>
      <c r="C27" s="428">
        <v>751</v>
      </c>
      <c r="D27" s="428">
        <v>2542</v>
      </c>
      <c r="E27" s="430">
        <v>305</v>
      </c>
      <c r="F27" s="428">
        <v>2847</v>
      </c>
    </row>
    <row r="28" spans="1:6">
      <c r="A28" s="412" t="s">
        <v>4</v>
      </c>
      <c r="B28" s="430">
        <v>1143</v>
      </c>
      <c r="C28" s="428">
        <v>929</v>
      </c>
      <c r="D28" s="428">
        <v>2072</v>
      </c>
      <c r="E28" s="430">
        <v>249</v>
      </c>
      <c r="F28" s="428">
        <v>2321</v>
      </c>
    </row>
    <row r="29" spans="1:6">
      <c r="A29" s="412" t="s">
        <v>3</v>
      </c>
      <c r="B29" s="430">
        <v>1346</v>
      </c>
      <c r="C29" s="428">
        <v>632</v>
      </c>
      <c r="D29" s="428">
        <v>1978</v>
      </c>
      <c r="E29" s="430">
        <v>212</v>
      </c>
      <c r="F29" s="428">
        <v>2190</v>
      </c>
    </row>
    <row r="30" spans="1:6">
      <c r="A30" s="417" t="s">
        <v>2</v>
      </c>
      <c r="B30" s="413">
        <v>4280</v>
      </c>
      <c r="C30" s="413">
        <v>2312</v>
      </c>
      <c r="D30" s="413">
        <v>6592</v>
      </c>
      <c r="E30" s="413">
        <v>766</v>
      </c>
      <c r="F30" s="429">
        <v>7358</v>
      </c>
    </row>
    <row r="31" spans="1:6">
      <c r="A31" s="415" t="s">
        <v>1</v>
      </c>
      <c r="B31" s="413">
        <v>12781</v>
      </c>
      <c r="C31" s="413">
        <v>6726</v>
      </c>
      <c r="D31" s="413">
        <v>19507</v>
      </c>
      <c r="E31" s="413">
        <v>2728</v>
      </c>
      <c r="F31" s="413">
        <v>22235</v>
      </c>
    </row>
    <row r="32" spans="1:6">
      <c r="A32" s="414" t="s">
        <v>0</v>
      </c>
      <c r="B32" s="413">
        <v>35848</v>
      </c>
      <c r="C32" s="413">
        <v>13978</v>
      </c>
      <c r="D32" s="413">
        <v>49826</v>
      </c>
      <c r="E32" s="413">
        <v>7165</v>
      </c>
      <c r="F32" s="413">
        <v>56991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26851-C724-48F1-845F-13A4017EA238}">
  <dimension ref="A1:H34"/>
  <sheetViews>
    <sheetView workbookViewId="0"/>
  </sheetViews>
  <sheetFormatPr defaultRowHeight="11.25"/>
  <cols>
    <col min="1" max="1" width="22.7109375" style="428" customWidth="1"/>
    <col min="2" max="5" width="9.140625" style="428"/>
    <col min="6" max="6" width="9.85546875" style="428" customWidth="1"/>
    <col min="7" max="16384" width="9.140625" style="428"/>
  </cols>
  <sheetData>
    <row r="1" spans="1:8" ht="12" thickBot="1">
      <c r="A1" s="457" t="s">
        <v>261</v>
      </c>
      <c r="B1" s="456"/>
      <c r="C1" s="456"/>
      <c r="D1" s="456"/>
      <c r="E1" s="456"/>
      <c r="F1" s="456"/>
      <c r="G1" s="456"/>
      <c r="H1" s="456"/>
    </row>
    <row r="2" spans="1:8" ht="22.5">
      <c r="A2" s="889" t="s">
        <v>37</v>
      </c>
      <c r="B2" s="889" t="s">
        <v>260</v>
      </c>
      <c r="C2" s="901"/>
      <c r="D2" s="901"/>
      <c r="E2" s="455" t="s">
        <v>259</v>
      </c>
      <c r="F2" s="455" t="s">
        <v>258</v>
      </c>
      <c r="G2" s="455" t="s">
        <v>257</v>
      </c>
      <c r="H2" s="454" t="s">
        <v>256</v>
      </c>
    </row>
    <row r="3" spans="1:8" ht="22.5">
      <c r="A3" s="909"/>
      <c r="B3" s="453" t="s">
        <v>56</v>
      </c>
      <c r="C3" s="453" t="s">
        <v>255</v>
      </c>
      <c r="D3" s="453" t="s">
        <v>254</v>
      </c>
      <c r="E3" s="909" t="s">
        <v>253</v>
      </c>
      <c r="F3" s="957"/>
      <c r="G3" s="957"/>
      <c r="H3" s="958"/>
    </row>
    <row r="4" spans="1:8">
      <c r="A4" s="452" t="s">
        <v>44</v>
      </c>
      <c r="B4" s="447">
        <v>581991</v>
      </c>
      <c r="C4" s="438">
        <v>338</v>
      </c>
      <c r="D4" s="439">
        <v>9.5</v>
      </c>
      <c r="E4" s="447">
        <v>4271</v>
      </c>
      <c r="F4" s="447">
        <v>22485</v>
      </c>
      <c r="G4" s="447">
        <v>74937</v>
      </c>
      <c r="H4" s="447">
        <v>4312</v>
      </c>
    </row>
    <row r="5" spans="1:8">
      <c r="A5" s="448" t="s">
        <v>28</v>
      </c>
      <c r="B5" s="447">
        <v>421739</v>
      </c>
      <c r="C5" s="438">
        <v>343</v>
      </c>
      <c r="D5" s="439">
        <v>10.5</v>
      </c>
      <c r="E5" s="447">
        <v>1292</v>
      </c>
      <c r="F5" s="447">
        <v>21850</v>
      </c>
      <c r="G5" s="447">
        <v>62117</v>
      </c>
      <c r="H5" s="447">
        <v>5297</v>
      </c>
    </row>
    <row r="6" spans="1:8">
      <c r="A6" s="451" t="s">
        <v>27</v>
      </c>
      <c r="B6" s="441">
        <v>1003730</v>
      </c>
      <c r="C6" s="443">
        <v>340</v>
      </c>
      <c r="D6" s="442">
        <v>9.9</v>
      </c>
      <c r="E6" s="441">
        <v>5563</v>
      </c>
      <c r="F6" s="441">
        <v>44335</v>
      </c>
      <c r="G6" s="441">
        <v>137054</v>
      </c>
      <c r="H6" s="441">
        <v>9609</v>
      </c>
    </row>
    <row r="7" spans="1:8">
      <c r="A7" s="448" t="s">
        <v>26</v>
      </c>
      <c r="B7" s="447">
        <v>130840</v>
      </c>
      <c r="C7" s="438">
        <v>306</v>
      </c>
      <c r="D7" s="439">
        <v>10.8</v>
      </c>
      <c r="E7" s="447">
        <v>1200</v>
      </c>
      <c r="F7" s="447">
        <v>6164</v>
      </c>
      <c r="G7" s="447">
        <v>16340</v>
      </c>
      <c r="H7" s="447">
        <v>2158</v>
      </c>
    </row>
    <row r="8" spans="1:8">
      <c r="A8" s="448" t="s">
        <v>25</v>
      </c>
      <c r="B8" s="447">
        <v>95708</v>
      </c>
      <c r="C8" s="438">
        <v>306</v>
      </c>
      <c r="D8" s="439">
        <v>10.3</v>
      </c>
      <c r="E8" s="447">
        <v>708</v>
      </c>
      <c r="F8" s="447">
        <v>4773</v>
      </c>
      <c r="G8" s="447">
        <v>12735</v>
      </c>
      <c r="H8" s="447">
        <v>1772</v>
      </c>
    </row>
    <row r="9" spans="1:8">
      <c r="A9" s="450" t="s">
        <v>24</v>
      </c>
      <c r="B9" s="447">
        <v>111385</v>
      </c>
      <c r="C9" s="438">
        <v>310</v>
      </c>
      <c r="D9" s="439">
        <v>11.2</v>
      </c>
      <c r="E9" s="447">
        <v>710</v>
      </c>
      <c r="F9" s="447">
        <v>5178</v>
      </c>
      <c r="G9" s="447">
        <v>14621</v>
      </c>
      <c r="H9" s="447">
        <v>1384</v>
      </c>
    </row>
    <row r="10" spans="1:8">
      <c r="A10" s="446" t="s">
        <v>23</v>
      </c>
      <c r="B10" s="441">
        <v>337933</v>
      </c>
      <c r="C10" s="443">
        <v>308</v>
      </c>
      <c r="D10" s="442">
        <v>10.8</v>
      </c>
      <c r="E10" s="441">
        <v>2618</v>
      </c>
      <c r="F10" s="441">
        <v>16115</v>
      </c>
      <c r="G10" s="441">
        <v>43696</v>
      </c>
      <c r="H10" s="441">
        <v>5314</v>
      </c>
    </row>
    <row r="11" spans="1:8">
      <c r="A11" s="448" t="s">
        <v>22</v>
      </c>
      <c r="B11" s="447">
        <v>144226</v>
      </c>
      <c r="C11" s="438">
        <v>322</v>
      </c>
      <c r="D11" s="439">
        <v>10.199999999999999</v>
      </c>
      <c r="E11" s="447">
        <v>728</v>
      </c>
      <c r="F11" s="447">
        <v>7035</v>
      </c>
      <c r="G11" s="447">
        <v>19543</v>
      </c>
      <c r="H11" s="447">
        <v>3072</v>
      </c>
    </row>
    <row r="12" spans="1:8">
      <c r="A12" s="450" t="s">
        <v>21</v>
      </c>
      <c r="B12" s="447">
        <v>82931</v>
      </c>
      <c r="C12" s="438">
        <v>320</v>
      </c>
      <c r="D12" s="439">
        <v>11.1</v>
      </c>
      <c r="E12" s="447">
        <v>399</v>
      </c>
      <c r="F12" s="447">
        <v>3413</v>
      </c>
      <c r="G12" s="447">
        <v>9766</v>
      </c>
      <c r="H12" s="447">
        <v>1593</v>
      </c>
    </row>
    <row r="13" spans="1:8">
      <c r="A13" s="448" t="s">
        <v>20</v>
      </c>
      <c r="B13" s="447">
        <v>90750</v>
      </c>
      <c r="C13" s="438">
        <v>314</v>
      </c>
      <c r="D13" s="439">
        <v>10.8</v>
      </c>
      <c r="E13" s="447">
        <v>471</v>
      </c>
      <c r="F13" s="447">
        <v>4093</v>
      </c>
      <c r="G13" s="447">
        <v>11602</v>
      </c>
      <c r="H13" s="447">
        <v>2191</v>
      </c>
    </row>
    <row r="14" spans="1:8">
      <c r="A14" s="446" t="s">
        <v>19</v>
      </c>
      <c r="B14" s="441">
        <v>317907</v>
      </c>
      <c r="C14" s="443">
        <v>319</v>
      </c>
      <c r="D14" s="442">
        <v>10.6</v>
      </c>
      <c r="E14" s="441">
        <v>1598</v>
      </c>
      <c r="F14" s="441">
        <v>14541</v>
      </c>
      <c r="G14" s="441">
        <v>40911</v>
      </c>
      <c r="H14" s="441">
        <v>6856</v>
      </c>
    </row>
    <row r="15" spans="1:8">
      <c r="A15" s="450" t="s">
        <v>18</v>
      </c>
      <c r="B15" s="447">
        <v>114688</v>
      </c>
      <c r="C15" s="438">
        <v>291</v>
      </c>
      <c r="D15" s="439">
        <v>11.3</v>
      </c>
      <c r="E15" s="447">
        <v>866</v>
      </c>
      <c r="F15" s="447">
        <v>4755</v>
      </c>
      <c r="G15" s="447">
        <v>15024</v>
      </c>
      <c r="H15" s="447">
        <v>1712</v>
      </c>
    </row>
    <row r="16" spans="1:8">
      <c r="A16" s="450" t="s">
        <v>17</v>
      </c>
      <c r="B16" s="447">
        <v>95807</v>
      </c>
      <c r="C16" s="438">
        <v>299</v>
      </c>
      <c r="D16" s="439">
        <v>11.4</v>
      </c>
      <c r="E16" s="447">
        <v>485</v>
      </c>
      <c r="F16" s="447">
        <v>4805</v>
      </c>
      <c r="G16" s="447">
        <v>12512</v>
      </c>
      <c r="H16" s="447">
        <v>1780</v>
      </c>
    </row>
    <row r="17" spans="1:8">
      <c r="A17" s="448" t="s">
        <v>16</v>
      </c>
      <c r="B17" s="447">
        <v>71239</v>
      </c>
      <c r="C17" s="438">
        <v>305</v>
      </c>
      <c r="D17" s="439">
        <v>12.1</v>
      </c>
      <c r="E17" s="447">
        <v>423</v>
      </c>
      <c r="F17" s="447">
        <v>3882</v>
      </c>
      <c r="G17" s="447">
        <v>9780</v>
      </c>
      <c r="H17" s="447">
        <v>1641</v>
      </c>
    </row>
    <row r="18" spans="1:8">
      <c r="A18" s="446" t="s">
        <v>15</v>
      </c>
      <c r="B18" s="441">
        <v>281734</v>
      </c>
      <c r="C18" s="443">
        <v>297</v>
      </c>
      <c r="D18" s="442">
        <v>11.5</v>
      </c>
      <c r="E18" s="441">
        <v>1774</v>
      </c>
      <c r="F18" s="441">
        <v>13442</v>
      </c>
      <c r="G18" s="441">
        <v>37316</v>
      </c>
      <c r="H18" s="441">
        <v>5133</v>
      </c>
    </row>
    <row r="19" spans="1:8">
      <c r="A19" s="451" t="s">
        <v>14</v>
      </c>
      <c r="B19" s="441">
        <v>937574</v>
      </c>
      <c r="C19" s="443">
        <v>308</v>
      </c>
      <c r="D19" s="442">
        <v>11</v>
      </c>
      <c r="E19" s="441">
        <v>5990</v>
      </c>
      <c r="F19" s="441">
        <v>44098</v>
      </c>
      <c r="G19" s="441">
        <v>121923</v>
      </c>
      <c r="H19" s="441">
        <v>17303</v>
      </c>
    </row>
    <row r="20" spans="1:8">
      <c r="A20" s="448" t="s">
        <v>13</v>
      </c>
      <c r="B20" s="447">
        <v>166439</v>
      </c>
      <c r="C20" s="438">
        <v>240</v>
      </c>
      <c r="D20" s="439">
        <v>11.1</v>
      </c>
      <c r="E20" s="447">
        <v>1180</v>
      </c>
      <c r="F20" s="447">
        <v>6616</v>
      </c>
      <c r="G20" s="447">
        <v>20940</v>
      </c>
      <c r="H20" s="447">
        <v>2405</v>
      </c>
    </row>
    <row r="21" spans="1:8">
      <c r="A21" s="448" t="s">
        <v>12</v>
      </c>
      <c r="B21" s="447">
        <v>89565</v>
      </c>
      <c r="C21" s="438">
        <v>288</v>
      </c>
      <c r="D21" s="439">
        <v>11.7</v>
      </c>
      <c r="E21" s="447">
        <v>759</v>
      </c>
      <c r="F21" s="447">
        <v>3810</v>
      </c>
      <c r="G21" s="447">
        <v>11887</v>
      </c>
      <c r="H21" s="447">
        <v>1574</v>
      </c>
    </row>
    <row r="22" spans="1:8">
      <c r="A22" s="450" t="s">
        <v>11</v>
      </c>
      <c r="B22" s="447">
        <v>55406</v>
      </c>
      <c r="C22" s="438">
        <v>270</v>
      </c>
      <c r="D22" s="439">
        <v>11.7</v>
      </c>
      <c r="E22" s="447">
        <v>402</v>
      </c>
      <c r="F22" s="447">
        <v>2420</v>
      </c>
      <c r="G22" s="447">
        <v>6648</v>
      </c>
      <c r="H22" s="447">
        <v>562</v>
      </c>
    </row>
    <row r="23" spans="1:8">
      <c r="A23" s="446" t="s">
        <v>10</v>
      </c>
      <c r="B23" s="441">
        <v>311410</v>
      </c>
      <c r="C23" s="443">
        <v>258</v>
      </c>
      <c r="D23" s="442">
        <v>11.4</v>
      </c>
      <c r="E23" s="441">
        <v>2341</v>
      </c>
      <c r="F23" s="441">
        <v>12846</v>
      </c>
      <c r="G23" s="441">
        <v>39475</v>
      </c>
      <c r="H23" s="441">
        <v>4541</v>
      </c>
    </row>
    <row r="24" spans="1:8">
      <c r="A24" s="448" t="s">
        <v>163</v>
      </c>
      <c r="B24" s="447">
        <v>141454</v>
      </c>
      <c r="C24" s="438">
        <v>261</v>
      </c>
      <c r="D24" s="439">
        <v>11.2</v>
      </c>
      <c r="E24" s="447">
        <v>654</v>
      </c>
      <c r="F24" s="447">
        <v>7051</v>
      </c>
      <c r="G24" s="447">
        <v>20218</v>
      </c>
      <c r="H24" s="447">
        <v>2915</v>
      </c>
    </row>
    <row r="25" spans="1:8">
      <c r="A25" s="450" t="s">
        <v>8</v>
      </c>
      <c r="B25" s="438">
        <v>97071</v>
      </c>
      <c r="C25" s="438">
        <v>248</v>
      </c>
      <c r="D25" s="439">
        <v>11.3</v>
      </c>
      <c r="E25" s="438">
        <v>601</v>
      </c>
      <c r="F25" s="438">
        <v>5773</v>
      </c>
      <c r="G25" s="438">
        <v>12874</v>
      </c>
      <c r="H25" s="438">
        <v>1724</v>
      </c>
    </row>
    <row r="26" spans="1:8">
      <c r="A26" s="450" t="s">
        <v>7</v>
      </c>
      <c r="B26" s="447">
        <v>141711</v>
      </c>
      <c r="C26" s="438">
        <v>253</v>
      </c>
      <c r="D26" s="439">
        <v>10.6</v>
      </c>
      <c r="E26" s="447">
        <v>744</v>
      </c>
      <c r="F26" s="447">
        <v>5431</v>
      </c>
      <c r="G26" s="447">
        <v>17475</v>
      </c>
      <c r="H26" s="447">
        <v>2909</v>
      </c>
    </row>
    <row r="27" spans="1:8">
      <c r="A27" s="449" t="s">
        <v>6</v>
      </c>
      <c r="B27" s="441">
        <v>380236</v>
      </c>
      <c r="C27" s="443">
        <v>255</v>
      </c>
      <c r="D27" s="442">
        <v>11</v>
      </c>
      <c r="E27" s="441">
        <v>1999</v>
      </c>
      <c r="F27" s="441">
        <v>18255</v>
      </c>
      <c r="G27" s="441">
        <v>50567</v>
      </c>
      <c r="H27" s="441">
        <v>7548</v>
      </c>
    </row>
    <row r="28" spans="1:8">
      <c r="A28" s="448" t="s">
        <v>5</v>
      </c>
      <c r="B28" s="447">
        <v>167004</v>
      </c>
      <c r="C28" s="438">
        <v>316</v>
      </c>
      <c r="D28" s="439">
        <v>12.1</v>
      </c>
      <c r="E28" s="447">
        <v>749</v>
      </c>
      <c r="F28" s="447">
        <v>9644</v>
      </c>
      <c r="G28" s="447">
        <v>25718</v>
      </c>
      <c r="H28" s="447">
        <v>3752</v>
      </c>
    </row>
    <row r="29" spans="1:8">
      <c r="A29" s="448" t="s">
        <v>4</v>
      </c>
      <c r="B29" s="447">
        <v>97607</v>
      </c>
      <c r="C29" s="438">
        <v>266</v>
      </c>
      <c r="D29" s="439">
        <v>12.1</v>
      </c>
      <c r="E29" s="447">
        <v>425</v>
      </c>
      <c r="F29" s="447">
        <v>5600</v>
      </c>
      <c r="G29" s="447">
        <v>12536</v>
      </c>
      <c r="H29" s="447">
        <v>2551</v>
      </c>
    </row>
    <row r="30" spans="1:8">
      <c r="A30" s="448" t="s">
        <v>3</v>
      </c>
      <c r="B30" s="447">
        <v>115677</v>
      </c>
      <c r="C30" s="438">
        <v>273</v>
      </c>
      <c r="D30" s="439">
        <v>12.1</v>
      </c>
      <c r="E30" s="447">
        <v>646</v>
      </c>
      <c r="F30" s="447">
        <v>7124</v>
      </c>
      <c r="G30" s="447">
        <v>17834</v>
      </c>
      <c r="H30" s="447">
        <v>1993</v>
      </c>
    </row>
    <row r="31" spans="1:8">
      <c r="A31" s="446" t="s">
        <v>2</v>
      </c>
      <c r="B31" s="441">
        <v>380288</v>
      </c>
      <c r="C31" s="443">
        <v>288</v>
      </c>
      <c r="D31" s="442">
        <v>12.1</v>
      </c>
      <c r="E31" s="441">
        <v>1820</v>
      </c>
      <c r="F31" s="441">
        <v>22368</v>
      </c>
      <c r="G31" s="441">
        <v>56088</v>
      </c>
      <c r="H31" s="441">
        <v>8296</v>
      </c>
    </row>
    <row r="32" spans="1:8">
      <c r="A32" s="445" t="s">
        <v>1</v>
      </c>
      <c r="B32" s="441">
        <v>1071934</v>
      </c>
      <c r="C32" s="443">
        <v>267</v>
      </c>
      <c r="D32" s="442">
        <v>11.5</v>
      </c>
      <c r="E32" s="441">
        <v>6160</v>
      </c>
      <c r="F32" s="441">
        <v>53469</v>
      </c>
      <c r="G32" s="441">
        <v>146130</v>
      </c>
      <c r="H32" s="441">
        <v>20385</v>
      </c>
    </row>
    <row r="33" spans="1:8">
      <c r="A33" s="444" t="s">
        <v>0</v>
      </c>
      <c r="B33" s="441">
        <v>3013719</v>
      </c>
      <c r="C33" s="443">
        <v>301</v>
      </c>
      <c r="D33" s="442">
        <v>10.8</v>
      </c>
      <c r="E33" s="441">
        <v>17720</v>
      </c>
      <c r="F33" s="441">
        <v>141956</v>
      </c>
      <c r="G33" s="441">
        <v>405219</v>
      </c>
      <c r="H33" s="441">
        <v>47304</v>
      </c>
    </row>
    <row r="34" spans="1:8">
      <c r="A34" s="440" t="s">
        <v>252</v>
      </c>
      <c r="B34" s="438">
        <v>481</v>
      </c>
      <c r="D34" s="439">
        <v>20.399999999999999</v>
      </c>
      <c r="E34" s="438">
        <v>7</v>
      </c>
      <c r="F34" s="438">
        <v>54</v>
      </c>
      <c r="G34" s="438">
        <v>112</v>
      </c>
      <c r="H34" s="438">
        <v>7</v>
      </c>
    </row>
  </sheetData>
  <mergeCells count="3">
    <mergeCell ref="E3:H3"/>
    <mergeCell ref="A2:A3"/>
    <mergeCell ref="B2:D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4335-3794-425E-B305-14E357537EF0}">
  <dimension ref="A1:H33"/>
  <sheetViews>
    <sheetView workbookViewId="0"/>
  </sheetViews>
  <sheetFormatPr defaultRowHeight="11.25"/>
  <cols>
    <col min="1" max="1" width="24.5703125" style="428" customWidth="1"/>
    <col min="2" max="8" width="11.28515625" style="428" customWidth="1"/>
    <col min="9" max="16384" width="9.140625" style="428"/>
  </cols>
  <sheetData>
    <row r="1" spans="1:8" ht="12" thickBot="1">
      <c r="A1" s="472" t="s">
        <v>270</v>
      </c>
      <c r="B1" s="471"/>
      <c r="C1" s="471"/>
      <c r="D1" s="471"/>
      <c r="E1" s="471"/>
      <c r="F1" s="471"/>
      <c r="G1" s="471"/>
      <c r="H1" s="471"/>
    </row>
    <row r="2" spans="1:8">
      <c r="A2" s="913" t="s">
        <v>37</v>
      </c>
      <c r="B2" s="936" t="s">
        <v>269</v>
      </c>
      <c r="C2" s="936" t="s">
        <v>268</v>
      </c>
      <c r="D2" s="936" t="s">
        <v>267</v>
      </c>
      <c r="E2" s="936" t="s">
        <v>266</v>
      </c>
      <c r="F2" s="936" t="s">
        <v>265</v>
      </c>
      <c r="G2" s="890" t="s">
        <v>264</v>
      </c>
      <c r="H2" s="862"/>
    </row>
    <row r="3" spans="1:8" ht="49.5" customHeight="1">
      <c r="A3" s="956"/>
      <c r="B3" s="886"/>
      <c r="C3" s="886"/>
      <c r="D3" s="886"/>
      <c r="E3" s="886"/>
      <c r="F3" s="886"/>
      <c r="G3" s="470" t="s">
        <v>263</v>
      </c>
      <c r="H3" s="469" t="s">
        <v>262</v>
      </c>
    </row>
    <row r="4" spans="1:8">
      <c r="A4" s="468" t="s">
        <v>44</v>
      </c>
      <c r="B4" s="466">
        <v>371135</v>
      </c>
      <c r="C4" s="466">
        <v>104985</v>
      </c>
      <c r="D4" s="466">
        <v>15693</v>
      </c>
      <c r="E4" s="466">
        <v>29301</v>
      </c>
      <c r="F4" s="466">
        <v>521114</v>
      </c>
      <c r="G4" s="466">
        <v>21937</v>
      </c>
      <c r="H4" s="466">
        <v>19433</v>
      </c>
    </row>
    <row r="5" spans="1:8">
      <c r="A5" s="464" t="s">
        <v>28</v>
      </c>
      <c r="B5" s="465">
        <v>50654</v>
      </c>
      <c r="C5" s="465">
        <v>14300</v>
      </c>
      <c r="D5" s="465">
        <v>2693</v>
      </c>
      <c r="E5" s="465">
        <v>3784</v>
      </c>
      <c r="F5" s="465">
        <v>71431</v>
      </c>
      <c r="G5" s="465">
        <v>3274</v>
      </c>
      <c r="H5" s="465">
        <v>2487</v>
      </c>
    </row>
    <row r="6" spans="1:8">
      <c r="A6" s="460" t="s">
        <v>27</v>
      </c>
      <c r="B6" s="467">
        <v>421789</v>
      </c>
      <c r="C6" s="467">
        <v>119285</v>
      </c>
      <c r="D6" s="467">
        <v>18386</v>
      </c>
      <c r="E6" s="467">
        <v>33085</v>
      </c>
      <c r="F6" s="467">
        <v>592544</v>
      </c>
      <c r="G6" s="467">
        <v>25212</v>
      </c>
      <c r="H6" s="467">
        <v>21921</v>
      </c>
    </row>
    <row r="7" spans="1:8">
      <c r="A7" s="464" t="s">
        <v>26</v>
      </c>
      <c r="B7" s="466">
        <v>21635</v>
      </c>
      <c r="C7" s="466">
        <v>4465</v>
      </c>
      <c r="D7" s="466">
        <v>1857</v>
      </c>
      <c r="E7" s="466">
        <v>1173</v>
      </c>
      <c r="F7" s="466">
        <v>29130</v>
      </c>
      <c r="G7" s="466">
        <v>790</v>
      </c>
      <c r="H7" s="466">
        <v>1265</v>
      </c>
    </row>
    <row r="8" spans="1:8">
      <c r="A8" s="464" t="s">
        <v>25</v>
      </c>
      <c r="B8" s="465">
        <v>16674</v>
      </c>
      <c r="C8" s="465">
        <v>4904</v>
      </c>
      <c r="D8" s="465">
        <v>313</v>
      </c>
      <c r="E8" s="465">
        <v>813</v>
      </c>
      <c r="F8" s="465">
        <v>22704</v>
      </c>
      <c r="G8" s="465">
        <v>624</v>
      </c>
      <c r="H8" s="465">
        <v>790</v>
      </c>
    </row>
    <row r="9" spans="1:8">
      <c r="A9" s="464" t="s">
        <v>24</v>
      </c>
      <c r="B9" s="466">
        <v>10785</v>
      </c>
      <c r="C9" s="466">
        <v>2225</v>
      </c>
      <c r="D9" s="466">
        <v>229</v>
      </c>
      <c r="E9" s="466">
        <v>459</v>
      </c>
      <c r="F9" s="466">
        <v>13698</v>
      </c>
      <c r="G9" s="466">
        <v>370</v>
      </c>
      <c r="H9" s="466">
        <v>619</v>
      </c>
    </row>
    <row r="10" spans="1:8">
      <c r="A10" s="462" t="s">
        <v>23</v>
      </c>
      <c r="B10" s="467">
        <v>49094</v>
      </c>
      <c r="C10" s="467">
        <v>11594</v>
      </c>
      <c r="D10" s="467">
        <v>2400</v>
      </c>
      <c r="E10" s="467">
        <v>2445</v>
      </c>
      <c r="F10" s="467">
        <v>65533</v>
      </c>
      <c r="G10" s="467">
        <v>1784</v>
      </c>
      <c r="H10" s="467">
        <v>2674</v>
      </c>
    </row>
    <row r="11" spans="1:8">
      <c r="A11" s="464" t="s">
        <v>22</v>
      </c>
      <c r="B11" s="465">
        <v>19470</v>
      </c>
      <c r="C11" s="465">
        <v>4692</v>
      </c>
      <c r="D11" s="465">
        <v>557</v>
      </c>
      <c r="E11" s="465">
        <v>1008</v>
      </c>
      <c r="F11" s="465">
        <v>25727</v>
      </c>
      <c r="G11" s="465">
        <v>840</v>
      </c>
      <c r="H11" s="465">
        <v>972</v>
      </c>
    </row>
    <row r="12" spans="1:8">
      <c r="A12" s="464" t="s">
        <v>21</v>
      </c>
      <c r="B12" s="463">
        <v>9786</v>
      </c>
      <c r="C12" s="463">
        <v>1847</v>
      </c>
      <c r="D12" s="463">
        <v>251</v>
      </c>
      <c r="E12" s="463">
        <v>539</v>
      </c>
      <c r="F12" s="463">
        <v>12422</v>
      </c>
      <c r="G12" s="463">
        <v>425</v>
      </c>
      <c r="H12" s="463">
        <v>480</v>
      </c>
    </row>
    <row r="13" spans="1:8">
      <c r="A13" s="464" t="s">
        <v>20</v>
      </c>
      <c r="B13" s="466">
        <v>7695</v>
      </c>
      <c r="C13" s="466">
        <v>1594</v>
      </c>
      <c r="D13" s="466">
        <v>147</v>
      </c>
      <c r="E13" s="466">
        <v>358</v>
      </c>
      <c r="F13" s="466">
        <v>9794</v>
      </c>
      <c r="G13" s="466">
        <v>320</v>
      </c>
      <c r="H13" s="466">
        <v>527</v>
      </c>
    </row>
    <row r="14" spans="1:8">
      <c r="A14" s="462" t="s">
        <v>19</v>
      </c>
      <c r="B14" s="467">
        <v>36951</v>
      </c>
      <c r="C14" s="467">
        <v>8132</v>
      </c>
      <c r="D14" s="467">
        <v>955</v>
      </c>
      <c r="E14" s="467">
        <v>1904</v>
      </c>
      <c r="F14" s="467">
        <v>47943</v>
      </c>
      <c r="G14" s="467">
        <v>1586</v>
      </c>
      <c r="H14" s="467">
        <v>1979</v>
      </c>
    </row>
    <row r="15" spans="1:8">
      <c r="A15" s="464" t="s">
        <v>18</v>
      </c>
      <c r="B15" s="465">
        <v>14760</v>
      </c>
      <c r="C15" s="465">
        <v>3508</v>
      </c>
      <c r="D15" s="465">
        <v>284</v>
      </c>
      <c r="E15" s="465">
        <v>407</v>
      </c>
      <c r="F15" s="465">
        <v>18959</v>
      </c>
      <c r="G15" s="465">
        <v>358</v>
      </c>
      <c r="H15" s="465">
        <v>786</v>
      </c>
    </row>
    <row r="16" spans="1:8">
      <c r="A16" s="464" t="s">
        <v>17</v>
      </c>
      <c r="B16" s="463">
        <v>10800</v>
      </c>
      <c r="C16" s="463">
        <v>1819</v>
      </c>
      <c r="D16" s="463">
        <v>257</v>
      </c>
      <c r="E16" s="463">
        <v>388</v>
      </c>
      <c r="F16" s="463">
        <v>13264</v>
      </c>
      <c r="G16" s="463">
        <v>354</v>
      </c>
      <c r="H16" s="463">
        <v>483</v>
      </c>
    </row>
    <row r="17" spans="1:8">
      <c r="A17" s="464" t="s">
        <v>16</v>
      </c>
      <c r="B17" s="465">
        <v>5240</v>
      </c>
      <c r="C17" s="465">
        <v>1263</v>
      </c>
      <c r="D17" s="465">
        <v>141</v>
      </c>
      <c r="E17" s="465">
        <v>229</v>
      </c>
      <c r="F17" s="465">
        <v>6873</v>
      </c>
      <c r="G17" s="465">
        <v>194</v>
      </c>
      <c r="H17" s="465">
        <v>297</v>
      </c>
    </row>
    <row r="18" spans="1:8">
      <c r="A18" s="462" t="s">
        <v>15</v>
      </c>
      <c r="B18" s="458">
        <v>30799</v>
      </c>
      <c r="C18" s="458">
        <v>6590</v>
      </c>
      <c r="D18" s="458">
        <v>682</v>
      </c>
      <c r="E18" s="458">
        <v>1024</v>
      </c>
      <c r="F18" s="458">
        <v>39096</v>
      </c>
      <c r="G18" s="458">
        <v>906</v>
      </c>
      <c r="H18" s="458">
        <v>1566</v>
      </c>
    </row>
    <row r="19" spans="1:8">
      <c r="A19" s="460" t="s">
        <v>14</v>
      </c>
      <c r="B19" s="467">
        <v>116845</v>
      </c>
      <c r="C19" s="467">
        <v>26317</v>
      </c>
      <c r="D19" s="467">
        <v>4037</v>
      </c>
      <c r="E19" s="467">
        <v>5373</v>
      </c>
      <c r="F19" s="467">
        <v>152571</v>
      </c>
      <c r="G19" s="467">
        <v>4276</v>
      </c>
      <c r="H19" s="467">
        <v>6219</v>
      </c>
    </row>
    <row r="20" spans="1:8">
      <c r="A20" s="464" t="s">
        <v>13</v>
      </c>
      <c r="B20" s="465">
        <v>18579</v>
      </c>
      <c r="C20" s="465">
        <v>3622</v>
      </c>
      <c r="D20" s="465">
        <v>666</v>
      </c>
      <c r="E20" s="465">
        <v>1127</v>
      </c>
      <c r="F20" s="465">
        <v>23994</v>
      </c>
      <c r="G20" s="465">
        <v>945</v>
      </c>
      <c r="H20" s="465">
        <v>773</v>
      </c>
    </row>
    <row r="21" spans="1:8">
      <c r="A21" s="464" t="s">
        <v>12</v>
      </c>
      <c r="B21" s="463">
        <v>10295</v>
      </c>
      <c r="C21" s="463">
        <v>2550</v>
      </c>
      <c r="D21" s="463">
        <v>665</v>
      </c>
      <c r="E21" s="463">
        <v>547</v>
      </c>
      <c r="F21" s="463">
        <v>14057</v>
      </c>
      <c r="G21" s="463">
        <v>355</v>
      </c>
      <c r="H21" s="463">
        <v>642</v>
      </c>
    </row>
    <row r="22" spans="1:8">
      <c r="A22" s="464" t="s">
        <v>11</v>
      </c>
      <c r="B22" s="466">
        <v>3699</v>
      </c>
      <c r="C22" s="466">
        <v>720</v>
      </c>
      <c r="D22" s="466">
        <v>59</v>
      </c>
      <c r="E22" s="466">
        <v>246</v>
      </c>
      <c r="F22" s="466">
        <v>4724</v>
      </c>
      <c r="G22" s="466">
        <v>135</v>
      </c>
      <c r="H22" s="466">
        <v>267</v>
      </c>
    </row>
    <row r="23" spans="1:8">
      <c r="A23" s="462" t="s">
        <v>10</v>
      </c>
      <c r="B23" s="467">
        <v>32573</v>
      </c>
      <c r="C23" s="467">
        <v>6892</v>
      </c>
      <c r="D23" s="467">
        <v>1390</v>
      </c>
      <c r="E23" s="467">
        <v>1920</v>
      </c>
      <c r="F23" s="467">
        <v>42775</v>
      </c>
      <c r="G23" s="467">
        <v>1435</v>
      </c>
      <c r="H23" s="467">
        <v>1682</v>
      </c>
    </row>
    <row r="24" spans="1:8">
      <c r="A24" s="464" t="s">
        <v>163</v>
      </c>
      <c r="B24" s="465">
        <v>19417</v>
      </c>
      <c r="C24" s="465">
        <v>3740</v>
      </c>
      <c r="D24" s="465">
        <v>415</v>
      </c>
      <c r="E24" s="465">
        <v>732</v>
      </c>
      <c r="F24" s="465">
        <v>24304</v>
      </c>
      <c r="G24" s="465">
        <v>647</v>
      </c>
      <c r="H24" s="465">
        <v>1050</v>
      </c>
    </row>
    <row r="25" spans="1:8">
      <c r="A25" s="464" t="s">
        <v>8</v>
      </c>
      <c r="B25" s="465">
        <v>10924</v>
      </c>
      <c r="C25" s="465">
        <v>2237</v>
      </c>
      <c r="D25" s="465">
        <v>277</v>
      </c>
      <c r="E25" s="465">
        <v>462</v>
      </c>
      <c r="F25" s="465">
        <v>13899</v>
      </c>
      <c r="G25" s="465">
        <v>413</v>
      </c>
      <c r="H25" s="465">
        <v>638</v>
      </c>
    </row>
    <row r="26" spans="1:8">
      <c r="A26" s="464" t="s">
        <v>7</v>
      </c>
      <c r="B26" s="463">
        <v>9677</v>
      </c>
      <c r="C26" s="463">
        <v>1972</v>
      </c>
      <c r="D26" s="463">
        <v>406</v>
      </c>
      <c r="E26" s="463">
        <v>422</v>
      </c>
      <c r="F26" s="463">
        <v>12477</v>
      </c>
      <c r="G26" s="463">
        <v>345</v>
      </c>
      <c r="H26" s="463">
        <v>634</v>
      </c>
    </row>
    <row r="27" spans="1:8">
      <c r="A27" s="462" t="s">
        <v>6</v>
      </c>
      <c r="B27" s="467">
        <v>40019</v>
      </c>
      <c r="C27" s="467">
        <v>7949</v>
      </c>
      <c r="D27" s="467">
        <v>1097</v>
      </c>
      <c r="E27" s="467">
        <v>1617</v>
      </c>
      <c r="F27" s="467">
        <v>50681</v>
      </c>
      <c r="G27" s="467">
        <v>1406</v>
      </c>
      <c r="H27" s="467">
        <v>2323</v>
      </c>
    </row>
    <row r="28" spans="1:8">
      <c r="A28" s="464" t="s">
        <v>5</v>
      </c>
      <c r="B28" s="466">
        <v>15148</v>
      </c>
      <c r="C28" s="466">
        <v>3409</v>
      </c>
      <c r="D28" s="466">
        <v>371</v>
      </c>
      <c r="E28" s="466">
        <v>676</v>
      </c>
      <c r="F28" s="466">
        <v>19604</v>
      </c>
      <c r="G28" s="466">
        <v>597</v>
      </c>
      <c r="H28" s="466">
        <v>976</v>
      </c>
    </row>
    <row r="29" spans="1:8">
      <c r="A29" s="464" t="s">
        <v>4</v>
      </c>
      <c r="B29" s="465">
        <v>7418</v>
      </c>
      <c r="C29" s="465">
        <v>1398</v>
      </c>
      <c r="D29" s="465">
        <v>194</v>
      </c>
      <c r="E29" s="465">
        <v>236</v>
      </c>
      <c r="F29" s="465">
        <v>9246</v>
      </c>
      <c r="G29" s="465">
        <v>198</v>
      </c>
      <c r="H29" s="465">
        <v>494</v>
      </c>
    </row>
    <row r="30" spans="1:8">
      <c r="A30" s="464" t="s">
        <v>3</v>
      </c>
      <c r="B30" s="463">
        <v>13623</v>
      </c>
      <c r="C30" s="463">
        <v>3222</v>
      </c>
      <c r="D30" s="463">
        <v>554</v>
      </c>
      <c r="E30" s="463">
        <v>815</v>
      </c>
      <c r="F30" s="463">
        <v>18213</v>
      </c>
      <c r="G30" s="463">
        <v>734</v>
      </c>
      <c r="H30" s="463">
        <v>896</v>
      </c>
    </row>
    <row r="31" spans="1:8">
      <c r="A31" s="462" t="s">
        <v>2</v>
      </c>
      <c r="B31" s="461">
        <v>36188</v>
      </c>
      <c r="C31" s="461">
        <v>8028</v>
      </c>
      <c r="D31" s="461">
        <v>1119</v>
      </c>
      <c r="E31" s="461">
        <v>1727</v>
      </c>
      <c r="F31" s="461">
        <v>47063</v>
      </c>
      <c r="G31" s="461">
        <v>1529</v>
      </c>
      <c r="H31" s="461">
        <v>2366</v>
      </c>
    </row>
    <row r="32" spans="1:8">
      <c r="A32" s="460" t="s">
        <v>1</v>
      </c>
      <c r="B32" s="458">
        <v>108780</v>
      </c>
      <c r="C32" s="458">
        <v>22869</v>
      </c>
      <c r="D32" s="458">
        <v>3606</v>
      </c>
      <c r="E32" s="458">
        <v>5264</v>
      </c>
      <c r="F32" s="458">
        <v>140520</v>
      </c>
      <c r="G32" s="458">
        <v>4370</v>
      </c>
      <c r="H32" s="458">
        <v>6371</v>
      </c>
    </row>
    <row r="33" spans="1:8">
      <c r="A33" s="459" t="s">
        <v>0</v>
      </c>
      <c r="B33" s="458">
        <v>647414</v>
      </c>
      <c r="C33" s="458">
        <v>168470</v>
      </c>
      <c r="D33" s="458">
        <v>26028</v>
      </c>
      <c r="E33" s="458">
        <v>43723</v>
      </c>
      <c r="F33" s="458">
        <v>885635</v>
      </c>
      <c r="G33" s="458">
        <v>33858</v>
      </c>
      <c r="H33" s="458">
        <v>34511</v>
      </c>
    </row>
  </sheetData>
  <mergeCells count="7">
    <mergeCell ref="G2:H2"/>
    <mergeCell ref="A2:A3"/>
    <mergeCell ref="B2:B3"/>
    <mergeCell ref="C2:C3"/>
    <mergeCell ref="D2:D3"/>
    <mergeCell ref="E2:E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F4BB5-A7D5-43D6-B4BA-F01DCC69B389}">
  <dimension ref="A1:G34"/>
  <sheetViews>
    <sheetView workbookViewId="0"/>
  </sheetViews>
  <sheetFormatPr defaultRowHeight="11.25"/>
  <cols>
    <col min="1" max="1" width="22.7109375" style="428" customWidth="1"/>
    <col min="2" max="6" width="10.7109375" style="428" customWidth="1"/>
    <col min="7" max="7" width="11.7109375" style="428" customWidth="1"/>
    <col min="8" max="16384" width="9.140625" style="428"/>
  </cols>
  <sheetData>
    <row r="1" spans="1:7" ht="12" thickBot="1">
      <c r="A1" s="476" t="s">
        <v>277</v>
      </c>
    </row>
    <row r="2" spans="1:7" ht="56.25">
      <c r="A2" s="435" t="s">
        <v>37</v>
      </c>
      <c r="B2" s="434" t="s">
        <v>276</v>
      </c>
      <c r="C2" s="434" t="s">
        <v>275</v>
      </c>
      <c r="D2" s="434" t="s">
        <v>274</v>
      </c>
      <c r="E2" s="434" t="s">
        <v>273</v>
      </c>
      <c r="F2" s="434" t="s">
        <v>272</v>
      </c>
      <c r="G2" s="433" t="s">
        <v>0</v>
      </c>
    </row>
    <row r="3" spans="1:7">
      <c r="A3" s="468" t="s">
        <v>44</v>
      </c>
      <c r="B3" s="430">
        <v>7259</v>
      </c>
      <c r="C3" s="430">
        <v>212831</v>
      </c>
      <c r="D3" s="430">
        <v>215035</v>
      </c>
      <c r="E3" s="430">
        <v>8549</v>
      </c>
      <c r="F3" s="430">
        <v>59223</v>
      </c>
      <c r="G3" s="430">
        <v>502897</v>
      </c>
    </row>
    <row r="4" spans="1:7">
      <c r="A4" s="464" t="s">
        <v>28</v>
      </c>
      <c r="B4" s="430">
        <v>4325</v>
      </c>
      <c r="C4" s="430">
        <v>140661</v>
      </c>
      <c r="D4" s="430">
        <v>72556</v>
      </c>
      <c r="E4" s="430">
        <v>9315</v>
      </c>
      <c r="F4" s="430">
        <v>2314</v>
      </c>
      <c r="G4" s="430">
        <v>229171</v>
      </c>
    </row>
    <row r="5" spans="1:7">
      <c r="A5" s="460" t="s">
        <v>27</v>
      </c>
      <c r="B5" s="473">
        <v>11584</v>
      </c>
      <c r="C5" s="473">
        <v>353492</v>
      </c>
      <c r="D5" s="473">
        <v>287591</v>
      </c>
      <c r="E5" s="473">
        <v>17864</v>
      </c>
      <c r="F5" s="473">
        <v>61537</v>
      </c>
      <c r="G5" s="473">
        <v>732068</v>
      </c>
    </row>
    <row r="6" spans="1:7">
      <c r="A6" s="464" t="s">
        <v>26</v>
      </c>
      <c r="B6" s="430">
        <v>1217</v>
      </c>
      <c r="C6" s="430">
        <v>33180</v>
      </c>
      <c r="D6" s="430">
        <v>25083</v>
      </c>
      <c r="E6" s="430">
        <v>7470</v>
      </c>
      <c r="F6" s="430">
        <v>15406</v>
      </c>
      <c r="G6" s="430">
        <v>82356</v>
      </c>
    </row>
    <row r="7" spans="1:7">
      <c r="A7" s="464" t="s">
        <v>25</v>
      </c>
      <c r="B7" s="428">
        <v>929</v>
      </c>
      <c r="C7" s="430">
        <v>26802</v>
      </c>
      <c r="D7" s="430">
        <v>18213</v>
      </c>
      <c r="E7" s="430">
        <v>2679</v>
      </c>
      <c r="F7" s="430">
        <v>6723</v>
      </c>
      <c r="G7" s="430">
        <v>55346</v>
      </c>
    </row>
    <row r="8" spans="1:7">
      <c r="A8" s="464" t="s">
        <v>24</v>
      </c>
      <c r="B8" s="428">
        <v>552</v>
      </c>
      <c r="C8" s="430">
        <v>33755</v>
      </c>
      <c r="D8" s="430">
        <v>32392</v>
      </c>
      <c r="E8" s="430">
        <v>1728</v>
      </c>
      <c r="F8" s="430">
        <v>6451</v>
      </c>
      <c r="G8" s="430">
        <v>74878</v>
      </c>
    </row>
    <row r="9" spans="1:7">
      <c r="A9" s="462" t="s">
        <v>23</v>
      </c>
      <c r="B9" s="473">
        <v>2698</v>
      </c>
      <c r="C9" s="473">
        <v>93737</v>
      </c>
      <c r="D9" s="473">
        <v>75688</v>
      </c>
      <c r="E9" s="473">
        <v>11877</v>
      </c>
      <c r="F9" s="473">
        <v>28580</v>
      </c>
      <c r="G9" s="473">
        <v>212580</v>
      </c>
    </row>
    <row r="10" spans="1:7">
      <c r="A10" s="464" t="s">
        <v>22</v>
      </c>
      <c r="B10" s="430">
        <v>1275</v>
      </c>
      <c r="C10" s="430">
        <v>39781</v>
      </c>
      <c r="D10" s="430">
        <v>32292</v>
      </c>
      <c r="E10" s="430">
        <v>4617</v>
      </c>
      <c r="F10" s="430">
        <v>5134</v>
      </c>
      <c r="G10" s="430">
        <v>83099</v>
      </c>
    </row>
    <row r="11" spans="1:7">
      <c r="A11" s="464" t="s">
        <v>21</v>
      </c>
      <c r="B11" s="428">
        <v>339</v>
      </c>
      <c r="C11" s="430">
        <v>16526</v>
      </c>
      <c r="D11" s="430">
        <v>17509</v>
      </c>
      <c r="E11" s="430">
        <v>3139</v>
      </c>
      <c r="F11" s="428">
        <v>183</v>
      </c>
      <c r="G11" s="430">
        <v>37696</v>
      </c>
    </row>
    <row r="12" spans="1:7">
      <c r="A12" s="464" t="s">
        <v>20</v>
      </c>
      <c r="B12" s="428">
        <v>356</v>
      </c>
      <c r="C12" s="430">
        <v>19659</v>
      </c>
      <c r="D12" s="430">
        <v>20510</v>
      </c>
      <c r="E12" s="430">
        <v>3576</v>
      </c>
      <c r="F12" s="430">
        <v>3575</v>
      </c>
      <c r="G12" s="430">
        <v>47676</v>
      </c>
    </row>
    <row r="13" spans="1:7">
      <c r="A13" s="462" t="s">
        <v>19</v>
      </c>
      <c r="B13" s="473">
        <v>1970</v>
      </c>
      <c r="C13" s="473">
        <v>75966</v>
      </c>
      <c r="D13" s="473">
        <v>70311</v>
      </c>
      <c r="E13" s="473">
        <v>11332</v>
      </c>
      <c r="F13" s="473">
        <v>8892</v>
      </c>
      <c r="G13" s="473">
        <v>168471</v>
      </c>
    </row>
    <row r="14" spans="1:7">
      <c r="A14" s="464" t="s">
        <v>18</v>
      </c>
      <c r="B14" s="430">
        <v>1155</v>
      </c>
      <c r="C14" s="430">
        <v>30878</v>
      </c>
      <c r="D14" s="430">
        <v>26616</v>
      </c>
      <c r="E14" s="430">
        <v>2640</v>
      </c>
      <c r="F14" s="430">
        <v>10517</v>
      </c>
      <c r="G14" s="430">
        <v>71806</v>
      </c>
    </row>
    <row r="15" spans="1:7">
      <c r="A15" s="464" t="s">
        <v>17</v>
      </c>
      <c r="B15" s="428">
        <v>389</v>
      </c>
      <c r="C15" s="430">
        <v>20216</v>
      </c>
      <c r="D15" s="430">
        <v>21086</v>
      </c>
      <c r="E15" s="430">
        <v>2906</v>
      </c>
      <c r="F15" s="428">
        <v>74</v>
      </c>
      <c r="G15" s="430">
        <v>44671</v>
      </c>
    </row>
    <row r="16" spans="1:7">
      <c r="A16" s="464" t="s">
        <v>16</v>
      </c>
      <c r="B16" s="428">
        <v>232</v>
      </c>
      <c r="C16" s="430">
        <v>12051</v>
      </c>
      <c r="D16" s="430">
        <v>26266</v>
      </c>
      <c r="E16" s="428">
        <v>999</v>
      </c>
      <c r="F16" s="428">
        <v>373</v>
      </c>
      <c r="G16" s="430">
        <v>39921</v>
      </c>
    </row>
    <row r="17" spans="1:7">
      <c r="A17" s="462" t="s">
        <v>15</v>
      </c>
      <c r="B17" s="473">
        <v>1776</v>
      </c>
      <c r="C17" s="473">
        <v>63145</v>
      </c>
      <c r="D17" s="473">
        <v>73968</v>
      </c>
      <c r="E17" s="473">
        <v>6545</v>
      </c>
      <c r="F17" s="473">
        <v>10964</v>
      </c>
      <c r="G17" s="473">
        <v>156398</v>
      </c>
    </row>
    <row r="18" spans="1:7">
      <c r="A18" s="460" t="s">
        <v>14</v>
      </c>
      <c r="B18" s="473">
        <f t="shared" ref="B18:G18" si="0">+B9+B13+B17</f>
        <v>6444</v>
      </c>
      <c r="C18" s="473">
        <f t="shared" si="0"/>
        <v>232848</v>
      </c>
      <c r="D18" s="473">
        <f t="shared" si="0"/>
        <v>219967</v>
      </c>
      <c r="E18" s="473">
        <f t="shared" si="0"/>
        <v>29754</v>
      </c>
      <c r="F18" s="473">
        <f t="shared" si="0"/>
        <v>48436</v>
      </c>
      <c r="G18" s="473">
        <f t="shared" si="0"/>
        <v>537449</v>
      </c>
    </row>
    <row r="19" spans="1:7">
      <c r="A19" s="464" t="s">
        <v>13</v>
      </c>
      <c r="B19" s="428">
        <v>563</v>
      </c>
      <c r="C19" s="430">
        <v>38149</v>
      </c>
      <c r="D19" s="430">
        <v>45377</v>
      </c>
      <c r="E19" s="430">
        <v>6561</v>
      </c>
      <c r="F19" s="430">
        <v>11321</v>
      </c>
      <c r="G19" s="430">
        <v>101971</v>
      </c>
    </row>
    <row r="20" spans="1:7">
      <c r="A20" s="464" t="s">
        <v>12</v>
      </c>
      <c r="B20" s="428">
        <v>320</v>
      </c>
      <c r="C20" s="430">
        <v>23878</v>
      </c>
      <c r="D20" s="430">
        <v>22716</v>
      </c>
      <c r="E20" s="430">
        <v>2662</v>
      </c>
      <c r="F20" s="430">
        <v>2194</v>
      </c>
      <c r="G20" s="430">
        <v>51770</v>
      </c>
    </row>
    <row r="21" spans="1:7">
      <c r="A21" s="464" t="s">
        <v>11</v>
      </c>
      <c r="B21" s="428">
        <v>329</v>
      </c>
      <c r="C21" s="430">
        <v>9922</v>
      </c>
      <c r="D21" s="430">
        <v>13982</v>
      </c>
      <c r="E21" s="430">
        <v>5342</v>
      </c>
      <c r="F21" s="430">
        <v>1647</v>
      </c>
      <c r="G21" s="430">
        <v>31222</v>
      </c>
    </row>
    <row r="22" spans="1:7">
      <c r="A22" s="462" t="s">
        <v>10</v>
      </c>
      <c r="B22" s="473">
        <v>1212</v>
      </c>
      <c r="C22" s="473">
        <v>71949</v>
      </c>
      <c r="D22" s="473">
        <v>82075</v>
      </c>
      <c r="E22" s="473">
        <v>14565</v>
      </c>
      <c r="F22" s="473">
        <v>15162</v>
      </c>
      <c r="G22" s="473">
        <v>184963</v>
      </c>
    </row>
    <row r="23" spans="1:7">
      <c r="A23" s="464" t="s">
        <v>163</v>
      </c>
      <c r="B23" s="428">
        <v>415</v>
      </c>
      <c r="C23" s="430">
        <v>27669</v>
      </c>
      <c r="D23" s="430">
        <v>32526</v>
      </c>
      <c r="E23" s="430">
        <v>5494</v>
      </c>
      <c r="F23" s="430">
        <v>18597</v>
      </c>
      <c r="G23" s="430">
        <v>84701</v>
      </c>
    </row>
    <row r="24" spans="1:7">
      <c r="A24" s="464" t="s">
        <v>8</v>
      </c>
      <c r="B24" s="428">
        <v>419</v>
      </c>
      <c r="C24" s="430">
        <v>25186</v>
      </c>
      <c r="D24" s="430">
        <v>25195</v>
      </c>
      <c r="E24" s="430">
        <v>8127</v>
      </c>
      <c r="F24" s="430">
        <v>3441</v>
      </c>
      <c r="G24" s="430">
        <v>62368</v>
      </c>
    </row>
    <row r="25" spans="1:7">
      <c r="A25" s="464" t="s">
        <v>7</v>
      </c>
      <c r="B25" s="428">
        <v>345</v>
      </c>
      <c r="C25" s="430">
        <v>25380</v>
      </c>
      <c r="D25" s="430">
        <v>26921</v>
      </c>
      <c r="E25" s="430">
        <v>12492</v>
      </c>
      <c r="F25" s="430">
        <v>4578</v>
      </c>
      <c r="G25" s="430">
        <v>69716</v>
      </c>
    </row>
    <row r="26" spans="1:7">
      <c r="A26" s="462" t="s">
        <v>6</v>
      </c>
      <c r="B26" s="473">
        <v>1179</v>
      </c>
      <c r="C26" s="473">
        <v>78235</v>
      </c>
      <c r="D26" s="473">
        <v>84642</v>
      </c>
      <c r="E26" s="473">
        <v>26113</v>
      </c>
      <c r="F26" s="473">
        <v>26616</v>
      </c>
      <c r="G26" s="473">
        <v>216785</v>
      </c>
    </row>
    <row r="27" spans="1:7">
      <c r="A27" s="464" t="s">
        <v>5</v>
      </c>
      <c r="B27" s="430">
        <v>1010</v>
      </c>
      <c r="C27" s="430">
        <v>34161</v>
      </c>
      <c r="D27" s="430">
        <v>31943</v>
      </c>
      <c r="E27" s="430">
        <v>7458</v>
      </c>
      <c r="F27" s="428">
        <v>645</v>
      </c>
      <c r="G27" s="430">
        <v>75217</v>
      </c>
    </row>
    <row r="28" spans="1:7">
      <c r="A28" s="464" t="s">
        <v>4</v>
      </c>
      <c r="B28" s="428">
        <v>117</v>
      </c>
      <c r="C28" s="430">
        <v>7493</v>
      </c>
      <c r="D28" s="430">
        <v>36005</v>
      </c>
      <c r="E28" s="430">
        <v>3165</v>
      </c>
      <c r="F28" s="430">
        <v>1491</v>
      </c>
      <c r="G28" s="430">
        <v>48271</v>
      </c>
    </row>
    <row r="29" spans="1:7">
      <c r="A29" s="464" t="s">
        <v>3</v>
      </c>
      <c r="B29" s="428">
        <v>857</v>
      </c>
      <c r="C29" s="430">
        <v>21835</v>
      </c>
      <c r="D29" s="430">
        <v>40207</v>
      </c>
      <c r="E29" s="430">
        <v>4979</v>
      </c>
      <c r="F29" s="430">
        <v>7912</v>
      </c>
      <c r="G29" s="430">
        <v>75790</v>
      </c>
    </row>
    <row r="30" spans="1:7">
      <c r="A30" s="462" t="s">
        <v>2</v>
      </c>
      <c r="B30" s="473">
        <v>1984</v>
      </c>
      <c r="C30" s="473">
        <v>63489</v>
      </c>
      <c r="D30" s="473">
        <v>108155</v>
      </c>
      <c r="E30" s="473">
        <v>15602</v>
      </c>
      <c r="F30" s="473">
        <v>10048</v>
      </c>
      <c r="G30" s="473">
        <v>199278</v>
      </c>
    </row>
    <row r="31" spans="1:7">
      <c r="A31" s="460" t="s">
        <v>1</v>
      </c>
      <c r="B31" s="473">
        <f t="shared" ref="B31:G31" si="1">+B22+B26+B30</f>
        <v>4375</v>
      </c>
      <c r="C31" s="473">
        <f t="shared" si="1"/>
        <v>213673</v>
      </c>
      <c r="D31" s="473">
        <f t="shared" si="1"/>
        <v>274872</v>
      </c>
      <c r="E31" s="473">
        <f t="shared" si="1"/>
        <v>56280</v>
      </c>
      <c r="F31" s="473">
        <f t="shared" si="1"/>
        <v>51826</v>
      </c>
      <c r="G31" s="473">
        <f t="shared" si="1"/>
        <v>601026</v>
      </c>
    </row>
    <row r="32" spans="1:7">
      <c r="A32" s="459" t="s">
        <v>0</v>
      </c>
      <c r="B32" s="473">
        <v>22403</v>
      </c>
      <c r="C32" s="473">
        <v>800013</v>
      </c>
      <c r="D32" s="473">
        <v>782430</v>
      </c>
      <c r="E32" s="473">
        <v>103898</v>
      </c>
      <c r="F32" s="473">
        <v>161799</v>
      </c>
      <c r="G32" s="473">
        <v>1870543</v>
      </c>
    </row>
    <row r="33" spans="1:7">
      <c r="A33" s="475" t="s">
        <v>271</v>
      </c>
      <c r="B33" s="474"/>
      <c r="C33" s="474"/>
      <c r="D33" s="474"/>
      <c r="E33" s="474"/>
      <c r="F33" s="474"/>
      <c r="G33" s="473">
        <v>933000</v>
      </c>
    </row>
    <row r="34" spans="1:7">
      <c r="A34" s="475" t="s">
        <v>231</v>
      </c>
      <c r="B34" s="474"/>
      <c r="C34" s="474"/>
      <c r="D34" s="474"/>
      <c r="E34" s="474"/>
      <c r="F34" s="474"/>
      <c r="G34" s="473">
        <v>2803543</v>
      </c>
    </row>
  </sheetData>
  <pageMargins left="0.74803149606299213" right="0.74803149606299213" top="0.62992125984251968" bottom="0.59055118110236227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95046-7154-4981-B15A-63F0105DE738}">
  <dimension ref="A1:E32"/>
  <sheetViews>
    <sheetView workbookViewId="0">
      <selection sqref="A1:E1"/>
    </sheetView>
  </sheetViews>
  <sheetFormatPr defaultRowHeight="15"/>
  <cols>
    <col min="1" max="1" width="22.7109375" style="477" customWidth="1"/>
    <col min="2" max="5" width="15.7109375" style="477" customWidth="1"/>
    <col min="6" max="16384" width="9.140625" style="477"/>
  </cols>
  <sheetData>
    <row r="1" spans="1:5" ht="24" customHeight="1" thickBot="1">
      <c r="A1" s="959" t="s">
        <v>283</v>
      </c>
      <c r="B1" s="959"/>
      <c r="C1" s="959"/>
      <c r="D1" s="959"/>
      <c r="E1" s="959"/>
    </row>
    <row r="2" spans="1:5" ht="37.5" customHeight="1">
      <c r="A2" s="489" t="s">
        <v>37</v>
      </c>
      <c r="B2" s="209" t="s">
        <v>282</v>
      </c>
      <c r="C2" s="209" t="s">
        <v>281</v>
      </c>
      <c r="D2" s="209" t="s">
        <v>280</v>
      </c>
      <c r="E2" s="209" t="s">
        <v>279</v>
      </c>
    </row>
    <row r="3" spans="1:5" ht="10.5" customHeight="1">
      <c r="A3" s="16" t="s">
        <v>30</v>
      </c>
      <c r="B3" s="482">
        <v>0.19042903661950375</v>
      </c>
      <c r="C3" s="482">
        <v>100</v>
      </c>
      <c r="D3" s="15">
        <v>1721556</v>
      </c>
      <c r="E3" s="488" t="s">
        <v>29</v>
      </c>
    </row>
    <row r="4" spans="1:5" ht="10.5" customHeight="1">
      <c r="A4" s="13" t="s">
        <v>28</v>
      </c>
      <c r="B4" s="482">
        <v>2.9261178709128237</v>
      </c>
      <c r="C4" s="482">
        <v>65.54818356262399</v>
      </c>
      <c r="D4" s="15">
        <v>16795.083333333332</v>
      </c>
      <c r="E4" s="14">
        <v>3048.31654676259</v>
      </c>
    </row>
    <row r="5" spans="1:5" s="483" customFormat="1" ht="10.5" customHeight="1">
      <c r="A5" s="214" t="s">
        <v>27</v>
      </c>
      <c r="B5" s="485">
        <v>2.7183932560711987</v>
      </c>
      <c r="C5" s="485">
        <v>85.643734100959662</v>
      </c>
      <c r="D5" s="480">
        <v>51586.122448979593</v>
      </c>
      <c r="E5" s="484">
        <v>3048.31654676259</v>
      </c>
    </row>
    <row r="6" spans="1:5" ht="10.5" customHeight="1">
      <c r="A6" s="13" t="s">
        <v>26</v>
      </c>
      <c r="B6" s="482">
        <v>2.4779394556792997</v>
      </c>
      <c r="C6" s="482">
        <v>58.473945757762927</v>
      </c>
      <c r="D6" s="15">
        <v>16661.8</v>
      </c>
      <c r="E6" s="14">
        <v>1908.483870967742</v>
      </c>
    </row>
    <row r="7" spans="1:5" ht="10.5" customHeight="1">
      <c r="A7" s="13" t="s">
        <v>25</v>
      </c>
      <c r="B7" s="482">
        <v>3.3559566021822551</v>
      </c>
      <c r="C7" s="482">
        <v>65.672420470439874</v>
      </c>
      <c r="D7" s="15">
        <v>18652.81818181818</v>
      </c>
      <c r="E7" s="14">
        <v>1650</v>
      </c>
    </row>
    <row r="8" spans="1:5" ht="10.5" customHeight="1">
      <c r="A8" s="13" t="s">
        <v>24</v>
      </c>
      <c r="B8" s="482">
        <v>4.8299071411401249</v>
      </c>
      <c r="C8" s="482">
        <v>61.941377955279577</v>
      </c>
      <c r="D8" s="15">
        <v>14816.666666666666</v>
      </c>
      <c r="E8" s="14">
        <v>676.02475247524751</v>
      </c>
    </row>
    <row r="9" spans="1:5" s="483" customFormat="1" ht="10.5" customHeight="1">
      <c r="A9" s="487" t="s">
        <v>23</v>
      </c>
      <c r="B9" s="485">
        <v>3.6074354552430612</v>
      </c>
      <c r="C9" s="485">
        <v>61.653441392831589</v>
      </c>
      <c r="D9" s="480">
        <v>16520.926829268294</v>
      </c>
      <c r="E9" s="484">
        <v>1170.2666666666667</v>
      </c>
    </row>
    <row r="10" spans="1:5" ht="10.5" customHeight="1">
      <c r="A10" s="13" t="s">
        <v>22</v>
      </c>
      <c r="B10" s="482">
        <v>4.324889501449551</v>
      </c>
      <c r="C10" s="482">
        <v>59.66305038634362</v>
      </c>
      <c r="D10" s="15">
        <v>24322.727272727272</v>
      </c>
      <c r="E10" s="14">
        <v>1057.8070175438597</v>
      </c>
    </row>
    <row r="11" spans="1:5" ht="10.5" customHeight="1">
      <c r="A11" s="13" t="s">
        <v>21</v>
      </c>
      <c r="B11" s="482">
        <v>6.4746260603698929</v>
      </c>
      <c r="C11" s="482">
        <v>60.285159081445386</v>
      </c>
      <c r="D11" s="15">
        <v>13029.833333333334</v>
      </c>
      <c r="E11" s="14">
        <v>504.93137254901961</v>
      </c>
    </row>
    <row r="12" spans="1:5" ht="10.5" customHeight="1">
      <c r="A12" s="13" t="s">
        <v>20</v>
      </c>
      <c r="B12" s="482">
        <v>6.7917368083065321</v>
      </c>
      <c r="C12" s="482">
        <v>56.609873488778241</v>
      </c>
      <c r="D12" s="15">
        <v>16337.1</v>
      </c>
      <c r="E12" s="14">
        <v>506.96356275303646</v>
      </c>
    </row>
    <row r="13" spans="1:5" s="483" customFormat="1" ht="10.5" customHeight="1">
      <c r="A13" s="487" t="s">
        <v>19</v>
      </c>
      <c r="B13" s="485">
        <v>5.7819745398916522</v>
      </c>
      <c r="C13" s="485">
        <v>58.940675839781612</v>
      </c>
      <c r="D13" s="480">
        <v>17796.333333333332</v>
      </c>
      <c r="E13" s="484">
        <v>657.73472668810291</v>
      </c>
    </row>
    <row r="14" spans="1:5" ht="10.5" customHeight="1">
      <c r="A14" s="13" t="s">
        <v>18</v>
      </c>
      <c r="B14" s="482">
        <v>6.7951959544879896</v>
      </c>
      <c r="C14" s="482">
        <v>65.773393810411477</v>
      </c>
      <c r="D14" s="15">
        <v>18499.142857142859</v>
      </c>
      <c r="E14" s="14">
        <v>469.58188153310107</v>
      </c>
    </row>
    <row r="15" spans="1:5" ht="10.5" customHeight="1">
      <c r="A15" s="13" t="s">
        <v>17</v>
      </c>
      <c r="B15" s="482">
        <v>4.059073603430166</v>
      </c>
      <c r="C15" s="482">
        <v>52.111498605643561</v>
      </c>
      <c r="D15" s="15">
        <v>10441.125</v>
      </c>
      <c r="E15" s="14">
        <v>670.39301310043663</v>
      </c>
    </row>
    <row r="16" spans="1:5" ht="10.5" customHeight="1">
      <c r="A16" s="13" t="s">
        <v>16</v>
      </c>
      <c r="B16" s="482">
        <v>2.943376457848959</v>
      </c>
      <c r="C16" s="482">
        <v>56.25379841643484</v>
      </c>
      <c r="D16" s="15">
        <v>11948.818181818182</v>
      </c>
      <c r="E16" s="14">
        <v>1042.9897959183672</v>
      </c>
    </row>
    <row r="17" spans="1:5" s="483" customFormat="1" ht="10.5" customHeight="1">
      <c r="A17" s="487" t="s">
        <v>15</v>
      </c>
      <c r="B17" s="485">
        <v>4.6228691572756553</v>
      </c>
      <c r="C17" s="485">
        <v>58.807092087857839</v>
      </c>
      <c r="D17" s="480">
        <v>13597.146341463415</v>
      </c>
      <c r="E17" s="484">
        <v>635.99837133550488</v>
      </c>
    </row>
    <row r="18" spans="1:5" s="483" customFormat="1" ht="10.5" customHeight="1">
      <c r="A18" s="214" t="s">
        <v>14</v>
      </c>
      <c r="B18" s="485">
        <v>4.6732124416155711</v>
      </c>
      <c r="C18" s="485">
        <v>59.878476387022147</v>
      </c>
      <c r="D18" s="480">
        <v>15844.521739130434</v>
      </c>
      <c r="E18" s="484">
        <v>764.98120300751884</v>
      </c>
    </row>
    <row r="19" spans="1:5" ht="10.5" customHeight="1">
      <c r="A19" s="13" t="s">
        <v>13</v>
      </c>
      <c r="B19" s="482">
        <v>4.9379582783905018</v>
      </c>
      <c r="C19" s="482">
        <v>58.576788000652456</v>
      </c>
      <c r="D19" s="15">
        <v>14492.964285714286</v>
      </c>
      <c r="E19" s="14">
        <v>869.6</v>
      </c>
    </row>
    <row r="20" spans="1:5" ht="10.5" customHeight="1">
      <c r="A20" s="13" t="s">
        <v>12</v>
      </c>
      <c r="B20" s="482">
        <v>3.3266891195271153</v>
      </c>
      <c r="C20" s="482">
        <v>45.877721910779762</v>
      </c>
      <c r="D20" s="15">
        <v>15876.444444444445</v>
      </c>
      <c r="E20" s="14">
        <v>1505.0535714285713</v>
      </c>
    </row>
    <row r="21" spans="1:5" ht="10.5" customHeight="1">
      <c r="A21" s="13" t="s">
        <v>11</v>
      </c>
      <c r="B21" s="482">
        <v>5.1462962380967348</v>
      </c>
      <c r="C21" s="482">
        <v>41.790090622056738</v>
      </c>
      <c r="D21" s="15">
        <v>14272.5</v>
      </c>
      <c r="E21" s="14">
        <v>954.25599999999997</v>
      </c>
    </row>
    <row r="22" spans="1:5" s="483" customFormat="1" ht="10.5" customHeight="1">
      <c r="A22" s="487" t="s">
        <v>10</v>
      </c>
      <c r="B22" s="485">
        <v>4.5411468852571293</v>
      </c>
      <c r="C22" s="485">
        <v>52.460835865431854</v>
      </c>
      <c r="D22" s="480">
        <v>14751.767441860466</v>
      </c>
      <c r="E22" s="484">
        <v>1013.7848324514991</v>
      </c>
    </row>
    <row r="23" spans="1:5" ht="10.5" customHeight="1">
      <c r="A23" s="13" t="s">
        <v>9</v>
      </c>
      <c r="B23" s="482">
        <v>1.3203445777312617</v>
      </c>
      <c r="C23" s="482">
        <v>80.320082468436979</v>
      </c>
      <c r="D23" s="15">
        <v>20703.380952380954</v>
      </c>
      <c r="E23" s="14">
        <v>1746.344262295082</v>
      </c>
    </row>
    <row r="24" spans="1:5" ht="10.5" customHeight="1">
      <c r="A24" s="13" t="s">
        <v>8</v>
      </c>
      <c r="B24" s="482">
        <v>1.3974462565460504</v>
      </c>
      <c r="C24" s="482">
        <v>70.820548909218857</v>
      </c>
      <c r="D24" s="15">
        <v>13837.45</v>
      </c>
      <c r="E24" s="14">
        <v>1965.9655172413793</v>
      </c>
    </row>
    <row r="25" spans="1:5" ht="10.5" customHeight="1">
      <c r="A25" s="13" t="s">
        <v>7</v>
      </c>
      <c r="B25" s="482">
        <v>3.8574657965751094</v>
      </c>
      <c r="C25" s="482">
        <v>54.159759755473033</v>
      </c>
      <c r="D25" s="15">
        <v>11241.740740740741</v>
      </c>
      <c r="E25" s="14">
        <v>1271.7920792079208</v>
      </c>
    </row>
    <row r="26" spans="1:5" s="483" customFormat="1" ht="10.5" customHeight="1">
      <c r="A26" s="487" t="s">
        <v>6</v>
      </c>
      <c r="B26" s="485">
        <v>2.1941885027906807</v>
      </c>
      <c r="C26" s="485">
        <v>68.009758110876902</v>
      </c>
      <c r="D26" s="480">
        <v>14927.161764705883</v>
      </c>
      <c r="E26" s="484">
        <v>1487.398753894081</v>
      </c>
    </row>
    <row r="27" spans="1:5" ht="10.5" customHeight="1">
      <c r="A27" s="13" t="s">
        <v>5</v>
      </c>
      <c r="B27" s="482">
        <v>1.4091461876674842</v>
      </c>
      <c r="C27" s="482">
        <v>67.876188926191006</v>
      </c>
      <c r="D27" s="15">
        <v>16303.181818181818</v>
      </c>
      <c r="E27" s="14">
        <v>1749.979381443299</v>
      </c>
    </row>
    <row r="28" spans="1:5" ht="10.5" customHeight="1">
      <c r="A28" s="13" t="s">
        <v>4</v>
      </c>
      <c r="B28" s="482">
        <v>1.3322249221980647</v>
      </c>
      <c r="C28" s="482">
        <v>75.405122273267935</v>
      </c>
      <c r="D28" s="15">
        <v>13162</v>
      </c>
      <c r="E28" s="14">
        <v>1669.5185185185185</v>
      </c>
    </row>
    <row r="29" spans="1:5" ht="10.5" customHeight="1">
      <c r="A29" s="13" t="s">
        <v>3</v>
      </c>
      <c r="B29" s="482">
        <v>1.4075354757587202</v>
      </c>
      <c r="C29" s="482">
        <v>75.239580379926281</v>
      </c>
      <c r="D29" s="15">
        <v>31844.400000000001</v>
      </c>
      <c r="E29" s="14">
        <v>2095.92</v>
      </c>
    </row>
    <row r="30" spans="1:5" s="483" customFormat="1" ht="10.5" customHeight="1">
      <c r="A30" s="487" t="s">
        <v>2</v>
      </c>
      <c r="B30" s="485">
        <v>1.3851563590674298</v>
      </c>
      <c r="C30" s="485">
        <v>72.33393060610797</v>
      </c>
      <c r="D30" s="480">
        <v>17990.867924528302</v>
      </c>
      <c r="E30" s="484">
        <v>1814.4179104477612</v>
      </c>
    </row>
    <row r="31" spans="1:5" s="483" customFormat="1" ht="10.5" customHeight="1">
      <c r="A31" s="214" t="s">
        <v>1</v>
      </c>
      <c r="B31" s="485">
        <v>2.5313816576044683</v>
      </c>
      <c r="C31" s="485">
        <v>64.750769803311456</v>
      </c>
      <c r="D31" s="480">
        <v>15871.274390243903</v>
      </c>
      <c r="E31" s="484">
        <v>1301.1652892561983</v>
      </c>
    </row>
    <row r="32" spans="1:5" s="483" customFormat="1" ht="10.5" customHeight="1">
      <c r="A32" s="486" t="s">
        <v>278</v>
      </c>
      <c r="B32" s="485">
        <v>3.388247596623104</v>
      </c>
      <c r="C32" s="485">
        <v>69.427841559749808</v>
      </c>
      <c r="D32" s="480">
        <v>21197.344512195123</v>
      </c>
      <c r="E32" s="484">
        <v>1084.1342067988669</v>
      </c>
    </row>
  </sheetData>
  <mergeCells count="1">
    <mergeCell ref="A1:E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BC52C-C512-4920-B0CB-180667540676}">
  <dimension ref="A1:D332"/>
  <sheetViews>
    <sheetView workbookViewId="0">
      <selection sqref="A1:D1"/>
    </sheetView>
  </sheetViews>
  <sheetFormatPr defaultRowHeight="11.25"/>
  <cols>
    <col min="1" max="1" width="16.7109375" style="490" customWidth="1"/>
    <col min="2" max="4" width="11.140625" style="490" customWidth="1"/>
    <col min="5" max="16384" width="9.140625" style="490"/>
  </cols>
  <sheetData>
    <row r="1" spans="1:4" ht="12.75" customHeight="1" thickBot="1">
      <c r="A1" s="960" t="s">
        <v>630</v>
      </c>
      <c r="B1" s="960"/>
      <c r="C1" s="960"/>
      <c r="D1" s="960"/>
    </row>
    <row r="2" spans="1:4" ht="12" customHeight="1">
      <c r="A2" s="489" t="s">
        <v>629</v>
      </c>
      <c r="B2" s="496">
        <v>1990</v>
      </c>
      <c r="C2" s="496">
        <v>2001</v>
      </c>
      <c r="D2" s="495">
        <v>2010</v>
      </c>
    </row>
    <row r="3" spans="1:4" ht="14.45" customHeight="1">
      <c r="A3" s="961" t="s">
        <v>628</v>
      </c>
      <c r="B3" s="961"/>
      <c r="C3" s="961"/>
      <c r="D3" s="961"/>
    </row>
    <row r="4" spans="1:4" ht="10.5" customHeight="1">
      <c r="A4" s="16" t="s">
        <v>44</v>
      </c>
      <c r="B4" s="179">
        <v>2016681</v>
      </c>
      <c r="C4" s="179">
        <v>1759209</v>
      </c>
      <c r="D4" s="15">
        <v>1721556</v>
      </c>
    </row>
    <row r="5" spans="1:4" ht="10.5" customHeight="1">
      <c r="A5" s="15" t="s">
        <v>627</v>
      </c>
      <c r="B5" s="15">
        <v>67157</v>
      </c>
      <c r="C5" s="15">
        <v>67682</v>
      </c>
      <c r="D5" s="15">
        <v>64429</v>
      </c>
    </row>
    <row r="6" spans="1:4" ht="10.5" customHeight="1">
      <c r="A6" s="15" t="s">
        <v>626</v>
      </c>
      <c r="B6" s="15">
        <v>212235</v>
      </c>
      <c r="C6" s="15">
        <v>207625</v>
      </c>
      <c r="D6" s="15">
        <v>207270</v>
      </c>
    </row>
    <row r="7" spans="1:4" ht="10.5" customHeight="1">
      <c r="A7" s="15" t="s">
        <v>625</v>
      </c>
      <c r="B7" s="15">
        <v>59028</v>
      </c>
      <c r="C7" s="15">
        <v>54060</v>
      </c>
      <c r="D7" s="15">
        <v>48187</v>
      </c>
    </row>
    <row r="8" spans="1:4" ht="10.5" customHeight="1">
      <c r="A8" s="15" t="s">
        <v>624</v>
      </c>
      <c r="B8" s="15">
        <v>61576</v>
      </c>
      <c r="C8" s="15">
        <v>57902</v>
      </c>
      <c r="D8" s="15">
        <v>56593</v>
      </c>
    </row>
    <row r="9" spans="1:4" ht="10.5" customHeight="1">
      <c r="A9" s="15" t="s">
        <v>623</v>
      </c>
      <c r="B9" s="15">
        <v>43327</v>
      </c>
      <c r="C9" s="15">
        <v>56058</v>
      </c>
      <c r="D9" s="15">
        <v>64394</v>
      </c>
    </row>
    <row r="10" spans="1:4" ht="10.5" customHeight="1">
      <c r="A10" s="15" t="s">
        <v>622</v>
      </c>
      <c r="B10" s="15">
        <v>129331</v>
      </c>
      <c r="C10" s="15">
        <v>129934</v>
      </c>
      <c r="D10" s="15">
        <v>130478</v>
      </c>
    </row>
    <row r="11" spans="1:4" ht="10.5" customHeight="1">
      <c r="A11" s="15" t="s">
        <v>621</v>
      </c>
      <c r="B11" s="15">
        <v>51180</v>
      </c>
      <c r="C11" s="15">
        <v>48928</v>
      </c>
      <c r="D11" s="15">
        <v>47201</v>
      </c>
    </row>
    <row r="12" spans="1:4" ht="10.5" customHeight="1">
      <c r="A12" s="15" t="s">
        <v>620</v>
      </c>
      <c r="B12" s="15">
        <v>71788</v>
      </c>
      <c r="C12" s="15">
        <v>68236</v>
      </c>
      <c r="D12" s="15">
        <v>68018</v>
      </c>
    </row>
    <row r="13" spans="1:4" ht="10.5" customHeight="1">
      <c r="A13" s="15" t="s">
        <v>619</v>
      </c>
      <c r="B13" s="15">
        <v>102516</v>
      </c>
      <c r="C13" s="15">
        <v>107615</v>
      </c>
      <c r="D13" s="15">
        <v>112233</v>
      </c>
    </row>
    <row r="14" spans="1:4" ht="10.5" customHeight="1">
      <c r="A14" s="15" t="s">
        <v>618</v>
      </c>
      <c r="B14" s="15">
        <v>196442</v>
      </c>
      <c r="C14" s="15">
        <v>185567</v>
      </c>
      <c r="D14" s="15">
        <v>169226</v>
      </c>
    </row>
    <row r="15" spans="1:4" ht="10.5" customHeight="1">
      <c r="A15" s="15" t="s">
        <v>617</v>
      </c>
      <c r="B15" s="15">
        <v>54052</v>
      </c>
      <c r="C15" s="15">
        <v>52780</v>
      </c>
      <c r="D15" s="15">
        <v>50101</v>
      </c>
    </row>
    <row r="16" spans="1:4" ht="10.5" customHeight="1">
      <c r="A16" s="15" t="s">
        <v>616</v>
      </c>
      <c r="B16" s="15">
        <v>114152</v>
      </c>
      <c r="C16" s="15">
        <v>117476</v>
      </c>
      <c r="D16" s="15">
        <v>117832</v>
      </c>
    </row>
    <row r="17" spans="1:4" ht="10.5" customHeight="1">
      <c r="A17" s="15" t="s">
        <v>615</v>
      </c>
      <c r="B17" s="15">
        <v>170039</v>
      </c>
      <c r="C17" s="15">
        <v>161286</v>
      </c>
      <c r="D17" s="15">
        <v>157680</v>
      </c>
    </row>
    <row r="18" spans="1:4" ht="10.5" customHeight="1">
      <c r="A18" s="15" t="s">
        <v>614</v>
      </c>
      <c r="B18" s="490">
        <v>45351</v>
      </c>
      <c r="C18" s="493">
        <v>43239</v>
      </c>
      <c r="D18" s="15">
        <v>37632</v>
      </c>
    </row>
    <row r="19" spans="1:4" ht="10.5" customHeight="1">
      <c r="A19" s="15" t="s">
        <v>613</v>
      </c>
      <c r="B19" s="15">
        <v>55083</v>
      </c>
      <c r="C19" s="15">
        <v>55103</v>
      </c>
      <c r="D19" s="15">
        <v>59685</v>
      </c>
    </row>
    <row r="20" spans="1:4" ht="10.5" customHeight="1">
      <c r="A20" s="15" t="s">
        <v>612</v>
      </c>
      <c r="B20" s="15">
        <v>169930</v>
      </c>
      <c r="C20" s="15">
        <v>165669</v>
      </c>
      <c r="D20" s="15">
        <v>169713</v>
      </c>
    </row>
    <row r="21" spans="1:4" ht="10.5" customHeight="1">
      <c r="A21" s="15" t="s">
        <v>611</v>
      </c>
      <c r="B21" s="15">
        <v>108958</v>
      </c>
      <c r="C21" s="15">
        <v>104830</v>
      </c>
      <c r="D21" s="15">
        <v>101973</v>
      </c>
    </row>
    <row r="22" spans="1:4" ht="10.5" customHeight="1">
      <c r="A22" s="15" t="s">
        <v>610</v>
      </c>
      <c r="B22" s="15">
        <v>36857</v>
      </c>
      <c r="C22" s="15">
        <v>36000</v>
      </c>
      <c r="D22" s="15">
        <v>33805</v>
      </c>
    </row>
    <row r="23" spans="1:4" ht="10.5" customHeight="1">
      <c r="A23" s="15" t="s">
        <v>609</v>
      </c>
      <c r="B23" s="15">
        <v>78328</v>
      </c>
      <c r="C23" s="15">
        <v>77654</v>
      </c>
      <c r="D23" s="15">
        <v>74656</v>
      </c>
    </row>
    <row r="24" spans="1:4" ht="10.5" customHeight="1">
      <c r="A24" s="15" t="s">
        <v>608</v>
      </c>
      <c r="B24" s="15">
        <v>85617</v>
      </c>
      <c r="C24" s="15">
        <v>82421</v>
      </c>
      <c r="D24" s="15">
        <v>79438</v>
      </c>
    </row>
    <row r="25" spans="1:4" ht="10.5" customHeight="1">
      <c r="A25" s="15" t="s">
        <v>607</v>
      </c>
      <c r="B25" s="15">
        <v>74277</v>
      </c>
      <c r="C25" s="15">
        <v>73042</v>
      </c>
      <c r="D25" s="15">
        <v>69988</v>
      </c>
    </row>
    <row r="26" spans="1:4" ht="10.5" customHeight="1">
      <c r="A26" s="15" t="s">
        <v>24</v>
      </c>
      <c r="B26" s="15">
        <v>63867</v>
      </c>
      <c r="C26" s="15">
        <v>62090</v>
      </c>
      <c r="D26" s="15">
        <v>63898</v>
      </c>
    </row>
    <row r="27" spans="1:4" ht="10.5" customHeight="1">
      <c r="A27" s="493" t="s">
        <v>606</v>
      </c>
      <c r="B27" s="493">
        <v>62212</v>
      </c>
      <c r="C27" s="493">
        <v>62333</v>
      </c>
      <c r="D27" s="493">
        <v>61705</v>
      </c>
    </row>
    <row r="28" spans="1:4" ht="15" customHeight="1">
      <c r="A28" s="962" t="s">
        <v>35</v>
      </c>
      <c r="B28" s="962"/>
      <c r="C28" s="962"/>
      <c r="D28" s="962"/>
    </row>
    <row r="29" spans="1:4" ht="10.5" customHeight="1">
      <c r="A29" s="490" t="s">
        <v>605</v>
      </c>
      <c r="B29" s="15">
        <v>4965</v>
      </c>
      <c r="C29" s="15">
        <v>4768</v>
      </c>
      <c r="D29" s="492">
        <v>4141</v>
      </c>
    </row>
    <row r="30" spans="1:4" ht="10.5" customHeight="1">
      <c r="A30" s="490" t="s">
        <v>604</v>
      </c>
      <c r="B30" s="15">
        <v>3565</v>
      </c>
      <c r="C30" s="15">
        <v>3432</v>
      </c>
      <c r="D30" s="492">
        <v>3123</v>
      </c>
    </row>
    <row r="31" spans="1:4" ht="10.5" customHeight="1">
      <c r="A31" s="490" t="s">
        <v>603</v>
      </c>
      <c r="B31" s="15">
        <v>14858</v>
      </c>
      <c r="C31" s="15">
        <v>15757</v>
      </c>
      <c r="D31" s="492">
        <v>15375</v>
      </c>
    </row>
    <row r="32" spans="1:4" ht="10.5" customHeight="1">
      <c r="A32" s="490" t="s">
        <v>602</v>
      </c>
      <c r="B32" s="15">
        <v>7126</v>
      </c>
      <c r="C32" s="15">
        <v>7236</v>
      </c>
      <c r="D32" s="492">
        <v>7110</v>
      </c>
    </row>
    <row r="33" spans="1:4" ht="10.5" customHeight="1">
      <c r="A33" s="490" t="s">
        <v>601</v>
      </c>
      <c r="B33" s="15">
        <v>3459</v>
      </c>
      <c r="C33" s="15">
        <v>3791</v>
      </c>
      <c r="D33" s="492">
        <v>3838</v>
      </c>
    </row>
    <row r="34" spans="1:4" ht="10.5" customHeight="1">
      <c r="A34" s="490" t="s">
        <v>600</v>
      </c>
      <c r="B34" s="15">
        <v>33832</v>
      </c>
      <c r="C34" s="15">
        <v>32210</v>
      </c>
      <c r="D34" s="492">
        <v>29419</v>
      </c>
    </row>
    <row r="35" spans="1:4" ht="10.5" customHeight="1">
      <c r="A35" s="490" t="s">
        <v>599</v>
      </c>
      <c r="B35" s="15">
        <v>10589</v>
      </c>
      <c r="C35" s="15">
        <v>11295</v>
      </c>
      <c r="D35" s="492">
        <v>12416</v>
      </c>
    </row>
    <row r="36" spans="1:4" ht="10.5" customHeight="1">
      <c r="A36" s="490" t="s">
        <v>598</v>
      </c>
      <c r="B36" s="15">
        <v>5723</v>
      </c>
      <c r="C36" s="15">
        <v>6146</v>
      </c>
      <c r="D36" s="492">
        <v>5976</v>
      </c>
    </row>
    <row r="37" spans="1:4" ht="10.5" customHeight="1">
      <c r="A37" s="490" t="s">
        <v>597</v>
      </c>
      <c r="B37" s="15">
        <v>5833</v>
      </c>
      <c r="C37" s="15">
        <v>5947</v>
      </c>
      <c r="D37" s="492">
        <v>6393</v>
      </c>
    </row>
    <row r="38" spans="1:4" ht="10.5" customHeight="1">
      <c r="A38" s="490" t="s">
        <v>596</v>
      </c>
      <c r="B38" s="15">
        <v>3481</v>
      </c>
      <c r="C38" s="15">
        <v>3883</v>
      </c>
      <c r="D38" s="492">
        <v>3688</v>
      </c>
    </row>
    <row r="39" spans="1:4" ht="10.5" customHeight="1">
      <c r="A39" s="490" t="s">
        <v>595</v>
      </c>
      <c r="B39" s="15">
        <v>7856</v>
      </c>
      <c r="C39" s="15">
        <v>7756</v>
      </c>
      <c r="D39" s="492">
        <v>6949</v>
      </c>
    </row>
    <row r="40" spans="1:4" ht="10.5" customHeight="1">
      <c r="A40" s="490" t="s">
        <v>594</v>
      </c>
      <c r="B40" s="15">
        <v>2547</v>
      </c>
      <c r="C40" s="15">
        <v>2360</v>
      </c>
      <c r="D40" s="492">
        <v>2150</v>
      </c>
    </row>
    <row r="41" spans="1:4" ht="10.5" customHeight="1">
      <c r="A41" s="490" t="s">
        <v>593</v>
      </c>
      <c r="B41" s="493">
        <v>38686</v>
      </c>
      <c r="C41" s="493">
        <v>38351</v>
      </c>
      <c r="D41" s="492">
        <v>37638</v>
      </c>
    </row>
    <row r="42" spans="1:4" ht="10.5" customHeight="1">
      <c r="A42" s="490" t="s">
        <v>592</v>
      </c>
      <c r="B42" s="15">
        <v>3857</v>
      </c>
      <c r="C42" s="15">
        <v>4318</v>
      </c>
      <c r="D42" s="492">
        <v>4282</v>
      </c>
    </row>
    <row r="43" spans="1:4" ht="10.5" customHeight="1">
      <c r="A43" s="490" t="s">
        <v>591</v>
      </c>
      <c r="B43" s="15">
        <v>17712</v>
      </c>
      <c r="C43" s="15">
        <v>17396</v>
      </c>
      <c r="D43" s="492">
        <v>16520</v>
      </c>
    </row>
    <row r="44" spans="1:4" ht="10.5" customHeight="1">
      <c r="A44" s="490" t="s">
        <v>590</v>
      </c>
      <c r="B44" s="15">
        <v>8339</v>
      </c>
      <c r="C44" s="15">
        <v>8420</v>
      </c>
      <c r="D44" s="492">
        <v>9036</v>
      </c>
    </row>
    <row r="45" spans="1:4" ht="10.5" customHeight="1">
      <c r="A45" s="490" t="s">
        <v>589</v>
      </c>
      <c r="B45" s="15">
        <v>6202</v>
      </c>
      <c r="C45" s="15">
        <v>6088</v>
      </c>
      <c r="D45" s="492">
        <v>5920</v>
      </c>
    </row>
    <row r="46" spans="1:4" ht="10.5" customHeight="1">
      <c r="A46" s="490" t="s">
        <v>588</v>
      </c>
      <c r="B46" s="15">
        <v>2192</v>
      </c>
      <c r="C46" s="15">
        <v>2090</v>
      </c>
      <c r="D46" s="492">
        <v>2073</v>
      </c>
    </row>
    <row r="47" spans="1:4" ht="10.5" customHeight="1">
      <c r="A47" s="490" t="s">
        <v>587</v>
      </c>
      <c r="B47" s="15">
        <v>13520</v>
      </c>
      <c r="C47" s="15">
        <v>13269</v>
      </c>
      <c r="D47" s="492">
        <v>13401</v>
      </c>
    </row>
    <row r="48" spans="1:4" ht="10.5" customHeight="1">
      <c r="A48" s="490" t="s">
        <v>586</v>
      </c>
      <c r="B48" s="15">
        <v>4733</v>
      </c>
      <c r="C48" s="15">
        <v>4363</v>
      </c>
      <c r="D48" s="492">
        <v>4314</v>
      </c>
    </row>
    <row r="49" spans="1:4" ht="10.5" customHeight="1">
      <c r="A49" s="490" t="s">
        <v>585</v>
      </c>
      <c r="B49" s="15">
        <v>3635</v>
      </c>
      <c r="C49" s="14" t="s">
        <v>584</v>
      </c>
      <c r="D49" s="492">
        <v>3216</v>
      </c>
    </row>
    <row r="50" spans="1:4" ht="10.5" customHeight="1">
      <c r="A50" s="490" t="s">
        <v>583</v>
      </c>
      <c r="B50" s="15">
        <v>4832</v>
      </c>
      <c r="C50" s="15">
        <v>4980</v>
      </c>
      <c r="D50" s="492">
        <v>4921</v>
      </c>
    </row>
    <row r="51" spans="1:4" ht="10.5" customHeight="1">
      <c r="A51" s="490" t="s">
        <v>582</v>
      </c>
      <c r="B51" s="15">
        <v>6504</v>
      </c>
      <c r="C51" s="15">
        <v>6861</v>
      </c>
      <c r="D51" s="492">
        <v>6362</v>
      </c>
    </row>
    <row r="52" spans="1:4" ht="10.5" customHeight="1">
      <c r="A52" s="490" t="s">
        <v>581</v>
      </c>
      <c r="B52" s="15">
        <v>17901</v>
      </c>
      <c r="C52" s="15">
        <v>18182</v>
      </c>
      <c r="D52" s="492">
        <v>17480</v>
      </c>
    </row>
    <row r="53" spans="1:4" ht="10.5" customHeight="1">
      <c r="A53" s="490" t="s">
        <v>580</v>
      </c>
      <c r="B53" s="15">
        <v>12326</v>
      </c>
      <c r="C53" s="15">
        <v>12442</v>
      </c>
      <c r="D53" s="492">
        <v>11584</v>
      </c>
    </row>
    <row r="54" spans="1:4" ht="10.5" customHeight="1">
      <c r="A54" s="490" t="s">
        <v>579</v>
      </c>
      <c r="B54" s="15">
        <v>7002</v>
      </c>
      <c r="C54" s="15">
        <v>6977</v>
      </c>
      <c r="D54" s="492">
        <v>6583</v>
      </c>
    </row>
    <row r="55" spans="1:4" ht="10.5" customHeight="1">
      <c r="A55" s="490" t="s">
        <v>578</v>
      </c>
      <c r="B55" s="15">
        <v>14603</v>
      </c>
      <c r="C55" s="15">
        <v>14592</v>
      </c>
      <c r="D55" s="492">
        <v>12967</v>
      </c>
    </row>
    <row r="56" spans="1:4" ht="10.5" customHeight="1">
      <c r="A56" s="490" t="s">
        <v>577</v>
      </c>
      <c r="B56" s="15">
        <v>7385</v>
      </c>
      <c r="C56" s="15">
        <v>6884</v>
      </c>
      <c r="D56" s="492">
        <v>5726</v>
      </c>
    </row>
    <row r="57" spans="1:4" ht="10.5" customHeight="1">
      <c r="A57" s="490" t="s">
        <v>4</v>
      </c>
      <c r="B57" s="15">
        <v>22098</v>
      </c>
      <c r="C57" s="15">
        <v>21766</v>
      </c>
      <c r="D57" s="492">
        <v>20182</v>
      </c>
    </row>
    <row r="58" spans="1:4" ht="10.5" customHeight="1">
      <c r="A58" s="490" t="s">
        <v>576</v>
      </c>
      <c r="B58" s="15">
        <v>3287</v>
      </c>
      <c r="C58" s="15">
        <v>3503</v>
      </c>
      <c r="D58" s="492">
        <v>3088</v>
      </c>
    </row>
    <row r="59" spans="1:4" ht="10.5" customHeight="1">
      <c r="A59" s="490" t="s">
        <v>575</v>
      </c>
      <c r="B59" s="15">
        <v>3100</v>
      </c>
      <c r="C59" s="14" t="s">
        <v>574</v>
      </c>
      <c r="D59" s="492">
        <v>2657</v>
      </c>
    </row>
    <row r="60" spans="1:4" ht="10.5" customHeight="1">
      <c r="A60" s="490" t="s">
        <v>573</v>
      </c>
      <c r="B60" s="15">
        <v>16780</v>
      </c>
      <c r="C60" s="15">
        <v>16395</v>
      </c>
      <c r="D60" s="492">
        <v>15407</v>
      </c>
    </row>
    <row r="61" spans="1:4" ht="10.5" customHeight="1">
      <c r="A61" s="490" t="s">
        <v>572</v>
      </c>
      <c r="B61" s="15">
        <v>5413</v>
      </c>
      <c r="C61" s="493">
        <v>5938</v>
      </c>
      <c r="D61" s="492">
        <v>5995</v>
      </c>
    </row>
    <row r="62" spans="1:4" ht="10.5" customHeight="1">
      <c r="A62" s="490" t="s">
        <v>571</v>
      </c>
      <c r="B62" s="15">
        <v>7176</v>
      </c>
      <c r="C62" s="15">
        <v>8082</v>
      </c>
      <c r="D62" s="492">
        <v>12294</v>
      </c>
    </row>
    <row r="63" spans="1:4" ht="10.5" customHeight="1">
      <c r="A63" s="490" t="s">
        <v>570</v>
      </c>
      <c r="B63" s="15">
        <v>10630</v>
      </c>
      <c r="C63" s="15">
        <v>11022</v>
      </c>
      <c r="D63" s="492">
        <v>11579</v>
      </c>
    </row>
    <row r="64" spans="1:4" ht="10.5" customHeight="1">
      <c r="A64" s="490" t="s">
        <v>569</v>
      </c>
      <c r="B64" s="15">
        <v>4370</v>
      </c>
      <c r="C64" s="15">
        <v>4359</v>
      </c>
      <c r="D64" s="492">
        <v>3870</v>
      </c>
    </row>
    <row r="65" spans="1:4" ht="10.5" customHeight="1">
      <c r="A65" s="490" t="s">
        <v>568</v>
      </c>
      <c r="B65" s="15">
        <v>3831</v>
      </c>
      <c r="C65" s="15">
        <v>4029</v>
      </c>
      <c r="D65" s="492">
        <v>4101</v>
      </c>
    </row>
    <row r="66" spans="1:4" ht="10.5" customHeight="1">
      <c r="A66" s="490" t="s">
        <v>567</v>
      </c>
      <c r="B66" s="15">
        <v>3748</v>
      </c>
      <c r="C66" s="15">
        <v>3710</v>
      </c>
      <c r="D66" s="492">
        <v>4002</v>
      </c>
    </row>
    <row r="67" spans="1:4" ht="10.5" customHeight="1">
      <c r="A67" s="490" t="s">
        <v>566</v>
      </c>
      <c r="B67" s="15">
        <v>15279</v>
      </c>
      <c r="C67" s="15">
        <v>14666</v>
      </c>
      <c r="D67" s="492">
        <v>13963</v>
      </c>
    </row>
    <row r="68" spans="1:4" ht="10.5" customHeight="1">
      <c r="A68" s="490" t="s">
        <v>565</v>
      </c>
      <c r="B68" s="15">
        <v>3874</v>
      </c>
      <c r="C68" s="15">
        <v>3647</v>
      </c>
      <c r="D68" s="492">
        <v>3108</v>
      </c>
    </row>
    <row r="69" spans="1:4" ht="10.5" customHeight="1">
      <c r="A69" s="490" t="s">
        <v>564</v>
      </c>
      <c r="B69" s="15">
        <v>7366</v>
      </c>
      <c r="C69" s="14" t="s">
        <v>563</v>
      </c>
      <c r="D69" s="492">
        <v>10427</v>
      </c>
    </row>
    <row r="70" spans="1:4" ht="10.5" customHeight="1">
      <c r="A70" s="490" t="s">
        <v>562</v>
      </c>
      <c r="B70" s="15">
        <v>11791</v>
      </c>
      <c r="C70" s="15">
        <v>12640</v>
      </c>
      <c r="D70" s="492">
        <v>14179</v>
      </c>
    </row>
    <row r="71" spans="1:4" ht="10.5" customHeight="1">
      <c r="A71" s="490" t="s">
        <v>561</v>
      </c>
      <c r="B71" s="15">
        <v>19832</v>
      </c>
      <c r="C71" s="15">
        <v>23653</v>
      </c>
      <c r="D71" s="492">
        <v>28894</v>
      </c>
    </row>
    <row r="72" spans="1:4" ht="10.5" customHeight="1">
      <c r="A72" s="490" t="s">
        <v>560</v>
      </c>
      <c r="B72" s="15">
        <v>2904</v>
      </c>
      <c r="C72" s="15">
        <v>3175</v>
      </c>
      <c r="D72" s="492">
        <v>3410</v>
      </c>
    </row>
    <row r="73" spans="1:4" ht="10.5" customHeight="1">
      <c r="A73" s="490" t="s">
        <v>559</v>
      </c>
      <c r="B73" s="15">
        <v>37167</v>
      </c>
      <c r="C73" s="15">
        <v>38031</v>
      </c>
      <c r="D73" s="492">
        <v>38325</v>
      </c>
    </row>
    <row r="74" spans="1:4" ht="10.5" customHeight="1">
      <c r="A74" s="490" t="s">
        <v>558</v>
      </c>
      <c r="B74" s="15">
        <v>12061</v>
      </c>
      <c r="C74" s="15">
        <v>11689</v>
      </c>
      <c r="D74" s="492">
        <v>10956</v>
      </c>
    </row>
    <row r="75" spans="1:4" ht="10.5" customHeight="1">
      <c r="A75" s="490" t="s">
        <v>557</v>
      </c>
      <c r="B75" s="15">
        <v>3226</v>
      </c>
      <c r="C75" s="15">
        <v>3285</v>
      </c>
      <c r="D75" s="492">
        <v>2792</v>
      </c>
    </row>
    <row r="76" spans="1:4" ht="10.5" customHeight="1">
      <c r="A76" s="490" t="s">
        <v>556</v>
      </c>
      <c r="B76" s="15">
        <v>3652</v>
      </c>
      <c r="C76" s="14" t="s">
        <v>555</v>
      </c>
      <c r="D76" s="492">
        <v>3012</v>
      </c>
    </row>
    <row r="77" spans="1:4" ht="10.5" customHeight="1">
      <c r="A77" s="490" t="s">
        <v>554</v>
      </c>
      <c r="B77" s="15">
        <v>5231</v>
      </c>
      <c r="C77" s="15">
        <v>5271</v>
      </c>
      <c r="D77" s="492">
        <v>4785</v>
      </c>
    </row>
    <row r="78" spans="1:4" ht="10.5" customHeight="1">
      <c r="A78" s="490" t="s">
        <v>553</v>
      </c>
      <c r="B78" s="15">
        <v>3547</v>
      </c>
      <c r="C78" s="15">
        <v>3619</v>
      </c>
      <c r="D78" s="492">
        <v>3503</v>
      </c>
    </row>
    <row r="79" spans="1:4" ht="10.5" customHeight="1">
      <c r="A79" s="490" t="s">
        <v>3</v>
      </c>
      <c r="B79" s="15">
        <v>20021</v>
      </c>
      <c r="C79" s="15">
        <v>19083</v>
      </c>
      <c r="D79" s="492">
        <v>17478</v>
      </c>
    </row>
    <row r="80" spans="1:4" ht="10.5" customHeight="1">
      <c r="A80" s="490" t="s">
        <v>552</v>
      </c>
      <c r="B80" s="15">
        <v>10603</v>
      </c>
      <c r="C80" s="15">
        <v>10854</v>
      </c>
      <c r="D80" s="492">
        <v>10663</v>
      </c>
    </row>
    <row r="81" spans="1:4" ht="10.5" customHeight="1">
      <c r="A81" s="490" t="s">
        <v>551</v>
      </c>
      <c r="B81" s="15">
        <v>6106</v>
      </c>
      <c r="C81" s="15">
        <v>5836</v>
      </c>
      <c r="D81" s="492">
        <v>5201</v>
      </c>
    </row>
    <row r="82" spans="1:4" ht="10.5" customHeight="1">
      <c r="A82" s="490" t="s">
        <v>550</v>
      </c>
      <c r="B82" s="15">
        <v>6240</v>
      </c>
      <c r="C82" s="15">
        <v>5931</v>
      </c>
      <c r="D82" s="492">
        <v>5228</v>
      </c>
    </row>
    <row r="83" spans="1:4" ht="10.5" customHeight="1">
      <c r="A83" s="490" t="s">
        <v>549</v>
      </c>
      <c r="B83" s="15">
        <v>14763</v>
      </c>
      <c r="C83" s="15">
        <v>15856</v>
      </c>
      <c r="D83" s="492">
        <v>16777</v>
      </c>
    </row>
    <row r="84" spans="1:4" ht="10.5" customHeight="1">
      <c r="A84" s="490" t="s">
        <v>548</v>
      </c>
      <c r="B84" s="15">
        <v>4366</v>
      </c>
      <c r="C84" s="15">
        <v>4542</v>
      </c>
      <c r="D84" s="492">
        <v>4345</v>
      </c>
    </row>
    <row r="85" spans="1:4" ht="10.5" customHeight="1">
      <c r="A85" s="490" t="s">
        <v>547</v>
      </c>
      <c r="B85" s="15">
        <v>9200</v>
      </c>
      <c r="C85" s="15">
        <v>9280</v>
      </c>
      <c r="D85" s="492">
        <v>9086</v>
      </c>
    </row>
    <row r="86" spans="1:4" ht="10.5" customHeight="1">
      <c r="A86" s="490" t="s">
        <v>546</v>
      </c>
      <c r="B86" s="15">
        <v>8842</v>
      </c>
      <c r="C86" s="15">
        <v>8985</v>
      </c>
      <c r="D86" s="492">
        <v>7888</v>
      </c>
    </row>
    <row r="87" spans="1:4" ht="10.5" customHeight="1">
      <c r="A87" s="490" t="s">
        <v>545</v>
      </c>
      <c r="B87" s="15">
        <v>5206</v>
      </c>
      <c r="C87" s="15">
        <v>5251</v>
      </c>
      <c r="D87" s="492">
        <v>4641</v>
      </c>
    </row>
    <row r="88" spans="1:4" ht="10.5" customHeight="1">
      <c r="A88" s="490" t="s">
        <v>544</v>
      </c>
      <c r="B88" s="15">
        <v>21183</v>
      </c>
      <c r="C88" s="15">
        <v>21251</v>
      </c>
      <c r="D88" s="492">
        <v>19896</v>
      </c>
    </row>
    <row r="89" spans="1:4" ht="10.5" customHeight="1">
      <c r="A89" s="490" t="s">
        <v>543</v>
      </c>
      <c r="B89" s="15">
        <v>4078</v>
      </c>
      <c r="C89" s="15">
        <v>4241</v>
      </c>
      <c r="D89" s="492">
        <v>3985</v>
      </c>
    </row>
    <row r="90" spans="1:4" ht="10.5" customHeight="1">
      <c r="A90" s="490" t="s">
        <v>542</v>
      </c>
      <c r="B90" s="15">
        <v>12798</v>
      </c>
      <c r="C90" s="15">
        <v>12932</v>
      </c>
      <c r="D90" s="492">
        <v>12156</v>
      </c>
    </row>
    <row r="91" spans="1:4" ht="10.5" customHeight="1">
      <c r="A91" s="490" t="s">
        <v>541</v>
      </c>
      <c r="B91" s="15">
        <v>8551</v>
      </c>
      <c r="C91" s="15">
        <v>9070</v>
      </c>
      <c r="D91" s="492">
        <v>8915</v>
      </c>
    </row>
    <row r="92" spans="1:4" ht="10.5" customHeight="1">
      <c r="A92" s="490" t="s">
        <v>540</v>
      </c>
      <c r="B92" s="15">
        <v>15247</v>
      </c>
      <c r="C92" s="15">
        <v>16321</v>
      </c>
      <c r="D92" s="492">
        <v>20112</v>
      </c>
    </row>
    <row r="93" spans="1:4" ht="10.5" customHeight="1">
      <c r="A93" s="490" t="s">
        <v>539</v>
      </c>
      <c r="B93" s="15">
        <v>26111</v>
      </c>
      <c r="C93" s="15">
        <v>29026</v>
      </c>
      <c r="D93" s="492">
        <v>38470</v>
      </c>
    </row>
    <row r="94" spans="1:4" ht="10.5" customHeight="1">
      <c r="A94" s="490" t="s">
        <v>538</v>
      </c>
      <c r="B94" s="15">
        <v>4962</v>
      </c>
      <c r="C94" s="15">
        <v>5675</v>
      </c>
      <c r="D94" s="492">
        <v>7264</v>
      </c>
    </row>
    <row r="95" spans="1:4" ht="10.5" customHeight="1">
      <c r="A95" s="490" t="s">
        <v>537</v>
      </c>
      <c r="B95" s="493">
        <v>3867</v>
      </c>
      <c r="C95" s="493">
        <v>4204</v>
      </c>
      <c r="D95" s="492">
        <v>4036</v>
      </c>
    </row>
    <row r="96" spans="1:4" ht="10.5" customHeight="1">
      <c r="A96" s="490" t="s">
        <v>536</v>
      </c>
      <c r="B96" s="15">
        <v>10741</v>
      </c>
      <c r="C96" s="15">
        <v>11243</v>
      </c>
      <c r="D96" s="492">
        <v>10212</v>
      </c>
    </row>
    <row r="97" spans="1:4" ht="10.5" customHeight="1">
      <c r="A97" s="490" t="s">
        <v>535</v>
      </c>
      <c r="B97" s="15">
        <v>5582</v>
      </c>
      <c r="C97" s="15">
        <v>5540</v>
      </c>
      <c r="D97" s="492">
        <v>4985</v>
      </c>
    </row>
    <row r="98" spans="1:4" ht="10.5" customHeight="1">
      <c r="A98" s="490" t="s">
        <v>534</v>
      </c>
      <c r="B98" s="15">
        <v>5422</v>
      </c>
      <c r="C98" s="15">
        <v>5494</v>
      </c>
      <c r="D98" s="492">
        <v>5108</v>
      </c>
    </row>
    <row r="99" spans="1:4" ht="10.5" customHeight="1">
      <c r="A99" s="490" t="s">
        <v>533</v>
      </c>
      <c r="B99" s="15">
        <v>6112</v>
      </c>
      <c r="C99" s="15">
        <v>6546</v>
      </c>
      <c r="D99" s="492">
        <v>6328</v>
      </c>
    </row>
    <row r="100" spans="1:4" ht="10.5" customHeight="1">
      <c r="A100" s="490" t="s">
        <v>532</v>
      </c>
      <c r="B100" s="15">
        <v>7150</v>
      </c>
      <c r="C100" s="15">
        <v>7220</v>
      </c>
      <c r="D100" s="492">
        <v>6922</v>
      </c>
    </row>
    <row r="101" spans="1:4" ht="10.5" customHeight="1">
      <c r="A101" s="490" t="s">
        <v>531</v>
      </c>
      <c r="B101" s="15">
        <v>7507</v>
      </c>
      <c r="C101" s="15">
        <v>8334</v>
      </c>
      <c r="D101" s="492">
        <v>8282</v>
      </c>
    </row>
    <row r="102" spans="1:4" ht="10.5" customHeight="1">
      <c r="A102" s="490" t="s">
        <v>530</v>
      </c>
      <c r="B102" s="15">
        <v>29841</v>
      </c>
      <c r="C102" s="15">
        <v>29025</v>
      </c>
      <c r="D102" s="492">
        <v>30914</v>
      </c>
    </row>
    <row r="103" spans="1:4" ht="10.5" customHeight="1">
      <c r="A103" s="490" t="s">
        <v>529</v>
      </c>
      <c r="B103" s="15">
        <v>8953</v>
      </c>
      <c r="C103" s="15">
        <v>9060</v>
      </c>
      <c r="D103" s="492">
        <v>8008</v>
      </c>
    </row>
    <row r="104" spans="1:4" ht="10.5" customHeight="1">
      <c r="A104" s="490" t="s">
        <v>528</v>
      </c>
      <c r="B104" s="15">
        <v>6939</v>
      </c>
      <c r="C104" s="15">
        <v>7083</v>
      </c>
      <c r="D104" s="492">
        <v>6977</v>
      </c>
    </row>
    <row r="105" spans="1:4" ht="10.5" customHeight="1">
      <c r="A105" s="490" t="s">
        <v>527</v>
      </c>
      <c r="B105" s="15">
        <v>2852</v>
      </c>
      <c r="C105" s="15">
        <v>3352</v>
      </c>
      <c r="D105" s="492">
        <v>3453</v>
      </c>
    </row>
    <row r="106" spans="1:4" ht="10.5" customHeight="1">
      <c r="A106" s="490" t="s">
        <v>526</v>
      </c>
      <c r="B106" s="15">
        <v>3738</v>
      </c>
      <c r="C106" s="15">
        <v>3896</v>
      </c>
      <c r="D106" s="492">
        <v>3816</v>
      </c>
    </row>
    <row r="107" spans="1:4" ht="10.5" customHeight="1">
      <c r="A107" s="490" t="s">
        <v>525</v>
      </c>
      <c r="B107" s="15">
        <v>5184</v>
      </c>
      <c r="C107" s="15">
        <v>5264</v>
      </c>
      <c r="D107" s="492">
        <v>4886</v>
      </c>
    </row>
    <row r="108" spans="1:4" ht="10.5" customHeight="1">
      <c r="A108" s="490" t="s">
        <v>524</v>
      </c>
      <c r="B108" s="15">
        <v>13315</v>
      </c>
      <c r="C108" s="15">
        <v>15865</v>
      </c>
      <c r="D108" s="492">
        <v>18799</v>
      </c>
    </row>
    <row r="109" spans="1:4" ht="10.5" customHeight="1">
      <c r="A109" s="490" t="s">
        <v>523</v>
      </c>
      <c r="B109" s="15">
        <v>7907</v>
      </c>
      <c r="C109" s="15">
        <v>8325</v>
      </c>
      <c r="D109" s="492">
        <v>7883</v>
      </c>
    </row>
    <row r="110" spans="1:4" ht="10.5" customHeight="1">
      <c r="A110" s="490" t="s">
        <v>522</v>
      </c>
      <c r="B110" s="15">
        <v>6372</v>
      </c>
      <c r="C110" s="15">
        <v>6564</v>
      </c>
      <c r="D110" s="492">
        <v>5804</v>
      </c>
    </row>
    <row r="111" spans="1:4" ht="10.5" customHeight="1">
      <c r="A111" s="490" t="s">
        <v>521</v>
      </c>
      <c r="B111" s="15">
        <v>7344</v>
      </c>
      <c r="C111" s="15">
        <v>8061</v>
      </c>
      <c r="D111" s="492">
        <v>9551</v>
      </c>
    </row>
    <row r="112" spans="1:4" ht="10.5" customHeight="1">
      <c r="A112" s="490" t="s">
        <v>520</v>
      </c>
      <c r="B112" s="15">
        <v>12754</v>
      </c>
      <c r="C112" s="15">
        <v>15152</v>
      </c>
      <c r="D112" s="492">
        <v>18118</v>
      </c>
    </row>
    <row r="113" spans="1:4" ht="10.5" customHeight="1">
      <c r="A113" s="490" t="s">
        <v>519</v>
      </c>
      <c r="B113" s="15">
        <v>28195</v>
      </c>
      <c r="C113" s="15">
        <v>31047</v>
      </c>
      <c r="D113" s="492">
        <v>33901</v>
      </c>
    </row>
    <row r="114" spans="1:4" ht="10.5" customHeight="1">
      <c r="A114" s="490" t="s">
        <v>518</v>
      </c>
      <c r="B114" s="15">
        <v>2371</v>
      </c>
      <c r="C114" s="15">
        <v>2262</v>
      </c>
      <c r="D114" s="492">
        <v>2008</v>
      </c>
    </row>
    <row r="115" spans="1:4" ht="10.5" customHeight="1">
      <c r="A115" s="490" t="s">
        <v>517</v>
      </c>
      <c r="B115" s="15">
        <v>17641</v>
      </c>
      <c r="C115" s="15">
        <v>20846</v>
      </c>
      <c r="D115" s="492">
        <v>23461</v>
      </c>
    </row>
    <row r="116" spans="1:4" ht="10.5" customHeight="1">
      <c r="A116" s="490" t="s">
        <v>516</v>
      </c>
      <c r="B116" s="15">
        <v>16495</v>
      </c>
      <c r="C116" s="15">
        <v>15655</v>
      </c>
      <c r="D116" s="492">
        <v>14131</v>
      </c>
    </row>
    <row r="117" spans="1:4" ht="10.5" customHeight="1">
      <c r="A117" s="490" t="s">
        <v>515</v>
      </c>
      <c r="B117" s="15">
        <v>11501</v>
      </c>
      <c r="C117" s="15">
        <v>13297</v>
      </c>
      <c r="D117" s="492">
        <v>16133</v>
      </c>
    </row>
    <row r="118" spans="1:4" ht="10.5" customHeight="1">
      <c r="A118" s="490" t="s">
        <v>514</v>
      </c>
      <c r="B118" s="15">
        <v>36451</v>
      </c>
      <c r="C118" s="15">
        <v>33867</v>
      </c>
      <c r="D118" s="492">
        <v>32607</v>
      </c>
    </row>
    <row r="119" spans="1:4" ht="10.5" customHeight="1">
      <c r="A119" s="490" t="s">
        <v>513</v>
      </c>
      <c r="B119" s="15">
        <v>2288</v>
      </c>
      <c r="C119" s="491" t="s">
        <v>512</v>
      </c>
      <c r="D119" s="492">
        <v>2033</v>
      </c>
    </row>
    <row r="120" spans="1:4" ht="10.5" customHeight="1">
      <c r="A120" s="490" t="s">
        <v>511</v>
      </c>
      <c r="B120" s="15">
        <v>34331</v>
      </c>
      <c r="C120" s="15">
        <v>33308</v>
      </c>
      <c r="D120" s="492">
        <v>32132</v>
      </c>
    </row>
    <row r="121" spans="1:4" ht="10.5" customHeight="1">
      <c r="A121" s="490" t="s">
        <v>510</v>
      </c>
      <c r="B121" s="15">
        <v>30823</v>
      </c>
      <c r="C121" s="15">
        <v>32060</v>
      </c>
      <c r="D121" s="492">
        <v>31636</v>
      </c>
    </row>
    <row r="122" spans="1:4" ht="10.5" customHeight="1">
      <c r="A122" s="490" t="s">
        <v>509</v>
      </c>
      <c r="B122" s="15">
        <v>9494</v>
      </c>
      <c r="C122" s="15">
        <v>9655</v>
      </c>
      <c r="D122" s="492">
        <v>9055</v>
      </c>
    </row>
    <row r="123" spans="1:4" ht="10.5" customHeight="1">
      <c r="A123" s="490" t="s">
        <v>508</v>
      </c>
      <c r="B123" s="15">
        <v>11948</v>
      </c>
      <c r="C123" s="15">
        <v>12992</v>
      </c>
      <c r="D123" s="492">
        <v>12506</v>
      </c>
    </row>
    <row r="124" spans="1:4" ht="10.5" customHeight="1">
      <c r="A124" s="490" t="s">
        <v>507</v>
      </c>
      <c r="B124" s="15">
        <v>18722</v>
      </c>
      <c r="C124" s="15">
        <v>18326</v>
      </c>
      <c r="D124" s="492">
        <v>17291</v>
      </c>
    </row>
    <row r="125" spans="1:4" ht="10.5" customHeight="1">
      <c r="A125" s="490" t="s">
        <v>506</v>
      </c>
      <c r="B125" s="15">
        <v>7734</v>
      </c>
      <c r="C125" s="15">
        <v>10557</v>
      </c>
      <c r="D125" s="492">
        <v>13108</v>
      </c>
    </row>
    <row r="126" spans="1:4" ht="10.5" customHeight="1">
      <c r="A126" s="490" t="s">
        <v>505</v>
      </c>
      <c r="B126" s="493">
        <v>23891</v>
      </c>
      <c r="C126" s="493">
        <v>23811</v>
      </c>
      <c r="D126" s="492">
        <v>23282</v>
      </c>
    </row>
    <row r="127" spans="1:4" ht="10.5" customHeight="1">
      <c r="A127" s="490" t="s">
        <v>504</v>
      </c>
      <c r="B127" s="15">
        <v>3785</v>
      </c>
      <c r="C127" s="15">
        <v>3594</v>
      </c>
      <c r="D127" s="492">
        <v>3222</v>
      </c>
    </row>
    <row r="128" spans="1:4" ht="10.5" customHeight="1">
      <c r="A128" s="490" t="s">
        <v>503</v>
      </c>
      <c r="B128" s="15">
        <v>6207</v>
      </c>
      <c r="C128" s="15">
        <v>6900</v>
      </c>
      <c r="D128" s="492">
        <v>8889</v>
      </c>
    </row>
    <row r="129" spans="1:4" ht="10.5" customHeight="1">
      <c r="A129" s="490" t="s">
        <v>502</v>
      </c>
      <c r="B129" s="15">
        <v>3349</v>
      </c>
      <c r="C129" s="15">
        <v>3448</v>
      </c>
      <c r="D129" s="492">
        <v>3990</v>
      </c>
    </row>
    <row r="130" spans="1:4" ht="10.5" customHeight="1">
      <c r="A130" s="490" t="s">
        <v>501</v>
      </c>
      <c r="B130" s="15">
        <v>23443</v>
      </c>
      <c r="C130" s="15">
        <v>22411</v>
      </c>
      <c r="D130" s="492">
        <v>20718</v>
      </c>
    </row>
    <row r="131" spans="1:4" ht="10.5" customHeight="1">
      <c r="A131" s="490" t="s">
        <v>500</v>
      </c>
      <c r="B131" s="15">
        <v>3176</v>
      </c>
      <c r="C131" s="15">
        <v>3357</v>
      </c>
      <c r="D131" s="492">
        <v>3447</v>
      </c>
    </row>
    <row r="132" spans="1:4" ht="10.5" customHeight="1">
      <c r="A132" s="490" t="s">
        <v>12</v>
      </c>
      <c r="B132" s="15">
        <v>11529</v>
      </c>
      <c r="C132" s="15">
        <v>11482</v>
      </c>
      <c r="D132" s="492">
        <v>10595</v>
      </c>
    </row>
    <row r="133" spans="1:4" ht="10.5" customHeight="1">
      <c r="A133" s="490" t="s">
        <v>499</v>
      </c>
      <c r="B133" s="15">
        <v>4262</v>
      </c>
      <c r="C133" s="15">
        <v>4450</v>
      </c>
      <c r="D133" s="492">
        <v>4318</v>
      </c>
    </row>
    <row r="134" spans="1:4" ht="10.5" customHeight="1">
      <c r="A134" s="490" t="s">
        <v>498</v>
      </c>
      <c r="B134" s="15">
        <v>6393</v>
      </c>
      <c r="C134" s="15">
        <v>6907</v>
      </c>
      <c r="D134" s="492">
        <v>6924</v>
      </c>
    </row>
    <row r="135" spans="1:4" ht="10.5" customHeight="1">
      <c r="A135" s="490" t="s">
        <v>497</v>
      </c>
      <c r="B135" s="15">
        <v>1440</v>
      </c>
      <c r="C135" s="14" t="s">
        <v>496</v>
      </c>
      <c r="D135" s="492">
        <v>1290</v>
      </c>
    </row>
    <row r="136" spans="1:4" ht="10.5" customHeight="1">
      <c r="A136" s="490" t="s">
        <v>495</v>
      </c>
      <c r="B136" s="15">
        <v>8789</v>
      </c>
      <c r="C136" s="15">
        <v>10168</v>
      </c>
      <c r="D136" s="492">
        <v>11346</v>
      </c>
    </row>
    <row r="137" spans="1:4" ht="10.5" customHeight="1">
      <c r="A137" s="490" t="s">
        <v>494</v>
      </c>
      <c r="B137" s="15">
        <v>6603</v>
      </c>
      <c r="C137" s="15">
        <v>6174</v>
      </c>
      <c r="D137" s="492">
        <v>5985</v>
      </c>
    </row>
    <row r="138" spans="1:4" ht="10.5" customHeight="1">
      <c r="A138" s="490" t="s">
        <v>493</v>
      </c>
      <c r="B138" s="15">
        <v>10244</v>
      </c>
      <c r="C138" s="15">
        <v>9947</v>
      </c>
      <c r="D138" s="492">
        <v>9189</v>
      </c>
    </row>
    <row r="139" spans="1:4" ht="10.5" customHeight="1">
      <c r="A139" s="490" t="s">
        <v>492</v>
      </c>
      <c r="B139" s="15">
        <v>5809</v>
      </c>
      <c r="C139" s="15">
        <v>6008</v>
      </c>
      <c r="D139" s="492">
        <v>5911</v>
      </c>
    </row>
    <row r="140" spans="1:4" ht="10.5" customHeight="1">
      <c r="A140" s="490" t="s">
        <v>491</v>
      </c>
      <c r="B140" s="15">
        <v>9822</v>
      </c>
      <c r="C140" s="15">
        <v>9822</v>
      </c>
      <c r="D140" s="492">
        <v>9106</v>
      </c>
    </row>
    <row r="141" spans="1:4" ht="10.5" customHeight="1">
      <c r="A141" s="490" t="s">
        <v>490</v>
      </c>
      <c r="B141" s="15">
        <v>8694</v>
      </c>
      <c r="C141" s="15">
        <v>8296</v>
      </c>
      <c r="D141" s="492">
        <v>7962</v>
      </c>
    </row>
    <row r="142" spans="1:4" ht="10.5" customHeight="1">
      <c r="A142" s="490" t="s">
        <v>489</v>
      </c>
      <c r="B142" s="15">
        <v>29461</v>
      </c>
      <c r="C142" s="15">
        <v>28405</v>
      </c>
      <c r="D142" s="492">
        <v>27065</v>
      </c>
    </row>
    <row r="143" spans="1:4" ht="10.5" customHeight="1">
      <c r="A143" s="490" t="s">
        <v>488</v>
      </c>
      <c r="B143" s="15">
        <v>5839</v>
      </c>
      <c r="C143" s="15">
        <v>5825</v>
      </c>
      <c r="D143" s="492">
        <v>5720</v>
      </c>
    </row>
    <row r="144" spans="1:4" ht="10.5" customHeight="1">
      <c r="A144" s="490" t="s">
        <v>487</v>
      </c>
      <c r="B144" s="492">
        <v>6169</v>
      </c>
      <c r="C144" s="14" t="s">
        <v>486</v>
      </c>
      <c r="D144" s="492">
        <v>5317</v>
      </c>
    </row>
    <row r="145" spans="1:4" ht="10.5" customHeight="1">
      <c r="A145" s="490" t="s">
        <v>485</v>
      </c>
      <c r="B145" s="15">
        <v>6404</v>
      </c>
      <c r="C145" s="15">
        <v>6472</v>
      </c>
      <c r="D145" s="492">
        <v>6000</v>
      </c>
    </row>
    <row r="146" spans="1:4" ht="10.5" customHeight="1">
      <c r="A146" s="490" t="s">
        <v>484</v>
      </c>
      <c r="B146" s="15">
        <v>2702</v>
      </c>
      <c r="C146" s="15">
        <v>2799</v>
      </c>
      <c r="D146" s="492">
        <v>2595</v>
      </c>
    </row>
    <row r="147" spans="1:4" ht="10.5" customHeight="1">
      <c r="A147" s="490" t="s">
        <v>483</v>
      </c>
      <c r="B147" s="15">
        <v>18350</v>
      </c>
      <c r="C147" s="15">
        <v>18505</v>
      </c>
      <c r="D147" s="492">
        <v>17359</v>
      </c>
    </row>
    <row r="148" spans="1:4" ht="10.5" customHeight="1">
      <c r="A148" s="490" t="s">
        <v>482</v>
      </c>
      <c r="B148" s="15">
        <v>11167</v>
      </c>
      <c r="C148" s="15">
        <v>10675</v>
      </c>
      <c r="D148" s="492">
        <v>10389</v>
      </c>
    </row>
    <row r="149" spans="1:4" ht="10.5" customHeight="1">
      <c r="A149" s="490" t="s">
        <v>481</v>
      </c>
      <c r="B149" s="15">
        <v>22841</v>
      </c>
      <c r="C149" s="15">
        <v>22925</v>
      </c>
      <c r="D149" s="492">
        <v>20527</v>
      </c>
    </row>
    <row r="150" spans="1:4" ht="10.5" customHeight="1">
      <c r="A150" s="490" t="s">
        <v>480</v>
      </c>
      <c r="B150" s="15">
        <v>35692</v>
      </c>
      <c r="C150" s="15">
        <v>33462</v>
      </c>
      <c r="D150" s="492">
        <v>29256</v>
      </c>
    </row>
    <row r="151" spans="1:4" ht="10.5" customHeight="1">
      <c r="A151" s="490" t="s">
        <v>479</v>
      </c>
      <c r="B151" s="15">
        <v>9080</v>
      </c>
      <c r="C151" s="15">
        <v>9269</v>
      </c>
      <c r="D151" s="492">
        <v>8844</v>
      </c>
    </row>
    <row r="152" spans="1:4" ht="10.5" customHeight="1">
      <c r="A152" s="490" t="s">
        <v>478</v>
      </c>
      <c r="B152" s="15">
        <v>4536</v>
      </c>
      <c r="C152" s="15">
        <v>5006</v>
      </c>
      <c r="D152" s="492">
        <v>4744</v>
      </c>
    </row>
    <row r="153" spans="1:4" ht="10.5" customHeight="1">
      <c r="A153" s="490" t="s">
        <v>477</v>
      </c>
      <c r="B153" s="15">
        <v>5321</v>
      </c>
      <c r="C153" s="15">
        <v>5396</v>
      </c>
      <c r="D153" s="492">
        <v>4840</v>
      </c>
    </row>
    <row r="154" spans="1:4" ht="10.5" customHeight="1">
      <c r="A154" s="490" t="s">
        <v>476</v>
      </c>
      <c r="B154" s="15">
        <v>5861</v>
      </c>
      <c r="C154" s="15">
        <v>6022</v>
      </c>
      <c r="D154" s="492">
        <v>6349</v>
      </c>
    </row>
    <row r="155" spans="1:4" ht="10.5" customHeight="1">
      <c r="A155" s="490" t="s">
        <v>475</v>
      </c>
      <c r="B155" s="15">
        <v>22234</v>
      </c>
      <c r="C155" s="15">
        <v>22411</v>
      </c>
      <c r="D155" s="492">
        <v>21053</v>
      </c>
    </row>
    <row r="156" spans="1:4" ht="10.5" customHeight="1">
      <c r="A156" s="490" t="s">
        <v>474</v>
      </c>
      <c r="B156" s="15">
        <v>5938</v>
      </c>
      <c r="C156" s="15">
        <v>5892</v>
      </c>
      <c r="D156" s="492">
        <v>5426</v>
      </c>
    </row>
    <row r="157" spans="1:4" ht="10.5" customHeight="1">
      <c r="A157" s="490" t="s">
        <v>473</v>
      </c>
      <c r="B157" s="15">
        <v>3144</v>
      </c>
      <c r="C157" s="15">
        <v>3108</v>
      </c>
      <c r="D157" s="492">
        <v>2818</v>
      </c>
    </row>
    <row r="158" spans="1:4" ht="10.5" customHeight="1">
      <c r="A158" s="490" t="s">
        <v>472</v>
      </c>
      <c r="B158" s="15">
        <v>14911</v>
      </c>
      <c r="C158" s="15">
        <v>15336</v>
      </c>
      <c r="D158" s="492">
        <v>14332</v>
      </c>
    </row>
    <row r="159" spans="1:4" ht="10.5" customHeight="1">
      <c r="A159" s="490" t="s">
        <v>471</v>
      </c>
      <c r="B159" s="15">
        <v>34220</v>
      </c>
      <c r="C159" s="15">
        <v>32513</v>
      </c>
      <c r="D159" s="492">
        <v>30640</v>
      </c>
    </row>
    <row r="160" spans="1:4" ht="10.5" customHeight="1">
      <c r="A160" s="490" t="s">
        <v>470</v>
      </c>
      <c r="B160" s="15">
        <v>29872</v>
      </c>
      <c r="C160" s="15">
        <v>29787</v>
      </c>
      <c r="D160" s="492">
        <v>28862</v>
      </c>
    </row>
    <row r="161" spans="1:4" ht="10.5" customHeight="1">
      <c r="A161" s="490" t="s">
        <v>469</v>
      </c>
      <c r="B161" s="15">
        <v>12030</v>
      </c>
      <c r="C161" s="15">
        <v>12099</v>
      </c>
      <c r="D161" s="492">
        <v>11745</v>
      </c>
    </row>
    <row r="162" spans="1:4" ht="10.5" customHeight="1">
      <c r="A162" s="490" t="s">
        <v>468</v>
      </c>
      <c r="B162" s="15">
        <v>8847</v>
      </c>
      <c r="C162" s="15">
        <v>9162</v>
      </c>
      <c r="D162" s="492">
        <v>11435</v>
      </c>
    </row>
    <row r="163" spans="1:4" ht="10.5" customHeight="1">
      <c r="A163" s="490" t="s">
        <v>467</v>
      </c>
      <c r="B163" s="15">
        <v>7786</v>
      </c>
      <c r="C163" s="15">
        <v>7621</v>
      </c>
      <c r="D163" s="492">
        <v>7156</v>
      </c>
    </row>
    <row r="164" spans="1:4" ht="10.5" customHeight="1">
      <c r="A164" s="490" t="s">
        <v>466</v>
      </c>
      <c r="B164" s="15">
        <v>13159</v>
      </c>
      <c r="C164" s="15">
        <v>13017</v>
      </c>
      <c r="D164" s="492">
        <v>11611</v>
      </c>
    </row>
    <row r="165" spans="1:4" ht="10.5" customHeight="1">
      <c r="A165" s="490" t="s">
        <v>465</v>
      </c>
      <c r="B165" s="15">
        <v>18290</v>
      </c>
      <c r="C165" s="15">
        <v>18295</v>
      </c>
      <c r="D165" s="492">
        <v>16863</v>
      </c>
    </row>
    <row r="166" spans="1:4" ht="10.5" customHeight="1">
      <c r="A166" s="490" t="s">
        <v>464</v>
      </c>
      <c r="B166" s="15">
        <v>6743</v>
      </c>
      <c r="C166" s="15">
        <v>6130</v>
      </c>
      <c r="D166" s="492">
        <v>5373</v>
      </c>
    </row>
    <row r="167" spans="1:4" ht="10.5" customHeight="1">
      <c r="A167" s="490" t="s">
        <v>463</v>
      </c>
      <c r="B167" s="15">
        <v>19532</v>
      </c>
      <c r="C167" s="15">
        <v>19805</v>
      </c>
      <c r="D167" s="492">
        <v>19705</v>
      </c>
    </row>
    <row r="168" spans="1:4" ht="10.5" customHeight="1">
      <c r="A168" s="490" t="s">
        <v>462</v>
      </c>
      <c r="B168" s="15">
        <v>29143</v>
      </c>
      <c r="C168" s="15">
        <v>27642</v>
      </c>
      <c r="D168" s="492">
        <v>25519</v>
      </c>
    </row>
    <row r="169" spans="1:4" ht="10.5" customHeight="1">
      <c r="A169" s="490" t="s">
        <v>461</v>
      </c>
      <c r="B169" s="15">
        <v>2948</v>
      </c>
      <c r="C169" s="15">
        <v>4080</v>
      </c>
      <c r="D169" s="492">
        <v>5986</v>
      </c>
    </row>
    <row r="170" spans="1:4" ht="10.5" customHeight="1">
      <c r="A170" s="490" t="s">
        <v>460</v>
      </c>
      <c r="B170" s="15">
        <v>12157</v>
      </c>
      <c r="C170" s="15">
        <v>12620</v>
      </c>
      <c r="D170" s="492">
        <v>11924</v>
      </c>
    </row>
    <row r="171" spans="1:4" ht="10.5" customHeight="1">
      <c r="A171" s="490" t="s">
        <v>459</v>
      </c>
      <c r="B171" s="15">
        <v>5336</v>
      </c>
      <c r="C171" s="15">
        <v>5192</v>
      </c>
      <c r="D171" s="492">
        <v>4733</v>
      </c>
    </row>
    <row r="172" spans="1:4" ht="10.5" customHeight="1">
      <c r="A172" s="490" t="s">
        <v>458</v>
      </c>
      <c r="B172" s="15">
        <v>11945</v>
      </c>
      <c r="C172" s="15">
        <v>11673</v>
      </c>
      <c r="D172" s="492">
        <v>12020</v>
      </c>
    </row>
    <row r="173" spans="1:4" ht="10.5" customHeight="1">
      <c r="A173" s="490" t="s">
        <v>457</v>
      </c>
      <c r="B173" s="15">
        <v>8914</v>
      </c>
      <c r="C173" s="15">
        <v>8688</v>
      </c>
      <c r="D173" s="492">
        <v>7705</v>
      </c>
    </row>
    <row r="174" spans="1:4" ht="10.5" customHeight="1">
      <c r="A174" s="490" t="s">
        <v>456</v>
      </c>
      <c r="B174" s="15">
        <v>10488</v>
      </c>
      <c r="C174" s="15">
        <v>9867</v>
      </c>
      <c r="D174" s="492">
        <v>8668</v>
      </c>
    </row>
    <row r="175" spans="1:4" ht="10.5" customHeight="1">
      <c r="A175" s="490" t="s">
        <v>455</v>
      </c>
      <c r="B175" s="15">
        <v>8625</v>
      </c>
      <c r="C175" s="15">
        <v>9055</v>
      </c>
      <c r="D175" s="492">
        <v>8680</v>
      </c>
    </row>
    <row r="176" spans="1:4" ht="10.5" customHeight="1">
      <c r="A176" s="490" t="s">
        <v>454</v>
      </c>
      <c r="B176" s="15">
        <v>5690</v>
      </c>
      <c r="C176" s="15">
        <v>5377</v>
      </c>
      <c r="D176" s="492">
        <v>5044</v>
      </c>
    </row>
    <row r="177" spans="1:4" ht="10.5" customHeight="1">
      <c r="A177" s="490" t="s">
        <v>453</v>
      </c>
      <c r="B177" s="15">
        <v>11000</v>
      </c>
      <c r="C177" s="15">
        <v>11096</v>
      </c>
      <c r="D177" s="492">
        <v>11140</v>
      </c>
    </row>
    <row r="178" spans="1:4" ht="10.5" customHeight="1">
      <c r="A178" s="490" t="s">
        <v>452</v>
      </c>
      <c r="B178" s="15">
        <v>3347</v>
      </c>
      <c r="C178" s="15">
        <v>3438</v>
      </c>
      <c r="D178" s="492">
        <v>3295</v>
      </c>
    </row>
    <row r="179" spans="1:4" ht="10.5" customHeight="1">
      <c r="A179" s="490" t="s">
        <v>451</v>
      </c>
      <c r="B179" s="15">
        <v>8779</v>
      </c>
      <c r="C179" s="15">
        <v>8630</v>
      </c>
      <c r="D179" s="492">
        <v>8143</v>
      </c>
    </row>
    <row r="180" spans="1:4" ht="10.5" customHeight="1">
      <c r="A180" s="490" t="s">
        <v>450</v>
      </c>
      <c r="B180" s="15">
        <v>6729</v>
      </c>
      <c r="C180" s="15">
        <v>7122</v>
      </c>
      <c r="D180" s="492">
        <v>7119</v>
      </c>
    </row>
    <row r="181" spans="1:4" ht="10.5" customHeight="1">
      <c r="A181" s="490" t="s">
        <v>449</v>
      </c>
      <c r="B181" s="15">
        <v>4667</v>
      </c>
      <c r="C181" s="15">
        <v>4612</v>
      </c>
      <c r="D181" s="492">
        <v>4189</v>
      </c>
    </row>
    <row r="182" spans="1:4" ht="10.5" customHeight="1">
      <c r="A182" s="490" t="s">
        <v>448</v>
      </c>
      <c r="B182" s="15">
        <v>6125</v>
      </c>
      <c r="C182" s="15">
        <v>6152</v>
      </c>
      <c r="D182" s="492">
        <v>6079</v>
      </c>
    </row>
    <row r="183" spans="1:4" ht="10.5" customHeight="1">
      <c r="A183" s="490" t="s">
        <v>447</v>
      </c>
      <c r="B183" s="15">
        <v>7868</v>
      </c>
      <c r="C183" s="15">
        <v>9621</v>
      </c>
      <c r="D183" s="492">
        <v>11639</v>
      </c>
    </row>
    <row r="184" spans="1:4" ht="10.5" customHeight="1">
      <c r="A184" s="490" t="s">
        <v>446</v>
      </c>
      <c r="B184" s="492">
        <v>2782</v>
      </c>
      <c r="C184" s="494" t="s">
        <v>445</v>
      </c>
      <c r="D184" s="492">
        <v>2472</v>
      </c>
    </row>
    <row r="185" spans="1:4" ht="10.5" customHeight="1">
      <c r="A185" s="490" t="s">
        <v>444</v>
      </c>
      <c r="B185" s="15">
        <v>27529</v>
      </c>
      <c r="C185" s="15">
        <v>25781</v>
      </c>
      <c r="D185" s="492">
        <v>24029</v>
      </c>
    </row>
    <row r="186" spans="1:4" ht="10.5" customHeight="1">
      <c r="A186" s="490" t="s">
        <v>443</v>
      </c>
      <c r="B186" s="15">
        <v>4572</v>
      </c>
      <c r="C186" s="15">
        <v>4570</v>
      </c>
      <c r="D186" s="492">
        <v>4301</v>
      </c>
    </row>
    <row r="187" spans="1:4" ht="10.5" customHeight="1">
      <c r="A187" s="490" t="s">
        <v>442</v>
      </c>
      <c r="B187" s="15">
        <v>12808</v>
      </c>
      <c r="C187" s="15">
        <v>12722</v>
      </c>
      <c r="D187" s="492">
        <v>11664</v>
      </c>
    </row>
    <row r="188" spans="1:4" ht="10.5" customHeight="1">
      <c r="A188" s="490" t="s">
        <v>441</v>
      </c>
      <c r="B188" s="15">
        <v>2224</v>
      </c>
      <c r="C188" s="15">
        <v>2220</v>
      </c>
      <c r="D188" s="492">
        <v>2079</v>
      </c>
    </row>
    <row r="189" spans="1:4" ht="10.5" customHeight="1">
      <c r="A189" s="490" t="s">
        <v>440</v>
      </c>
      <c r="B189" s="15">
        <v>7404</v>
      </c>
      <c r="C189" s="15">
        <v>7406</v>
      </c>
      <c r="D189" s="492">
        <v>6593</v>
      </c>
    </row>
    <row r="190" spans="1:4" ht="10.5" customHeight="1">
      <c r="A190" s="490" t="s">
        <v>439</v>
      </c>
      <c r="B190" s="15">
        <v>4360</v>
      </c>
      <c r="C190" s="15">
        <v>5145</v>
      </c>
      <c r="D190" s="492">
        <v>5756</v>
      </c>
    </row>
    <row r="191" spans="1:4" ht="10.5" customHeight="1">
      <c r="A191" s="490" t="s">
        <v>438</v>
      </c>
      <c r="B191" s="15">
        <v>19069</v>
      </c>
      <c r="C191" s="15">
        <v>19179</v>
      </c>
      <c r="D191" s="492">
        <v>17216</v>
      </c>
    </row>
    <row r="192" spans="1:4" ht="10.5" customHeight="1">
      <c r="A192" s="490" t="s">
        <v>437</v>
      </c>
      <c r="B192" s="492">
        <v>4676</v>
      </c>
      <c r="C192" s="14" t="s">
        <v>436</v>
      </c>
      <c r="D192" s="492">
        <v>3781</v>
      </c>
    </row>
    <row r="193" spans="1:4" ht="10.5" customHeight="1">
      <c r="A193" s="490" t="s">
        <v>435</v>
      </c>
      <c r="B193" s="492">
        <v>6396</v>
      </c>
      <c r="C193" s="14" t="s">
        <v>434</v>
      </c>
      <c r="D193" s="492">
        <v>5306</v>
      </c>
    </row>
    <row r="194" spans="1:4" ht="10.5" customHeight="1">
      <c r="A194" s="490" t="s">
        <v>433</v>
      </c>
      <c r="B194" s="493">
        <v>11592</v>
      </c>
      <c r="C194" s="493">
        <v>11595</v>
      </c>
      <c r="D194" s="492">
        <v>11128</v>
      </c>
    </row>
    <row r="195" spans="1:4" ht="10.5" customHeight="1">
      <c r="A195" s="490" t="s">
        <v>432</v>
      </c>
      <c r="B195" s="15">
        <v>6694</v>
      </c>
      <c r="C195" s="15">
        <v>6673</v>
      </c>
      <c r="D195" s="492">
        <v>6083</v>
      </c>
    </row>
    <row r="196" spans="1:4" ht="10.5" customHeight="1">
      <c r="A196" s="490" t="s">
        <v>431</v>
      </c>
      <c r="B196" s="15">
        <v>7100</v>
      </c>
      <c r="C196" s="15">
        <v>6419</v>
      </c>
      <c r="D196" s="492">
        <v>5299</v>
      </c>
    </row>
    <row r="197" spans="1:4" ht="10.5" customHeight="1">
      <c r="A197" s="490" t="s">
        <v>430</v>
      </c>
      <c r="B197" s="492">
        <v>4510</v>
      </c>
      <c r="C197" s="491" t="s">
        <v>429</v>
      </c>
      <c r="D197" s="492">
        <v>3964</v>
      </c>
    </row>
    <row r="198" spans="1:4" ht="10.5" customHeight="1">
      <c r="A198" s="490" t="s">
        <v>428</v>
      </c>
      <c r="B198" s="15">
        <v>7016</v>
      </c>
      <c r="C198" s="15">
        <v>7103</v>
      </c>
      <c r="D198" s="492">
        <v>6175</v>
      </c>
    </row>
    <row r="199" spans="1:4" ht="10.5" customHeight="1">
      <c r="A199" s="490" t="s">
        <v>427</v>
      </c>
      <c r="B199" s="15">
        <v>18124</v>
      </c>
      <c r="C199" s="15">
        <v>18073</v>
      </c>
      <c r="D199" s="492">
        <v>16770</v>
      </c>
    </row>
    <row r="200" spans="1:4" ht="10.5" customHeight="1">
      <c r="A200" s="490" t="s">
        <v>426</v>
      </c>
      <c r="B200" s="15">
        <v>20750</v>
      </c>
      <c r="C200" s="15">
        <v>19696</v>
      </c>
      <c r="D200" s="492">
        <v>17943</v>
      </c>
    </row>
    <row r="201" spans="1:4" ht="10.5" customHeight="1">
      <c r="A201" s="490" t="s">
        <v>425</v>
      </c>
      <c r="B201" s="15">
        <v>7668</v>
      </c>
      <c r="C201" s="15">
        <v>7383</v>
      </c>
      <c r="D201" s="492">
        <v>6826</v>
      </c>
    </row>
    <row r="202" spans="1:4" ht="10.5" customHeight="1">
      <c r="A202" s="490" t="s">
        <v>424</v>
      </c>
      <c r="B202" s="15">
        <v>20326</v>
      </c>
      <c r="C202" s="15">
        <v>19182</v>
      </c>
      <c r="D202" s="492">
        <v>18993</v>
      </c>
    </row>
    <row r="203" spans="1:4" ht="10.5" customHeight="1">
      <c r="A203" s="490" t="s">
        <v>423</v>
      </c>
      <c r="B203" s="15">
        <v>16236</v>
      </c>
      <c r="C203" s="15">
        <v>17409</v>
      </c>
      <c r="D203" s="492">
        <v>18521</v>
      </c>
    </row>
    <row r="204" spans="1:4" ht="10.5" customHeight="1">
      <c r="A204" s="490" t="s">
        <v>422</v>
      </c>
      <c r="B204" s="15">
        <v>14838</v>
      </c>
      <c r="C204" s="15">
        <v>14699</v>
      </c>
      <c r="D204" s="492">
        <v>14327</v>
      </c>
    </row>
    <row r="205" spans="1:4" ht="10.5" customHeight="1">
      <c r="A205" s="490" t="s">
        <v>421</v>
      </c>
      <c r="B205" s="15">
        <v>5532</v>
      </c>
      <c r="C205" s="15">
        <v>5537</v>
      </c>
      <c r="D205" s="492">
        <v>6072</v>
      </c>
    </row>
    <row r="206" spans="1:4" ht="10.5" customHeight="1">
      <c r="A206" s="490" t="s">
        <v>420</v>
      </c>
      <c r="B206" s="15">
        <v>30079</v>
      </c>
      <c r="C206" s="15">
        <v>30444</v>
      </c>
      <c r="D206" s="492">
        <v>32605</v>
      </c>
    </row>
    <row r="207" spans="1:4" ht="10.5" customHeight="1">
      <c r="A207" s="490" t="s">
        <v>419</v>
      </c>
      <c r="B207" s="15">
        <v>8715</v>
      </c>
      <c r="C207" s="15">
        <v>9129</v>
      </c>
      <c r="D207" s="492">
        <v>8911</v>
      </c>
    </row>
    <row r="208" spans="1:4" ht="10.5" customHeight="1">
      <c r="A208" s="490" t="s">
        <v>418</v>
      </c>
      <c r="B208" s="15">
        <v>13136</v>
      </c>
      <c r="C208" s="15">
        <v>12121</v>
      </c>
      <c r="D208" s="492">
        <v>11050</v>
      </c>
    </row>
    <row r="209" spans="1:4" ht="10.5" customHeight="1">
      <c r="A209" s="490" t="s">
        <v>417</v>
      </c>
      <c r="B209" s="15">
        <v>3459</v>
      </c>
      <c r="C209" s="15">
        <v>3535</v>
      </c>
      <c r="D209" s="492">
        <v>3493</v>
      </c>
    </row>
    <row r="210" spans="1:4" ht="10.5" customHeight="1">
      <c r="A210" s="490" t="s">
        <v>416</v>
      </c>
      <c r="B210" s="15">
        <v>7109</v>
      </c>
      <c r="C210" s="15">
        <v>6947</v>
      </c>
      <c r="D210" s="492">
        <v>6258</v>
      </c>
    </row>
    <row r="211" spans="1:4" ht="10.5" customHeight="1">
      <c r="A211" s="490" t="s">
        <v>415</v>
      </c>
      <c r="B211" s="15">
        <v>5922</v>
      </c>
      <c r="C211" s="15">
        <v>5958</v>
      </c>
      <c r="D211" s="492">
        <v>5630</v>
      </c>
    </row>
    <row r="212" spans="1:4" ht="10.5" customHeight="1">
      <c r="A212" s="490" t="s">
        <v>414</v>
      </c>
      <c r="B212" s="15">
        <v>9991</v>
      </c>
      <c r="C212" s="15">
        <v>10776</v>
      </c>
      <c r="D212" s="492">
        <v>10043</v>
      </c>
    </row>
    <row r="213" spans="1:4" ht="10.5" customHeight="1">
      <c r="A213" s="490" t="s">
        <v>413</v>
      </c>
      <c r="B213" s="15">
        <v>11915</v>
      </c>
      <c r="C213" s="15">
        <v>12753</v>
      </c>
      <c r="D213" s="492">
        <v>12690</v>
      </c>
    </row>
    <row r="214" spans="1:4" ht="10.5" customHeight="1">
      <c r="A214" s="490" t="s">
        <v>412</v>
      </c>
      <c r="B214" s="15">
        <v>26956</v>
      </c>
      <c r="C214" s="15">
        <v>25838</v>
      </c>
      <c r="D214" s="492">
        <v>24898</v>
      </c>
    </row>
    <row r="215" spans="1:4" ht="10.5" customHeight="1">
      <c r="A215" s="490" t="s">
        <v>411</v>
      </c>
      <c r="B215" s="492">
        <v>2725</v>
      </c>
      <c r="C215" s="491" t="s">
        <v>410</v>
      </c>
      <c r="D215" s="492">
        <v>2297</v>
      </c>
    </row>
    <row r="216" spans="1:4" ht="10.5" customHeight="1">
      <c r="A216" s="490" t="s">
        <v>409</v>
      </c>
      <c r="B216" s="15">
        <v>4388</v>
      </c>
      <c r="C216" s="15">
        <v>4451</v>
      </c>
      <c r="D216" s="492">
        <v>4731</v>
      </c>
    </row>
    <row r="217" spans="1:4" ht="10.5" customHeight="1">
      <c r="A217" s="490" t="s">
        <v>408</v>
      </c>
      <c r="B217" s="15">
        <v>4432</v>
      </c>
      <c r="C217" s="15">
        <v>4974</v>
      </c>
      <c r="D217" s="492">
        <v>4978</v>
      </c>
    </row>
    <row r="218" spans="1:4" ht="10.5" customHeight="1">
      <c r="A218" s="490" t="s">
        <v>407</v>
      </c>
      <c r="B218" s="15">
        <v>7815</v>
      </c>
      <c r="C218" s="15">
        <v>7806</v>
      </c>
      <c r="D218" s="492">
        <v>7543</v>
      </c>
    </row>
    <row r="219" spans="1:4" ht="10.5" customHeight="1">
      <c r="A219" s="490" t="s">
        <v>406</v>
      </c>
      <c r="B219" s="15">
        <v>6988</v>
      </c>
      <c r="C219" s="15">
        <v>7841</v>
      </c>
      <c r="D219" s="492">
        <v>7864</v>
      </c>
    </row>
    <row r="220" spans="1:4" ht="10.5" customHeight="1">
      <c r="A220" s="490" t="s">
        <v>405</v>
      </c>
      <c r="B220" s="15">
        <v>13849</v>
      </c>
      <c r="C220" s="15">
        <v>13566</v>
      </c>
      <c r="D220" s="492">
        <v>12249</v>
      </c>
    </row>
    <row r="221" spans="1:4" ht="10.5" customHeight="1">
      <c r="A221" s="490" t="s">
        <v>404</v>
      </c>
      <c r="B221" s="15">
        <v>3007</v>
      </c>
      <c r="C221" s="15">
        <v>3060</v>
      </c>
      <c r="D221" s="492">
        <v>2789</v>
      </c>
    </row>
    <row r="222" spans="1:4" ht="10.5" customHeight="1">
      <c r="A222" s="490" t="s">
        <v>403</v>
      </c>
      <c r="B222" s="492">
        <v>4710</v>
      </c>
      <c r="C222" s="491" t="s">
        <v>402</v>
      </c>
      <c r="D222" s="492">
        <v>4811</v>
      </c>
    </row>
    <row r="223" spans="1:4" ht="10.5" customHeight="1">
      <c r="A223" s="490" t="s">
        <v>401</v>
      </c>
      <c r="B223" s="15">
        <v>6589</v>
      </c>
      <c r="C223" s="15">
        <v>7138</v>
      </c>
      <c r="D223" s="492">
        <v>6938</v>
      </c>
    </row>
    <row r="224" spans="1:4" ht="10.5" customHeight="1">
      <c r="A224" s="490" t="s">
        <v>400</v>
      </c>
      <c r="B224" s="15">
        <v>7903</v>
      </c>
      <c r="C224" s="15">
        <v>8700</v>
      </c>
      <c r="D224" s="492">
        <v>9064</v>
      </c>
    </row>
    <row r="225" spans="1:4" ht="10.5" customHeight="1">
      <c r="A225" s="490" t="s">
        <v>399</v>
      </c>
      <c r="B225" s="15">
        <v>34526</v>
      </c>
      <c r="C225" s="15">
        <v>32355</v>
      </c>
      <c r="D225" s="492">
        <v>29629</v>
      </c>
    </row>
    <row r="226" spans="1:4" ht="10.5" customHeight="1">
      <c r="A226" s="490" t="s">
        <v>398</v>
      </c>
      <c r="B226" s="15">
        <v>20982</v>
      </c>
      <c r="C226" s="15">
        <v>20556</v>
      </c>
      <c r="D226" s="492">
        <v>18701</v>
      </c>
    </row>
    <row r="227" spans="1:4" ht="10.5" customHeight="1">
      <c r="A227" s="490" t="s">
        <v>397</v>
      </c>
      <c r="B227" s="15">
        <v>41561</v>
      </c>
      <c r="C227" s="15">
        <v>39421</v>
      </c>
      <c r="D227" s="492">
        <v>34930</v>
      </c>
    </row>
    <row r="228" spans="1:4" ht="10.5" customHeight="1">
      <c r="A228" s="490" t="s">
        <v>396</v>
      </c>
      <c r="B228" s="15">
        <v>1208</v>
      </c>
      <c r="C228" s="15">
        <v>1307</v>
      </c>
      <c r="D228" s="492">
        <v>1187</v>
      </c>
    </row>
    <row r="229" spans="1:4" ht="10.5" customHeight="1">
      <c r="A229" s="490" t="s">
        <v>395</v>
      </c>
      <c r="B229" s="15">
        <v>4593</v>
      </c>
      <c r="C229" s="15">
        <v>4878</v>
      </c>
      <c r="D229" s="492">
        <v>4901</v>
      </c>
    </row>
    <row r="230" spans="1:4" ht="10.5" customHeight="1">
      <c r="A230" s="490" t="s">
        <v>394</v>
      </c>
      <c r="B230" s="492">
        <v>2005</v>
      </c>
      <c r="C230" s="14" t="s">
        <v>393</v>
      </c>
      <c r="D230" s="492">
        <v>1816</v>
      </c>
    </row>
    <row r="231" spans="1:4" ht="10.5" customHeight="1">
      <c r="A231" s="490" t="s">
        <v>392</v>
      </c>
      <c r="B231" s="15">
        <v>20274</v>
      </c>
      <c r="C231" s="15">
        <v>20977</v>
      </c>
      <c r="D231" s="492">
        <v>19736</v>
      </c>
    </row>
    <row r="232" spans="1:4" ht="10.5" customHeight="1">
      <c r="A232" s="490" t="s">
        <v>391</v>
      </c>
      <c r="B232" s="15">
        <v>1124</v>
      </c>
      <c r="C232" s="15">
        <v>1137</v>
      </c>
      <c r="D232" s="492">
        <v>1038</v>
      </c>
    </row>
    <row r="233" spans="1:4" ht="10.5" customHeight="1">
      <c r="A233" s="490" t="s">
        <v>390</v>
      </c>
      <c r="B233" s="15">
        <v>3722</v>
      </c>
      <c r="C233" s="15">
        <v>3928</v>
      </c>
      <c r="D233" s="492">
        <v>3917</v>
      </c>
    </row>
    <row r="234" spans="1:4" ht="10.5" customHeight="1">
      <c r="A234" s="490" t="s">
        <v>389</v>
      </c>
      <c r="B234" s="15">
        <v>33846</v>
      </c>
      <c r="C234" s="15">
        <v>33751</v>
      </c>
      <c r="D234" s="492">
        <v>32583</v>
      </c>
    </row>
    <row r="235" spans="1:4" ht="10.5" customHeight="1">
      <c r="A235" s="490" t="s">
        <v>388</v>
      </c>
      <c r="B235" s="15">
        <v>10446</v>
      </c>
      <c r="C235" s="15">
        <v>10464</v>
      </c>
      <c r="D235" s="492">
        <v>9711</v>
      </c>
    </row>
    <row r="236" spans="1:4" ht="10.5" customHeight="1">
      <c r="A236" s="490" t="s">
        <v>387</v>
      </c>
      <c r="B236" s="15">
        <v>10751</v>
      </c>
      <c r="C236" s="15">
        <v>12448</v>
      </c>
      <c r="D236" s="492">
        <v>15198</v>
      </c>
    </row>
    <row r="237" spans="1:4" ht="10.5" customHeight="1">
      <c r="A237" s="490" t="s">
        <v>386</v>
      </c>
      <c r="B237" s="15">
        <v>4076</v>
      </c>
      <c r="C237" s="15">
        <v>4091</v>
      </c>
      <c r="D237" s="492">
        <v>4041</v>
      </c>
    </row>
    <row r="238" spans="1:4" ht="10.5" customHeight="1">
      <c r="A238" s="490" t="s">
        <v>385</v>
      </c>
      <c r="B238" s="15">
        <v>2611</v>
      </c>
      <c r="C238" s="15">
        <v>2599</v>
      </c>
      <c r="D238" s="492">
        <v>2507</v>
      </c>
    </row>
    <row r="239" spans="1:4" ht="10.5" customHeight="1">
      <c r="A239" s="490" t="s">
        <v>384</v>
      </c>
      <c r="B239" s="15">
        <v>9060</v>
      </c>
      <c r="C239" s="15">
        <v>10452</v>
      </c>
      <c r="D239" s="492">
        <v>11457</v>
      </c>
    </row>
    <row r="240" spans="1:4" ht="10.5" customHeight="1">
      <c r="A240" s="490" t="s">
        <v>383</v>
      </c>
      <c r="B240" s="15">
        <v>11067</v>
      </c>
      <c r="C240" s="15">
        <v>12557</v>
      </c>
      <c r="D240" s="492">
        <v>13537</v>
      </c>
    </row>
    <row r="241" spans="1:4" ht="10.5" customHeight="1">
      <c r="A241" s="490" t="s">
        <v>382</v>
      </c>
      <c r="B241" s="15">
        <v>8160</v>
      </c>
      <c r="C241" s="15">
        <v>8399</v>
      </c>
      <c r="D241" s="492">
        <v>8068</v>
      </c>
    </row>
    <row r="242" spans="1:4" ht="10.5" customHeight="1">
      <c r="A242" s="490" t="s">
        <v>381</v>
      </c>
      <c r="B242" s="15">
        <v>5838</v>
      </c>
      <c r="C242" s="15">
        <v>6471</v>
      </c>
      <c r="D242" s="492">
        <v>6973</v>
      </c>
    </row>
    <row r="243" spans="1:4" ht="10.5" customHeight="1">
      <c r="A243" s="490" t="s">
        <v>380</v>
      </c>
      <c r="B243" s="15">
        <v>12435</v>
      </c>
      <c r="C243" s="15">
        <v>13982</v>
      </c>
      <c r="D243" s="492">
        <v>16871</v>
      </c>
    </row>
    <row r="244" spans="1:4" ht="10.5" customHeight="1">
      <c r="A244" s="490" t="s">
        <v>379</v>
      </c>
      <c r="B244" s="15">
        <v>5860</v>
      </c>
      <c r="C244" s="15">
        <v>6345</v>
      </c>
      <c r="D244" s="492">
        <v>6087</v>
      </c>
    </row>
    <row r="245" spans="1:4" ht="10.5" customHeight="1">
      <c r="A245" s="490" t="s">
        <v>378</v>
      </c>
      <c r="B245" s="15">
        <v>7318</v>
      </c>
      <c r="C245" s="15">
        <v>7678</v>
      </c>
      <c r="D245" s="492">
        <v>6826</v>
      </c>
    </row>
    <row r="246" spans="1:4" ht="10.5" customHeight="1">
      <c r="A246" s="490" t="s">
        <v>377</v>
      </c>
      <c r="B246" s="15">
        <v>16371</v>
      </c>
      <c r="C246" s="15">
        <v>16211</v>
      </c>
      <c r="D246" s="492">
        <v>14915</v>
      </c>
    </row>
    <row r="247" spans="1:4" ht="10.5" customHeight="1">
      <c r="A247" s="490" t="s">
        <v>376</v>
      </c>
      <c r="B247" s="492">
        <v>3017</v>
      </c>
      <c r="C247" s="14" t="s">
        <v>375</v>
      </c>
      <c r="D247" s="492">
        <v>4470</v>
      </c>
    </row>
    <row r="248" spans="1:4" ht="10.5" customHeight="1">
      <c r="A248" s="490" t="s">
        <v>374</v>
      </c>
      <c r="B248" s="15">
        <v>8091</v>
      </c>
      <c r="C248" s="15">
        <v>8829</v>
      </c>
      <c r="D248" s="492">
        <v>9964</v>
      </c>
    </row>
    <row r="249" spans="1:4" ht="10.5" customHeight="1">
      <c r="A249" s="490" t="s">
        <v>373</v>
      </c>
      <c r="B249" s="15">
        <v>5235</v>
      </c>
      <c r="C249" s="15">
        <v>5267</v>
      </c>
      <c r="D249" s="492">
        <v>4789</v>
      </c>
    </row>
    <row r="250" spans="1:4" ht="10.5" customHeight="1">
      <c r="A250" s="490" t="s">
        <v>372</v>
      </c>
      <c r="B250" s="492">
        <v>5529</v>
      </c>
      <c r="C250" s="494" t="s">
        <v>371</v>
      </c>
      <c r="D250" s="492">
        <v>5424</v>
      </c>
    </row>
    <row r="251" spans="1:4" ht="10.5" customHeight="1">
      <c r="A251" s="490" t="s">
        <v>370</v>
      </c>
      <c r="B251" s="15">
        <v>2828</v>
      </c>
      <c r="C251" s="15">
        <v>2726</v>
      </c>
      <c r="D251" s="492">
        <v>2396</v>
      </c>
    </row>
    <row r="252" spans="1:4" ht="10.5" customHeight="1">
      <c r="A252" s="490" t="s">
        <v>369</v>
      </c>
      <c r="B252" s="15">
        <v>2769</v>
      </c>
      <c r="C252" s="15">
        <v>3064</v>
      </c>
      <c r="D252" s="492">
        <v>2967</v>
      </c>
    </row>
    <row r="253" spans="1:4" ht="10.5" customHeight="1">
      <c r="A253" s="490" t="s">
        <v>368</v>
      </c>
      <c r="B253" s="15">
        <v>3138</v>
      </c>
      <c r="C253" s="15">
        <v>3025</v>
      </c>
      <c r="D253" s="492">
        <v>2605</v>
      </c>
    </row>
    <row r="254" spans="1:4" ht="10.5" customHeight="1">
      <c r="A254" s="490" t="s">
        <v>367</v>
      </c>
      <c r="B254" s="492">
        <v>3318</v>
      </c>
      <c r="C254" s="491" t="s">
        <v>366</v>
      </c>
      <c r="D254" s="492">
        <v>2827</v>
      </c>
    </row>
    <row r="255" spans="1:4" ht="10.5" customHeight="1">
      <c r="A255" s="490" t="s">
        <v>365</v>
      </c>
      <c r="B255" s="15">
        <v>13370</v>
      </c>
      <c r="C255" s="15">
        <v>13396</v>
      </c>
      <c r="D255" s="492">
        <v>12327</v>
      </c>
    </row>
    <row r="256" spans="1:4" ht="10.5" customHeight="1">
      <c r="A256" s="490" t="s">
        <v>364</v>
      </c>
      <c r="B256" s="15">
        <v>6933</v>
      </c>
      <c r="C256" s="15">
        <v>7801</v>
      </c>
      <c r="D256" s="492">
        <v>8030</v>
      </c>
    </row>
    <row r="257" spans="1:4" ht="10.5" customHeight="1">
      <c r="A257" s="490" t="s">
        <v>363</v>
      </c>
      <c r="B257" s="15">
        <v>13115</v>
      </c>
      <c r="C257" s="15">
        <v>13543</v>
      </c>
      <c r="D257" s="492">
        <v>12715</v>
      </c>
    </row>
    <row r="258" spans="1:4" ht="10.5" customHeight="1">
      <c r="A258" s="490" t="s">
        <v>362</v>
      </c>
      <c r="B258" s="15">
        <v>10958</v>
      </c>
      <c r="C258" s="15">
        <v>10946</v>
      </c>
      <c r="D258" s="492">
        <v>10262</v>
      </c>
    </row>
    <row r="259" spans="1:4" ht="10.5" customHeight="1">
      <c r="A259" s="490" t="s">
        <v>361</v>
      </c>
      <c r="B259" s="15">
        <v>15062</v>
      </c>
      <c r="C259" s="15">
        <v>14809</v>
      </c>
      <c r="D259" s="492">
        <v>13060</v>
      </c>
    </row>
    <row r="260" spans="1:4" ht="10.5" customHeight="1">
      <c r="A260" s="490" t="s">
        <v>360</v>
      </c>
      <c r="B260" s="15">
        <v>15836</v>
      </c>
      <c r="C260" s="15">
        <v>15729</v>
      </c>
      <c r="D260" s="492">
        <v>14906</v>
      </c>
    </row>
    <row r="261" spans="1:4" ht="10.5" customHeight="1">
      <c r="A261" s="490" t="s">
        <v>359</v>
      </c>
      <c r="B261" s="15">
        <v>3736</v>
      </c>
      <c r="C261" s="15">
        <v>3585</v>
      </c>
      <c r="D261" s="492">
        <v>3339</v>
      </c>
    </row>
    <row r="262" spans="1:4" ht="10.5" customHeight="1">
      <c r="A262" s="490" t="s">
        <v>358</v>
      </c>
      <c r="B262" s="15">
        <v>19105</v>
      </c>
      <c r="C262" s="15">
        <v>18340</v>
      </c>
      <c r="D262" s="492">
        <v>15901</v>
      </c>
    </row>
    <row r="263" spans="1:4" ht="10.5" customHeight="1">
      <c r="A263" s="490" t="s">
        <v>357</v>
      </c>
      <c r="B263" s="15">
        <v>3197</v>
      </c>
      <c r="C263" s="15">
        <v>3329</v>
      </c>
      <c r="D263" s="492">
        <v>2786</v>
      </c>
    </row>
    <row r="264" spans="1:4" ht="10.5" customHeight="1">
      <c r="A264" s="490" t="s">
        <v>356</v>
      </c>
      <c r="B264" s="15">
        <v>10607</v>
      </c>
      <c r="C264" s="15">
        <v>10464</v>
      </c>
      <c r="D264" s="492">
        <v>9829</v>
      </c>
    </row>
    <row r="265" spans="1:4" ht="10.5" customHeight="1">
      <c r="A265" s="490" t="s">
        <v>355</v>
      </c>
      <c r="B265" s="15">
        <v>4525</v>
      </c>
      <c r="C265" s="15">
        <v>4659</v>
      </c>
      <c r="D265" s="492">
        <v>4154</v>
      </c>
    </row>
    <row r="266" spans="1:4" ht="10.5" customHeight="1">
      <c r="A266" s="490" t="s">
        <v>354</v>
      </c>
      <c r="B266" s="15">
        <v>22627</v>
      </c>
      <c r="C266" s="15">
        <v>23318</v>
      </c>
      <c r="D266" s="492">
        <v>24279</v>
      </c>
    </row>
    <row r="267" spans="1:4" ht="10.5" customHeight="1">
      <c r="A267" s="490" t="s">
        <v>353</v>
      </c>
      <c r="B267" s="15">
        <v>6893</v>
      </c>
      <c r="C267" s="15">
        <v>7092</v>
      </c>
      <c r="D267" s="492">
        <v>6470</v>
      </c>
    </row>
    <row r="268" spans="1:4" ht="10.5" customHeight="1">
      <c r="A268" s="490" t="s">
        <v>352</v>
      </c>
      <c r="B268" s="15">
        <v>7612</v>
      </c>
      <c r="C268" s="15">
        <v>7787</v>
      </c>
      <c r="D268" s="492">
        <v>7501</v>
      </c>
    </row>
    <row r="269" spans="1:4" ht="10.5" customHeight="1">
      <c r="A269" s="490" t="s">
        <v>351</v>
      </c>
      <c r="B269" s="15">
        <v>6843</v>
      </c>
      <c r="C269" s="15">
        <v>6875</v>
      </c>
      <c r="D269" s="492">
        <v>6327</v>
      </c>
    </row>
    <row r="270" spans="1:4" ht="10.5" customHeight="1">
      <c r="A270" s="490" t="s">
        <v>350</v>
      </c>
      <c r="B270" s="15">
        <v>6858</v>
      </c>
      <c r="C270" s="15">
        <v>6642</v>
      </c>
      <c r="D270" s="492">
        <v>6141</v>
      </c>
    </row>
    <row r="271" spans="1:4" ht="10.5" customHeight="1">
      <c r="A271" s="490" t="s">
        <v>349</v>
      </c>
      <c r="B271" s="15">
        <v>18934</v>
      </c>
      <c r="C271" s="15">
        <v>18789</v>
      </c>
      <c r="D271" s="492">
        <v>17412</v>
      </c>
    </row>
    <row r="272" spans="1:4" ht="10.5" customHeight="1">
      <c r="A272" s="490" t="s">
        <v>348</v>
      </c>
      <c r="B272" s="15">
        <v>16573</v>
      </c>
      <c r="C272" s="15">
        <v>16826</v>
      </c>
      <c r="D272" s="492">
        <v>18482</v>
      </c>
    </row>
    <row r="273" spans="1:4" ht="10.5" customHeight="1">
      <c r="A273" s="490" t="s">
        <v>347</v>
      </c>
      <c r="B273" s="15">
        <v>6630</v>
      </c>
      <c r="C273" s="15">
        <v>6659</v>
      </c>
      <c r="D273" s="492">
        <v>5838</v>
      </c>
    </row>
    <row r="274" spans="1:4" ht="10.5" customHeight="1">
      <c r="A274" s="490" t="s">
        <v>346</v>
      </c>
      <c r="B274" s="15">
        <v>10462</v>
      </c>
      <c r="C274" s="15">
        <v>10301</v>
      </c>
      <c r="D274" s="492">
        <v>9228</v>
      </c>
    </row>
    <row r="275" spans="1:4" ht="10.5" customHeight="1">
      <c r="A275" s="490" t="s">
        <v>345</v>
      </c>
      <c r="B275" s="15">
        <v>4199</v>
      </c>
      <c r="C275" s="15">
        <v>4304</v>
      </c>
      <c r="D275" s="492">
        <v>4183</v>
      </c>
    </row>
    <row r="276" spans="1:4" ht="10.5" customHeight="1">
      <c r="A276" s="490" t="s">
        <v>344</v>
      </c>
      <c r="B276" s="15">
        <v>19351</v>
      </c>
      <c r="C276" s="15">
        <v>22311</v>
      </c>
      <c r="D276" s="492">
        <v>25724</v>
      </c>
    </row>
    <row r="277" spans="1:4" ht="10.5" customHeight="1">
      <c r="A277" s="490" t="s">
        <v>343</v>
      </c>
      <c r="B277" s="15">
        <v>32891</v>
      </c>
      <c r="C277" s="15">
        <v>31439</v>
      </c>
      <c r="D277" s="492">
        <v>28927</v>
      </c>
    </row>
    <row r="278" spans="1:4" ht="10.5" customHeight="1">
      <c r="A278" s="490" t="s">
        <v>342</v>
      </c>
      <c r="B278" s="15">
        <v>8664</v>
      </c>
      <c r="C278" s="15">
        <v>9079</v>
      </c>
      <c r="D278" s="492">
        <v>8881</v>
      </c>
    </row>
    <row r="279" spans="1:4" ht="10.5" customHeight="1">
      <c r="A279" s="490" t="s">
        <v>341</v>
      </c>
      <c r="B279" s="493">
        <v>7063</v>
      </c>
      <c r="C279" s="493">
        <v>7261</v>
      </c>
      <c r="D279" s="492">
        <v>6974</v>
      </c>
    </row>
    <row r="280" spans="1:4" ht="10.5" customHeight="1">
      <c r="A280" s="490" t="s">
        <v>340</v>
      </c>
      <c r="B280" s="15">
        <v>10247</v>
      </c>
      <c r="C280" s="15">
        <v>10302</v>
      </c>
      <c r="D280" s="492">
        <v>9321</v>
      </c>
    </row>
    <row r="281" spans="1:4" ht="10.5" customHeight="1">
      <c r="A281" s="490" t="s">
        <v>339</v>
      </c>
      <c r="B281" s="15">
        <v>9795</v>
      </c>
      <c r="C281" s="15">
        <v>12128</v>
      </c>
      <c r="D281" s="492">
        <v>17050</v>
      </c>
    </row>
    <row r="282" spans="1:4" ht="10.5" customHeight="1">
      <c r="A282" s="490" t="s">
        <v>338</v>
      </c>
      <c r="B282" s="15">
        <v>19372</v>
      </c>
      <c r="C282" s="15">
        <v>23093</v>
      </c>
      <c r="D282" s="492">
        <v>33759</v>
      </c>
    </row>
    <row r="283" spans="1:4" ht="10.5" customHeight="1">
      <c r="A283" s="490" t="s">
        <v>337</v>
      </c>
      <c r="B283" s="15">
        <v>11296</v>
      </c>
      <c r="C283" s="15">
        <v>11471</v>
      </c>
      <c r="D283" s="492">
        <v>10910</v>
      </c>
    </row>
    <row r="284" spans="1:4" ht="10.5" customHeight="1">
      <c r="A284" s="490" t="s">
        <v>336</v>
      </c>
      <c r="B284" s="15">
        <v>6106</v>
      </c>
      <c r="C284" s="15">
        <v>6122</v>
      </c>
      <c r="D284" s="492">
        <v>5470</v>
      </c>
    </row>
    <row r="285" spans="1:4" ht="10.5" customHeight="1">
      <c r="A285" s="490" t="s">
        <v>335</v>
      </c>
      <c r="B285" s="15">
        <v>2746</v>
      </c>
      <c r="C285" s="15">
        <v>2950</v>
      </c>
      <c r="D285" s="492">
        <v>2952</v>
      </c>
    </row>
    <row r="286" spans="1:4" ht="10.5" customHeight="1">
      <c r="A286" s="490" t="s">
        <v>334</v>
      </c>
      <c r="B286" s="15">
        <v>5144</v>
      </c>
      <c r="C286" s="15">
        <v>4929</v>
      </c>
      <c r="D286" s="492">
        <v>4396</v>
      </c>
    </row>
    <row r="287" spans="1:4" ht="10.5" customHeight="1">
      <c r="A287" s="490" t="s">
        <v>333</v>
      </c>
      <c r="B287" s="15">
        <v>8908</v>
      </c>
      <c r="C287" s="15">
        <v>9203</v>
      </c>
      <c r="D287" s="492">
        <v>8537</v>
      </c>
    </row>
    <row r="288" spans="1:4" ht="10.5" customHeight="1">
      <c r="A288" s="490" t="s">
        <v>332</v>
      </c>
      <c r="B288" s="492">
        <v>5532</v>
      </c>
      <c r="C288" s="491" t="s">
        <v>331</v>
      </c>
      <c r="D288" s="492">
        <v>6167</v>
      </c>
    </row>
    <row r="289" spans="1:4" ht="10.5" customHeight="1">
      <c r="A289" s="490" t="s">
        <v>330</v>
      </c>
      <c r="B289" s="15">
        <v>18264</v>
      </c>
      <c r="C289" s="15">
        <v>18005</v>
      </c>
      <c r="D289" s="492">
        <v>16035</v>
      </c>
    </row>
    <row r="290" spans="1:4" ht="10.5" customHeight="1">
      <c r="A290" s="490" t="s">
        <v>329</v>
      </c>
      <c r="B290" s="15">
        <v>25049</v>
      </c>
      <c r="C290" s="15">
        <v>24035</v>
      </c>
      <c r="D290" s="492">
        <v>24906</v>
      </c>
    </row>
    <row r="291" spans="1:4" ht="10.5" customHeight="1">
      <c r="A291" s="490" t="s">
        <v>328</v>
      </c>
      <c r="B291" s="15">
        <v>5929</v>
      </c>
      <c r="C291" s="15">
        <v>6259</v>
      </c>
      <c r="D291" s="492">
        <v>6625</v>
      </c>
    </row>
    <row r="292" spans="1:4" ht="10.5" customHeight="1">
      <c r="A292" s="490" t="s">
        <v>327</v>
      </c>
      <c r="B292" s="15">
        <v>4211</v>
      </c>
      <c r="C292" s="15">
        <v>4086</v>
      </c>
      <c r="D292" s="492">
        <v>3976</v>
      </c>
    </row>
    <row r="293" spans="1:4" ht="10.5" customHeight="1">
      <c r="A293" s="490" t="s">
        <v>326</v>
      </c>
      <c r="B293" s="15">
        <v>5022</v>
      </c>
      <c r="C293" s="15">
        <v>5026</v>
      </c>
      <c r="D293" s="492">
        <v>4599</v>
      </c>
    </row>
    <row r="294" spans="1:4" ht="10.5" customHeight="1">
      <c r="A294" s="490" t="s">
        <v>325</v>
      </c>
      <c r="B294" s="15">
        <v>11840</v>
      </c>
      <c r="C294" s="15">
        <v>12077</v>
      </c>
      <c r="D294" s="492">
        <v>11455</v>
      </c>
    </row>
    <row r="295" spans="1:4" ht="10.5" customHeight="1">
      <c r="A295" s="490" t="s">
        <v>324</v>
      </c>
      <c r="B295" s="15">
        <v>12652</v>
      </c>
      <c r="C295" s="15">
        <v>12291</v>
      </c>
      <c r="D295" s="492">
        <v>10970</v>
      </c>
    </row>
    <row r="296" spans="1:4" ht="10.5" customHeight="1">
      <c r="A296" s="490" t="s">
        <v>323</v>
      </c>
      <c r="B296" s="15">
        <v>11649</v>
      </c>
      <c r="C296" s="15">
        <v>11931</v>
      </c>
      <c r="D296" s="492">
        <v>11435</v>
      </c>
    </row>
    <row r="297" spans="1:4" ht="10.5" customHeight="1">
      <c r="A297" s="490" t="s">
        <v>322</v>
      </c>
      <c r="B297" s="15">
        <v>5964</v>
      </c>
      <c r="C297" s="15">
        <v>6147</v>
      </c>
      <c r="D297" s="492">
        <v>5665</v>
      </c>
    </row>
    <row r="298" spans="1:4" ht="10.5" customHeight="1">
      <c r="A298" s="490" t="s">
        <v>321</v>
      </c>
      <c r="B298" s="15">
        <v>18685</v>
      </c>
      <c r="C298" s="15">
        <v>17620</v>
      </c>
      <c r="D298" s="492">
        <v>16582</v>
      </c>
    </row>
    <row r="299" spans="1:4" ht="10.5" customHeight="1">
      <c r="A299" s="490" t="s">
        <v>320</v>
      </c>
      <c r="B299" s="15">
        <v>13349</v>
      </c>
      <c r="C299" s="15">
        <v>13749</v>
      </c>
      <c r="D299" s="492">
        <v>12833</v>
      </c>
    </row>
    <row r="300" spans="1:4" ht="10.5" customHeight="1">
      <c r="A300" s="490" t="s">
        <v>319</v>
      </c>
      <c r="B300" s="15">
        <v>5358</v>
      </c>
      <c r="C300" s="15">
        <v>5135</v>
      </c>
      <c r="D300" s="492">
        <v>4824</v>
      </c>
    </row>
    <row r="301" spans="1:4" ht="10.5" customHeight="1">
      <c r="A301" s="490" t="s">
        <v>16</v>
      </c>
      <c r="B301" s="15">
        <v>12080</v>
      </c>
      <c r="C301" s="15">
        <v>12356</v>
      </c>
      <c r="D301" s="492">
        <v>11518</v>
      </c>
    </row>
    <row r="302" spans="1:4" ht="10.5" customHeight="1">
      <c r="A302" s="490" t="s">
        <v>318</v>
      </c>
      <c r="B302" s="15">
        <v>4711</v>
      </c>
      <c r="C302" s="15">
        <v>4871</v>
      </c>
      <c r="D302" s="492">
        <v>4614</v>
      </c>
    </row>
    <row r="303" spans="1:4" ht="10.5" customHeight="1">
      <c r="A303" s="490" t="s">
        <v>317</v>
      </c>
      <c r="B303" s="15">
        <v>6936</v>
      </c>
      <c r="C303" s="15">
        <v>6667</v>
      </c>
      <c r="D303" s="492">
        <v>5955</v>
      </c>
    </row>
    <row r="304" spans="1:4" ht="10.5" customHeight="1">
      <c r="A304" s="490" t="s">
        <v>316</v>
      </c>
      <c r="B304" s="15">
        <v>6308</v>
      </c>
      <c r="C304" s="15">
        <v>8622</v>
      </c>
      <c r="D304" s="492">
        <v>10227</v>
      </c>
    </row>
    <row r="305" spans="1:4" ht="10.5" customHeight="1">
      <c r="A305" s="490" t="s">
        <v>315</v>
      </c>
      <c r="B305" s="15">
        <v>9459</v>
      </c>
      <c r="C305" s="15">
        <v>10922</v>
      </c>
      <c r="D305" s="492">
        <v>13368</v>
      </c>
    </row>
    <row r="306" spans="1:4" ht="10.5" customHeight="1">
      <c r="A306" s="490" t="s">
        <v>314</v>
      </c>
      <c r="B306" s="15">
        <v>23920</v>
      </c>
      <c r="C306" s="15">
        <v>23221</v>
      </c>
      <c r="D306" s="492">
        <v>21506</v>
      </c>
    </row>
    <row r="307" spans="1:4" ht="10.5" customHeight="1">
      <c r="A307" s="490" t="s">
        <v>313</v>
      </c>
      <c r="B307" s="15">
        <v>7681</v>
      </c>
      <c r="C307" s="15">
        <v>8044</v>
      </c>
      <c r="D307" s="492">
        <v>7942</v>
      </c>
    </row>
    <row r="308" spans="1:4" ht="10.5" customHeight="1">
      <c r="A308" s="490" t="s">
        <v>312</v>
      </c>
      <c r="B308" s="15">
        <v>10597</v>
      </c>
      <c r="C308" s="15">
        <v>10234</v>
      </c>
      <c r="D308" s="492">
        <v>9049</v>
      </c>
    </row>
    <row r="309" spans="1:4" ht="10.5" customHeight="1">
      <c r="A309" s="490" t="s">
        <v>311</v>
      </c>
      <c r="B309" s="15">
        <v>13056</v>
      </c>
      <c r="C309" s="15">
        <v>13644</v>
      </c>
      <c r="D309" s="492">
        <v>13253</v>
      </c>
    </row>
    <row r="310" spans="1:4" ht="10.5" customHeight="1">
      <c r="A310" s="490" t="s">
        <v>310</v>
      </c>
      <c r="B310" s="492">
        <v>5845</v>
      </c>
      <c r="C310" s="14" t="s">
        <v>309</v>
      </c>
      <c r="D310" s="492">
        <v>5376</v>
      </c>
    </row>
    <row r="311" spans="1:4" ht="10.5" customHeight="1">
      <c r="A311" s="490" t="s">
        <v>308</v>
      </c>
      <c r="B311" s="15">
        <v>6789</v>
      </c>
      <c r="C311" s="15">
        <v>6855</v>
      </c>
      <c r="D311" s="492">
        <v>6491</v>
      </c>
    </row>
    <row r="312" spans="1:4" ht="10.5" customHeight="1">
      <c r="A312" s="490" t="s">
        <v>307</v>
      </c>
      <c r="B312" s="15">
        <v>9038</v>
      </c>
      <c r="C312" s="15">
        <v>9787</v>
      </c>
      <c r="D312" s="492">
        <v>11292</v>
      </c>
    </row>
    <row r="313" spans="1:4" ht="10.5" customHeight="1">
      <c r="A313" s="490" t="s">
        <v>306</v>
      </c>
      <c r="B313" s="15">
        <v>34015</v>
      </c>
      <c r="C313" s="15">
        <v>34131</v>
      </c>
      <c r="D313" s="492">
        <v>34115</v>
      </c>
    </row>
    <row r="314" spans="1:4" ht="10.5" customHeight="1">
      <c r="A314" s="490" t="s">
        <v>305</v>
      </c>
      <c r="B314" s="492">
        <v>3634</v>
      </c>
      <c r="C314" s="491" t="s">
        <v>304</v>
      </c>
      <c r="D314" s="492">
        <v>3570</v>
      </c>
    </row>
    <row r="315" spans="1:4" ht="10.5" customHeight="1">
      <c r="A315" s="490" t="s">
        <v>303</v>
      </c>
      <c r="B315" s="15">
        <v>5009</v>
      </c>
      <c r="C315" s="15">
        <v>5504</v>
      </c>
      <c r="D315" s="492">
        <v>5306</v>
      </c>
    </row>
    <row r="316" spans="1:4" ht="10.5" customHeight="1">
      <c r="A316" s="490" t="s">
        <v>302</v>
      </c>
      <c r="B316" s="15">
        <v>21646</v>
      </c>
      <c r="C316" s="15">
        <v>21843</v>
      </c>
      <c r="D316" s="492">
        <v>20690</v>
      </c>
    </row>
    <row r="317" spans="1:4" ht="10.5" customHeight="1">
      <c r="A317" s="490" t="s">
        <v>301</v>
      </c>
      <c r="B317" s="15">
        <v>9098</v>
      </c>
      <c r="C317" s="15">
        <v>9367</v>
      </c>
      <c r="D317" s="492">
        <v>8813</v>
      </c>
    </row>
    <row r="318" spans="1:4" ht="10.5" customHeight="1">
      <c r="A318" s="490" t="s">
        <v>300</v>
      </c>
      <c r="B318" s="15">
        <v>4946</v>
      </c>
      <c r="C318" s="15">
        <v>4752</v>
      </c>
      <c r="D318" s="492">
        <v>4326</v>
      </c>
    </row>
    <row r="319" spans="1:4" ht="10.5" customHeight="1">
      <c r="A319" s="490" t="s">
        <v>299</v>
      </c>
      <c r="B319" s="15">
        <v>18106</v>
      </c>
      <c r="C319" s="15">
        <v>18600</v>
      </c>
      <c r="D319" s="492">
        <v>20830</v>
      </c>
    </row>
    <row r="320" spans="1:4" ht="10.5" customHeight="1">
      <c r="A320" s="490" t="s">
        <v>298</v>
      </c>
      <c r="B320" s="15">
        <v>4254</v>
      </c>
      <c r="C320" s="15">
        <v>4678</v>
      </c>
      <c r="D320" s="492">
        <v>5166</v>
      </c>
    </row>
    <row r="321" spans="1:4" ht="10.5" customHeight="1">
      <c r="A321" s="490" t="s">
        <v>297</v>
      </c>
      <c r="B321" s="492">
        <v>3480</v>
      </c>
      <c r="C321" s="14" t="s">
        <v>296</v>
      </c>
      <c r="D321" s="492">
        <v>3411</v>
      </c>
    </row>
    <row r="322" spans="1:4" ht="10.5" customHeight="1">
      <c r="A322" s="492" t="s">
        <v>295</v>
      </c>
      <c r="B322" s="15">
        <v>6373</v>
      </c>
      <c r="C322" s="15">
        <v>10023</v>
      </c>
      <c r="D322" s="492">
        <v>16124</v>
      </c>
    </row>
    <row r="323" spans="1:4">
      <c r="A323" s="492" t="s">
        <v>294</v>
      </c>
      <c r="B323" s="15">
        <v>7820</v>
      </c>
      <c r="C323" s="15">
        <v>7775</v>
      </c>
      <c r="D323" s="492">
        <v>6946</v>
      </c>
    </row>
    <row r="324" spans="1:4">
      <c r="A324" s="490" t="s">
        <v>293</v>
      </c>
      <c r="B324" s="15">
        <v>2896</v>
      </c>
      <c r="C324" s="15">
        <v>2826</v>
      </c>
      <c r="D324" s="492">
        <v>2467</v>
      </c>
    </row>
    <row r="325" spans="1:4">
      <c r="A325" s="490" t="s">
        <v>292</v>
      </c>
      <c r="B325" s="15">
        <v>1781</v>
      </c>
      <c r="C325" s="15">
        <v>1647</v>
      </c>
      <c r="D325" s="492">
        <v>1864</v>
      </c>
    </row>
    <row r="326" spans="1:4">
      <c r="A326" s="490" t="s">
        <v>291</v>
      </c>
      <c r="B326" s="15">
        <v>4958</v>
      </c>
      <c r="C326" s="15">
        <v>4877</v>
      </c>
      <c r="D326" s="492">
        <v>4160</v>
      </c>
    </row>
    <row r="327" spans="1:4">
      <c r="A327" s="490" t="s">
        <v>290</v>
      </c>
      <c r="B327" s="15">
        <v>1041</v>
      </c>
      <c r="C327" s="15">
        <v>1441</v>
      </c>
      <c r="D327" s="492">
        <v>1808</v>
      </c>
    </row>
    <row r="328" spans="1:4">
      <c r="A328" s="490" t="s">
        <v>289</v>
      </c>
      <c r="B328" s="15">
        <v>3343</v>
      </c>
      <c r="C328" s="15">
        <v>3273</v>
      </c>
      <c r="D328" s="492">
        <v>3033</v>
      </c>
    </row>
    <row r="329" spans="1:4">
      <c r="A329" s="490" t="s">
        <v>288</v>
      </c>
      <c r="B329" s="15">
        <v>8258</v>
      </c>
      <c r="C329" s="15">
        <v>8030</v>
      </c>
      <c r="D329" s="492">
        <v>7205</v>
      </c>
    </row>
    <row r="330" spans="1:4">
      <c r="A330" s="490" t="s">
        <v>287</v>
      </c>
      <c r="B330" s="15">
        <v>2202</v>
      </c>
      <c r="C330" s="15">
        <v>2250</v>
      </c>
      <c r="D330" s="492">
        <v>2366</v>
      </c>
    </row>
    <row r="331" spans="1:4">
      <c r="A331" s="490" t="s">
        <v>286</v>
      </c>
      <c r="B331" s="15">
        <v>7454</v>
      </c>
      <c r="C331" s="15">
        <v>7496</v>
      </c>
      <c r="D331" s="492">
        <v>7098</v>
      </c>
    </row>
    <row r="332" spans="1:4">
      <c r="A332" s="490" t="s">
        <v>285</v>
      </c>
      <c r="B332" s="492">
        <v>3569</v>
      </c>
      <c r="C332" s="491" t="s">
        <v>284</v>
      </c>
      <c r="D332" s="490">
        <v>5395</v>
      </c>
    </row>
  </sheetData>
  <mergeCells count="3">
    <mergeCell ref="A1:D1"/>
    <mergeCell ref="A3:D3"/>
    <mergeCell ref="A28:D28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4F7BF-26AE-4D7C-9B1A-C8EC07D2A5AA}">
  <dimension ref="A1:J34"/>
  <sheetViews>
    <sheetView workbookViewId="0">
      <selection sqref="A1:J1"/>
    </sheetView>
  </sheetViews>
  <sheetFormatPr defaultRowHeight="11.25"/>
  <cols>
    <col min="1" max="1" width="18.7109375" style="1" customWidth="1"/>
    <col min="2" max="10" width="11.7109375" style="1" customWidth="1"/>
    <col min="11" max="16384" width="9.140625" style="1"/>
  </cols>
  <sheetData>
    <row r="1" spans="1:10" s="479" customFormat="1" ht="26.25" customHeight="1">
      <c r="A1" s="963" t="s">
        <v>640</v>
      </c>
      <c r="B1" s="964"/>
      <c r="C1" s="964"/>
      <c r="D1" s="964"/>
      <c r="E1" s="964"/>
      <c r="F1" s="964"/>
      <c r="G1" s="964"/>
      <c r="H1" s="964"/>
      <c r="I1" s="964"/>
      <c r="J1" s="964"/>
    </row>
    <row r="2" spans="1:10" s="36" customFormat="1" ht="22.5" customHeight="1">
      <c r="A2" s="18" t="s">
        <v>37</v>
      </c>
      <c r="B2" s="502" t="s">
        <v>639</v>
      </c>
      <c r="C2" s="502" t="s">
        <v>638</v>
      </c>
      <c r="D2" s="501" t="s">
        <v>637</v>
      </c>
      <c r="E2" s="501" t="s">
        <v>636</v>
      </c>
      <c r="F2" s="501" t="s">
        <v>635</v>
      </c>
      <c r="G2" s="501" t="s">
        <v>634</v>
      </c>
      <c r="H2" s="501" t="s">
        <v>633</v>
      </c>
      <c r="I2" s="501" t="s">
        <v>632</v>
      </c>
      <c r="J2" s="18" t="s">
        <v>0</v>
      </c>
    </row>
    <row r="3" spans="1:10" s="31" customFormat="1" ht="15" customHeight="1">
      <c r="A3" s="31" t="s">
        <v>44</v>
      </c>
      <c r="B3" s="184" t="s">
        <v>29</v>
      </c>
      <c r="C3" s="184" t="s">
        <v>29</v>
      </c>
      <c r="D3" s="184" t="s">
        <v>29</v>
      </c>
      <c r="E3" s="184" t="s">
        <v>29</v>
      </c>
      <c r="F3" s="184" t="s">
        <v>29</v>
      </c>
      <c r="G3" s="184" t="s">
        <v>29</v>
      </c>
      <c r="H3" s="184" t="s">
        <v>29</v>
      </c>
      <c r="I3" s="301">
        <v>1</v>
      </c>
      <c r="J3" s="301">
        <v>1</v>
      </c>
    </row>
    <row r="4" spans="1:10" ht="11.1" customHeight="1">
      <c r="A4" s="81" t="s">
        <v>28</v>
      </c>
      <c r="B4" s="14">
        <v>6</v>
      </c>
      <c r="C4" s="14">
        <v>14</v>
      </c>
      <c r="D4" s="14">
        <v>38</v>
      </c>
      <c r="E4" s="14">
        <v>63</v>
      </c>
      <c r="F4" s="14">
        <v>29</v>
      </c>
      <c r="G4" s="14">
        <v>36</v>
      </c>
      <c r="H4" s="14">
        <v>1</v>
      </c>
      <c r="I4" s="184" t="s">
        <v>29</v>
      </c>
      <c r="J4" s="301">
        <f>H4+G4+F4+E4+D4+C4+B4</f>
        <v>187</v>
      </c>
    </row>
    <row r="5" spans="1:10" ht="11.1" customHeight="1">
      <c r="A5" s="499" t="s">
        <v>27</v>
      </c>
      <c r="B5" s="484">
        <v>6</v>
      </c>
      <c r="C5" s="484">
        <v>14</v>
      </c>
      <c r="D5" s="484">
        <v>38</v>
      </c>
      <c r="E5" s="484">
        <v>63</v>
      </c>
      <c r="F5" s="484">
        <v>29</v>
      </c>
      <c r="G5" s="484">
        <v>36</v>
      </c>
      <c r="H5" s="484">
        <v>1</v>
      </c>
      <c r="I5" s="484">
        <v>1</v>
      </c>
      <c r="J5" s="497">
        <v>188</v>
      </c>
    </row>
    <row r="6" spans="1:10" ht="11.1" customHeight="1">
      <c r="A6" s="81" t="s">
        <v>26</v>
      </c>
      <c r="B6" s="14">
        <v>4</v>
      </c>
      <c r="C6" s="14">
        <v>19</v>
      </c>
      <c r="D6" s="14">
        <v>32</v>
      </c>
      <c r="E6" s="14">
        <v>40</v>
      </c>
      <c r="F6" s="14">
        <v>8</v>
      </c>
      <c r="G6" s="14">
        <v>4</v>
      </c>
      <c r="H6" s="184" t="s">
        <v>29</v>
      </c>
      <c r="I6" s="184">
        <v>1</v>
      </c>
      <c r="J6" s="301">
        <f>I6+G6+F6+E6+D6+C6+B6</f>
        <v>108</v>
      </c>
    </row>
    <row r="7" spans="1:10" ht="11.1" customHeight="1">
      <c r="A7" s="81" t="s">
        <v>25</v>
      </c>
      <c r="B7" s="14">
        <v>6</v>
      </c>
      <c r="C7" s="14">
        <v>15</v>
      </c>
      <c r="D7" s="14">
        <v>23</v>
      </c>
      <c r="E7" s="14">
        <v>21</v>
      </c>
      <c r="F7" s="14">
        <v>5</v>
      </c>
      <c r="G7" s="14">
        <v>5</v>
      </c>
      <c r="H7" s="14">
        <v>1</v>
      </c>
      <c r="I7" s="184" t="s">
        <v>29</v>
      </c>
      <c r="J7" s="301">
        <f>H7+G7+F7+E7+D7+C7+B7</f>
        <v>76</v>
      </c>
    </row>
    <row r="8" spans="1:10" ht="11.1" customHeight="1">
      <c r="A8" s="81" t="s">
        <v>24</v>
      </c>
      <c r="B8" s="14">
        <v>103</v>
      </c>
      <c r="C8" s="14">
        <v>55</v>
      </c>
      <c r="D8" s="14">
        <v>34</v>
      </c>
      <c r="E8" s="14">
        <v>15</v>
      </c>
      <c r="F8" s="14">
        <v>4</v>
      </c>
      <c r="G8" s="14">
        <v>5</v>
      </c>
      <c r="H8" s="14">
        <v>1</v>
      </c>
      <c r="I8" s="184" t="s">
        <v>29</v>
      </c>
      <c r="J8" s="301">
        <f>H8+G8+F8+E8+D8+C8+B8</f>
        <v>217</v>
      </c>
    </row>
    <row r="9" spans="1:10" ht="11.1" customHeight="1">
      <c r="A9" s="500" t="s">
        <v>23</v>
      </c>
      <c r="B9" s="484">
        <f t="shared" ref="B9:G9" si="0">B8+B7+B6</f>
        <v>113</v>
      </c>
      <c r="C9" s="484">
        <f t="shared" si="0"/>
        <v>89</v>
      </c>
      <c r="D9" s="484">
        <f t="shared" si="0"/>
        <v>89</v>
      </c>
      <c r="E9" s="484">
        <f t="shared" si="0"/>
        <v>76</v>
      </c>
      <c r="F9" s="484">
        <f t="shared" si="0"/>
        <v>17</v>
      </c>
      <c r="G9" s="484">
        <f t="shared" si="0"/>
        <v>14</v>
      </c>
      <c r="H9" s="484">
        <v>2</v>
      </c>
      <c r="I9" s="484">
        <v>1</v>
      </c>
      <c r="J9" s="484">
        <f>J8+J7+J6</f>
        <v>401</v>
      </c>
    </row>
    <row r="10" spans="1:10" ht="11.1" customHeight="1">
      <c r="A10" s="81" t="s">
        <v>22</v>
      </c>
      <c r="B10" s="14">
        <v>58</v>
      </c>
      <c r="C10" s="14">
        <v>44</v>
      </c>
      <c r="D10" s="14">
        <v>46</v>
      </c>
      <c r="E10" s="14">
        <v>27</v>
      </c>
      <c r="F10" s="14">
        <v>2</v>
      </c>
      <c r="G10" s="14">
        <v>3</v>
      </c>
      <c r="H10" s="14">
        <v>1</v>
      </c>
      <c r="I10" s="14">
        <v>1</v>
      </c>
      <c r="J10" s="301">
        <f>H10+I10+G10+F10+E10+D10+C10+B10</f>
        <v>182</v>
      </c>
    </row>
    <row r="11" spans="1:10" ht="11.1" customHeight="1">
      <c r="A11" s="81" t="s">
        <v>21</v>
      </c>
      <c r="B11" s="14">
        <v>133</v>
      </c>
      <c r="C11" s="14">
        <v>52</v>
      </c>
      <c r="D11" s="14">
        <v>16</v>
      </c>
      <c r="E11" s="14">
        <v>9</v>
      </c>
      <c r="F11" s="14">
        <v>1</v>
      </c>
      <c r="G11" s="14">
        <v>4</v>
      </c>
      <c r="H11" s="14">
        <v>1</v>
      </c>
      <c r="I11" s="184" t="s">
        <v>29</v>
      </c>
      <c r="J11" s="301">
        <f>H11+G11+F11+E11+D11+C11+B11</f>
        <v>216</v>
      </c>
    </row>
    <row r="12" spans="1:10" ht="11.1" customHeight="1">
      <c r="A12" s="81" t="s">
        <v>20</v>
      </c>
      <c r="B12" s="14">
        <v>158</v>
      </c>
      <c r="C12" s="14">
        <v>55</v>
      </c>
      <c r="D12" s="14">
        <v>31</v>
      </c>
      <c r="E12" s="14">
        <v>8</v>
      </c>
      <c r="F12" s="14">
        <v>2</v>
      </c>
      <c r="G12" s="14">
        <v>1</v>
      </c>
      <c r="H12" s="14">
        <v>2</v>
      </c>
      <c r="I12" s="184" t="s">
        <v>29</v>
      </c>
      <c r="J12" s="301">
        <f>H12+G12+F12+E12+D12+C12+B12</f>
        <v>257</v>
      </c>
    </row>
    <row r="13" spans="1:10" ht="11.1" customHeight="1">
      <c r="A13" s="500" t="s">
        <v>19</v>
      </c>
      <c r="B13" s="484">
        <f t="shared" ref="B13:H13" si="1">B12+B11+B10</f>
        <v>349</v>
      </c>
      <c r="C13" s="484">
        <f t="shared" si="1"/>
        <v>151</v>
      </c>
      <c r="D13" s="484">
        <f t="shared" si="1"/>
        <v>93</v>
      </c>
      <c r="E13" s="484">
        <f t="shared" si="1"/>
        <v>44</v>
      </c>
      <c r="F13" s="484">
        <f t="shared" si="1"/>
        <v>5</v>
      </c>
      <c r="G13" s="484">
        <f t="shared" si="1"/>
        <v>8</v>
      </c>
      <c r="H13" s="484">
        <f t="shared" si="1"/>
        <v>4</v>
      </c>
      <c r="I13" s="484">
        <v>1</v>
      </c>
      <c r="J13" s="497">
        <f>H13+I13+G13+F13+E13+D13+C13+B13</f>
        <v>655</v>
      </c>
    </row>
    <row r="14" spans="1:10" ht="11.1" customHeight="1">
      <c r="A14" s="81" t="s">
        <v>18</v>
      </c>
      <c r="B14" s="14">
        <v>205</v>
      </c>
      <c r="C14" s="14">
        <v>52</v>
      </c>
      <c r="D14" s="14">
        <v>24</v>
      </c>
      <c r="E14" s="14">
        <v>13</v>
      </c>
      <c r="F14" s="14">
        <v>3</v>
      </c>
      <c r="G14" s="14">
        <v>3</v>
      </c>
      <c r="H14" s="184" t="s">
        <v>29</v>
      </c>
      <c r="I14" s="184">
        <v>1</v>
      </c>
      <c r="J14" s="301">
        <f>G14+I14+F14+E14+D14+C14+B14</f>
        <v>301</v>
      </c>
    </row>
    <row r="15" spans="1:10" ht="11.1" customHeight="1">
      <c r="A15" s="81" t="s">
        <v>17</v>
      </c>
      <c r="B15" s="14">
        <v>117</v>
      </c>
      <c r="C15" s="14">
        <v>62</v>
      </c>
      <c r="D15" s="14">
        <v>42</v>
      </c>
      <c r="E15" s="14">
        <v>17</v>
      </c>
      <c r="F15" s="14">
        <v>2</v>
      </c>
      <c r="G15" s="14">
        <v>4</v>
      </c>
      <c r="H15" s="184">
        <v>1</v>
      </c>
      <c r="I15" s="184" t="s">
        <v>29</v>
      </c>
      <c r="J15" s="301">
        <f>G15+H15+F15+E15+D15+C15+B15</f>
        <v>245</v>
      </c>
    </row>
    <row r="16" spans="1:10" ht="11.1" customHeight="1">
      <c r="A16" s="81" t="s">
        <v>16</v>
      </c>
      <c r="B16" s="14">
        <v>31</v>
      </c>
      <c r="C16" s="14">
        <v>29</v>
      </c>
      <c r="D16" s="14">
        <v>25</v>
      </c>
      <c r="E16" s="14">
        <v>16</v>
      </c>
      <c r="F16" s="14">
        <v>3</v>
      </c>
      <c r="G16" s="14">
        <v>5</v>
      </c>
      <c r="H16" s="184" t="s">
        <v>29</v>
      </c>
      <c r="I16" s="184" t="s">
        <v>29</v>
      </c>
      <c r="J16" s="301">
        <f>G16+F16+E16+D16+C16+B16</f>
        <v>109</v>
      </c>
    </row>
    <row r="17" spans="1:10" ht="11.1" customHeight="1">
      <c r="A17" s="500" t="s">
        <v>15</v>
      </c>
      <c r="B17" s="484">
        <f t="shared" ref="B17:G17" si="2">B16+B15+B14</f>
        <v>353</v>
      </c>
      <c r="C17" s="484">
        <f t="shared" si="2"/>
        <v>143</v>
      </c>
      <c r="D17" s="484">
        <f t="shared" si="2"/>
        <v>91</v>
      </c>
      <c r="E17" s="484">
        <f t="shared" si="2"/>
        <v>46</v>
      </c>
      <c r="F17" s="484">
        <f t="shared" si="2"/>
        <v>8</v>
      </c>
      <c r="G17" s="484">
        <f t="shared" si="2"/>
        <v>12</v>
      </c>
      <c r="H17" s="484">
        <v>1</v>
      </c>
      <c r="I17" s="484">
        <v>1</v>
      </c>
      <c r="J17" s="497">
        <f>H17+I17+G17+F17+E17+D17+C17+B17</f>
        <v>655</v>
      </c>
    </row>
    <row r="18" spans="1:10" ht="11.1" customHeight="1">
      <c r="A18" s="499" t="s">
        <v>14</v>
      </c>
      <c r="B18" s="484">
        <f t="shared" ref="B18:I18" si="3">B17+B13+B9</f>
        <v>815</v>
      </c>
      <c r="C18" s="484">
        <f t="shared" si="3"/>
        <v>383</v>
      </c>
      <c r="D18" s="484">
        <f t="shared" si="3"/>
        <v>273</v>
      </c>
      <c r="E18" s="484">
        <f t="shared" si="3"/>
        <v>166</v>
      </c>
      <c r="F18" s="484">
        <f t="shared" si="3"/>
        <v>30</v>
      </c>
      <c r="G18" s="484">
        <f t="shared" si="3"/>
        <v>34</v>
      </c>
      <c r="H18" s="484">
        <f t="shared" si="3"/>
        <v>7</v>
      </c>
      <c r="I18" s="484">
        <f t="shared" si="3"/>
        <v>3</v>
      </c>
      <c r="J18" s="497">
        <f>H18+I18+G18+F18+E18+D18+C18+B18</f>
        <v>1711</v>
      </c>
    </row>
    <row r="19" spans="1:10" ht="11.1" customHeight="1">
      <c r="A19" s="81" t="s">
        <v>13</v>
      </c>
      <c r="B19" s="14">
        <v>144</v>
      </c>
      <c r="C19" s="14">
        <v>80</v>
      </c>
      <c r="D19" s="14">
        <v>77</v>
      </c>
      <c r="E19" s="14">
        <v>39</v>
      </c>
      <c r="F19" s="14">
        <v>9</v>
      </c>
      <c r="G19" s="14">
        <v>8</v>
      </c>
      <c r="H19" s="184" t="s">
        <v>29</v>
      </c>
      <c r="I19" s="14">
        <v>1</v>
      </c>
      <c r="J19" s="301">
        <f>I19+G19+F19+E19+D19+C19+B19</f>
        <v>358</v>
      </c>
    </row>
    <row r="20" spans="1:10" ht="11.1" customHeight="1">
      <c r="A20" s="81" t="s">
        <v>12</v>
      </c>
      <c r="B20" s="14">
        <v>15</v>
      </c>
      <c r="C20" s="14">
        <v>26</v>
      </c>
      <c r="D20" s="14">
        <v>40</v>
      </c>
      <c r="E20" s="14">
        <v>34</v>
      </c>
      <c r="F20" s="14">
        <v>2</v>
      </c>
      <c r="G20" s="14">
        <v>3</v>
      </c>
      <c r="H20" s="14">
        <v>1</v>
      </c>
      <c r="I20" s="184" t="s">
        <v>29</v>
      </c>
      <c r="J20" s="301">
        <f>H20+G20+F20+E20+D20+C20+B20</f>
        <v>121</v>
      </c>
    </row>
    <row r="21" spans="1:10" ht="11.1" customHeight="1">
      <c r="A21" s="81" t="s">
        <v>11</v>
      </c>
      <c r="B21" s="14">
        <v>34</v>
      </c>
      <c r="C21" s="14">
        <v>44</v>
      </c>
      <c r="D21" s="14">
        <v>36</v>
      </c>
      <c r="E21" s="14">
        <v>12</v>
      </c>
      <c r="F21" s="14">
        <v>2</v>
      </c>
      <c r="G21" s="14">
        <v>3</v>
      </c>
      <c r="H21" s="184" t="s">
        <v>29</v>
      </c>
      <c r="I21" s="184" t="s">
        <v>29</v>
      </c>
      <c r="J21" s="301">
        <f>G21+F21+E21+D21+C21+B21</f>
        <v>131</v>
      </c>
    </row>
    <row r="22" spans="1:10" ht="11.1" customHeight="1">
      <c r="A22" s="500" t="s">
        <v>10</v>
      </c>
      <c r="B22" s="484">
        <f t="shared" ref="B22:G22" si="4">B21+B20+B19</f>
        <v>193</v>
      </c>
      <c r="C22" s="484">
        <f t="shared" si="4"/>
        <v>150</v>
      </c>
      <c r="D22" s="484">
        <f t="shared" si="4"/>
        <v>153</v>
      </c>
      <c r="E22" s="484">
        <f t="shared" si="4"/>
        <v>85</v>
      </c>
      <c r="F22" s="484">
        <f t="shared" si="4"/>
        <v>13</v>
      </c>
      <c r="G22" s="484">
        <f t="shared" si="4"/>
        <v>14</v>
      </c>
      <c r="H22" s="484">
        <v>1</v>
      </c>
      <c r="I22" s="484">
        <v>1</v>
      </c>
      <c r="J22" s="497">
        <f>H22+I22+G22+F22+E22+D22+C22+B22</f>
        <v>610</v>
      </c>
    </row>
    <row r="23" spans="1:10" ht="11.1" customHeight="1">
      <c r="A23" s="81" t="s">
        <v>9</v>
      </c>
      <c r="B23" s="14">
        <v>6</v>
      </c>
      <c r="C23" s="14">
        <v>14</v>
      </c>
      <c r="D23" s="14">
        <v>19</v>
      </c>
      <c r="E23" s="14">
        <v>22</v>
      </c>
      <c r="F23" s="14">
        <v>12</v>
      </c>
      <c r="G23" s="14">
        <v>8</v>
      </c>
      <c r="H23" s="184" t="s">
        <v>29</v>
      </c>
      <c r="I23" s="14">
        <v>1</v>
      </c>
      <c r="J23" s="301">
        <f>I23+G23+F23+E23+D23+C23+B23</f>
        <v>82</v>
      </c>
    </row>
    <row r="24" spans="1:10" ht="11.1" customHeight="1">
      <c r="A24" s="81" t="s">
        <v>8</v>
      </c>
      <c r="B24" s="14">
        <v>5</v>
      </c>
      <c r="C24" s="14">
        <v>11</v>
      </c>
      <c r="D24" s="14">
        <v>21</v>
      </c>
      <c r="E24" s="14">
        <v>20</v>
      </c>
      <c r="F24" s="14">
        <v>13</v>
      </c>
      <c r="G24" s="14">
        <v>7</v>
      </c>
      <c r="H24" s="14">
        <v>1</v>
      </c>
      <c r="I24" s="184" t="s">
        <v>29</v>
      </c>
      <c r="J24" s="301">
        <f>H24+G24+F24+E24+D24+C24+B24</f>
        <v>78</v>
      </c>
    </row>
    <row r="25" spans="1:10" ht="11.1" customHeight="1">
      <c r="A25" s="81" t="s">
        <v>7</v>
      </c>
      <c r="B25" s="14">
        <v>38</v>
      </c>
      <c r="C25" s="14">
        <v>64</v>
      </c>
      <c r="D25" s="14">
        <v>63</v>
      </c>
      <c r="E25" s="14">
        <v>49</v>
      </c>
      <c r="F25" s="14">
        <v>8</v>
      </c>
      <c r="G25" s="14">
        <v>6</v>
      </c>
      <c r="H25" s="184" t="s">
        <v>29</v>
      </c>
      <c r="I25" s="14">
        <v>1</v>
      </c>
      <c r="J25" s="301">
        <f>I25+G25+F25+E25+D25+C25+B25</f>
        <v>229</v>
      </c>
    </row>
    <row r="26" spans="1:10" ht="11.1" customHeight="1">
      <c r="A26" s="500" t="s">
        <v>6</v>
      </c>
      <c r="B26" s="484">
        <f t="shared" ref="B26:G26" si="5">B25+B24+B23</f>
        <v>49</v>
      </c>
      <c r="C26" s="484">
        <f t="shared" si="5"/>
        <v>89</v>
      </c>
      <c r="D26" s="484">
        <f t="shared" si="5"/>
        <v>103</v>
      </c>
      <c r="E26" s="484">
        <f t="shared" si="5"/>
        <v>91</v>
      </c>
      <c r="F26" s="484">
        <f t="shared" si="5"/>
        <v>33</v>
      </c>
      <c r="G26" s="484">
        <f t="shared" si="5"/>
        <v>21</v>
      </c>
      <c r="H26" s="484">
        <v>1</v>
      </c>
      <c r="I26" s="484">
        <v>2</v>
      </c>
      <c r="J26" s="497">
        <f>H26+I26+G26+F26+E26+D26+C26+B26</f>
        <v>389</v>
      </c>
    </row>
    <row r="27" spans="1:10" ht="11.1" customHeight="1">
      <c r="A27" s="81" t="s">
        <v>5</v>
      </c>
      <c r="B27" s="14">
        <v>9</v>
      </c>
      <c r="C27" s="14">
        <v>18</v>
      </c>
      <c r="D27" s="14">
        <v>38</v>
      </c>
      <c r="E27" s="14">
        <v>34</v>
      </c>
      <c r="F27" s="14">
        <v>11</v>
      </c>
      <c r="G27" s="14">
        <v>8</v>
      </c>
      <c r="H27" s="184" t="s">
        <v>29</v>
      </c>
      <c r="I27" s="14">
        <v>1</v>
      </c>
      <c r="J27" s="301">
        <f>I27+G27+F27+E27+D27+C27+B27</f>
        <v>119</v>
      </c>
    </row>
    <row r="28" spans="1:10" ht="11.1" customHeight="1">
      <c r="A28" s="81" t="s">
        <v>4</v>
      </c>
      <c r="B28" s="14">
        <v>8</v>
      </c>
      <c r="C28" s="14">
        <v>10</v>
      </c>
      <c r="D28" s="14">
        <v>19</v>
      </c>
      <c r="E28" s="14">
        <v>18</v>
      </c>
      <c r="F28" s="14">
        <v>12</v>
      </c>
      <c r="G28" s="14">
        <v>7</v>
      </c>
      <c r="H28" s="14">
        <v>1</v>
      </c>
      <c r="I28" s="184" t="s">
        <v>29</v>
      </c>
      <c r="J28" s="301">
        <f>H28+G28+F28+E28+D28+C28+B28</f>
        <v>75</v>
      </c>
    </row>
    <row r="29" spans="1:10" ht="11.1" customHeight="1">
      <c r="A29" s="81" t="s">
        <v>3</v>
      </c>
      <c r="B29" s="14">
        <v>6</v>
      </c>
      <c r="C29" s="14">
        <v>8</v>
      </c>
      <c r="D29" s="14">
        <v>11</v>
      </c>
      <c r="E29" s="14">
        <v>25</v>
      </c>
      <c r="F29" s="14">
        <v>5</v>
      </c>
      <c r="G29" s="14">
        <v>4</v>
      </c>
      <c r="H29" s="184" t="s">
        <v>29</v>
      </c>
      <c r="I29" s="14">
        <v>1</v>
      </c>
      <c r="J29" s="301">
        <f>I29+G29+F29+E29+D29+C29+B29</f>
        <v>60</v>
      </c>
    </row>
    <row r="30" spans="1:10" ht="11.1" customHeight="1">
      <c r="A30" s="500" t="s">
        <v>2</v>
      </c>
      <c r="B30" s="484">
        <f t="shared" ref="B30:G30" si="6">B29+B28+B27</f>
        <v>23</v>
      </c>
      <c r="C30" s="484">
        <f t="shared" si="6"/>
        <v>36</v>
      </c>
      <c r="D30" s="484">
        <f t="shared" si="6"/>
        <v>68</v>
      </c>
      <c r="E30" s="484">
        <f t="shared" si="6"/>
        <v>77</v>
      </c>
      <c r="F30" s="484">
        <f t="shared" si="6"/>
        <v>28</v>
      </c>
      <c r="G30" s="484">
        <f t="shared" si="6"/>
        <v>19</v>
      </c>
      <c r="H30" s="484">
        <v>1</v>
      </c>
      <c r="I30" s="484">
        <v>2</v>
      </c>
      <c r="J30" s="497">
        <f>H30+I30+G30+F30+E30+D30+C30+B30</f>
        <v>254</v>
      </c>
    </row>
    <row r="31" spans="1:10" ht="11.1" customHeight="1">
      <c r="A31" s="499" t="s">
        <v>1</v>
      </c>
      <c r="B31" s="484">
        <f t="shared" ref="B31:I31" si="7">B30+B26+B22</f>
        <v>265</v>
      </c>
      <c r="C31" s="484">
        <f t="shared" si="7"/>
        <v>275</v>
      </c>
      <c r="D31" s="484">
        <f t="shared" si="7"/>
        <v>324</v>
      </c>
      <c r="E31" s="484">
        <f t="shared" si="7"/>
        <v>253</v>
      </c>
      <c r="F31" s="484">
        <f t="shared" si="7"/>
        <v>74</v>
      </c>
      <c r="G31" s="484">
        <f t="shared" si="7"/>
        <v>54</v>
      </c>
      <c r="H31" s="484">
        <f t="shared" si="7"/>
        <v>3</v>
      </c>
      <c r="I31" s="484">
        <f t="shared" si="7"/>
        <v>5</v>
      </c>
      <c r="J31" s="497">
        <f>H31+I31+G31+F31+E31+D31+C31+B31</f>
        <v>1253</v>
      </c>
    </row>
    <row r="32" spans="1:10" ht="11.1" customHeight="1">
      <c r="A32" s="498" t="s">
        <v>278</v>
      </c>
      <c r="B32" s="484">
        <f t="shared" ref="B32:I32" si="8">B31+B18+B5</f>
        <v>1086</v>
      </c>
      <c r="C32" s="484">
        <f t="shared" si="8"/>
        <v>672</v>
      </c>
      <c r="D32" s="484">
        <f t="shared" si="8"/>
        <v>635</v>
      </c>
      <c r="E32" s="484">
        <f t="shared" si="8"/>
        <v>482</v>
      </c>
      <c r="F32" s="484">
        <f t="shared" si="8"/>
        <v>133</v>
      </c>
      <c r="G32" s="484">
        <f t="shared" si="8"/>
        <v>124</v>
      </c>
      <c r="H32" s="484">
        <f t="shared" si="8"/>
        <v>11</v>
      </c>
      <c r="I32" s="484">
        <f t="shared" si="8"/>
        <v>9</v>
      </c>
      <c r="J32" s="497">
        <f>H32+I32+G32+F32+E32+D32+C32+B32</f>
        <v>3152</v>
      </c>
    </row>
    <row r="33" spans="1:10" ht="11.1" customHeight="1">
      <c r="A33" s="81" t="s">
        <v>631</v>
      </c>
      <c r="B33" s="184" t="s">
        <v>29</v>
      </c>
      <c r="C33" s="184" t="s">
        <v>29</v>
      </c>
      <c r="D33" s="1">
        <v>6</v>
      </c>
      <c r="E33" s="1">
        <v>80</v>
      </c>
      <c r="F33" s="1">
        <v>99</v>
      </c>
      <c r="G33" s="14">
        <v>123</v>
      </c>
      <c r="H33" s="184">
        <v>11</v>
      </c>
      <c r="I33" s="184">
        <v>8</v>
      </c>
      <c r="J33" s="301">
        <f>H33+I33+G33+F33+E33+D33</f>
        <v>327</v>
      </c>
    </row>
    <row r="34" spans="1:10" ht="11.1" customHeight="1">
      <c r="A34" s="81" t="s">
        <v>34</v>
      </c>
      <c r="B34" s="14">
        <v>1086</v>
      </c>
      <c r="C34" s="14">
        <v>672</v>
      </c>
      <c r="D34" s="14">
        <v>629</v>
      </c>
      <c r="E34" s="14">
        <v>402</v>
      </c>
      <c r="F34" s="14">
        <v>34</v>
      </c>
      <c r="G34" s="14">
        <v>1</v>
      </c>
      <c r="H34" s="184" t="s">
        <v>29</v>
      </c>
      <c r="I34" s="184" t="s">
        <v>29</v>
      </c>
      <c r="J34" s="301">
        <f>G34+F34+E34+D34+C34+B34</f>
        <v>2824</v>
      </c>
    </row>
  </sheetData>
  <mergeCells count="1">
    <mergeCell ref="A1:J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5D2CC-6247-40D5-8A31-728B91870DFB}">
  <dimension ref="A1:J34"/>
  <sheetViews>
    <sheetView workbookViewId="0">
      <selection sqref="A1:J1"/>
    </sheetView>
  </sheetViews>
  <sheetFormatPr defaultRowHeight="11.25"/>
  <cols>
    <col min="1" max="1" width="19.7109375" style="1" customWidth="1"/>
    <col min="2" max="10" width="11.7109375" style="1" customWidth="1"/>
    <col min="11" max="16384" width="9.140625" style="1"/>
  </cols>
  <sheetData>
    <row r="1" spans="1:10" s="479" customFormat="1" ht="24.75" customHeight="1">
      <c r="A1" s="965" t="s">
        <v>646</v>
      </c>
      <c r="B1" s="965"/>
      <c r="C1" s="965"/>
      <c r="D1" s="965"/>
      <c r="E1" s="965"/>
      <c r="F1" s="965"/>
      <c r="G1" s="965"/>
      <c r="H1" s="965"/>
      <c r="I1" s="965"/>
      <c r="J1" s="965"/>
    </row>
    <row r="2" spans="1:10" s="36" customFormat="1" ht="24" customHeight="1">
      <c r="A2" s="18" t="s">
        <v>37</v>
      </c>
      <c r="B2" s="18" t="s">
        <v>639</v>
      </c>
      <c r="C2" s="79" t="s">
        <v>638</v>
      </c>
      <c r="D2" s="501" t="s">
        <v>645</v>
      </c>
      <c r="E2" s="501" t="s">
        <v>644</v>
      </c>
      <c r="F2" s="501" t="s">
        <v>643</v>
      </c>
      <c r="G2" s="501" t="s">
        <v>642</v>
      </c>
      <c r="H2" s="501" t="s">
        <v>641</v>
      </c>
      <c r="I2" s="501" t="s">
        <v>632</v>
      </c>
      <c r="J2" s="18" t="s">
        <v>0</v>
      </c>
    </row>
    <row r="3" spans="1:10" s="31" customFormat="1" ht="15" customHeight="1">
      <c r="A3" s="31" t="s">
        <v>44</v>
      </c>
      <c r="B3" s="184" t="s">
        <v>29</v>
      </c>
      <c r="C3" s="184" t="s">
        <v>29</v>
      </c>
      <c r="D3" s="184" t="s">
        <v>29</v>
      </c>
      <c r="E3" s="184" t="s">
        <v>29</v>
      </c>
      <c r="F3" s="184" t="s">
        <v>29</v>
      </c>
      <c r="G3" s="184" t="s">
        <v>29</v>
      </c>
      <c r="H3" s="184" t="s">
        <v>29</v>
      </c>
      <c r="I3" s="301">
        <v>1721556</v>
      </c>
      <c r="J3" s="301">
        <v>1721556</v>
      </c>
    </row>
    <row r="4" spans="1:10" ht="11.1" customHeight="1">
      <c r="A4" s="81" t="s">
        <v>28</v>
      </c>
      <c r="B4" s="14">
        <v>1992</v>
      </c>
      <c r="C4" s="14">
        <v>11190</v>
      </c>
      <c r="D4" s="14">
        <v>59816</v>
      </c>
      <c r="E4" s="14">
        <v>205080</v>
      </c>
      <c r="F4" s="14">
        <v>211035</v>
      </c>
      <c r="G4" s="14">
        <v>676373</v>
      </c>
      <c r="H4" s="14">
        <v>64394</v>
      </c>
      <c r="I4" s="184" t="s">
        <v>29</v>
      </c>
      <c r="J4" s="301">
        <v>1229880</v>
      </c>
    </row>
    <row r="5" spans="1:10" ht="11.1" customHeight="1">
      <c r="A5" s="499" t="s">
        <v>27</v>
      </c>
      <c r="B5" s="484">
        <v>1992</v>
      </c>
      <c r="C5" s="484">
        <v>11190</v>
      </c>
      <c r="D5" s="484">
        <v>59816</v>
      </c>
      <c r="E5" s="484">
        <v>205080</v>
      </c>
      <c r="F5" s="484">
        <v>211035</v>
      </c>
      <c r="G5" s="484">
        <v>676373</v>
      </c>
      <c r="H5" s="484">
        <v>64394</v>
      </c>
      <c r="I5" s="484">
        <v>1721556</v>
      </c>
      <c r="J5" s="497">
        <v>2951436</v>
      </c>
    </row>
    <row r="6" spans="1:10" ht="11.1" customHeight="1">
      <c r="A6" s="81" t="s">
        <v>26</v>
      </c>
      <c r="B6" s="14">
        <v>1249</v>
      </c>
      <c r="C6" s="14">
        <v>15306</v>
      </c>
      <c r="D6" s="14">
        <v>46438</v>
      </c>
      <c r="E6" s="14">
        <v>121674</v>
      </c>
      <c r="F6" s="14">
        <v>53968</v>
      </c>
      <c r="G6" s="14">
        <v>86808</v>
      </c>
      <c r="H6" s="184" t="s">
        <v>29</v>
      </c>
      <c r="I6" s="14">
        <v>101973</v>
      </c>
      <c r="J6" s="301">
        <v>427416</v>
      </c>
    </row>
    <row r="7" spans="1:10" ht="11.1" customHeight="1">
      <c r="A7" s="81" t="s">
        <v>25</v>
      </c>
      <c r="B7" s="14">
        <v>2254</v>
      </c>
      <c r="C7" s="14">
        <v>10605</v>
      </c>
      <c r="D7" s="14">
        <v>34218</v>
      </c>
      <c r="E7" s="14">
        <v>58456</v>
      </c>
      <c r="F7" s="14">
        <v>30528</v>
      </c>
      <c r="G7" s="14">
        <v>106382</v>
      </c>
      <c r="H7" s="14">
        <v>69988</v>
      </c>
      <c r="I7" s="184" t="s">
        <v>29</v>
      </c>
      <c r="J7" s="301">
        <v>312431</v>
      </c>
    </row>
    <row r="8" spans="1:10" ht="11.1" customHeight="1">
      <c r="A8" s="81" t="s">
        <v>24</v>
      </c>
      <c r="B8" s="14">
        <v>27819</v>
      </c>
      <c r="C8" s="14">
        <v>37876</v>
      </c>
      <c r="D8" s="14">
        <v>44153</v>
      </c>
      <c r="E8" s="14">
        <v>44477</v>
      </c>
      <c r="F8" s="14">
        <v>28456</v>
      </c>
      <c r="G8" s="14">
        <v>112128</v>
      </c>
      <c r="H8" s="14">
        <v>63898</v>
      </c>
      <c r="I8" s="184" t="s">
        <v>29</v>
      </c>
      <c r="J8" s="301">
        <v>358807</v>
      </c>
    </row>
    <row r="9" spans="1:10" ht="11.1" customHeight="1">
      <c r="A9" s="500" t="s">
        <v>23</v>
      </c>
      <c r="B9" s="484">
        <v>31322</v>
      </c>
      <c r="C9" s="484">
        <v>63787</v>
      </c>
      <c r="D9" s="484">
        <v>124809</v>
      </c>
      <c r="E9" s="484">
        <v>224607</v>
      </c>
      <c r="F9" s="484">
        <v>112952</v>
      </c>
      <c r="G9" s="484">
        <v>305318</v>
      </c>
      <c r="H9" s="484">
        <v>133886</v>
      </c>
      <c r="I9" s="484">
        <v>101973</v>
      </c>
      <c r="J9" s="497">
        <v>1098654</v>
      </c>
    </row>
    <row r="10" spans="1:10">
      <c r="A10" s="81" t="s">
        <v>22</v>
      </c>
      <c r="B10" s="14">
        <v>16497</v>
      </c>
      <c r="C10" s="14">
        <v>32698</v>
      </c>
      <c r="D10" s="14">
        <v>67718</v>
      </c>
      <c r="E10" s="14">
        <v>75690</v>
      </c>
      <c r="F10" s="14">
        <v>12012</v>
      </c>
      <c r="G10" s="14">
        <v>53657</v>
      </c>
      <c r="H10" s="14">
        <v>59685</v>
      </c>
      <c r="I10" s="14">
        <v>130478</v>
      </c>
      <c r="J10" s="301">
        <v>448435</v>
      </c>
    </row>
    <row r="11" spans="1:10">
      <c r="A11" s="81" t="s">
        <v>21</v>
      </c>
      <c r="B11" s="14">
        <v>34972</v>
      </c>
      <c r="C11" s="14">
        <v>36618</v>
      </c>
      <c r="D11" s="14">
        <v>22044</v>
      </c>
      <c r="E11" s="14">
        <v>27605</v>
      </c>
      <c r="F11" s="14">
        <v>8881</v>
      </c>
      <c r="G11" s="14">
        <v>49806</v>
      </c>
      <c r="H11" s="14">
        <v>79438</v>
      </c>
      <c r="I11" s="184" t="s">
        <v>29</v>
      </c>
      <c r="J11" s="301">
        <v>259364</v>
      </c>
    </row>
    <row r="12" spans="1:10">
      <c r="A12" s="81" t="s">
        <v>20</v>
      </c>
      <c r="B12" s="14">
        <v>34564</v>
      </c>
      <c r="C12" s="14">
        <v>39760</v>
      </c>
      <c r="D12" s="14">
        <v>40840</v>
      </c>
      <c r="E12" s="14">
        <v>25220</v>
      </c>
      <c r="F12" s="14">
        <v>15348</v>
      </c>
      <c r="G12" s="14">
        <v>21053</v>
      </c>
      <c r="H12" s="14">
        <v>111806</v>
      </c>
      <c r="I12" s="184" t="s">
        <v>29</v>
      </c>
      <c r="J12" s="301">
        <v>288591</v>
      </c>
    </row>
    <row r="13" spans="1:10">
      <c r="A13" s="500" t="s">
        <v>19</v>
      </c>
      <c r="B13" s="484">
        <v>86033</v>
      </c>
      <c r="C13" s="484">
        <v>109076</v>
      </c>
      <c r="D13" s="484">
        <v>130602</v>
      </c>
      <c r="E13" s="484">
        <v>128515</v>
      </c>
      <c r="F13" s="484">
        <v>36241</v>
      </c>
      <c r="G13" s="484">
        <v>124516</v>
      </c>
      <c r="H13" s="484">
        <v>250929</v>
      </c>
      <c r="I13" s="484">
        <v>130478</v>
      </c>
      <c r="J13" s="497">
        <v>996390</v>
      </c>
    </row>
    <row r="14" spans="1:10">
      <c r="A14" s="81" t="s">
        <v>18</v>
      </c>
      <c r="B14" s="14">
        <v>49384</v>
      </c>
      <c r="C14" s="14">
        <v>37833</v>
      </c>
      <c r="D14" s="14">
        <v>32317</v>
      </c>
      <c r="E14" s="14">
        <v>38333</v>
      </c>
      <c r="F14" s="14">
        <v>22789</v>
      </c>
      <c r="G14" s="14">
        <v>55422</v>
      </c>
      <c r="H14" s="184" t="s">
        <v>29</v>
      </c>
      <c r="I14" s="14">
        <v>157680</v>
      </c>
      <c r="J14" s="301">
        <v>393758</v>
      </c>
    </row>
    <row r="15" spans="1:10">
      <c r="A15" s="81" t="s">
        <v>17</v>
      </c>
      <c r="B15" s="14">
        <v>32408</v>
      </c>
      <c r="C15" s="14">
        <v>41981</v>
      </c>
      <c r="D15" s="14">
        <v>58793</v>
      </c>
      <c r="E15" s="14">
        <v>49653</v>
      </c>
      <c r="F15" s="14">
        <v>11148</v>
      </c>
      <c r="G15" s="14">
        <v>58577</v>
      </c>
      <c r="H15" s="14">
        <v>68018</v>
      </c>
      <c r="I15" s="184" t="s">
        <v>29</v>
      </c>
      <c r="J15" s="301">
        <v>320578</v>
      </c>
    </row>
    <row r="16" spans="1:10">
      <c r="A16" s="81" t="s">
        <v>16</v>
      </c>
      <c r="B16" s="14">
        <v>9480</v>
      </c>
      <c r="C16" s="14">
        <v>21895</v>
      </c>
      <c r="D16" s="14">
        <v>34788</v>
      </c>
      <c r="E16" s="14">
        <v>44534</v>
      </c>
      <c r="F16" s="14">
        <v>24035</v>
      </c>
      <c r="G16" s="14">
        <v>98918</v>
      </c>
      <c r="H16" s="184" t="s">
        <v>29</v>
      </c>
      <c r="I16" s="184" t="s">
        <v>29</v>
      </c>
      <c r="J16" s="301">
        <v>233650</v>
      </c>
    </row>
    <row r="17" spans="1:10">
      <c r="A17" s="500" t="s">
        <v>15</v>
      </c>
      <c r="B17" s="484">
        <v>91272</v>
      </c>
      <c r="C17" s="484">
        <v>101709</v>
      </c>
      <c r="D17" s="484">
        <v>125898</v>
      </c>
      <c r="E17" s="484">
        <v>132520</v>
      </c>
      <c r="F17" s="484">
        <v>57972</v>
      </c>
      <c r="G17" s="484">
        <v>212917</v>
      </c>
      <c r="H17" s="484">
        <v>68018</v>
      </c>
      <c r="I17" s="484">
        <v>157680</v>
      </c>
      <c r="J17" s="497">
        <v>947986</v>
      </c>
    </row>
    <row r="18" spans="1:10">
      <c r="A18" s="499" t="s">
        <v>14</v>
      </c>
      <c r="B18" s="484">
        <v>208627</v>
      </c>
      <c r="C18" s="484">
        <v>274572</v>
      </c>
      <c r="D18" s="484">
        <v>381309</v>
      </c>
      <c r="E18" s="484">
        <v>485642</v>
      </c>
      <c r="F18" s="484">
        <v>207165</v>
      </c>
      <c r="G18" s="484">
        <v>642751</v>
      </c>
      <c r="H18" s="484">
        <v>452833</v>
      </c>
      <c r="I18" s="484">
        <v>390131</v>
      </c>
      <c r="J18" s="497">
        <v>3043030</v>
      </c>
    </row>
    <row r="19" spans="1:10">
      <c r="A19" s="81" t="s">
        <v>13</v>
      </c>
      <c r="B19" s="14">
        <v>34656</v>
      </c>
      <c r="C19" s="14">
        <v>56661</v>
      </c>
      <c r="D19" s="14">
        <v>108020</v>
      </c>
      <c r="E19" s="14">
        <v>117669</v>
      </c>
      <c r="F19" s="14">
        <v>57501</v>
      </c>
      <c r="G19" s="14">
        <v>149038</v>
      </c>
      <c r="H19" s="184" t="s">
        <v>29</v>
      </c>
      <c r="I19" s="14">
        <v>169226</v>
      </c>
      <c r="J19" s="301">
        <v>692771</v>
      </c>
    </row>
    <row r="20" spans="1:10">
      <c r="A20" s="81" t="s">
        <v>12</v>
      </c>
      <c r="B20" s="14">
        <v>5344</v>
      </c>
      <c r="C20" s="14">
        <v>18220</v>
      </c>
      <c r="D20" s="14">
        <v>59808</v>
      </c>
      <c r="E20" s="14">
        <v>93607</v>
      </c>
      <c r="F20" s="14">
        <v>13962</v>
      </c>
      <c r="G20" s="14">
        <v>63920</v>
      </c>
      <c r="H20" s="14">
        <v>56593</v>
      </c>
      <c r="I20" s="184" t="s">
        <v>29</v>
      </c>
      <c r="J20" s="301">
        <v>311454</v>
      </c>
    </row>
    <row r="21" spans="1:10">
      <c r="A21" s="81" t="s">
        <v>11</v>
      </c>
      <c r="B21" s="14">
        <v>9942</v>
      </c>
      <c r="C21" s="14">
        <v>31528</v>
      </c>
      <c r="D21" s="14">
        <v>51421</v>
      </c>
      <c r="E21" s="14">
        <v>29358</v>
      </c>
      <c r="F21" s="14">
        <v>15549</v>
      </c>
      <c r="G21" s="14">
        <v>67119</v>
      </c>
      <c r="H21" s="184" t="s">
        <v>29</v>
      </c>
      <c r="I21" s="184" t="s">
        <v>29</v>
      </c>
      <c r="J21" s="301">
        <v>204917</v>
      </c>
    </row>
    <row r="22" spans="1:10">
      <c r="A22" s="500" t="s">
        <v>10</v>
      </c>
      <c r="B22" s="484">
        <v>49942</v>
      </c>
      <c r="C22" s="484">
        <v>106409</v>
      </c>
      <c r="D22" s="484">
        <v>219249</v>
      </c>
      <c r="E22" s="484">
        <v>240634</v>
      </c>
      <c r="F22" s="484">
        <v>87012</v>
      </c>
      <c r="G22" s="484">
        <v>280077</v>
      </c>
      <c r="H22" s="484">
        <v>56593</v>
      </c>
      <c r="I22" s="484">
        <v>169226</v>
      </c>
      <c r="J22" s="497">
        <v>1209142</v>
      </c>
    </row>
    <row r="23" spans="1:10">
      <c r="A23" s="81" t="s">
        <v>9</v>
      </c>
      <c r="B23" s="14">
        <v>1719</v>
      </c>
      <c r="C23" s="14">
        <v>10266</v>
      </c>
      <c r="D23" s="14">
        <v>26242</v>
      </c>
      <c r="E23" s="14">
        <v>65927</v>
      </c>
      <c r="F23" s="14">
        <v>84249</v>
      </c>
      <c r="G23" s="14">
        <v>145625</v>
      </c>
      <c r="H23" s="184" t="s">
        <v>29</v>
      </c>
      <c r="I23" s="14">
        <v>207270</v>
      </c>
      <c r="J23" s="301">
        <v>541298</v>
      </c>
    </row>
    <row r="24" spans="1:10">
      <c r="A24" s="81" t="s">
        <v>8</v>
      </c>
      <c r="B24" s="14">
        <v>1633</v>
      </c>
      <c r="C24" s="14">
        <v>8646</v>
      </c>
      <c r="D24" s="14">
        <v>31657</v>
      </c>
      <c r="E24" s="14">
        <v>63251</v>
      </c>
      <c r="F24" s="14">
        <v>89855</v>
      </c>
      <c r="G24" s="14">
        <v>121077</v>
      </c>
      <c r="H24" s="14">
        <v>74656</v>
      </c>
      <c r="I24" s="184" t="s">
        <v>29</v>
      </c>
      <c r="J24" s="301">
        <v>390775</v>
      </c>
    </row>
    <row r="25" spans="1:10">
      <c r="A25" s="81" t="s">
        <v>7</v>
      </c>
      <c r="B25" s="14">
        <v>11809</v>
      </c>
      <c r="C25" s="14">
        <v>46184</v>
      </c>
      <c r="D25" s="14">
        <v>96256</v>
      </c>
      <c r="E25" s="14">
        <v>151293</v>
      </c>
      <c r="F25" s="14">
        <v>54598</v>
      </c>
      <c r="G25" s="14">
        <v>82457</v>
      </c>
      <c r="H25" s="184" t="s">
        <v>29</v>
      </c>
      <c r="I25" s="14">
        <v>117832</v>
      </c>
      <c r="J25" s="301">
        <v>560429</v>
      </c>
    </row>
    <row r="26" spans="1:10">
      <c r="A26" s="500" t="s">
        <v>6</v>
      </c>
      <c r="B26" s="484">
        <v>15161</v>
      </c>
      <c r="C26" s="484">
        <v>65096</v>
      </c>
      <c r="D26" s="484">
        <v>154155</v>
      </c>
      <c r="E26" s="484">
        <v>280471</v>
      </c>
      <c r="F26" s="484">
        <v>228702</v>
      </c>
      <c r="G26" s="484">
        <v>349159</v>
      </c>
      <c r="H26" s="484">
        <v>74656</v>
      </c>
      <c r="I26" s="484">
        <v>325102</v>
      </c>
      <c r="J26" s="497">
        <v>1492502</v>
      </c>
    </row>
    <row r="27" spans="1:10">
      <c r="A27" s="81" t="s">
        <v>5</v>
      </c>
      <c r="B27" s="14">
        <v>3128</v>
      </c>
      <c r="C27" s="14">
        <v>14256</v>
      </c>
      <c r="D27" s="14">
        <v>58829</v>
      </c>
      <c r="E27" s="14">
        <v>100375</v>
      </c>
      <c r="F27" s="14">
        <v>76446</v>
      </c>
      <c r="G27" s="14">
        <v>163151</v>
      </c>
      <c r="H27" s="184" t="s">
        <v>29</v>
      </c>
      <c r="I27" s="14">
        <v>112233</v>
      </c>
      <c r="J27" s="301">
        <v>528418</v>
      </c>
    </row>
    <row r="28" spans="1:10">
      <c r="A28" s="81" t="s">
        <v>4</v>
      </c>
      <c r="B28" s="14">
        <v>2755</v>
      </c>
      <c r="C28" s="14">
        <v>7344</v>
      </c>
      <c r="D28" s="14">
        <v>27076</v>
      </c>
      <c r="E28" s="14">
        <v>56000</v>
      </c>
      <c r="F28" s="14">
        <v>74076</v>
      </c>
      <c r="G28" s="14">
        <v>134876</v>
      </c>
      <c r="H28" s="14">
        <v>64429</v>
      </c>
      <c r="I28" s="184" t="s">
        <v>29</v>
      </c>
      <c r="J28" s="301">
        <v>366556</v>
      </c>
    </row>
    <row r="29" spans="1:10">
      <c r="A29" s="81" t="s">
        <v>3</v>
      </c>
      <c r="B29" s="14">
        <v>2737</v>
      </c>
      <c r="C29" s="14">
        <v>4851</v>
      </c>
      <c r="D29" s="14">
        <v>16783</v>
      </c>
      <c r="E29" s="14">
        <v>78228</v>
      </c>
      <c r="F29" s="14">
        <v>33293</v>
      </c>
      <c r="G29" s="14">
        <v>117635</v>
      </c>
      <c r="H29" s="184" t="s">
        <v>29</v>
      </c>
      <c r="I29" s="14">
        <v>169713</v>
      </c>
      <c r="J29" s="301">
        <v>423240</v>
      </c>
    </row>
    <row r="30" spans="1:10">
      <c r="A30" s="500" t="s">
        <v>2</v>
      </c>
      <c r="B30" s="484">
        <v>8620</v>
      </c>
      <c r="C30" s="484">
        <v>26451</v>
      </c>
      <c r="D30" s="484">
        <v>102688</v>
      </c>
      <c r="E30" s="484">
        <v>234603</v>
      </c>
      <c r="F30" s="484">
        <v>183815</v>
      </c>
      <c r="G30" s="484">
        <v>415662</v>
      </c>
      <c r="H30" s="484">
        <v>64429</v>
      </c>
      <c r="I30" s="484">
        <v>281946</v>
      </c>
      <c r="J30" s="497">
        <v>1318214</v>
      </c>
    </row>
    <row r="31" spans="1:10">
      <c r="A31" s="499" t="s">
        <v>1</v>
      </c>
      <c r="B31" s="484">
        <v>73723</v>
      </c>
      <c r="C31" s="484">
        <v>197956</v>
      </c>
      <c r="D31" s="484">
        <v>476092</v>
      </c>
      <c r="E31" s="484">
        <v>755708</v>
      </c>
      <c r="F31" s="484">
        <v>499529</v>
      </c>
      <c r="G31" s="484">
        <v>1044898</v>
      </c>
      <c r="H31" s="484">
        <v>195678</v>
      </c>
      <c r="I31" s="484">
        <v>776274</v>
      </c>
      <c r="J31" s="497">
        <v>4019858</v>
      </c>
    </row>
    <row r="32" spans="1:10" ht="15" customHeight="1">
      <c r="A32" s="498" t="s">
        <v>278</v>
      </c>
      <c r="B32" s="484">
        <v>284342</v>
      </c>
      <c r="C32" s="484">
        <v>483718</v>
      </c>
      <c r="D32" s="484">
        <v>917217</v>
      </c>
      <c r="E32" s="484">
        <v>1446430</v>
      </c>
      <c r="F32" s="484">
        <v>917729</v>
      </c>
      <c r="G32" s="484">
        <v>2364022</v>
      </c>
      <c r="H32" s="484">
        <v>712905</v>
      </c>
      <c r="I32" s="484">
        <v>2887961</v>
      </c>
      <c r="J32" s="484">
        <v>10014324</v>
      </c>
    </row>
    <row r="33" spans="1:10">
      <c r="A33" s="81" t="s">
        <v>631</v>
      </c>
      <c r="B33" s="184" t="s">
        <v>29</v>
      </c>
      <c r="C33" s="184" t="s">
        <v>29</v>
      </c>
      <c r="D33" s="3">
        <v>9003</v>
      </c>
      <c r="E33" s="3">
        <v>292725</v>
      </c>
      <c r="F33" s="3">
        <v>696242</v>
      </c>
      <c r="G33" s="3">
        <v>2353893</v>
      </c>
      <c r="H33" s="3">
        <v>712905</v>
      </c>
      <c r="I33" s="3">
        <v>1166405</v>
      </c>
      <c r="J33" s="301">
        <v>5231173</v>
      </c>
    </row>
    <row r="34" spans="1:10">
      <c r="A34" s="81" t="s">
        <v>34</v>
      </c>
      <c r="B34" s="3">
        <v>284342</v>
      </c>
      <c r="C34" s="3">
        <v>483718</v>
      </c>
      <c r="D34" s="3">
        <v>908214</v>
      </c>
      <c r="E34" s="3">
        <v>1153705</v>
      </c>
      <c r="F34" s="3">
        <v>221487</v>
      </c>
      <c r="G34" s="3">
        <v>10129</v>
      </c>
      <c r="H34" s="184" t="s">
        <v>29</v>
      </c>
      <c r="I34" s="184" t="s">
        <v>29</v>
      </c>
      <c r="J34" s="301">
        <v>3061595</v>
      </c>
    </row>
  </sheetData>
  <mergeCells count="1">
    <mergeCell ref="A1:J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3BCD-B763-40E4-9EBA-6B70AA1CDE10}">
  <dimension ref="A1:H33"/>
  <sheetViews>
    <sheetView workbookViewId="0"/>
  </sheetViews>
  <sheetFormatPr defaultRowHeight="11.25"/>
  <cols>
    <col min="1" max="1" width="23.7109375" style="42" customWidth="1"/>
    <col min="2" max="8" width="14.5703125" style="42" customWidth="1"/>
    <col min="9" max="16384" width="9.140625" style="42"/>
  </cols>
  <sheetData>
    <row r="1" spans="1:8" ht="12" thickBot="1">
      <c r="A1" s="54" t="s">
        <v>53</v>
      </c>
      <c r="B1" s="53"/>
      <c r="C1" s="53"/>
      <c r="D1" s="52"/>
      <c r="E1" s="52"/>
      <c r="F1" s="52"/>
      <c r="G1" s="52"/>
    </row>
    <row r="2" spans="1:8" ht="24.75" customHeight="1">
      <c r="A2" s="870" t="s">
        <v>37</v>
      </c>
      <c r="B2" s="51" t="s">
        <v>52</v>
      </c>
      <c r="C2" s="51" t="s">
        <v>51</v>
      </c>
      <c r="D2" s="51" t="s">
        <v>50</v>
      </c>
      <c r="E2" s="51" t="s">
        <v>49</v>
      </c>
      <c r="F2" s="872" t="s">
        <v>48</v>
      </c>
      <c r="G2" s="865" t="s">
        <v>47</v>
      </c>
      <c r="H2" s="867" t="s">
        <v>46</v>
      </c>
    </row>
    <row r="3" spans="1:8" ht="14.25" customHeight="1">
      <c r="A3" s="871"/>
      <c r="B3" s="869" t="s">
        <v>45</v>
      </c>
      <c r="C3" s="869"/>
      <c r="D3" s="869"/>
      <c r="E3" s="869"/>
      <c r="F3" s="873"/>
      <c r="G3" s="866"/>
      <c r="H3" s="868"/>
    </row>
    <row r="4" spans="1:8">
      <c r="A4" s="50" t="s">
        <v>44</v>
      </c>
      <c r="B4" s="49">
        <v>741.9</v>
      </c>
      <c r="C4" s="49">
        <v>49.2</v>
      </c>
      <c r="D4" s="49">
        <v>791.1</v>
      </c>
      <c r="E4" s="49">
        <v>533.79999999999995</v>
      </c>
      <c r="F4" s="49">
        <v>59.7</v>
      </c>
      <c r="G4" s="49">
        <v>6.2</v>
      </c>
      <c r="H4" s="49">
        <v>56</v>
      </c>
    </row>
    <row r="5" spans="1:8">
      <c r="A5" s="50" t="s">
        <v>28</v>
      </c>
      <c r="B5" s="49">
        <v>497.3</v>
      </c>
      <c r="C5" s="49">
        <v>38.4</v>
      </c>
      <c r="D5" s="49">
        <v>535.70000000000005</v>
      </c>
      <c r="E5" s="49">
        <v>399.5</v>
      </c>
      <c r="F5" s="49">
        <v>57.3</v>
      </c>
      <c r="G5" s="49">
        <v>7.2</v>
      </c>
      <c r="H5" s="49">
        <v>53.2</v>
      </c>
    </row>
    <row r="6" spans="1:8" s="47" customFormat="1">
      <c r="A6" s="46" t="s">
        <v>27</v>
      </c>
      <c r="B6" s="43">
        <v>1239.2</v>
      </c>
      <c r="C6" s="43">
        <v>87.6</v>
      </c>
      <c r="D6" s="45">
        <v>1326.8</v>
      </c>
      <c r="E6" s="43">
        <v>933.3</v>
      </c>
      <c r="F6" s="43">
        <v>58.7</v>
      </c>
      <c r="G6" s="43">
        <v>6.6</v>
      </c>
      <c r="H6" s="43">
        <v>54.8</v>
      </c>
    </row>
    <row r="7" spans="1:8">
      <c r="A7" s="50" t="s">
        <v>26</v>
      </c>
      <c r="B7" s="49">
        <v>166.8</v>
      </c>
      <c r="C7" s="49">
        <v>17.3</v>
      </c>
      <c r="D7" s="49">
        <v>184.1</v>
      </c>
      <c r="E7" s="49">
        <v>144.30000000000001</v>
      </c>
      <c r="F7" s="49">
        <v>56.1</v>
      </c>
      <c r="G7" s="49">
        <v>9.4</v>
      </c>
      <c r="H7" s="49">
        <v>50.8</v>
      </c>
    </row>
    <row r="8" spans="1:8">
      <c r="A8" s="50" t="s">
        <v>25</v>
      </c>
      <c r="B8" s="49">
        <v>128.69999999999999</v>
      </c>
      <c r="C8" s="49">
        <v>11.9</v>
      </c>
      <c r="D8" s="49">
        <v>140.6</v>
      </c>
      <c r="E8" s="49">
        <v>103.8</v>
      </c>
      <c r="F8" s="49">
        <v>57.5</v>
      </c>
      <c r="G8" s="49">
        <v>8.5</v>
      </c>
      <c r="H8" s="49">
        <v>52.7</v>
      </c>
    </row>
    <row r="9" spans="1:8">
      <c r="A9" s="50" t="s">
        <v>24</v>
      </c>
      <c r="B9" s="49">
        <v>139.6</v>
      </c>
      <c r="C9" s="49">
        <v>15.2</v>
      </c>
      <c r="D9" s="49">
        <v>154.80000000000001</v>
      </c>
      <c r="E9" s="49">
        <v>123.3</v>
      </c>
      <c r="F9" s="49">
        <v>55.7</v>
      </c>
      <c r="G9" s="49">
        <v>9.8000000000000007</v>
      </c>
      <c r="H9" s="49">
        <v>50.2</v>
      </c>
    </row>
    <row r="10" spans="1:8" s="47" customFormat="1">
      <c r="A10" s="48" t="s">
        <v>23</v>
      </c>
      <c r="B10" s="43">
        <v>435.1</v>
      </c>
      <c r="C10" s="43">
        <v>44.4</v>
      </c>
      <c r="D10" s="45">
        <v>479.5</v>
      </c>
      <c r="E10" s="43">
        <v>371.4</v>
      </c>
      <c r="F10" s="43">
        <v>56.4</v>
      </c>
      <c r="G10" s="43">
        <v>9.3000000000000007</v>
      </c>
      <c r="H10" s="43">
        <v>51.1</v>
      </c>
    </row>
    <row r="11" spans="1:8">
      <c r="A11" s="50" t="s">
        <v>22</v>
      </c>
      <c r="B11" s="49">
        <v>188.6</v>
      </c>
      <c r="C11" s="49">
        <v>12.7</v>
      </c>
      <c r="D11" s="49">
        <v>201.3</v>
      </c>
      <c r="E11" s="49">
        <v>144.19999999999999</v>
      </c>
      <c r="F11" s="49">
        <v>58.3</v>
      </c>
      <c r="G11" s="49">
        <v>6.3</v>
      </c>
      <c r="H11" s="49">
        <v>54.6</v>
      </c>
    </row>
    <row r="12" spans="1:8">
      <c r="A12" s="50" t="s">
        <v>21</v>
      </c>
      <c r="B12" s="49">
        <v>103.2</v>
      </c>
      <c r="C12" s="49">
        <v>11.7</v>
      </c>
      <c r="D12" s="49">
        <v>114.9</v>
      </c>
      <c r="E12" s="49">
        <v>87.4</v>
      </c>
      <c r="F12" s="49">
        <v>56.8</v>
      </c>
      <c r="G12" s="49">
        <v>10.199999999999999</v>
      </c>
      <c r="H12" s="49">
        <v>51</v>
      </c>
    </row>
    <row r="13" spans="1:8">
      <c r="A13" s="50" t="s">
        <v>20</v>
      </c>
      <c r="B13" s="49">
        <v>116.7</v>
      </c>
      <c r="C13" s="49">
        <v>14.1</v>
      </c>
      <c r="D13" s="49">
        <v>130.80000000000001</v>
      </c>
      <c r="E13" s="49">
        <v>94.4</v>
      </c>
      <c r="F13" s="49">
        <v>58.1</v>
      </c>
      <c r="G13" s="49">
        <v>10.8</v>
      </c>
      <c r="H13" s="49">
        <v>51.8</v>
      </c>
    </row>
    <row r="14" spans="1:8" s="47" customFormat="1">
      <c r="A14" s="48" t="s">
        <v>19</v>
      </c>
      <c r="B14" s="43">
        <v>408.5</v>
      </c>
      <c r="C14" s="43">
        <v>38.5</v>
      </c>
      <c r="D14" s="45">
        <v>447</v>
      </c>
      <c r="E14" s="43">
        <v>326</v>
      </c>
      <c r="F14" s="43">
        <v>57.8</v>
      </c>
      <c r="G14" s="43">
        <v>8.6</v>
      </c>
      <c r="H14" s="43">
        <v>52.8</v>
      </c>
    </row>
    <row r="15" spans="1:8">
      <c r="A15" s="50" t="s">
        <v>18</v>
      </c>
      <c r="B15" s="49">
        <v>142.9</v>
      </c>
      <c r="C15" s="49">
        <v>18.8</v>
      </c>
      <c r="D15" s="49">
        <v>161.69999999999999</v>
      </c>
      <c r="E15" s="49">
        <v>143.69999999999999</v>
      </c>
      <c r="F15" s="49">
        <v>52.9</v>
      </c>
      <c r="G15" s="49">
        <v>11.6</v>
      </c>
      <c r="H15" s="49">
        <v>46.8</v>
      </c>
    </row>
    <row r="16" spans="1:8">
      <c r="A16" s="50" t="s">
        <v>17</v>
      </c>
      <c r="B16" s="49">
        <v>109.6</v>
      </c>
      <c r="C16" s="49">
        <v>14.1</v>
      </c>
      <c r="D16" s="49">
        <v>123.7</v>
      </c>
      <c r="E16" s="49">
        <v>122.6</v>
      </c>
      <c r="F16" s="49">
        <v>50.2</v>
      </c>
      <c r="G16" s="49">
        <v>11.4</v>
      </c>
      <c r="H16" s="49">
        <v>44.5</v>
      </c>
    </row>
    <row r="17" spans="1:8">
      <c r="A17" s="50" t="s">
        <v>16</v>
      </c>
      <c r="B17" s="49">
        <v>85.3</v>
      </c>
      <c r="C17" s="49">
        <v>8.9</v>
      </c>
      <c r="D17" s="49">
        <v>94.2</v>
      </c>
      <c r="E17" s="49">
        <v>87</v>
      </c>
      <c r="F17" s="49">
        <v>52</v>
      </c>
      <c r="G17" s="49">
        <v>9.4</v>
      </c>
      <c r="H17" s="49">
        <v>47.1</v>
      </c>
    </row>
    <row r="18" spans="1:8" s="47" customFormat="1">
      <c r="A18" s="48" t="s">
        <v>15</v>
      </c>
      <c r="B18" s="43">
        <v>337.8</v>
      </c>
      <c r="C18" s="43">
        <v>41.8</v>
      </c>
      <c r="D18" s="45">
        <v>379.6</v>
      </c>
      <c r="E18" s="43">
        <v>353.3</v>
      </c>
      <c r="F18" s="43">
        <v>51.8</v>
      </c>
      <c r="G18" s="43">
        <v>11</v>
      </c>
      <c r="H18" s="43">
        <v>46.1</v>
      </c>
    </row>
    <row r="19" spans="1:8">
      <c r="A19" s="46" t="s">
        <v>14</v>
      </c>
      <c r="B19" s="43">
        <v>1181.4000000000001</v>
      </c>
      <c r="C19" s="43">
        <v>124.7</v>
      </c>
      <c r="D19" s="43">
        <v>1306.0999999999999</v>
      </c>
      <c r="E19" s="43">
        <v>1050.7</v>
      </c>
      <c r="F19" s="43">
        <v>55.4183638832315</v>
      </c>
      <c r="G19" s="43">
        <v>9.5475078477911328</v>
      </c>
      <c r="H19" s="43">
        <v>50.127291242362524</v>
      </c>
    </row>
    <row r="20" spans="1:8">
      <c r="A20" s="50" t="s">
        <v>13</v>
      </c>
      <c r="B20" s="49">
        <v>220.5</v>
      </c>
      <c r="C20" s="49">
        <v>42.1</v>
      </c>
      <c r="D20" s="49">
        <v>262.60000000000002</v>
      </c>
      <c r="E20" s="49">
        <v>262.89999999999998</v>
      </c>
      <c r="F20" s="49">
        <v>50</v>
      </c>
      <c r="G20" s="49">
        <v>16</v>
      </c>
      <c r="H20" s="49">
        <v>42</v>
      </c>
    </row>
    <row r="21" spans="1:8">
      <c r="A21" s="50" t="s">
        <v>12</v>
      </c>
      <c r="B21" s="49">
        <v>109.1</v>
      </c>
      <c r="C21" s="49">
        <v>16.2</v>
      </c>
      <c r="D21" s="49">
        <v>125.3</v>
      </c>
      <c r="E21" s="49">
        <v>114.7</v>
      </c>
      <c r="F21" s="49">
        <v>52.2</v>
      </c>
      <c r="G21" s="49">
        <v>12.9</v>
      </c>
      <c r="H21" s="49">
        <v>45.5</v>
      </c>
    </row>
    <row r="22" spans="1:8">
      <c r="A22" s="50" t="s">
        <v>11</v>
      </c>
      <c r="B22" s="49">
        <v>67.099999999999994</v>
      </c>
      <c r="C22" s="49">
        <v>12.7</v>
      </c>
      <c r="D22" s="49">
        <v>79.8</v>
      </c>
      <c r="E22" s="49">
        <v>77.900000000000006</v>
      </c>
      <c r="F22" s="49">
        <v>50.6</v>
      </c>
      <c r="G22" s="49">
        <v>15.9</v>
      </c>
      <c r="H22" s="49">
        <v>42.5</v>
      </c>
    </row>
    <row r="23" spans="1:8" s="47" customFormat="1">
      <c r="A23" s="48" t="s">
        <v>10</v>
      </c>
      <c r="B23" s="43">
        <v>396.7</v>
      </c>
      <c r="C23" s="43">
        <v>71</v>
      </c>
      <c r="D23" s="45">
        <v>467.7</v>
      </c>
      <c r="E23" s="43">
        <v>455.5</v>
      </c>
      <c r="F23" s="43">
        <v>50.7</v>
      </c>
      <c r="G23" s="43">
        <v>15.2</v>
      </c>
      <c r="H23" s="43">
        <v>43</v>
      </c>
    </row>
    <row r="24" spans="1:8">
      <c r="A24" s="50" t="s">
        <v>9</v>
      </c>
      <c r="B24" s="49">
        <v>177.9</v>
      </c>
      <c r="C24" s="49">
        <v>22.7</v>
      </c>
      <c r="D24" s="49">
        <v>200.6</v>
      </c>
      <c r="E24" s="49">
        <v>210.8</v>
      </c>
      <c r="F24" s="49">
        <v>48.8</v>
      </c>
      <c r="G24" s="49">
        <v>11.3</v>
      </c>
      <c r="H24" s="49">
        <v>43.2</v>
      </c>
    </row>
    <row r="25" spans="1:8">
      <c r="A25" s="50" t="s">
        <v>8</v>
      </c>
      <c r="B25" s="49">
        <v>138.9</v>
      </c>
      <c r="C25" s="49">
        <v>17.8</v>
      </c>
      <c r="D25" s="49">
        <v>156.69999999999999</v>
      </c>
      <c r="E25" s="49">
        <v>142.9</v>
      </c>
      <c r="F25" s="49">
        <v>52.3</v>
      </c>
      <c r="G25" s="49">
        <v>11.4</v>
      </c>
      <c r="H25" s="49">
        <v>46.4</v>
      </c>
    </row>
    <row r="26" spans="1:8" s="47" customFormat="1">
      <c r="A26" s="50" t="s">
        <v>7</v>
      </c>
      <c r="B26" s="49">
        <v>172.3</v>
      </c>
      <c r="C26" s="49">
        <v>40.6</v>
      </c>
      <c r="D26" s="49">
        <v>212.9</v>
      </c>
      <c r="E26" s="49">
        <v>211.5</v>
      </c>
      <c r="F26" s="49">
        <v>50.2</v>
      </c>
      <c r="G26" s="49">
        <v>19.100000000000001</v>
      </c>
      <c r="H26" s="49">
        <v>40.6</v>
      </c>
    </row>
    <row r="27" spans="1:8" s="47" customFormat="1">
      <c r="A27" s="48" t="s">
        <v>6</v>
      </c>
      <c r="B27" s="43">
        <v>489.1</v>
      </c>
      <c r="C27" s="43">
        <v>81.099999999999994</v>
      </c>
      <c r="D27" s="45">
        <v>570.20000000000005</v>
      </c>
      <c r="E27" s="43">
        <v>565.20000000000005</v>
      </c>
      <c r="F27" s="43">
        <v>50.2</v>
      </c>
      <c r="G27" s="43">
        <v>14.2</v>
      </c>
      <c r="H27" s="43">
        <v>43.1</v>
      </c>
    </row>
    <row r="28" spans="1:8">
      <c r="A28" s="50" t="s">
        <v>5</v>
      </c>
      <c r="B28" s="49">
        <v>189.9</v>
      </c>
      <c r="C28" s="49">
        <v>23.3</v>
      </c>
      <c r="D28" s="49">
        <v>213.2</v>
      </c>
      <c r="E28" s="49">
        <v>191.9</v>
      </c>
      <c r="F28" s="49">
        <v>52.6</v>
      </c>
      <c r="G28" s="49">
        <v>10.9</v>
      </c>
      <c r="H28" s="49">
        <v>46.9</v>
      </c>
    </row>
    <row r="29" spans="1:8">
      <c r="A29" s="50" t="s">
        <v>4</v>
      </c>
      <c r="B29" s="49">
        <v>124.5</v>
      </c>
      <c r="C29" s="49">
        <v>19.3</v>
      </c>
      <c r="D29" s="49">
        <v>143.80000000000001</v>
      </c>
      <c r="E29" s="49">
        <v>138.5</v>
      </c>
      <c r="F29" s="49">
        <v>50.9</v>
      </c>
      <c r="G29" s="49">
        <v>13.4</v>
      </c>
      <c r="H29" s="49">
        <v>44.1</v>
      </c>
    </row>
    <row r="30" spans="1:8">
      <c r="A30" s="50" t="s">
        <v>3</v>
      </c>
      <c r="B30" s="49">
        <v>161.1</v>
      </c>
      <c r="C30" s="49">
        <v>13.7</v>
      </c>
      <c r="D30" s="49">
        <v>174.8</v>
      </c>
      <c r="E30" s="49">
        <v>152</v>
      </c>
      <c r="F30" s="49">
        <v>53.5</v>
      </c>
      <c r="G30" s="49">
        <v>7.8</v>
      </c>
      <c r="H30" s="49">
        <v>49.3</v>
      </c>
    </row>
    <row r="31" spans="1:8" s="47" customFormat="1">
      <c r="A31" s="48" t="s">
        <v>2</v>
      </c>
      <c r="B31" s="43">
        <v>475.5</v>
      </c>
      <c r="C31" s="43">
        <v>56.3</v>
      </c>
      <c r="D31" s="45">
        <v>531.79999999999995</v>
      </c>
      <c r="E31" s="43">
        <v>482.4</v>
      </c>
      <c r="F31" s="43">
        <v>52.4</v>
      </c>
      <c r="G31" s="43">
        <v>10.6</v>
      </c>
      <c r="H31" s="43">
        <v>46.9</v>
      </c>
    </row>
    <row r="32" spans="1:8">
      <c r="A32" s="46" t="s">
        <v>1</v>
      </c>
      <c r="B32" s="43">
        <v>1361.3</v>
      </c>
      <c r="C32" s="43">
        <v>208.4</v>
      </c>
      <c r="D32" s="45">
        <v>1569.7</v>
      </c>
      <c r="E32" s="45">
        <v>1503.1</v>
      </c>
      <c r="F32" s="43">
        <v>51.083702160895598</v>
      </c>
      <c r="G32" s="43">
        <v>13.2764222462891</v>
      </c>
      <c r="H32" s="43">
        <v>44.301614162978389</v>
      </c>
    </row>
    <row r="33" spans="1:8">
      <c r="A33" s="44" t="s">
        <v>0</v>
      </c>
      <c r="B33" s="43">
        <v>3781.9</v>
      </c>
      <c r="C33" s="43">
        <v>420.7</v>
      </c>
      <c r="D33" s="43">
        <v>4202.6000000000004</v>
      </c>
      <c r="E33" s="43">
        <v>3487.1</v>
      </c>
      <c r="F33" s="43">
        <v>54.7</v>
      </c>
      <c r="G33" s="43">
        <v>10</v>
      </c>
      <c r="H33" s="43">
        <v>49.2</v>
      </c>
    </row>
  </sheetData>
  <mergeCells count="5">
    <mergeCell ref="G2:G3"/>
    <mergeCell ref="H2:H3"/>
    <mergeCell ref="B3:E3"/>
    <mergeCell ref="A2:A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A4909-EA40-4333-9763-A907573F4614}">
  <dimension ref="A1:J102"/>
  <sheetViews>
    <sheetView workbookViewId="0">
      <selection sqref="A1:J1"/>
    </sheetView>
  </sheetViews>
  <sheetFormatPr defaultRowHeight="11.25"/>
  <cols>
    <col min="1" max="1" width="22.7109375" style="1" customWidth="1"/>
    <col min="2" max="10" width="10.28515625" style="1" customWidth="1"/>
    <col min="11" max="16384" width="9.140625" style="1"/>
  </cols>
  <sheetData>
    <row r="1" spans="1:10" s="479" customFormat="1" ht="14.1" customHeight="1">
      <c r="A1" s="966" t="s">
        <v>659</v>
      </c>
      <c r="B1" s="967"/>
      <c r="C1" s="967"/>
      <c r="D1" s="967"/>
      <c r="E1" s="967"/>
      <c r="F1" s="967"/>
      <c r="G1" s="967"/>
      <c r="H1" s="967"/>
      <c r="I1" s="967"/>
      <c r="J1" s="967"/>
    </row>
    <row r="2" spans="1:10" ht="11.45" customHeight="1">
      <c r="A2" s="909" t="s">
        <v>658</v>
      </c>
      <c r="B2" s="502" t="s">
        <v>657</v>
      </c>
      <c r="C2" s="502" t="s">
        <v>656</v>
      </c>
      <c r="D2" s="502" t="s">
        <v>655</v>
      </c>
      <c r="E2" s="502" t="s">
        <v>654</v>
      </c>
      <c r="F2" s="502" t="s">
        <v>653</v>
      </c>
      <c r="G2" s="502" t="s">
        <v>652</v>
      </c>
      <c r="H2" s="502" t="s">
        <v>651</v>
      </c>
      <c r="I2" s="502" t="s">
        <v>650</v>
      </c>
      <c r="J2" s="970" t="s">
        <v>278</v>
      </c>
    </row>
    <row r="3" spans="1:10" ht="11.45" customHeight="1">
      <c r="A3" s="909"/>
      <c r="B3" s="971" t="s">
        <v>649</v>
      </c>
      <c r="C3" s="971"/>
      <c r="D3" s="971"/>
      <c r="E3" s="971"/>
      <c r="F3" s="971"/>
      <c r="G3" s="971"/>
      <c r="H3" s="971"/>
      <c r="I3" s="971"/>
      <c r="J3" s="970"/>
    </row>
    <row r="4" spans="1:10" s="31" customFormat="1" ht="15" customHeight="1">
      <c r="A4" s="968" t="s">
        <v>0</v>
      </c>
      <c r="B4" s="968"/>
      <c r="C4" s="968"/>
      <c r="D4" s="968"/>
      <c r="E4" s="968"/>
      <c r="F4" s="968"/>
      <c r="G4" s="968"/>
      <c r="H4" s="968"/>
      <c r="I4" s="968"/>
      <c r="J4" s="968"/>
    </row>
    <row r="5" spans="1:10" ht="11.25" customHeight="1">
      <c r="A5" s="31" t="s">
        <v>44</v>
      </c>
      <c r="B5" s="14">
        <v>218563</v>
      </c>
      <c r="C5" s="14">
        <v>79411</v>
      </c>
      <c r="D5" s="14">
        <v>239991</v>
      </c>
      <c r="E5" s="14">
        <v>319336</v>
      </c>
      <c r="F5" s="14">
        <v>202855</v>
      </c>
      <c r="G5" s="14">
        <v>232322</v>
      </c>
      <c r="H5" s="14">
        <v>206717</v>
      </c>
      <c r="I5" s="14">
        <v>222361</v>
      </c>
      <c r="J5" s="14">
        <v>1721556</v>
      </c>
    </row>
    <row r="6" spans="1:10">
      <c r="A6" s="81" t="s">
        <v>28</v>
      </c>
      <c r="B6" s="14">
        <v>206109</v>
      </c>
      <c r="C6" s="14">
        <v>75412</v>
      </c>
      <c r="D6" s="14">
        <v>156772</v>
      </c>
      <c r="E6" s="14">
        <v>218209</v>
      </c>
      <c r="F6" s="14">
        <v>162632</v>
      </c>
      <c r="G6" s="14">
        <v>166420</v>
      </c>
      <c r="H6" s="14">
        <v>130042</v>
      </c>
      <c r="I6" s="14">
        <v>114284</v>
      </c>
      <c r="J6" s="14">
        <v>1229880</v>
      </c>
    </row>
    <row r="7" spans="1:10">
      <c r="A7" s="499" t="s">
        <v>27</v>
      </c>
      <c r="B7" s="484">
        <v>424672</v>
      </c>
      <c r="C7" s="484">
        <v>154823</v>
      </c>
      <c r="D7" s="484">
        <v>396763</v>
      </c>
      <c r="E7" s="484">
        <v>537545</v>
      </c>
      <c r="F7" s="484">
        <v>365487</v>
      </c>
      <c r="G7" s="484">
        <v>398742</v>
      </c>
      <c r="H7" s="484">
        <v>336759</v>
      </c>
      <c r="I7" s="484">
        <v>336645</v>
      </c>
      <c r="J7" s="484">
        <v>2951436</v>
      </c>
    </row>
    <row r="8" spans="1:10">
      <c r="A8" s="81" t="s">
        <v>26</v>
      </c>
      <c r="B8" s="14">
        <v>62833</v>
      </c>
      <c r="C8" s="14">
        <v>27282</v>
      </c>
      <c r="D8" s="14">
        <v>57828</v>
      </c>
      <c r="E8" s="14">
        <v>69351</v>
      </c>
      <c r="F8" s="14">
        <v>55341</v>
      </c>
      <c r="G8" s="14">
        <v>63602</v>
      </c>
      <c r="H8" s="14">
        <v>45777</v>
      </c>
      <c r="I8" s="14">
        <v>45402</v>
      </c>
      <c r="J8" s="14">
        <v>427416</v>
      </c>
    </row>
    <row r="9" spans="1:10">
      <c r="A9" s="81" t="s">
        <v>25</v>
      </c>
      <c r="B9" s="14">
        <v>46000</v>
      </c>
      <c r="C9" s="14">
        <v>19135</v>
      </c>
      <c r="D9" s="14">
        <v>42965</v>
      </c>
      <c r="E9" s="14">
        <v>50973</v>
      </c>
      <c r="F9" s="14">
        <v>41176</v>
      </c>
      <c r="G9" s="14">
        <v>45437</v>
      </c>
      <c r="H9" s="14">
        <v>34029</v>
      </c>
      <c r="I9" s="14">
        <v>32716</v>
      </c>
      <c r="J9" s="14">
        <v>312431</v>
      </c>
    </row>
    <row r="10" spans="1:10">
      <c r="A10" s="81" t="s">
        <v>24</v>
      </c>
      <c r="B10" s="14">
        <v>50122</v>
      </c>
      <c r="C10" s="14">
        <v>22091</v>
      </c>
      <c r="D10" s="14">
        <v>49652</v>
      </c>
      <c r="E10" s="14">
        <v>54748</v>
      </c>
      <c r="F10" s="14">
        <v>47119</v>
      </c>
      <c r="G10" s="14">
        <v>54430</v>
      </c>
      <c r="H10" s="14">
        <v>39754</v>
      </c>
      <c r="I10" s="14">
        <v>40891</v>
      </c>
      <c r="J10" s="14">
        <v>358807</v>
      </c>
    </row>
    <row r="11" spans="1:10">
      <c r="A11" s="500" t="s">
        <v>23</v>
      </c>
      <c r="B11" s="484">
        <v>158955</v>
      </c>
      <c r="C11" s="484">
        <v>68508</v>
      </c>
      <c r="D11" s="484">
        <v>150445</v>
      </c>
      <c r="E11" s="484">
        <v>175072</v>
      </c>
      <c r="F11" s="484">
        <v>143636</v>
      </c>
      <c r="G11" s="484">
        <v>163469</v>
      </c>
      <c r="H11" s="484">
        <v>119560</v>
      </c>
      <c r="I11" s="484">
        <v>119009</v>
      </c>
      <c r="J11" s="484">
        <v>1098654</v>
      </c>
    </row>
    <row r="12" spans="1:10">
      <c r="A12" s="81" t="s">
        <v>22</v>
      </c>
      <c r="B12" s="14">
        <v>65056</v>
      </c>
      <c r="C12" s="14">
        <v>26746</v>
      </c>
      <c r="D12" s="14">
        <v>62714</v>
      </c>
      <c r="E12" s="14">
        <v>76157</v>
      </c>
      <c r="F12" s="14">
        <v>56468</v>
      </c>
      <c r="G12" s="14">
        <v>64730</v>
      </c>
      <c r="H12" s="14">
        <v>48568</v>
      </c>
      <c r="I12" s="14">
        <v>47996</v>
      </c>
      <c r="J12" s="14">
        <v>448435</v>
      </c>
    </row>
    <row r="13" spans="1:10">
      <c r="A13" s="81" t="s">
        <v>21</v>
      </c>
      <c r="B13" s="14">
        <v>35483</v>
      </c>
      <c r="C13" s="14">
        <v>15464</v>
      </c>
      <c r="D13" s="14">
        <v>32958</v>
      </c>
      <c r="E13" s="14">
        <v>40844</v>
      </c>
      <c r="F13" s="14">
        <v>34364</v>
      </c>
      <c r="G13" s="14">
        <v>40244</v>
      </c>
      <c r="H13" s="14">
        <v>29955</v>
      </c>
      <c r="I13" s="14">
        <v>30052</v>
      </c>
      <c r="J13" s="14">
        <v>259364</v>
      </c>
    </row>
    <row r="14" spans="1:10">
      <c r="A14" s="81" t="s">
        <v>20</v>
      </c>
      <c r="B14" s="14">
        <v>37480</v>
      </c>
      <c r="C14" s="14">
        <v>16806</v>
      </c>
      <c r="D14" s="14">
        <v>36929</v>
      </c>
      <c r="E14" s="14">
        <v>43426</v>
      </c>
      <c r="F14" s="14">
        <v>38358</v>
      </c>
      <c r="G14" s="14">
        <v>45988</v>
      </c>
      <c r="H14" s="14">
        <v>33380</v>
      </c>
      <c r="I14" s="14">
        <v>36224</v>
      </c>
      <c r="J14" s="14">
        <v>288591</v>
      </c>
    </row>
    <row r="15" spans="1:10">
      <c r="A15" s="500" t="s">
        <v>19</v>
      </c>
      <c r="B15" s="484">
        <v>138019</v>
      </c>
      <c r="C15" s="484">
        <v>59016</v>
      </c>
      <c r="D15" s="484">
        <v>132601</v>
      </c>
      <c r="E15" s="484">
        <v>160427</v>
      </c>
      <c r="F15" s="484">
        <v>129190</v>
      </c>
      <c r="G15" s="484">
        <v>150962</v>
      </c>
      <c r="H15" s="484">
        <v>111903</v>
      </c>
      <c r="I15" s="484">
        <v>114272</v>
      </c>
      <c r="J15" s="484">
        <v>996390</v>
      </c>
    </row>
    <row r="16" spans="1:10">
      <c r="A16" s="81" t="s">
        <v>18</v>
      </c>
      <c r="B16" s="14">
        <v>55645</v>
      </c>
      <c r="C16" s="14">
        <v>23962</v>
      </c>
      <c r="D16" s="14">
        <v>54828</v>
      </c>
      <c r="E16" s="14">
        <v>60531</v>
      </c>
      <c r="F16" s="14">
        <v>51267</v>
      </c>
      <c r="G16" s="14">
        <v>59193</v>
      </c>
      <c r="H16" s="14">
        <v>42817</v>
      </c>
      <c r="I16" s="14">
        <v>45515</v>
      </c>
      <c r="J16" s="14">
        <v>393758</v>
      </c>
    </row>
    <row r="17" spans="1:10">
      <c r="A17" s="81" t="s">
        <v>17</v>
      </c>
      <c r="B17" s="14">
        <v>45972</v>
      </c>
      <c r="C17" s="14">
        <v>19773</v>
      </c>
      <c r="D17" s="14">
        <v>40806</v>
      </c>
      <c r="E17" s="14">
        <v>46793</v>
      </c>
      <c r="F17" s="14">
        <v>41431</v>
      </c>
      <c r="G17" s="14">
        <v>50325</v>
      </c>
      <c r="H17" s="14">
        <v>37610</v>
      </c>
      <c r="I17" s="14">
        <v>37868</v>
      </c>
      <c r="J17" s="14">
        <v>320578</v>
      </c>
    </row>
    <row r="18" spans="1:10">
      <c r="A18" s="81" t="s">
        <v>16</v>
      </c>
      <c r="B18" s="14">
        <v>33088</v>
      </c>
      <c r="C18" s="14">
        <v>14509</v>
      </c>
      <c r="D18" s="14">
        <v>29640</v>
      </c>
      <c r="E18" s="14">
        <v>33433</v>
      </c>
      <c r="F18" s="14">
        <v>30763</v>
      </c>
      <c r="G18" s="14">
        <v>37186</v>
      </c>
      <c r="H18" s="14">
        <v>26744</v>
      </c>
      <c r="I18" s="14">
        <v>28287</v>
      </c>
      <c r="J18" s="14">
        <v>233650</v>
      </c>
    </row>
    <row r="19" spans="1:10">
      <c r="A19" s="500" t="s">
        <v>15</v>
      </c>
      <c r="B19" s="484">
        <v>134705</v>
      </c>
      <c r="C19" s="484">
        <v>58244</v>
      </c>
      <c r="D19" s="484">
        <v>125274</v>
      </c>
      <c r="E19" s="484">
        <v>140757</v>
      </c>
      <c r="F19" s="484">
        <v>123461</v>
      </c>
      <c r="G19" s="484">
        <v>146704</v>
      </c>
      <c r="H19" s="484">
        <v>107171</v>
      </c>
      <c r="I19" s="484">
        <v>111670</v>
      </c>
      <c r="J19" s="484">
        <v>947986</v>
      </c>
    </row>
    <row r="20" spans="1:10">
      <c r="A20" s="499" t="s">
        <v>14</v>
      </c>
      <c r="B20" s="484">
        <v>431679</v>
      </c>
      <c r="C20" s="484">
        <v>185768</v>
      </c>
      <c r="D20" s="484">
        <v>408320</v>
      </c>
      <c r="E20" s="484">
        <v>476256</v>
      </c>
      <c r="F20" s="484">
        <v>396287</v>
      </c>
      <c r="G20" s="484">
        <v>461135</v>
      </c>
      <c r="H20" s="484">
        <v>338634</v>
      </c>
      <c r="I20" s="484">
        <v>344951</v>
      </c>
      <c r="J20" s="484">
        <v>3043030</v>
      </c>
    </row>
    <row r="21" spans="1:10">
      <c r="A21" s="81" t="s">
        <v>13</v>
      </c>
      <c r="B21" s="14">
        <v>113544</v>
      </c>
      <c r="C21" s="14">
        <v>47491</v>
      </c>
      <c r="D21" s="14">
        <v>94363</v>
      </c>
      <c r="E21" s="14">
        <v>95524</v>
      </c>
      <c r="F21" s="14">
        <v>90424</v>
      </c>
      <c r="G21" s="14">
        <v>99854</v>
      </c>
      <c r="H21" s="14">
        <v>72824</v>
      </c>
      <c r="I21" s="14">
        <v>78747</v>
      </c>
      <c r="J21" s="14">
        <v>692771</v>
      </c>
    </row>
    <row r="22" spans="1:10">
      <c r="A22" s="81" t="s">
        <v>12</v>
      </c>
      <c r="B22" s="14">
        <v>45544</v>
      </c>
      <c r="C22" s="14">
        <v>19703</v>
      </c>
      <c r="D22" s="14">
        <v>40147</v>
      </c>
      <c r="E22" s="14">
        <v>45986</v>
      </c>
      <c r="F22" s="14">
        <v>38487</v>
      </c>
      <c r="G22" s="14">
        <v>46654</v>
      </c>
      <c r="H22" s="14">
        <v>35944</v>
      </c>
      <c r="I22" s="14">
        <v>38989</v>
      </c>
      <c r="J22" s="14">
        <v>311454</v>
      </c>
    </row>
    <row r="23" spans="1:10">
      <c r="A23" s="81" t="s">
        <v>11</v>
      </c>
      <c r="B23" s="14">
        <v>30087</v>
      </c>
      <c r="C23" s="14">
        <v>12439</v>
      </c>
      <c r="D23" s="14">
        <v>25204</v>
      </c>
      <c r="E23" s="14">
        <v>28963</v>
      </c>
      <c r="F23" s="14">
        <v>27285</v>
      </c>
      <c r="G23" s="14">
        <v>31310</v>
      </c>
      <c r="H23" s="14">
        <v>24301</v>
      </c>
      <c r="I23" s="14">
        <v>25328</v>
      </c>
      <c r="J23" s="14">
        <v>204917</v>
      </c>
    </row>
    <row r="24" spans="1:10">
      <c r="A24" s="500" t="s">
        <v>10</v>
      </c>
      <c r="B24" s="484">
        <v>189175</v>
      </c>
      <c r="C24" s="484">
        <v>79633</v>
      </c>
      <c r="D24" s="484">
        <v>159714</v>
      </c>
      <c r="E24" s="484">
        <v>170473</v>
      </c>
      <c r="F24" s="484">
        <v>156196</v>
      </c>
      <c r="G24" s="484">
        <v>177818</v>
      </c>
      <c r="H24" s="484">
        <v>133069</v>
      </c>
      <c r="I24" s="484">
        <v>143064</v>
      </c>
      <c r="J24" s="484">
        <v>1209142</v>
      </c>
    </row>
    <row r="25" spans="1:10">
      <c r="A25" s="81" t="s">
        <v>9</v>
      </c>
      <c r="B25" s="14">
        <v>86324</v>
      </c>
      <c r="C25" s="14">
        <v>36920</v>
      </c>
      <c r="D25" s="14">
        <v>78149</v>
      </c>
      <c r="E25" s="14">
        <v>83609</v>
      </c>
      <c r="F25" s="14">
        <v>69674</v>
      </c>
      <c r="G25" s="14">
        <v>76371</v>
      </c>
      <c r="H25" s="14">
        <v>54314</v>
      </c>
      <c r="I25" s="14">
        <v>55937</v>
      </c>
      <c r="J25" s="14">
        <v>541298</v>
      </c>
    </row>
    <row r="26" spans="1:10">
      <c r="A26" s="81" t="s">
        <v>8</v>
      </c>
      <c r="B26" s="14">
        <v>59193</v>
      </c>
      <c r="C26" s="14">
        <v>25010</v>
      </c>
      <c r="D26" s="14">
        <v>51376</v>
      </c>
      <c r="E26" s="14">
        <v>56302</v>
      </c>
      <c r="F26" s="14">
        <v>49162</v>
      </c>
      <c r="G26" s="14">
        <v>58415</v>
      </c>
      <c r="H26" s="14">
        <v>43717</v>
      </c>
      <c r="I26" s="14">
        <v>47600</v>
      </c>
      <c r="J26" s="14">
        <v>390775</v>
      </c>
    </row>
    <row r="27" spans="1:10">
      <c r="A27" s="81" t="s">
        <v>7</v>
      </c>
      <c r="B27" s="14">
        <v>98810</v>
      </c>
      <c r="C27" s="14">
        <v>39617</v>
      </c>
      <c r="D27" s="14">
        <v>78982</v>
      </c>
      <c r="E27" s="14">
        <v>83145</v>
      </c>
      <c r="F27" s="14">
        <v>73558</v>
      </c>
      <c r="G27" s="14">
        <v>80270</v>
      </c>
      <c r="H27" s="14">
        <v>51776</v>
      </c>
      <c r="I27" s="14">
        <v>54271</v>
      </c>
      <c r="J27" s="14">
        <v>560429</v>
      </c>
    </row>
    <row r="28" spans="1:10">
      <c r="A28" s="500" t="s">
        <v>6</v>
      </c>
      <c r="B28" s="484">
        <v>244327</v>
      </c>
      <c r="C28" s="484">
        <v>101547</v>
      </c>
      <c r="D28" s="484">
        <v>208507</v>
      </c>
      <c r="E28" s="484">
        <v>223056</v>
      </c>
      <c r="F28" s="484">
        <v>192394</v>
      </c>
      <c r="G28" s="484">
        <v>215056</v>
      </c>
      <c r="H28" s="484">
        <v>149807</v>
      </c>
      <c r="I28" s="484">
        <v>157808</v>
      </c>
      <c r="J28" s="484">
        <v>1492502</v>
      </c>
    </row>
    <row r="29" spans="1:10">
      <c r="A29" s="81" t="s">
        <v>5</v>
      </c>
      <c r="B29" s="14">
        <v>77516</v>
      </c>
      <c r="C29" s="14">
        <v>33336</v>
      </c>
      <c r="D29" s="14">
        <v>69664</v>
      </c>
      <c r="E29" s="14">
        <v>79542</v>
      </c>
      <c r="F29" s="14">
        <v>68180</v>
      </c>
      <c r="G29" s="14">
        <v>77995</v>
      </c>
      <c r="H29" s="14">
        <v>59509</v>
      </c>
      <c r="I29" s="14">
        <v>62676</v>
      </c>
      <c r="J29" s="14">
        <v>528418</v>
      </c>
    </row>
    <row r="30" spans="1:10">
      <c r="A30" s="81" t="s">
        <v>4</v>
      </c>
      <c r="B30" s="14">
        <v>50641</v>
      </c>
      <c r="C30" s="14">
        <v>23043</v>
      </c>
      <c r="D30" s="14">
        <v>46542</v>
      </c>
      <c r="E30" s="14">
        <v>51319</v>
      </c>
      <c r="F30" s="14">
        <v>46845</v>
      </c>
      <c r="G30" s="14">
        <v>56403</v>
      </c>
      <c r="H30" s="14">
        <v>43370</v>
      </c>
      <c r="I30" s="14">
        <v>48393</v>
      </c>
      <c r="J30" s="14">
        <v>366556</v>
      </c>
    </row>
    <row r="31" spans="1:10">
      <c r="A31" s="81" t="s">
        <v>3</v>
      </c>
      <c r="B31" s="14">
        <v>58846</v>
      </c>
      <c r="C31" s="14">
        <v>25643</v>
      </c>
      <c r="D31" s="14">
        <v>60081</v>
      </c>
      <c r="E31" s="14">
        <v>66989</v>
      </c>
      <c r="F31" s="14">
        <v>52686</v>
      </c>
      <c r="G31" s="14">
        <v>60715</v>
      </c>
      <c r="H31" s="14">
        <v>48655</v>
      </c>
      <c r="I31" s="14">
        <v>49625</v>
      </c>
      <c r="J31" s="14">
        <v>423240</v>
      </c>
    </row>
    <row r="32" spans="1:10">
      <c r="A32" s="500" t="s">
        <v>2</v>
      </c>
      <c r="B32" s="484">
        <v>187003</v>
      </c>
      <c r="C32" s="484">
        <v>82022</v>
      </c>
      <c r="D32" s="484">
        <v>176287</v>
      </c>
      <c r="E32" s="484">
        <v>197850</v>
      </c>
      <c r="F32" s="484">
        <v>167711</v>
      </c>
      <c r="G32" s="484">
        <v>195113</v>
      </c>
      <c r="H32" s="484">
        <v>151534</v>
      </c>
      <c r="I32" s="484">
        <v>160694</v>
      </c>
      <c r="J32" s="484">
        <v>1318214</v>
      </c>
    </row>
    <row r="33" spans="1:10">
      <c r="A33" s="499" t="s">
        <v>1</v>
      </c>
      <c r="B33" s="484">
        <v>620505</v>
      </c>
      <c r="C33" s="484">
        <v>263202</v>
      </c>
      <c r="D33" s="484">
        <v>544508</v>
      </c>
      <c r="E33" s="484">
        <v>591379</v>
      </c>
      <c r="F33" s="484">
        <v>516301</v>
      </c>
      <c r="G33" s="484">
        <v>587987</v>
      </c>
      <c r="H33" s="484">
        <v>434410</v>
      </c>
      <c r="I33" s="484">
        <v>461566</v>
      </c>
      <c r="J33" s="484">
        <v>4019858</v>
      </c>
    </row>
    <row r="34" spans="1:10">
      <c r="A34" s="498" t="s">
        <v>278</v>
      </c>
      <c r="B34" s="484">
        <v>1476856</v>
      </c>
      <c r="C34" s="484">
        <v>603793</v>
      </c>
      <c r="D34" s="484">
        <v>1349591</v>
      </c>
      <c r="E34" s="484">
        <v>1605180</v>
      </c>
      <c r="F34" s="484">
        <v>1278075</v>
      </c>
      <c r="G34" s="484">
        <v>1447864</v>
      </c>
      <c r="H34" s="484">
        <v>1109803</v>
      </c>
      <c r="I34" s="484">
        <v>1143162</v>
      </c>
      <c r="J34" s="484">
        <v>10014324</v>
      </c>
    </row>
    <row r="35" spans="1:10">
      <c r="A35" s="81" t="s">
        <v>631</v>
      </c>
      <c r="B35" s="14">
        <v>502028</v>
      </c>
      <c r="C35" s="14">
        <v>207048</v>
      </c>
      <c r="D35" s="14">
        <v>487976</v>
      </c>
      <c r="E35" s="14">
        <v>587747</v>
      </c>
      <c r="F35" s="14">
        <v>430707</v>
      </c>
      <c r="G35" s="14">
        <v>479832</v>
      </c>
      <c r="H35" s="14">
        <v>370860</v>
      </c>
      <c r="I35" s="14">
        <v>343087</v>
      </c>
      <c r="J35" s="14">
        <v>5231173</v>
      </c>
    </row>
    <row r="36" spans="1:10">
      <c r="A36" s="81" t="s">
        <v>34</v>
      </c>
      <c r="B36" s="14">
        <v>626178</v>
      </c>
      <c r="C36" s="14">
        <v>265154</v>
      </c>
      <c r="D36" s="14">
        <v>563033</v>
      </c>
      <c r="E36" s="14">
        <v>648219</v>
      </c>
      <c r="F36" s="14">
        <v>549974</v>
      </c>
      <c r="G36" s="14">
        <v>637907</v>
      </c>
      <c r="H36" s="14">
        <v>472235</v>
      </c>
      <c r="I36" s="14">
        <v>490859</v>
      </c>
      <c r="J36" s="14">
        <v>3061595</v>
      </c>
    </row>
    <row r="37" spans="1:10">
      <c r="A37" s="969" t="s">
        <v>648</v>
      </c>
      <c r="B37" s="969"/>
      <c r="C37" s="969"/>
      <c r="D37" s="969"/>
      <c r="E37" s="969"/>
      <c r="F37" s="969"/>
      <c r="G37" s="969"/>
      <c r="H37" s="969"/>
      <c r="I37" s="969"/>
      <c r="J37" s="969"/>
    </row>
    <row r="38" spans="1:10" ht="11.25" customHeight="1">
      <c r="A38" s="31" t="s">
        <v>44</v>
      </c>
      <c r="B38" s="14">
        <v>112269</v>
      </c>
      <c r="C38" s="14">
        <v>40219</v>
      </c>
      <c r="D38" s="14">
        <v>116576</v>
      </c>
      <c r="E38" s="14">
        <v>156764</v>
      </c>
      <c r="F38" s="14">
        <v>97701</v>
      </c>
      <c r="G38" s="14">
        <v>102515</v>
      </c>
      <c r="H38" s="14">
        <v>84547</v>
      </c>
      <c r="I38" s="14">
        <v>75761</v>
      </c>
      <c r="J38" s="14">
        <v>786352</v>
      </c>
    </row>
    <row r="39" spans="1:10">
      <c r="A39" s="81" t="s">
        <v>28</v>
      </c>
      <c r="B39" s="14">
        <v>105748</v>
      </c>
      <c r="C39" s="14">
        <v>38727</v>
      </c>
      <c r="D39" s="14">
        <v>79802</v>
      </c>
      <c r="E39" s="14">
        <v>110062</v>
      </c>
      <c r="F39" s="14">
        <v>82587</v>
      </c>
      <c r="G39" s="14">
        <v>78967</v>
      </c>
      <c r="H39" s="14">
        <v>57684</v>
      </c>
      <c r="I39" s="14">
        <v>39530</v>
      </c>
      <c r="J39" s="14">
        <v>593107</v>
      </c>
    </row>
    <row r="40" spans="1:10">
      <c r="A40" s="499" t="s">
        <v>27</v>
      </c>
      <c r="B40" s="484">
        <v>218017</v>
      </c>
      <c r="C40" s="484">
        <v>78946</v>
      </c>
      <c r="D40" s="484">
        <v>196378</v>
      </c>
      <c r="E40" s="484">
        <v>266826</v>
      </c>
      <c r="F40" s="484">
        <v>180288</v>
      </c>
      <c r="G40" s="484">
        <v>181482</v>
      </c>
      <c r="H40" s="484">
        <v>142231</v>
      </c>
      <c r="I40" s="484">
        <v>115291</v>
      </c>
      <c r="J40" s="484">
        <v>1379459</v>
      </c>
    </row>
    <row r="41" spans="1:10">
      <c r="A41" s="81" t="s">
        <v>26</v>
      </c>
      <c r="B41" s="14">
        <v>32257</v>
      </c>
      <c r="C41" s="14">
        <v>14028</v>
      </c>
      <c r="D41" s="14">
        <v>30174</v>
      </c>
      <c r="E41" s="14">
        <v>36182</v>
      </c>
      <c r="F41" s="14">
        <v>27910</v>
      </c>
      <c r="G41" s="14">
        <v>30454</v>
      </c>
      <c r="H41" s="14">
        <v>20085</v>
      </c>
      <c r="I41" s="14">
        <v>15733</v>
      </c>
      <c r="J41" s="14">
        <v>206823</v>
      </c>
    </row>
    <row r="42" spans="1:10">
      <c r="A42" s="81" t="s">
        <v>25</v>
      </c>
      <c r="B42" s="14">
        <v>23687</v>
      </c>
      <c r="C42" s="14">
        <v>9828</v>
      </c>
      <c r="D42" s="14">
        <v>22575</v>
      </c>
      <c r="E42" s="14">
        <v>26657</v>
      </c>
      <c r="F42" s="14">
        <v>20775</v>
      </c>
      <c r="G42" s="14">
        <v>21485</v>
      </c>
      <c r="H42" s="14">
        <v>14850</v>
      </c>
      <c r="I42" s="14">
        <v>11283</v>
      </c>
      <c r="J42" s="14">
        <v>151140</v>
      </c>
    </row>
    <row r="43" spans="1:10">
      <c r="A43" s="81" t="s">
        <v>24</v>
      </c>
      <c r="B43" s="14">
        <v>25567</v>
      </c>
      <c r="C43" s="14">
        <v>11410</v>
      </c>
      <c r="D43" s="14">
        <v>26026</v>
      </c>
      <c r="E43" s="14">
        <v>28463</v>
      </c>
      <c r="F43" s="14">
        <v>23848</v>
      </c>
      <c r="G43" s="14">
        <v>26097</v>
      </c>
      <c r="H43" s="14">
        <v>17795</v>
      </c>
      <c r="I43" s="14">
        <v>14474</v>
      </c>
      <c r="J43" s="14">
        <v>173680</v>
      </c>
    </row>
    <row r="44" spans="1:10">
      <c r="A44" s="500" t="s">
        <v>23</v>
      </c>
      <c r="B44" s="484">
        <v>81511</v>
      </c>
      <c r="C44" s="484">
        <v>35266</v>
      </c>
      <c r="D44" s="484">
        <v>78775</v>
      </c>
      <c r="E44" s="484">
        <v>91302</v>
      </c>
      <c r="F44" s="484">
        <v>72533</v>
      </c>
      <c r="G44" s="484">
        <v>78036</v>
      </c>
      <c r="H44" s="484">
        <v>52730</v>
      </c>
      <c r="I44" s="484">
        <v>41490</v>
      </c>
      <c r="J44" s="484">
        <v>531643</v>
      </c>
    </row>
    <row r="45" spans="1:10">
      <c r="A45" s="81" t="s">
        <v>22</v>
      </c>
      <c r="B45" s="14">
        <v>33231</v>
      </c>
      <c r="C45" s="14">
        <v>13895</v>
      </c>
      <c r="D45" s="14">
        <v>32017</v>
      </c>
      <c r="E45" s="14">
        <v>39415</v>
      </c>
      <c r="F45" s="14">
        <v>28563</v>
      </c>
      <c r="G45" s="14">
        <v>30878</v>
      </c>
      <c r="H45" s="14">
        <v>21841</v>
      </c>
      <c r="I45" s="14">
        <v>16830</v>
      </c>
      <c r="J45" s="14">
        <v>216670</v>
      </c>
    </row>
    <row r="46" spans="1:10">
      <c r="A46" s="81" t="s">
        <v>21</v>
      </c>
      <c r="B46" s="14">
        <v>18197</v>
      </c>
      <c r="C46" s="14">
        <v>7867</v>
      </c>
      <c r="D46" s="14">
        <v>17166</v>
      </c>
      <c r="E46" s="14">
        <v>20892</v>
      </c>
      <c r="F46" s="14">
        <v>17320</v>
      </c>
      <c r="G46" s="14">
        <v>19292</v>
      </c>
      <c r="H46" s="14">
        <v>13524</v>
      </c>
      <c r="I46" s="14">
        <v>10300</v>
      </c>
      <c r="J46" s="14">
        <v>124558</v>
      </c>
    </row>
    <row r="47" spans="1:10">
      <c r="A47" s="81" t="s">
        <v>20</v>
      </c>
      <c r="B47" s="14">
        <v>19350</v>
      </c>
      <c r="C47" s="14">
        <v>8661</v>
      </c>
      <c r="D47" s="14">
        <v>19142</v>
      </c>
      <c r="E47" s="14">
        <v>22423</v>
      </c>
      <c r="F47" s="14">
        <v>19059</v>
      </c>
      <c r="G47" s="14">
        <v>21970</v>
      </c>
      <c r="H47" s="14">
        <v>14633</v>
      </c>
      <c r="I47" s="14">
        <v>12219</v>
      </c>
      <c r="J47" s="14">
        <v>137457</v>
      </c>
    </row>
    <row r="48" spans="1:10">
      <c r="A48" s="500" t="s">
        <v>19</v>
      </c>
      <c r="B48" s="484">
        <v>70778</v>
      </c>
      <c r="C48" s="484">
        <v>30423</v>
      </c>
      <c r="D48" s="484">
        <v>68325</v>
      </c>
      <c r="E48" s="484">
        <v>82730</v>
      </c>
      <c r="F48" s="484">
        <v>64942</v>
      </c>
      <c r="G48" s="484">
        <v>72140</v>
      </c>
      <c r="H48" s="484">
        <v>49998</v>
      </c>
      <c r="I48" s="484">
        <v>39349</v>
      </c>
      <c r="J48" s="484">
        <v>478685</v>
      </c>
    </row>
    <row r="49" spans="1:10">
      <c r="A49" s="81" t="s">
        <v>18</v>
      </c>
      <c r="B49" s="14">
        <v>28733</v>
      </c>
      <c r="C49" s="14">
        <v>12053</v>
      </c>
      <c r="D49" s="14">
        <v>27694</v>
      </c>
      <c r="E49" s="14">
        <v>30929</v>
      </c>
      <c r="F49" s="14">
        <v>25304</v>
      </c>
      <c r="G49" s="14">
        <v>27930</v>
      </c>
      <c r="H49" s="14">
        <v>18323</v>
      </c>
      <c r="I49" s="14">
        <v>15797</v>
      </c>
      <c r="J49" s="14">
        <v>186763</v>
      </c>
    </row>
    <row r="50" spans="1:10">
      <c r="A50" s="81" t="s">
        <v>17</v>
      </c>
      <c r="B50" s="14">
        <v>23564</v>
      </c>
      <c r="C50" s="14">
        <v>10055</v>
      </c>
      <c r="D50" s="14">
        <v>21137</v>
      </c>
      <c r="E50" s="14">
        <v>23902</v>
      </c>
      <c r="F50" s="14">
        <v>20873</v>
      </c>
      <c r="G50" s="14">
        <v>23910</v>
      </c>
      <c r="H50" s="14">
        <v>16544</v>
      </c>
      <c r="I50" s="14">
        <v>12595</v>
      </c>
      <c r="J50" s="14">
        <v>152580</v>
      </c>
    </row>
    <row r="51" spans="1:10">
      <c r="A51" s="81" t="s">
        <v>16</v>
      </c>
      <c r="B51" s="14">
        <v>17233</v>
      </c>
      <c r="C51" s="14">
        <v>7649</v>
      </c>
      <c r="D51" s="14">
        <v>15642</v>
      </c>
      <c r="E51" s="14">
        <v>17100</v>
      </c>
      <c r="F51" s="14">
        <v>15225</v>
      </c>
      <c r="G51" s="14">
        <v>17755</v>
      </c>
      <c r="H51" s="14">
        <v>11696</v>
      </c>
      <c r="I51" s="14">
        <v>9688</v>
      </c>
      <c r="J51" s="14">
        <v>111988</v>
      </c>
    </row>
    <row r="52" spans="1:10">
      <c r="A52" s="500" t="s">
        <v>15</v>
      </c>
      <c r="B52" s="484">
        <v>69530</v>
      </c>
      <c r="C52" s="484">
        <v>29757</v>
      </c>
      <c r="D52" s="484">
        <v>64473</v>
      </c>
      <c r="E52" s="484">
        <v>71931</v>
      </c>
      <c r="F52" s="484">
        <v>61402</v>
      </c>
      <c r="G52" s="484">
        <v>69595</v>
      </c>
      <c r="H52" s="484">
        <v>46563</v>
      </c>
      <c r="I52" s="484">
        <v>38080</v>
      </c>
      <c r="J52" s="484">
        <v>451331</v>
      </c>
    </row>
    <row r="53" spans="1:10">
      <c r="A53" s="499" t="s">
        <v>14</v>
      </c>
      <c r="B53" s="484">
        <v>221819</v>
      </c>
      <c r="C53" s="484">
        <v>95446</v>
      </c>
      <c r="D53" s="484">
        <v>211573</v>
      </c>
      <c r="E53" s="484">
        <v>245963</v>
      </c>
      <c r="F53" s="484">
        <v>198877</v>
      </c>
      <c r="G53" s="484">
        <v>219771</v>
      </c>
      <c r="H53" s="484">
        <v>149291</v>
      </c>
      <c r="I53" s="484">
        <v>118919</v>
      </c>
      <c r="J53" s="484">
        <v>1461659</v>
      </c>
    </row>
    <row r="54" spans="1:10">
      <c r="A54" s="81" t="s">
        <v>13</v>
      </c>
      <c r="B54" s="14">
        <v>58176</v>
      </c>
      <c r="C54" s="14">
        <v>24311</v>
      </c>
      <c r="D54" s="14">
        <v>49383</v>
      </c>
      <c r="E54" s="14">
        <v>49593</v>
      </c>
      <c r="F54" s="14">
        <v>44495</v>
      </c>
      <c r="G54" s="14">
        <v>46741</v>
      </c>
      <c r="H54" s="14">
        <v>30710</v>
      </c>
      <c r="I54" s="14">
        <v>26031</v>
      </c>
      <c r="J54" s="14">
        <v>329440</v>
      </c>
    </row>
    <row r="55" spans="1:10">
      <c r="A55" s="81" t="s">
        <v>12</v>
      </c>
      <c r="B55" s="14">
        <v>23325</v>
      </c>
      <c r="C55" s="14">
        <v>10030</v>
      </c>
      <c r="D55" s="14">
        <v>20536</v>
      </c>
      <c r="E55" s="14">
        <v>23716</v>
      </c>
      <c r="F55" s="14">
        <v>19210</v>
      </c>
      <c r="G55" s="14">
        <v>21580</v>
      </c>
      <c r="H55" s="14">
        <v>15369</v>
      </c>
      <c r="I55" s="14">
        <v>12866</v>
      </c>
      <c r="J55" s="14">
        <v>146632</v>
      </c>
    </row>
    <row r="56" spans="1:10">
      <c r="A56" s="81" t="s">
        <v>11</v>
      </c>
      <c r="B56" s="14">
        <v>15391</v>
      </c>
      <c r="C56" s="14">
        <v>6378</v>
      </c>
      <c r="D56" s="14">
        <v>13248</v>
      </c>
      <c r="E56" s="14">
        <v>15365</v>
      </c>
      <c r="F56" s="14">
        <v>13682</v>
      </c>
      <c r="G56" s="14">
        <v>14920</v>
      </c>
      <c r="H56" s="14">
        <v>10487</v>
      </c>
      <c r="I56" s="14">
        <v>8491</v>
      </c>
      <c r="J56" s="14">
        <v>97962</v>
      </c>
    </row>
    <row r="57" spans="1:10">
      <c r="A57" s="500" t="s">
        <v>10</v>
      </c>
      <c r="B57" s="484">
        <v>96892</v>
      </c>
      <c r="C57" s="484">
        <v>40719</v>
      </c>
      <c r="D57" s="484">
        <v>83167</v>
      </c>
      <c r="E57" s="484">
        <v>88674</v>
      </c>
      <c r="F57" s="484">
        <v>77387</v>
      </c>
      <c r="G57" s="484">
        <v>83241</v>
      </c>
      <c r="H57" s="484">
        <v>56566</v>
      </c>
      <c r="I57" s="484">
        <v>47388</v>
      </c>
      <c r="J57" s="484">
        <v>574034</v>
      </c>
    </row>
    <row r="58" spans="1:10">
      <c r="A58" s="81" t="s">
        <v>9</v>
      </c>
      <c r="B58" s="14">
        <v>44383</v>
      </c>
      <c r="C58" s="14">
        <v>18631</v>
      </c>
      <c r="D58" s="14">
        <v>39853</v>
      </c>
      <c r="E58" s="14">
        <v>42782</v>
      </c>
      <c r="F58" s="14">
        <v>34520</v>
      </c>
      <c r="G58" s="14">
        <v>35827</v>
      </c>
      <c r="H58" s="14">
        <v>23571</v>
      </c>
      <c r="I58" s="14">
        <v>19434</v>
      </c>
      <c r="J58" s="14">
        <v>259001</v>
      </c>
    </row>
    <row r="59" spans="1:10">
      <c r="A59" s="81" t="s">
        <v>8</v>
      </c>
      <c r="B59" s="14">
        <v>30508</v>
      </c>
      <c r="C59" s="14">
        <v>12941</v>
      </c>
      <c r="D59" s="14">
        <v>26540</v>
      </c>
      <c r="E59" s="14">
        <v>29530</v>
      </c>
      <c r="F59" s="14">
        <v>24509</v>
      </c>
      <c r="G59" s="14">
        <v>27777</v>
      </c>
      <c r="H59" s="14">
        <v>19114</v>
      </c>
      <c r="I59" s="14">
        <v>16943</v>
      </c>
      <c r="J59" s="14">
        <v>187862</v>
      </c>
    </row>
    <row r="60" spans="1:10">
      <c r="A60" s="81" t="s">
        <v>7</v>
      </c>
      <c r="B60" s="14">
        <v>50519</v>
      </c>
      <c r="C60" s="14">
        <v>20298</v>
      </c>
      <c r="D60" s="14">
        <v>40911</v>
      </c>
      <c r="E60" s="14">
        <v>42237</v>
      </c>
      <c r="F60" s="14">
        <v>36681</v>
      </c>
      <c r="G60" s="14">
        <v>38003</v>
      </c>
      <c r="H60" s="14">
        <v>22153</v>
      </c>
      <c r="I60" s="14">
        <v>17546</v>
      </c>
      <c r="J60" s="14">
        <v>268348</v>
      </c>
    </row>
    <row r="61" spans="1:10">
      <c r="A61" s="500" t="s">
        <v>6</v>
      </c>
      <c r="B61" s="484">
        <v>125410</v>
      </c>
      <c r="C61" s="484">
        <v>51870</v>
      </c>
      <c r="D61" s="484">
        <v>107304</v>
      </c>
      <c r="E61" s="484">
        <v>114549</v>
      </c>
      <c r="F61" s="484">
        <v>95710</v>
      </c>
      <c r="G61" s="484">
        <v>101607</v>
      </c>
      <c r="H61" s="484">
        <v>64838</v>
      </c>
      <c r="I61" s="484">
        <v>53923</v>
      </c>
      <c r="J61" s="484">
        <v>715211</v>
      </c>
    </row>
    <row r="62" spans="1:10">
      <c r="A62" s="81" t="s">
        <v>5</v>
      </c>
      <c r="B62" s="14">
        <v>39599</v>
      </c>
      <c r="C62" s="14">
        <v>16985</v>
      </c>
      <c r="D62" s="14">
        <v>35975</v>
      </c>
      <c r="E62" s="14">
        <v>41070</v>
      </c>
      <c r="F62" s="14">
        <v>33960</v>
      </c>
      <c r="G62" s="14">
        <v>36880</v>
      </c>
      <c r="H62" s="14">
        <v>25775</v>
      </c>
      <c r="I62" s="14">
        <v>21174</v>
      </c>
      <c r="J62" s="14">
        <v>251418</v>
      </c>
    </row>
    <row r="63" spans="1:10">
      <c r="A63" s="81" t="s">
        <v>4</v>
      </c>
      <c r="B63" s="14">
        <v>25950</v>
      </c>
      <c r="C63" s="14">
        <v>11683</v>
      </c>
      <c r="D63" s="14">
        <v>24085</v>
      </c>
      <c r="E63" s="14">
        <v>26609</v>
      </c>
      <c r="F63" s="14">
        <v>23194</v>
      </c>
      <c r="G63" s="14">
        <v>27111</v>
      </c>
      <c r="H63" s="14">
        <v>19057</v>
      </c>
      <c r="I63" s="14">
        <v>17396</v>
      </c>
      <c r="J63" s="14">
        <v>175085</v>
      </c>
    </row>
    <row r="64" spans="1:10">
      <c r="A64" s="81" t="s">
        <v>3</v>
      </c>
      <c r="B64" s="14">
        <v>30003</v>
      </c>
      <c r="C64" s="14">
        <v>13030</v>
      </c>
      <c r="D64" s="14">
        <v>30394</v>
      </c>
      <c r="E64" s="14">
        <v>34163</v>
      </c>
      <c r="F64" s="14">
        <v>26032</v>
      </c>
      <c r="G64" s="14">
        <v>28197</v>
      </c>
      <c r="H64" s="14">
        <v>20911</v>
      </c>
      <c r="I64" s="14">
        <v>17304</v>
      </c>
      <c r="J64" s="14">
        <v>200034</v>
      </c>
    </row>
    <row r="65" spans="1:10">
      <c r="A65" s="500" t="s">
        <v>2</v>
      </c>
      <c r="B65" s="484">
        <v>95552</v>
      </c>
      <c r="C65" s="484">
        <v>41698</v>
      </c>
      <c r="D65" s="484">
        <v>90454</v>
      </c>
      <c r="E65" s="484">
        <v>101842</v>
      </c>
      <c r="F65" s="484">
        <v>83186</v>
      </c>
      <c r="G65" s="484">
        <v>92188</v>
      </c>
      <c r="H65" s="484">
        <v>65743</v>
      </c>
      <c r="I65" s="484">
        <v>55874</v>
      </c>
      <c r="J65" s="484">
        <v>626537</v>
      </c>
    </row>
    <row r="66" spans="1:10">
      <c r="A66" s="499" t="s">
        <v>1</v>
      </c>
      <c r="B66" s="484">
        <v>317854</v>
      </c>
      <c r="C66" s="484">
        <v>134287</v>
      </c>
      <c r="D66" s="484">
        <v>280925</v>
      </c>
      <c r="E66" s="484">
        <v>305065</v>
      </c>
      <c r="F66" s="484">
        <v>256283</v>
      </c>
      <c r="G66" s="484">
        <v>277036</v>
      </c>
      <c r="H66" s="484">
        <v>187147</v>
      </c>
      <c r="I66" s="484">
        <v>157185</v>
      </c>
      <c r="J66" s="484">
        <v>1915782</v>
      </c>
    </row>
    <row r="67" spans="1:10">
      <c r="A67" s="498" t="s">
        <v>278</v>
      </c>
      <c r="B67" s="484">
        <v>757690</v>
      </c>
      <c r="C67" s="484">
        <v>308679</v>
      </c>
      <c r="D67" s="484">
        <v>688876</v>
      </c>
      <c r="E67" s="484">
        <v>817854</v>
      </c>
      <c r="F67" s="484">
        <v>635448</v>
      </c>
      <c r="G67" s="484">
        <v>678289</v>
      </c>
      <c r="H67" s="484">
        <v>478669</v>
      </c>
      <c r="I67" s="484">
        <v>391395</v>
      </c>
      <c r="J67" s="484">
        <v>4756900</v>
      </c>
    </row>
    <row r="68" spans="1:10">
      <c r="A68" s="81" t="s">
        <v>631</v>
      </c>
      <c r="B68" s="14">
        <v>395734</v>
      </c>
      <c r="C68" s="14">
        <v>167856</v>
      </c>
      <c r="D68" s="14">
        <v>364561</v>
      </c>
      <c r="E68" s="14">
        <v>425175</v>
      </c>
      <c r="F68" s="14">
        <v>325553</v>
      </c>
      <c r="G68" s="14">
        <v>350025</v>
      </c>
      <c r="H68" s="14">
        <v>248690</v>
      </c>
      <c r="I68" s="14">
        <v>196487</v>
      </c>
      <c r="J68" s="14">
        <v>2474081</v>
      </c>
    </row>
    <row r="69" spans="1:10">
      <c r="A69" s="81" t="s">
        <v>34</v>
      </c>
      <c r="B69" s="14">
        <v>249687</v>
      </c>
      <c r="C69" s="14">
        <v>100604</v>
      </c>
      <c r="D69" s="14">
        <v>207739</v>
      </c>
      <c r="E69" s="14">
        <v>235915</v>
      </c>
      <c r="F69" s="14">
        <v>212194</v>
      </c>
      <c r="G69" s="14">
        <v>225749</v>
      </c>
      <c r="H69" s="14">
        <v>145432</v>
      </c>
      <c r="I69" s="14">
        <v>119147</v>
      </c>
      <c r="J69" s="14">
        <v>1496467</v>
      </c>
    </row>
    <row r="70" spans="1:10">
      <c r="A70" s="969" t="s">
        <v>647</v>
      </c>
      <c r="B70" s="969"/>
      <c r="C70" s="969"/>
      <c r="D70" s="969"/>
      <c r="E70" s="969"/>
      <c r="F70" s="969"/>
      <c r="G70" s="969"/>
      <c r="H70" s="969"/>
      <c r="I70" s="969"/>
      <c r="J70" s="969"/>
    </row>
    <row r="71" spans="1:10">
      <c r="A71" s="31" t="s">
        <v>44</v>
      </c>
      <c r="B71" s="14">
        <v>106294</v>
      </c>
      <c r="C71" s="14">
        <v>39192</v>
      </c>
      <c r="D71" s="14">
        <v>123415</v>
      </c>
      <c r="E71" s="14">
        <v>162572</v>
      </c>
      <c r="F71" s="14">
        <v>105154</v>
      </c>
      <c r="G71" s="14">
        <v>129807</v>
      </c>
      <c r="H71" s="14">
        <v>122170</v>
      </c>
      <c r="I71" s="14">
        <v>146600</v>
      </c>
      <c r="J71" s="14">
        <v>935204</v>
      </c>
    </row>
    <row r="72" spans="1:10">
      <c r="A72" s="81" t="s">
        <v>28</v>
      </c>
      <c r="B72" s="14">
        <v>100361</v>
      </c>
      <c r="C72" s="14">
        <v>36685</v>
      </c>
      <c r="D72" s="14">
        <v>76970</v>
      </c>
      <c r="E72" s="14">
        <v>108147</v>
      </c>
      <c r="F72" s="14">
        <v>80045</v>
      </c>
      <c r="G72" s="14">
        <v>87453</v>
      </c>
      <c r="H72" s="14">
        <v>72358</v>
      </c>
      <c r="I72" s="14">
        <v>74754</v>
      </c>
      <c r="J72" s="14">
        <v>636773</v>
      </c>
    </row>
    <row r="73" spans="1:10">
      <c r="A73" s="499" t="s">
        <v>27</v>
      </c>
      <c r="B73" s="484">
        <v>206655</v>
      </c>
      <c r="C73" s="484">
        <v>75877</v>
      </c>
      <c r="D73" s="484">
        <v>200385</v>
      </c>
      <c r="E73" s="484">
        <v>270719</v>
      </c>
      <c r="F73" s="484">
        <v>185199</v>
      </c>
      <c r="G73" s="484">
        <v>217260</v>
      </c>
      <c r="H73" s="484">
        <v>194528</v>
      </c>
      <c r="I73" s="484">
        <v>221354</v>
      </c>
      <c r="J73" s="484">
        <v>1571977</v>
      </c>
    </row>
    <row r="74" spans="1:10">
      <c r="A74" s="81" t="s">
        <v>26</v>
      </c>
      <c r="B74" s="14">
        <v>30576</v>
      </c>
      <c r="C74" s="14">
        <v>13254</v>
      </c>
      <c r="D74" s="14">
        <v>27654</v>
      </c>
      <c r="E74" s="14">
        <v>33169</v>
      </c>
      <c r="F74" s="14">
        <v>27431</v>
      </c>
      <c r="G74" s="14">
        <v>33148</v>
      </c>
      <c r="H74" s="14">
        <v>25692</v>
      </c>
      <c r="I74" s="14">
        <v>29669</v>
      </c>
      <c r="J74" s="14">
        <v>220593</v>
      </c>
    </row>
    <row r="75" spans="1:10">
      <c r="A75" s="81" t="s">
        <v>25</v>
      </c>
      <c r="B75" s="14">
        <v>22313</v>
      </c>
      <c r="C75" s="14">
        <v>9307</v>
      </c>
      <c r="D75" s="14">
        <v>20390</v>
      </c>
      <c r="E75" s="14">
        <v>24316</v>
      </c>
      <c r="F75" s="14">
        <v>20401</v>
      </c>
      <c r="G75" s="14">
        <v>23952</v>
      </c>
      <c r="H75" s="14">
        <v>19179</v>
      </c>
      <c r="I75" s="14">
        <v>21433</v>
      </c>
      <c r="J75" s="14">
        <v>161291</v>
      </c>
    </row>
    <row r="76" spans="1:10">
      <c r="A76" s="81" t="s">
        <v>24</v>
      </c>
      <c r="B76" s="14">
        <v>24555</v>
      </c>
      <c r="C76" s="14">
        <v>10681</v>
      </c>
      <c r="D76" s="14">
        <v>23626</v>
      </c>
      <c r="E76" s="14">
        <v>26285</v>
      </c>
      <c r="F76" s="14">
        <v>23271</v>
      </c>
      <c r="G76" s="14">
        <v>28333</v>
      </c>
      <c r="H76" s="14">
        <v>21959</v>
      </c>
      <c r="I76" s="14">
        <v>26417</v>
      </c>
      <c r="J76" s="14">
        <v>185127</v>
      </c>
    </row>
    <row r="77" spans="1:10">
      <c r="A77" s="500" t="s">
        <v>23</v>
      </c>
      <c r="B77" s="484">
        <v>77444</v>
      </c>
      <c r="C77" s="484">
        <v>33242</v>
      </c>
      <c r="D77" s="484">
        <v>71670</v>
      </c>
      <c r="E77" s="484">
        <v>83770</v>
      </c>
      <c r="F77" s="484">
        <v>71103</v>
      </c>
      <c r="G77" s="484">
        <v>85433</v>
      </c>
      <c r="H77" s="484">
        <v>66830</v>
      </c>
      <c r="I77" s="484">
        <v>77519</v>
      </c>
      <c r="J77" s="484">
        <v>567011</v>
      </c>
    </row>
    <row r="78" spans="1:10">
      <c r="A78" s="81" t="s">
        <v>22</v>
      </c>
      <c r="B78" s="14">
        <v>31825</v>
      </c>
      <c r="C78" s="14">
        <v>12851</v>
      </c>
      <c r="D78" s="14">
        <v>30697</v>
      </c>
      <c r="E78" s="14">
        <v>36742</v>
      </c>
      <c r="F78" s="14">
        <v>27905</v>
      </c>
      <c r="G78" s="14">
        <v>33852</v>
      </c>
      <c r="H78" s="14">
        <v>26727</v>
      </c>
      <c r="I78" s="14">
        <v>31166</v>
      </c>
      <c r="J78" s="14">
        <v>231765</v>
      </c>
    </row>
    <row r="79" spans="1:10">
      <c r="A79" s="81" t="s">
        <v>21</v>
      </c>
      <c r="B79" s="14">
        <v>17286</v>
      </c>
      <c r="C79" s="14">
        <v>7597</v>
      </c>
      <c r="D79" s="14">
        <v>15792</v>
      </c>
      <c r="E79" s="14">
        <v>19952</v>
      </c>
      <c r="F79" s="14">
        <v>17044</v>
      </c>
      <c r="G79" s="14">
        <v>20952</v>
      </c>
      <c r="H79" s="14">
        <v>16431</v>
      </c>
      <c r="I79" s="14">
        <v>19752</v>
      </c>
      <c r="J79" s="14">
        <v>134806</v>
      </c>
    </row>
    <row r="80" spans="1:10">
      <c r="A80" s="81" t="s">
        <v>20</v>
      </c>
      <c r="B80" s="14">
        <v>18130</v>
      </c>
      <c r="C80" s="14">
        <v>8145</v>
      </c>
      <c r="D80" s="14">
        <v>17787</v>
      </c>
      <c r="E80" s="14">
        <v>21003</v>
      </c>
      <c r="F80" s="14">
        <v>19299</v>
      </c>
      <c r="G80" s="14">
        <v>24018</v>
      </c>
      <c r="H80" s="14">
        <v>18747</v>
      </c>
      <c r="I80" s="14">
        <v>24005</v>
      </c>
      <c r="J80" s="14">
        <v>151134</v>
      </c>
    </row>
    <row r="81" spans="1:10">
      <c r="A81" s="500" t="s">
        <v>19</v>
      </c>
      <c r="B81" s="484">
        <v>67241</v>
      </c>
      <c r="C81" s="484">
        <v>28593</v>
      </c>
      <c r="D81" s="484">
        <v>64276</v>
      </c>
      <c r="E81" s="484">
        <v>77697</v>
      </c>
      <c r="F81" s="484">
        <v>64248</v>
      </c>
      <c r="G81" s="484">
        <v>78822</v>
      </c>
      <c r="H81" s="484">
        <v>61905</v>
      </c>
      <c r="I81" s="484">
        <v>74923</v>
      </c>
      <c r="J81" s="484">
        <v>517705</v>
      </c>
    </row>
    <row r="82" spans="1:10">
      <c r="A82" s="81" t="s">
        <v>18</v>
      </c>
      <c r="B82" s="14">
        <v>26912</v>
      </c>
      <c r="C82" s="14">
        <v>11909</v>
      </c>
      <c r="D82" s="14">
        <v>27134</v>
      </c>
      <c r="E82" s="14">
        <v>29602</v>
      </c>
      <c r="F82" s="14">
        <v>25963</v>
      </c>
      <c r="G82" s="14">
        <v>31263</v>
      </c>
      <c r="H82" s="14">
        <v>24494</v>
      </c>
      <c r="I82" s="14">
        <v>29718</v>
      </c>
      <c r="J82" s="14">
        <v>206995</v>
      </c>
    </row>
    <row r="83" spans="1:10">
      <c r="A83" s="81" t="s">
        <v>17</v>
      </c>
      <c r="B83" s="14">
        <v>22408</v>
      </c>
      <c r="C83" s="14">
        <v>9718</v>
      </c>
      <c r="D83" s="14">
        <v>19669</v>
      </c>
      <c r="E83" s="14">
        <v>22891</v>
      </c>
      <c r="F83" s="14">
        <v>20558</v>
      </c>
      <c r="G83" s="14">
        <v>26415</v>
      </c>
      <c r="H83" s="14">
        <v>21066</v>
      </c>
      <c r="I83" s="14">
        <v>25273</v>
      </c>
      <c r="J83" s="14">
        <v>167998</v>
      </c>
    </row>
    <row r="84" spans="1:10">
      <c r="A84" s="81" t="s">
        <v>16</v>
      </c>
      <c r="B84" s="14">
        <v>15855</v>
      </c>
      <c r="C84" s="14">
        <v>6860</v>
      </c>
      <c r="D84" s="14">
        <v>13998</v>
      </c>
      <c r="E84" s="14">
        <v>16333</v>
      </c>
      <c r="F84" s="14">
        <v>15538</v>
      </c>
      <c r="G84" s="14">
        <v>19431</v>
      </c>
      <c r="H84" s="14">
        <v>15048</v>
      </c>
      <c r="I84" s="14">
        <v>18599</v>
      </c>
      <c r="J84" s="14">
        <v>121662</v>
      </c>
    </row>
    <row r="85" spans="1:10">
      <c r="A85" s="500" t="s">
        <v>15</v>
      </c>
      <c r="B85" s="484">
        <v>65175</v>
      </c>
      <c r="C85" s="484">
        <v>28487</v>
      </c>
      <c r="D85" s="484">
        <v>60801</v>
      </c>
      <c r="E85" s="484">
        <v>68826</v>
      </c>
      <c r="F85" s="484">
        <v>62059</v>
      </c>
      <c r="G85" s="484">
        <v>77109</v>
      </c>
      <c r="H85" s="484">
        <v>60608</v>
      </c>
      <c r="I85" s="484">
        <v>73590</v>
      </c>
      <c r="J85" s="484">
        <v>496655</v>
      </c>
    </row>
    <row r="86" spans="1:10">
      <c r="A86" s="499" t="s">
        <v>14</v>
      </c>
      <c r="B86" s="484">
        <v>209860</v>
      </c>
      <c r="C86" s="484">
        <v>90322</v>
      </c>
      <c r="D86" s="484">
        <v>196747</v>
      </c>
      <c r="E86" s="484">
        <v>230293</v>
      </c>
      <c r="F86" s="484">
        <v>197410</v>
      </c>
      <c r="G86" s="484">
        <v>241364</v>
      </c>
      <c r="H86" s="484">
        <v>189343</v>
      </c>
      <c r="I86" s="484">
        <v>226032</v>
      </c>
      <c r="J86" s="484">
        <v>1581371</v>
      </c>
    </row>
    <row r="87" spans="1:10">
      <c r="A87" s="81" t="s">
        <v>13</v>
      </c>
      <c r="B87" s="14">
        <v>55368</v>
      </c>
      <c r="C87" s="14">
        <v>23180</v>
      </c>
      <c r="D87" s="14">
        <v>44980</v>
      </c>
      <c r="E87" s="14">
        <v>45931</v>
      </c>
      <c r="F87" s="14">
        <v>45929</v>
      </c>
      <c r="G87" s="14">
        <v>53113</v>
      </c>
      <c r="H87" s="14">
        <v>42114</v>
      </c>
      <c r="I87" s="14">
        <v>52716</v>
      </c>
      <c r="J87" s="14">
        <v>363331</v>
      </c>
    </row>
    <row r="88" spans="1:10">
      <c r="A88" s="81" t="s">
        <v>12</v>
      </c>
      <c r="B88" s="14">
        <v>22219</v>
      </c>
      <c r="C88" s="14">
        <v>9673</v>
      </c>
      <c r="D88" s="14">
        <v>19611</v>
      </c>
      <c r="E88" s="14">
        <v>22270</v>
      </c>
      <c r="F88" s="14">
        <v>19277</v>
      </c>
      <c r="G88" s="14">
        <v>25074</v>
      </c>
      <c r="H88" s="14">
        <v>20575</v>
      </c>
      <c r="I88" s="14">
        <v>26123</v>
      </c>
      <c r="J88" s="14">
        <v>164822</v>
      </c>
    </row>
    <row r="89" spans="1:10">
      <c r="A89" s="81" t="s">
        <v>11</v>
      </c>
      <c r="B89" s="14">
        <v>14696</v>
      </c>
      <c r="C89" s="14">
        <v>6061</v>
      </c>
      <c r="D89" s="14">
        <v>11956</v>
      </c>
      <c r="E89" s="14">
        <v>13598</v>
      </c>
      <c r="F89" s="14">
        <v>13603</v>
      </c>
      <c r="G89" s="14">
        <v>16390</v>
      </c>
      <c r="H89" s="14">
        <v>13814</v>
      </c>
      <c r="I89" s="14">
        <v>16837</v>
      </c>
      <c r="J89" s="14">
        <v>106955</v>
      </c>
    </row>
    <row r="90" spans="1:10">
      <c r="A90" s="500" t="s">
        <v>10</v>
      </c>
      <c r="B90" s="484">
        <v>92283</v>
      </c>
      <c r="C90" s="484">
        <v>38914</v>
      </c>
      <c r="D90" s="484">
        <v>76547</v>
      </c>
      <c r="E90" s="484">
        <v>81799</v>
      </c>
      <c r="F90" s="484">
        <v>78809</v>
      </c>
      <c r="G90" s="484">
        <v>94577</v>
      </c>
      <c r="H90" s="484">
        <v>76503</v>
      </c>
      <c r="I90" s="484">
        <v>95676</v>
      </c>
      <c r="J90" s="484">
        <v>635108</v>
      </c>
    </row>
    <row r="91" spans="1:10">
      <c r="A91" s="81" t="s">
        <v>9</v>
      </c>
      <c r="B91" s="14">
        <v>41941</v>
      </c>
      <c r="C91" s="14">
        <v>18289</v>
      </c>
      <c r="D91" s="14">
        <v>38296</v>
      </c>
      <c r="E91" s="14">
        <v>40827</v>
      </c>
      <c r="F91" s="14">
        <v>35154</v>
      </c>
      <c r="G91" s="14">
        <v>40544</v>
      </c>
      <c r="H91" s="14">
        <v>30743</v>
      </c>
      <c r="I91" s="14">
        <v>36503</v>
      </c>
      <c r="J91" s="14">
        <v>282297</v>
      </c>
    </row>
    <row r="92" spans="1:10">
      <c r="A92" s="81" t="s">
        <v>8</v>
      </c>
      <c r="B92" s="14">
        <v>28685</v>
      </c>
      <c r="C92" s="14">
        <v>12069</v>
      </c>
      <c r="D92" s="14">
        <v>24836</v>
      </c>
      <c r="E92" s="14">
        <v>26772</v>
      </c>
      <c r="F92" s="14">
        <v>24653</v>
      </c>
      <c r="G92" s="14">
        <v>30638</v>
      </c>
      <c r="H92" s="14">
        <v>24603</v>
      </c>
      <c r="I92" s="14">
        <v>30657</v>
      </c>
      <c r="J92" s="14">
        <v>202913</v>
      </c>
    </row>
    <row r="93" spans="1:10">
      <c r="A93" s="81" t="s">
        <v>7</v>
      </c>
      <c r="B93" s="14">
        <v>48291</v>
      </c>
      <c r="C93" s="14">
        <v>19319</v>
      </c>
      <c r="D93" s="14">
        <v>38071</v>
      </c>
      <c r="E93" s="14">
        <v>40908</v>
      </c>
      <c r="F93" s="14">
        <v>36877</v>
      </c>
      <c r="G93" s="14">
        <v>42267</v>
      </c>
      <c r="H93" s="14">
        <v>29623</v>
      </c>
      <c r="I93" s="14">
        <v>36725</v>
      </c>
      <c r="J93" s="14">
        <v>292081</v>
      </c>
    </row>
    <row r="94" spans="1:10">
      <c r="A94" s="500" t="s">
        <v>6</v>
      </c>
      <c r="B94" s="484">
        <v>118917</v>
      </c>
      <c r="C94" s="484">
        <v>49677</v>
      </c>
      <c r="D94" s="484">
        <v>101203</v>
      </c>
      <c r="E94" s="484">
        <v>108507</v>
      </c>
      <c r="F94" s="484">
        <v>96684</v>
      </c>
      <c r="G94" s="484">
        <v>113449</v>
      </c>
      <c r="H94" s="484">
        <v>84969</v>
      </c>
      <c r="I94" s="484">
        <v>103885</v>
      </c>
      <c r="J94" s="484">
        <v>777291</v>
      </c>
    </row>
    <row r="95" spans="1:10">
      <c r="A95" s="81" t="s">
        <v>5</v>
      </c>
      <c r="B95" s="14">
        <v>37917</v>
      </c>
      <c r="C95" s="14">
        <v>16351</v>
      </c>
      <c r="D95" s="14">
        <v>33689</v>
      </c>
      <c r="E95" s="14">
        <v>38472</v>
      </c>
      <c r="F95" s="14">
        <v>34220</v>
      </c>
      <c r="G95" s="14">
        <v>41115</v>
      </c>
      <c r="H95" s="14">
        <v>33734</v>
      </c>
      <c r="I95" s="14">
        <v>41502</v>
      </c>
      <c r="J95" s="14">
        <v>277000</v>
      </c>
    </row>
    <row r="96" spans="1:10">
      <c r="A96" s="81" t="s">
        <v>4</v>
      </c>
      <c r="B96" s="14">
        <v>24691</v>
      </c>
      <c r="C96" s="14">
        <v>11360</v>
      </c>
      <c r="D96" s="14">
        <v>22457</v>
      </c>
      <c r="E96" s="14">
        <v>24710</v>
      </c>
      <c r="F96" s="14">
        <v>23651</v>
      </c>
      <c r="G96" s="14">
        <v>29292</v>
      </c>
      <c r="H96" s="14">
        <v>24313</v>
      </c>
      <c r="I96" s="14">
        <v>30997</v>
      </c>
      <c r="J96" s="14">
        <v>191471</v>
      </c>
    </row>
    <row r="97" spans="1:10">
      <c r="A97" s="81" t="s">
        <v>3</v>
      </c>
      <c r="B97" s="14">
        <v>28843</v>
      </c>
      <c r="C97" s="14">
        <v>12613</v>
      </c>
      <c r="D97" s="14">
        <v>29687</v>
      </c>
      <c r="E97" s="14">
        <v>32826</v>
      </c>
      <c r="F97" s="14">
        <v>26654</v>
      </c>
      <c r="G97" s="14">
        <v>32518</v>
      </c>
      <c r="H97" s="14">
        <v>27744</v>
      </c>
      <c r="I97" s="14">
        <v>32321</v>
      </c>
      <c r="J97" s="14">
        <v>223206</v>
      </c>
    </row>
    <row r="98" spans="1:10">
      <c r="A98" s="500" t="s">
        <v>2</v>
      </c>
      <c r="B98" s="484">
        <v>91451</v>
      </c>
      <c r="C98" s="484">
        <v>40324</v>
      </c>
      <c r="D98" s="484">
        <v>85833</v>
      </c>
      <c r="E98" s="484">
        <v>96008</v>
      </c>
      <c r="F98" s="484">
        <v>84525</v>
      </c>
      <c r="G98" s="484">
        <v>102925</v>
      </c>
      <c r="H98" s="484">
        <v>85791</v>
      </c>
      <c r="I98" s="484">
        <v>104820</v>
      </c>
      <c r="J98" s="484">
        <v>691677</v>
      </c>
    </row>
    <row r="99" spans="1:10">
      <c r="A99" s="499" t="s">
        <v>1</v>
      </c>
      <c r="B99" s="484">
        <v>302651</v>
      </c>
      <c r="C99" s="484">
        <v>128915</v>
      </c>
      <c r="D99" s="484">
        <v>263583</v>
      </c>
      <c r="E99" s="484">
        <v>286314</v>
      </c>
      <c r="F99" s="484">
        <v>260018</v>
      </c>
      <c r="G99" s="484">
        <v>310951</v>
      </c>
      <c r="H99" s="484">
        <v>247263</v>
      </c>
      <c r="I99" s="484">
        <v>304381</v>
      </c>
      <c r="J99" s="484">
        <v>2104076</v>
      </c>
    </row>
    <row r="100" spans="1:10">
      <c r="A100" s="498" t="s">
        <v>278</v>
      </c>
      <c r="B100" s="484">
        <v>719166</v>
      </c>
      <c r="C100" s="484">
        <v>295114</v>
      </c>
      <c r="D100" s="484">
        <v>660715</v>
      </c>
      <c r="E100" s="484">
        <v>787326</v>
      </c>
      <c r="F100" s="484">
        <v>642627</v>
      </c>
      <c r="G100" s="484">
        <v>769575</v>
      </c>
      <c r="H100" s="484">
        <v>631134</v>
      </c>
      <c r="I100" s="484">
        <v>751767</v>
      </c>
      <c r="J100" s="484">
        <v>5257424</v>
      </c>
    </row>
    <row r="101" spans="1:10">
      <c r="A101" s="81" t="s">
        <v>631</v>
      </c>
      <c r="B101" s="14">
        <v>106294</v>
      </c>
      <c r="C101" s="14">
        <v>39192</v>
      </c>
      <c r="D101" s="14">
        <v>123415</v>
      </c>
      <c r="E101" s="14">
        <v>162572</v>
      </c>
      <c r="F101" s="14">
        <v>105154</v>
      </c>
      <c r="G101" s="14">
        <v>129807</v>
      </c>
      <c r="H101" s="14">
        <v>122170</v>
      </c>
      <c r="I101" s="14">
        <v>146600</v>
      </c>
      <c r="J101" s="14">
        <v>2757092</v>
      </c>
    </row>
    <row r="102" spans="1:10">
      <c r="A102" s="81" t="s">
        <v>34</v>
      </c>
      <c r="B102" s="14">
        <v>376491</v>
      </c>
      <c r="C102" s="14">
        <v>164550</v>
      </c>
      <c r="D102" s="14">
        <v>355294</v>
      </c>
      <c r="E102" s="14">
        <v>412304</v>
      </c>
      <c r="F102" s="14">
        <v>337780</v>
      </c>
      <c r="G102" s="14">
        <v>412158</v>
      </c>
      <c r="H102" s="14">
        <v>326803</v>
      </c>
      <c r="I102" s="14">
        <v>371712</v>
      </c>
      <c r="J102" s="14">
        <v>1565128</v>
      </c>
    </row>
  </sheetData>
  <mergeCells count="7">
    <mergeCell ref="A1:J1"/>
    <mergeCell ref="A4:J4"/>
    <mergeCell ref="A37:J37"/>
    <mergeCell ref="A70:J70"/>
    <mergeCell ref="A2:A3"/>
    <mergeCell ref="J2:J3"/>
    <mergeCell ref="B3:I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DE0B9-7142-453C-9629-C44B9F72AA83}">
  <dimension ref="A1:P33"/>
  <sheetViews>
    <sheetView workbookViewId="0"/>
  </sheetViews>
  <sheetFormatPr defaultRowHeight="11.25"/>
  <cols>
    <col min="1" max="1" width="22.140625" style="1" customWidth="1"/>
    <col min="2" max="2" width="9.85546875" style="1" customWidth="1"/>
    <col min="3" max="3" width="9.42578125" style="1" customWidth="1"/>
    <col min="4" max="7" width="8.5703125" style="1" customWidth="1"/>
    <col min="8" max="8" width="8.5703125" style="17" customWidth="1"/>
    <col min="9" max="16" width="8.5703125" style="1" customWidth="1"/>
    <col min="17" max="16384" width="9.140625" style="1"/>
  </cols>
  <sheetData>
    <row r="1" spans="1:16" s="479" customFormat="1" ht="14.1" customHeight="1" thickBot="1">
      <c r="A1" s="514" t="s">
        <v>675</v>
      </c>
      <c r="B1" s="513"/>
      <c r="C1" s="513"/>
      <c r="D1" s="513"/>
      <c r="E1" s="513"/>
      <c r="F1" s="513"/>
      <c r="G1" s="478"/>
      <c r="H1" s="512"/>
      <c r="I1" s="512"/>
    </row>
    <row r="2" spans="1:16" s="36" customFormat="1" ht="13.5" customHeight="1">
      <c r="A2" s="855" t="s">
        <v>37</v>
      </c>
      <c r="B2" s="855" t="s">
        <v>674</v>
      </c>
      <c r="C2" s="910" t="s">
        <v>134</v>
      </c>
      <c r="D2" s="973"/>
      <c r="E2" s="973"/>
      <c r="F2" s="973"/>
      <c r="G2" s="973"/>
      <c r="H2" s="973"/>
      <c r="I2" s="973"/>
      <c r="J2" s="973"/>
      <c r="K2" s="973"/>
      <c r="L2" s="973"/>
      <c r="M2" s="973"/>
      <c r="N2" s="973"/>
      <c r="O2" s="973"/>
      <c r="P2" s="974"/>
    </row>
    <row r="3" spans="1:16" s="36" customFormat="1" ht="21.95" customHeight="1">
      <c r="A3" s="972"/>
      <c r="B3" s="972"/>
      <c r="C3" s="18" t="s">
        <v>673</v>
      </c>
      <c r="D3" s="510" t="s">
        <v>672</v>
      </c>
      <c r="E3" s="511" t="s">
        <v>671</v>
      </c>
      <c r="F3" s="510" t="s">
        <v>670</v>
      </c>
      <c r="G3" s="510" t="s">
        <v>669</v>
      </c>
      <c r="H3" s="18" t="s">
        <v>668</v>
      </c>
      <c r="I3" s="510" t="s">
        <v>667</v>
      </c>
      <c r="J3" s="18" t="s">
        <v>666</v>
      </c>
      <c r="K3" s="510" t="s">
        <v>665</v>
      </c>
      <c r="L3" s="510" t="s">
        <v>664</v>
      </c>
      <c r="M3" s="510" t="s">
        <v>663</v>
      </c>
      <c r="N3" s="510" t="s">
        <v>662</v>
      </c>
      <c r="O3" s="511" t="s">
        <v>661</v>
      </c>
      <c r="P3" s="510" t="s">
        <v>660</v>
      </c>
    </row>
    <row r="4" spans="1:16" ht="15" customHeight="1">
      <c r="A4" s="31" t="s">
        <v>44</v>
      </c>
      <c r="B4" s="507">
        <v>1777921</v>
      </c>
      <c r="C4" s="507">
        <v>1603511</v>
      </c>
      <c r="D4" s="507">
        <v>784</v>
      </c>
      <c r="E4" s="507">
        <v>12266</v>
      </c>
      <c r="F4" s="507">
        <v>1522</v>
      </c>
      <c r="G4" s="507">
        <v>769</v>
      </c>
      <c r="H4" s="508">
        <v>1185</v>
      </c>
      <c r="I4" s="508">
        <v>7014</v>
      </c>
      <c r="J4" s="508">
        <v>364</v>
      </c>
      <c r="K4" s="508">
        <v>1205</v>
      </c>
      <c r="L4" s="508">
        <v>430</v>
      </c>
      <c r="M4" s="508">
        <v>996</v>
      </c>
      <c r="N4" s="508">
        <v>1528</v>
      </c>
      <c r="O4" s="508">
        <v>359</v>
      </c>
      <c r="P4" s="508">
        <v>1425</v>
      </c>
    </row>
    <row r="5" spans="1:16" ht="11.1" customHeight="1">
      <c r="A5" s="81" t="s">
        <v>28</v>
      </c>
      <c r="B5" s="507">
        <v>1083877</v>
      </c>
      <c r="C5" s="507">
        <v>994127</v>
      </c>
      <c r="D5" s="507">
        <v>187</v>
      </c>
      <c r="E5" s="507">
        <v>11252</v>
      </c>
      <c r="F5" s="507">
        <v>177</v>
      </c>
      <c r="G5" s="507">
        <v>344</v>
      </c>
      <c r="H5" s="508">
        <v>355</v>
      </c>
      <c r="I5" s="508">
        <v>10319</v>
      </c>
      <c r="J5" s="508">
        <v>52</v>
      </c>
      <c r="K5" s="508">
        <v>557</v>
      </c>
      <c r="L5" s="508">
        <v>116</v>
      </c>
      <c r="M5" s="508">
        <v>884</v>
      </c>
      <c r="N5" s="508">
        <v>3472</v>
      </c>
      <c r="O5" s="508">
        <v>193</v>
      </c>
      <c r="P5" s="508">
        <v>601</v>
      </c>
    </row>
    <row r="6" spans="1:16" ht="11.1" customHeight="1">
      <c r="A6" s="499" t="s">
        <v>27</v>
      </c>
      <c r="B6" s="505">
        <v>2861798</v>
      </c>
      <c r="C6" s="505">
        <v>2597638</v>
      </c>
      <c r="D6" s="505">
        <v>971</v>
      </c>
      <c r="E6" s="505">
        <v>23518</v>
      </c>
      <c r="F6" s="505">
        <v>1699</v>
      </c>
      <c r="G6" s="505">
        <v>1113</v>
      </c>
      <c r="H6" s="509">
        <v>1540</v>
      </c>
      <c r="I6" s="509">
        <v>17333</v>
      </c>
      <c r="J6" s="509">
        <v>416</v>
      </c>
      <c r="K6" s="509">
        <v>1762</v>
      </c>
      <c r="L6" s="509">
        <v>546</v>
      </c>
      <c r="M6" s="509">
        <v>1880</v>
      </c>
      <c r="N6" s="509">
        <v>5000</v>
      </c>
      <c r="O6" s="509">
        <v>552</v>
      </c>
      <c r="P6" s="509">
        <v>2026</v>
      </c>
    </row>
    <row r="7" spans="1:16" ht="11.1" customHeight="1">
      <c r="A7" s="81" t="s">
        <v>26</v>
      </c>
      <c r="B7" s="507">
        <v>434317</v>
      </c>
      <c r="C7" s="507">
        <v>403984</v>
      </c>
      <c r="D7" s="507">
        <v>16</v>
      </c>
      <c r="E7" s="507">
        <v>3755</v>
      </c>
      <c r="F7" s="507">
        <v>324</v>
      </c>
      <c r="G7" s="507">
        <v>65</v>
      </c>
      <c r="H7" s="508">
        <v>122</v>
      </c>
      <c r="I7" s="508">
        <v>2147</v>
      </c>
      <c r="J7" s="508">
        <v>23</v>
      </c>
      <c r="K7" s="508">
        <v>162</v>
      </c>
      <c r="L7" s="508">
        <v>37</v>
      </c>
      <c r="M7" s="508">
        <v>69</v>
      </c>
      <c r="N7" s="508">
        <v>133</v>
      </c>
      <c r="O7" s="508">
        <v>45</v>
      </c>
      <c r="P7" s="508">
        <v>195</v>
      </c>
    </row>
    <row r="8" spans="1:16" ht="11.1" customHeight="1">
      <c r="A8" s="81" t="s">
        <v>25</v>
      </c>
      <c r="B8" s="507">
        <v>316590</v>
      </c>
      <c r="C8" s="507">
        <v>292209</v>
      </c>
      <c r="D8" s="507">
        <v>32</v>
      </c>
      <c r="E8" s="507">
        <v>2337</v>
      </c>
      <c r="F8" s="507">
        <v>37</v>
      </c>
      <c r="G8" s="507">
        <v>40</v>
      </c>
      <c r="H8" s="507">
        <v>126</v>
      </c>
      <c r="I8" s="507">
        <v>5112</v>
      </c>
      <c r="J8" s="507">
        <v>5</v>
      </c>
      <c r="K8" s="507">
        <v>140</v>
      </c>
      <c r="L8" s="507">
        <v>22</v>
      </c>
      <c r="M8" s="507">
        <v>28</v>
      </c>
      <c r="N8" s="507">
        <v>2795</v>
      </c>
      <c r="O8" s="507">
        <v>56</v>
      </c>
      <c r="P8" s="507">
        <v>133</v>
      </c>
    </row>
    <row r="9" spans="1:16" ht="11.1" customHeight="1">
      <c r="A9" s="81" t="s">
        <v>24</v>
      </c>
      <c r="B9" s="507">
        <v>373794</v>
      </c>
      <c r="C9" s="507">
        <v>352797</v>
      </c>
      <c r="D9" s="507">
        <v>14</v>
      </c>
      <c r="E9" s="507">
        <v>2053</v>
      </c>
      <c r="F9" s="507">
        <v>11</v>
      </c>
      <c r="G9" s="507">
        <v>61</v>
      </c>
      <c r="H9" s="506">
        <v>97</v>
      </c>
      <c r="I9" s="506">
        <v>3032</v>
      </c>
      <c r="J9" s="506">
        <v>10</v>
      </c>
      <c r="K9" s="506">
        <v>224</v>
      </c>
      <c r="L9" s="506">
        <v>36</v>
      </c>
      <c r="M9" s="506">
        <v>22</v>
      </c>
      <c r="N9" s="506">
        <v>60</v>
      </c>
      <c r="O9" s="506">
        <v>33</v>
      </c>
      <c r="P9" s="506">
        <v>186</v>
      </c>
    </row>
    <row r="10" spans="1:16" ht="11.1" customHeight="1">
      <c r="A10" s="500" t="s">
        <v>23</v>
      </c>
      <c r="B10" s="505">
        <v>1124701</v>
      </c>
      <c r="C10" s="505">
        <v>1048990</v>
      </c>
      <c r="D10" s="505">
        <v>62</v>
      </c>
      <c r="E10" s="505">
        <v>8145</v>
      </c>
      <c r="F10" s="505">
        <v>372</v>
      </c>
      <c r="G10" s="505">
        <v>166</v>
      </c>
      <c r="H10" s="503">
        <v>345</v>
      </c>
      <c r="I10" s="503">
        <v>10291</v>
      </c>
      <c r="J10" s="503">
        <v>38</v>
      </c>
      <c r="K10" s="503">
        <v>526</v>
      </c>
      <c r="L10" s="503">
        <v>95</v>
      </c>
      <c r="M10" s="503">
        <v>119</v>
      </c>
      <c r="N10" s="503">
        <v>2988</v>
      </c>
      <c r="O10" s="503">
        <v>134</v>
      </c>
      <c r="P10" s="503">
        <v>514</v>
      </c>
    </row>
    <row r="11" spans="1:16" ht="11.1" customHeight="1">
      <c r="A11" s="81" t="s">
        <v>22</v>
      </c>
      <c r="B11" s="507">
        <v>434706</v>
      </c>
      <c r="C11" s="507">
        <v>412272</v>
      </c>
      <c r="D11" s="507">
        <v>16</v>
      </c>
      <c r="E11" s="507">
        <v>1368</v>
      </c>
      <c r="F11" s="507">
        <v>26</v>
      </c>
      <c r="G11" s="507">
        <v>1954</v>
      </c>
      <c r="H11" s="506">
        <v>95</v>
      </c>
      <c r="I11" s="506">
        <v>1803</v>
      </c>
      <c r="J11" s="506">
        <v>8</v>
      </c>
      <c r="K11" s="506">
        <v>99</v>
      </c>
      <c r="L11" s="506">
        <v>11</v>
      </c>
      <c r="M11" s="506">
        <v>36</v>
      </c>
      <c r="N11" s="506">
        <v>84</v>
      </c>
      <c r="O11" s="506">
        <v>75</v>
      </c>
      <c r="P11" s="506">
        <v>138</v>
      </c>
    </row>
    <row r="12" spans="1:16" ht="11.1" customHeight="1">
      <c r="A12" s="81" t="s">
        <v>21</v>
      </c>
      <c r="B12" s="507">
        <v>268123</v>
      </c>
      <c r="C12" s="507">
        <v>253466</v>
      </c>
      <c r="D12" s="507">
        <v>5</v>
      </c>
      <c r="E12" s="507">
        <v>1378</v>
      </c>
      <c r="F12" s="507">
        <v>8</v>
      </c>
      <c r="G12" s="507">
        <v>2321</v>
      </c>
      <c r="H12" s="506">
        <v>36</v>
      </c>
      <c r="I12" s="506">
        <v>1023</v>
      </c>
      <c r="J12" s="506">
        <v>6</v>
      </c>
      <c r="K12" s="506">
        <v>73</v>
      </c>
      <c r="L12" s="506">
        <v>16</v>
      </c>
      <c r="M12" s="506">
        <v>11</v>
      </c>
      <c r="N12" s="506">
        <v>29</v>
      </c>
      <c r="O12" s="506">
        <v>1693</v>
      </c>
      <c r="P12" s="506">
        <v>76</v>
      </c>
    </row>
    <row r="13" spans="1:16" ht="11.1" customHeight="1">
      <c r="A13" s="81" t="s">
        <v>20</v>
      </c>
      <c r="B13" s="507">
        <v>297404</v>
      </c>
      <c r="C13" s="507">
        <v>280163</v>
      </c>
      <c r="D13" s="507">
        <v>8</v>
      </c>
      <c r="E13" s="507">
        <v>4039</v>
      </c>
      <c r="F13" s="507">
        <v>8</v>
      </c>
      <c r="G13" s="507">
        <v>2734</v>
      </c>
      <c r="H13" s="506">
        <v>39</v>
      </c>
      <c r="I13" s="506">
        <v>452</v>
      </c>
      <c r="J13" s="506">
        <v>6</v>
      </c>
      <c r="K13" s="506">
        <v>62</v>
      </c>
      <c r="L13" s="506">
        <v>15</v>
      </c>
      <c r="M13" s="506">
        <v>18</v>
      </c>
      <c r="N13" s="506">
        <v>12</v>
      </c>
      <c r="O13" s="506">
        <v>39</v>
      </c>
      <c r="P13" s="506">
        <v>82</v>
      </c>
    </row>
    <row r="14" spans="1:16" ht="11.1" customHeight="1">
      <c r="A14" s="500" t="s">
        <v>19</v>
      </c>
      <c r="B14" s="505">
        <v>1000233</v>
      </c>
      <c r="C14" s="505">
        <v>945901</v>
      </c>
      <c r="D14" s="505">
        <v>29</v>
      </c>
      <c r="E14" s="505">
        <v>6785</v>
      </c>
      <c r="F14" s="505">
        <v>42</v>
      </c>
      <c r="G14" s="505">
        <v>7009</v>
      </c>
      <c r="H14" s="503">
        <v>170</v>
      </c>
      <c r="I14" s="503">
        <v>3278</v>
      </c>
      <c r="J14" s="503">
        <v>20</v>
      </c>
      <c r="K14" s="503">
        <v>234</v>
      </c>
      <c r="L14" s="503">
        <v>42</v>
      </c>
      <c r="M14" s="503">
        <v>65</v>
      </c>
      <c r="N14" s="503">
        <v>125</v>
      </c>
      <c r="O14" s="503">
        <v>1807</v>
      </c>
      <c r="P14" s="503">
        <v>296</v>
      </c>
    </row>
    <row r="15" spans="1:16" ht="11.1" customHeight="1">
      <c r="A15" s="81" t="s">
        <v>18</v>
      </c>
      <c r="B15" s="507">
        <v>407448</v>
      </c>
      <c r="C15" s="507">
        <v>359781</v>
      </c>
      <c r="D15" s="507">
        <v>54</v>
      </c>
      <c r="E15" s="507">
        <v>8545</v>
      </c>
      <c r="F15" s="507">
        <v>75</v>
      </c>
      <c r="G15" s="507">
        <v>4599</v>
      </c>
      <c r="H15" s="506">
        <v>125</v>
      </c>
      <c r="I15" s="506">
        <v>14204</v>
      </c>
      <c r="J15" s="506">
        <v>13</v>
      </c>
      <c r="K15" s="506">
        <v>155</v>
      </c>
      <c r="L15" s="506">
        <v>22</v>
      </c>
      <c r="M15" s="506">
        <v>324</v>
      </c>
      <c r="N15" s="506">
        <v>70</v>
      </c>
      <c r="O15" s="506">
        <v>46</v>
      </c>
      <c r="P15" s="506">
        <v>139</v>
      </c>
    </row>
    <row r="16" spans="1:16" ht="11.1" customHeight="1">
      <c r="A16" s="81" t="s">
        <v>17</v>
      </c>
      <c r="B16" s="507">
        <v>335237</v>
      </c>
      <c r="C16" s="507">
        <v>311309</v>
      </c>
      <c r="D16" s="507">
        <v>7</v>
      </c>
      <c r="E16" s="507">
        <v>9418</v>
      </c>
      <c r="F16" s="507">
        <v>11</v>
      </c>
      <c r="G16" s="507">
        <v>720</v>
      </c>
      <c r="H16" s="506">
        <v>68</v>
      </c>
      <c r="I16" s="506">
        <v>965</v>
      </c>
      <c r="J16" s="506">
        <v>14</v>
      </c>
      <c r="K16" s="506">
        <v>101</v>
      </c>
      <c r="L16" s="506">
        <v>19</v>
      </c>
      <c r="M16" s="506">
        <v>71</v>
      </c>
      <c r="N16" s="506">
        <v>29</v>
      </c>
      <c r="O16" s="506">
        <v>44</v>
      </c>
      <c r="P16" s="506">
        <v>112</v>
      </c>
    </row>
    <row r="17" spans="1:16" ht="11.1" customHeight="1">
      <c r="A17" s="81" t="s">
        <v>16</v>
      </c>
      <c r="B17" s="507">
        <v>249683</v>
      </c>
      <c r="C17" s="507">
        <v>233656</v>
      </c>
      <c r="D17" s="507">
        <v>11</v>
      </c>
      <c r="E17" s="507">
        <v>4760</v>
      </c>
      <c r="F17" s="507">
        <v>8</v>
      </c>
      <c r="G17" s="507">
        <v>84</v>
      </c>
      <c r="H17" s="506">
        <v>43</v>
      </c>
      <c r="I17" s="506">
        <v>6658</v>
      </c>
      <c r="J17" s="506">
        <v>14</v>
      </c>
      <c r="K17" s="506">
        <v>126</v>
      </c>
      <c r="L17" s="506">
        <v>12</v>
      </c>
      <c r="M17" s="506">
        <v>82</v>
      </c>
      <c r="N17" s="506">
        <v>72</v>
      </c>
      <c r="O17" s="506">
        <v>27</v>
      </c>
      <c r="P17" s="506">
        <v>99</v>
      </c>
    </row>
    <row r="18" spans="1:16" ht="11.1" customHeight="1">
      <c r="A18" s="500" t="s">
        <v>15</v>
      </c>
      <c r="B18" s="505">
        <v>992368</v>
      </c>
      <c r="C18" s="505">
        <v>904746</v>
      </c>
      <c r="D18" s="505">
        <v>72</v>
      </c>
      <c r="E18" s="505">
        <v>22723</v>
      </c>
      <c r="F18" s="505">
        <v>94</v>
      </c>
      <c r="G18" s="505">
        <v>5403</v>
      </c>
      <c r="H18" s="503">
        <v>236</v>
      </c>
      <c r="I18" s="503">
        <v>21827</v>
      </c>
      <c r="J18" s="503">
        <v>41</v>
      </c>
      <c r="K18" s="503">
        <v>382</v>
      </c>
      <c r="L18" s="503">
        <v>53</v>
      </c>
      <c r="M18" s="503">
        <v>477</v>
      </c>
      <c r="N18" s="503">
        <v>171</v>
      </c>
      <c r="O18" s="503">
        <v>117</v>
      </c>
      <c r="P18" s="503">
        <v>350</v>
      </c>
    </row>
    <row r="19" spans="1:16" ht="11.1" customHeight="1">
      <c r="A19" s="499" t="s">
        <v>14</v>
      </c>
      <c r="B19" s="505">
        <v>3117302</v>
      </c>
      <c r="C19" s="505">
        <v>2899637</v>
      </c>
      <c r="D19" s="505">
        <v>163</v>
      </c>
      <c r="E19" s="505">
        <v>37653</v>
      </c>
      <c r="F19" s="505">
        <v>508</v>
      </c>
      <c r="G19" s="505">
        <v>12578</v>
      </c>
      <c r="H19" s="503">
        <v>751</v>
      </c>
      <c r="I19" s="503">
        <v>35396</v>
      </c>
      <c r="J19" s="503">
        <v>99</v>
      </c>
      <c r="K19" s="503">
        <v>1142</v>
      </c>
      <c r="L19" s="503">
        <v>190</v>
      </c>
      <c r="M19" s="503">
        <v>661</v>
      </c>
      <c r="N19" s="503">
        <v>3284</v>
      </c>
      <c r="O19" s="503">
        <v>2058</v>
      </c>
      <c r="P19" s="503">
        <v>1160</v>
      </c>
    </row>
    <row r="20" spans="1:16" ht="11.1" customHeight="1">
      <c r="A20" s="81" t="s">
        <v>13</v>
      </c>
      <c r="B20" s="507">
        <v>744404</v>
      </c>
      <c r="C20" s="507">
        <v>684418</v>
      </c>
      <c r="D20" s="507">
        <v>55</v>
      </c>
      <c r="E20" s="507">
        <v>45525</v>
      </c>
      <c r="F20" s="507">
        <v>136</v>
      </c>
      <c r="G20" s="507">
        <v>16</v>
      </c>
      <c r="H20" s="506">
        <v>185</v>
      </c>
      <c r="I20" s="506">
        <v>1156</v>
      </c>
      <c r="J20" s="506">
        <v>8</v>
      </c>
      <c r="K20" s="506">
        <v>137</v>
      </c>
      <c r="L20" s="506">
        <v>168</v>
      </c>
      <c r="M20" s="506">
        <v>18</v>
      </c>
      <c r="N20" s="506">
        <v>1150</v>
      </c>
      <c r="O20" s="506">
        <v>57</v>
      </c>
      <c r="P20" s="506">
        <v>285</v>
      </c>
    </row>
    <row r="21" spans="1:16" ht="11.1" customHeight="1">
      <c r="A21" s="81" t="s">
        <v>12</v>
      </c>
      <c r="B21" s="507">
        <v>325727</v>
      </c>
      <c r="C21" s="507">
        <v>301756</v>
      </c>
      <c r="D21" s="507">
        <v>9</v>
      </c>
      <c r="E21" s="507">
        <v>12095</v>
      </c>
      <c r="F21" s="507">
        <v>16</v>
      </c>
      <c r="G21" s="507">
        <v>6</v>
      </c>
      <c r="H21" s="506">
        <v>61</v>
      </c>
      <c r="I21" s="506">
        <v>219</v>
      </c>
      <c r="J21" s="506">
        <v>5</v>
      </c>
      <c r="K21" s="506">
        <v>145</v>
      </c>
      <c r="L21" s="506">
        <v>23</v>
      </c>
      <c r="M21" s="506">
        <v>7</v>
      </c>
      <c r="N21" s="506">
        <v>222</v>
      </c>
      <c r="O21" s="506">
        <v>18</v>
      </c>
      <c r="P21" s="506">
        <v>98</v>
      </c>
    </row>
    <row r="22" spans="1:16" ht="11.1" customHeight="1">
      <c r="A22" s="81" t="s">
        <v>11</v>
      </c>
      <c r="B22" s="507">
        <v>220261</v>
      </c>
      <c r="C22" s="507">
        <v>204367</v>
      </c>
      <c r="D22" s="507">
        <v>10</v>
      </c>
      <c r="E22" s="507">
        <v>9207</v>
      </c>
      <c r="F22" s="507">
        <v>6</v>
      </c>
      <c r="G22" s="507">
        <v>9</v>
      </c>
      <c r="H22" s="506">
        <v>34</v>
      </c>
      <c r="I22" s="506">
        <v>744</v>
      </c>
      <c r="J22" s="506">
        <v>5</v>
      </c>
      <c r="K22" s="506">
        <v>58</v>
      </c>
      <c r="L22" s="506">
        <v>11</v>
      </c>
      <c r="M22" s="506">
        <v>3</v>
      </c>
      <c r="N22" s="506">
        <v>1778</v>
      </c>
      <c r="O22" s="506">
        <v>29</v>
      </c>
      <c r="P22" s="506">
        <v>73</v>
      </c>
    </row>
    <row r="23" spans="1:16" ht="11.1" customHeight="1">
      <c r="A23" s="500" t="s">
        <v>10</v>
      </c>
      <c r="B23" s="505">
        <v>1290392</v>
      </c>
      <c r="C23" s="505">
        <v>1190541</v>
      </c>
      <c r="D23" s="505">
        <v>74</v>
      </c>
      <c r="E23" s="505">
        <v>66827</v>
      </c>
      <c r="F23" s="505">
        <v>158</v>
      </c>
      <c r="G23" s="505">
        <v>31</v>
      </c>
      <c r="H23" s="503">
        <v>280</v>
      </c>
      <c r="I23" s="503">
        <v>2119</v>
      </c>
      <c r="J23" s="503">
        <v>18</v>
      </c>
      <c r="K23" s="503">
        <v>340</v>
      </c>
      <c r="L23" s="503">
        <v>202</v>
      </c>
      <c r="M23" s="503">
        <v>28</v>
      </c>
      <c r="N23" s="503">
        <v>3150</v>
      </c>
      <c r="O23" s="503">
        <v>104</v>
      </c>
      <c r="P23" s="503">
        <v>456</v>
      </c>
    </row>
    <row r="24" spans="1:16" ht="11.1" customHeight="1">
      <c r="A24" s="81" t="s">
        <v>9</v>
      </c>
      <c r="B24" s="507">
        <v>552998</v>
      </c>
      <c r="C24" s="507">
        <v>518787</v>
      </c>
      <c r="D24" s="507">
        <v>21</v>
      </c>
      <c r="E24" s="507">
        <v>10836</v>
      </c>
      <c r="F24" s="507">
        <v>32</v>
      </c>
      <c r="G24" s="507">
        <v>15</v>
      </c>
      <c r="H24" s="506">
        <v>74</v>
      </c>
      <c r="I24" s="506">
        <v>318</v>
      </c>
      <c r="J24" s="506">
        <v>20</v>
      </c>
      <c r="K24" s="506">
        <v>669</v>
      </c>
      <c r="L24" s="506">
        <v>32</v>
      </c>
      <c r="M24" s="506">
        <v>16</v>
      </c>
      <c r="N24" s="506">
        <v>48</v>
      </c>
      <c r="O24" s="506">
        <v>32</v>
      </c>
      <c r="P24" s="506">
        <v>208</v>
      </c>
    </row>
    <row r="25" spans="1:16" ht="11.1" customHeight="1">
      <c r="A25" s="81" t="s">
        <v>8</v>
      </c>
      <c r="B25" s="507">
        <v>415917</v>
      </c>
      <c r="C25" s="507">
        <v>384470</v>
      </c>
      <c r="D25" s="507">
        <v>18</v>
      </c>
      <c r="E25" s="507">
        <v>11679</v>
      </c>
      <c r="F25" s="507">
        <v>16</v>
      </c>
      <c r="G25" s="507">
        <v>12</v>
      </c>
      <c r="H25" s="506">
        <v>49</v>
      </c>
      <c r="I25" s="506">
        <v>217</v>
      </c>
      <c r="J25" s="506">
        <v>4</v>
      </c>
      <c r="K25" s="506">
        <v>112</v>
      </c>
      <c r="L25" s="506">
        <v>21</v>
      </c>
      <c r="M25" s="506">
        <v>16</v>
      </c>
      <c r="N25" s="506">
        <v>70</v>
      </c>
      <c r="O25" s="506">
        <v>26</v>
      </c>
      <c r="P25" s="506">
        <v>155</v>
      </c>
    </row>
    <row r="26" spans="1:16" ht="11.1" customHeight="1">
      <c r="A26" s="81" t="s">
        <v>7</v>
      </c>
      <c r="B26" s="507">
        <v>582256</v>
      </c>
      <c r="C26" s="507">
        <v>541857</v>
      </c>
      <c r="D26" s="507">
        <v>21</v>
      </c>
      <c r="E26" s="507">
        <v>25612</v>
      </c>
      <c r="F26" s="507">
        <v>13</v>
      </c>
      <c r="G26" s="507">
        <v>6</v>
      </c>
      <c r="H26" s="506">
        <v>47</v>
      </c>
      <c r="I26" s="506">
        <v>727</v>
      </c>
      <c r="J26" s="506">
        <v>20</v>
      </c>
      <c r="K26" s="506">
        <v>121</v>
      </c>
      <c r="L26" s="506">
        <v>29</v>
      </c>
      <c r="M26" s="506">
        <v>12</v>
      </c>
      <c r="N26" s="506">
        <v>146</v>
      </c>
      <c r="O26" s="506">
        <v>31</v>
      </c>
      <c r="P26" s="506">
        <v>472</v>
      </c>
    </row>
    <row r="27" spans="1:16" ht="11.1" customHeight="1">
      <c r="A27" s="500" t="s">
        <v>6</v>
      </c>
      <c r="B27" s="505">
        <v>1551171</v>
      </c>
      <c r="C27" s="505">
        <v>1445114</v>
      </c>
      <c r="D27" s="505">
        <v>60</v>
      </c>
      <c r="E27" s="505">
        <v>48127</v>
      </c>
      <c r="F27" s="505">
        <v>61</v>
      </c>
      <c r="G27" s="505">
        <v>33</v>
      </c>
      <c r="H27" s="503">
        <v>170</v>
      </c>
      <c r="I27" s="503">
        <v>1262</v>
      </c>
      <c r="J27" s="503">
        <v>44</v>
      </c>
      <c r="K27" s="503">
        <v>902</v>
      </c>
      <c r="L27" s="503">
        <v>82</v>
      </c>
      <c r="M27" s="503">
        <v>44</v>
      </c>
      <c r="N27" s="503">
        <v>264</v>
      </c>
      <c r="O27" s="503">
        <v>89</v>
      </c>
      <c r="P27" s="506">
        <v>835</v>
      </c>
    </row>
    <row r="28" spans="1:16" ht="11.1" customHeight="1">
      <c r="A28" s="81" t="s">
        <v>5</v>
      </c>
      <c r="B28" s="507">
        <v>546517</v>
      </c>
      <c r="C28" s="507">
        <v>511844</v>
      </c>
      <c r="D28" s="507">
        <v>28</v>
      </c>
      <c r="E28" s="507">
        <v>6026</v>
      </c>
      <c r="F28" s="507">
        <v>13</v>
      </c>
      <c r="G28" s="507">
        <v>1683</v>
      </c>
      <c r="H28" s="506">
        <v>83</v>
      </c>
      <c r="I28" s="506">
        <v>4474</v>
      </c>
      <c r="J28" s="506">
        <v>6</v>
      </c>
      <c r="K28" s="506">
        <v>175</v>
      </c>
      <c r="L28" s="506">
        <v>34</v>
      </c>
      <c r="M28" s="506">
        <v>307</v>
      </c>
      <c r="N28" s="506">
        <v>614</v>
      </c>
      <c r="O28" s="506">
        <v>66</v>
      </c>
      <c r="P28" s="506">
        <v>257</v>
      </c>
    </row>
    <row r="29" spans="1:16" ht="11.1" customHeight="1">
      <c r="A29" s="81" t="s">
        <v>4</v>
      </c>
      <c r="B29" s="507">
        <v>397791</v>
      </c>
      <c r="C29" s="507">
        <v>368363</v>
      </c>
      <c r="D29" s="507">
        <v>22</v>
      </c>
      <c r="E29" s="507">
        <v>4989</v>
      </c>
      <c r="F29" s="507">
        <v>13</v>
      </c>
      <c r="G29" s="507">
        <v>30</v>
      </c>
      <c r="H29" s="506">
        <v>47</v>
      </c>
      <c r="I29" s="506">
        <v>964</v>
      </c>
      <c r="J29" s="506">
        <v>19</v>
      </c>
      <c r="K29" s="506">
        <v>3233</v>
      </c>
      <c r="L29" s="506">
        <v>19</v>
      </c>
      <c r="M29" s="506">
        <v>316</v>
      </c>
      <c r="N29" s="506">
        <v>5022</v>
      </c>
      <c r="O29" s="506">
        <v>113</v>
      </c>
      <c r="P29" s="506">
        <v>144</v>
      </c>
    </row>
    <row r="30" spans="1:16" ht="11.1" customHeight="1">
      <c r="A30" s="81" t="s">
        <v>3</v>
      </c>
      <c r="B30" s="507">
        <v>433344</v>
      </c>
      <c r="C30" s="507">
        <v>402908</v>
      </c>
      <c r="D30" s="507">
        <v>40</v>
      </c>
      <c r="E30" s="507">
        <v>2844</v>
      </c>
      <c r="F30" s="507">
        <v>57</v>
      </c>
      <c r="G30" s="507">
        <v>129</v>
      </c>
      <c r="H30" s="506">
        <v>91</v>
      </c>
      <c r="I30" s="506">
        <v>557</v>
      </c>
      <c r="J30" s="506">
        <v>18</v>
      </c>
      <c r="K30" s="506">
        <v>441</v>
      </c>
      <c r="L30" s="506">
        <v>25</v>
      </c>
      <c r="M30" s="506">
        <v>580</v>
      </c>
      <c r="N30" s="506">
        <v>359</v>
      </c>
      <c r="O30" s="506">
        <v>43</v>
      </c>
      <c r="P30" s="506">
        <v>192</v>
      </c>
    </row>
    <row r="31" spans="1:16" ht="11.1" customHeight="1">
      <c r="A31" s="500" t="s">
        <v>2</v>
      </c>
      <c r="B31" s="505">
        <v>1377652</v>
      </c>
      <c r="C31" s="505">
        <v>1283115</v>
      </c>
      <c r="D31" s="505">
        <v>90</v>
      </c>
      <c r="E31" s="505">
        <v>13859</v>
      </c>
      <c r="F31" s="505">
        <v>83</v>
      </c>
      <c r="G31" s="505">
        <v>1842</v>
      </c>
      <c r="H31" s="503">
        <v>221</v>
      </c>
      <c r="I31" s="503">
        <v>5995</v>
      </c>
      <c r="J31" s="503">
        <v>43</v>
      </c>
      <c r="K31" s="503">
        <v>3849</v>
      </c>
      <c r="L31" s="503">
        <v>78</v>
      </c>
      <c r="M31" s="503">
        <v>1203</v>
      </c>
      <c r="N31" s="503">
        <v>5995</v>
      </c>
      <c r="O31" s="503">
        <v>222</v>
      </c>
      <c r="P31" s="503">
        <v>593</v>
      </c>
    </row>
    <row r="32" spans="1:16" ht="11.1" customHeight="1">
      <c r="A32" s="499" t="s">
        <v>1</v>
      </c>
      <c r="B32" s="505">
        <v>4219215</v>
      </c>
      <c r="C32" s="505">
        <v>3918770</v>
      </c>
      <c r="D32" s="505">
        <v>224</v>
      </c>
      <c r="E32" s="505">
        <v>128813</v>
      </c>
      <c r="F32" s="505">
        <v>302</v>
      </c>
      <c r="G32" s="505">
        <v>1906</v>
      </c>
      <c r="H32" s="503">
        <v>671</v>
      </c>
      <c r="I32" s="503">
        <v>9376</v>
      </c>
      <c r="J32" s="503">
        <v>105</v>
      </c>
      <c r="K32" s="503">
        <v>5091</v>
      </c>
      <c r="L32" s="503">
        <v>362</v>
      </c>
      <c r="M32" s="503">
        <v>1275</v>
      </c>
      <c r="N32" s="503">
        <v>9409</v>
      </c>
      <c r="O32" s="503">
        <v>415</v>
      </c>
      <c r="P32" s="503">
        <v>1884</v>
      </c>
    </row>
    <row r="33" spans="1:16" ht="11.1" customHeight="1">
      <c r="A33" s="498" t="s">
        <v>278</v>
      </c>
      <c r="B33" s="504">
        <v>10198315</v>
      </c>
      <c r="C33" s="504">
        <v>9416045</v>
      </c>
      <c r="D33" s="504">
        <v>1358</v>
      </c>
      <c r="E33" s="504">
        <v>189984</v>
      </c>
      <c r="F33" s="504">
        <v>2509</v>
      </c>
      <c r="G33" s="504">
        <v>15597</v>
      </c>
      <c r="H33" s="503">
        <v>2962</v>
      </c>
      <c r="I33" s="503">
        <v>62105</v>
      </c>
      <c r="J33" s="503">
        <v>620</v>
      </c>
      <c r="K33" s="503">
        <v>7995</v>
      </c>
      <c r="L33" s="503">
        <v>1098</v>
      </c>
      <c r="M33" s="503">
        <v>3816</v>
      </c>
      <c r="N33" s="503">
        <v>17693</v>
      </c>
      <c r="O33" s="503">
        <v>3025</v>
      </c>
      <c r="P33" s="503">
        <v>5070</v>
      </c>
    </row>
  </sheetData>
  <mergeCells count="3">
    <mergeCell ref="A2:A3"/>
    <mergeCell ref="B2:B3"/>
    <mergeCell ref="C2:P2"/>
  </mergeCells>
  <pageMargins left="0.75" right="0.75" top="1" bottom="1" header="0.5" footer="0.5"/>
  <pageSetup paperSize="9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83B15-39F7-47FE-9177-DB84E54C47C7}">
  <dimension ref="A1:I34"/>
  <sheetViews>
    <sheetView workbookViewId="0"/>
  </sheetViews>
  <sheetFormatPr defaultRowHeight="10.5" customHeight="1"/>
  <cols>
    <col min="1" max="1" width="20.28515625" style="515" customWidth="1"/>
    <col min="2" max="5" width="12.140625" style="515" customWidth="1"/>
    <col min="6" max="9" width="13.7109375" style="515" customWidth="1"/>
    <col min="10" max="16384" width="9.140625" style="515"/>
  </cols>
  <sheetData>
    <row r="1" spans="1:9" s="534" customFormat="1" ht="15" customHeight="1" thickBot="1">
      <c r="A1" s="536" t="s">
        <v>685</v>
      </c>
    </row>
    <row r="2" spans="1:9" s="534" customFormat="1" ht="11.45" customHeight="1">
      <c r="A2" s="855" t="s">
        <v>37</v>
      </c>
      <c r="B2" s="889" t="s">
        <v>684</v>
      </c>
      <c r="C2" s="975"/>
      <c r="D2" s="975"/>
      <c r="E2" s="889" t="s">
        <v>683</v>
      </c>
      <c r="F2" s="975"/>
      <c r="G2" s="975"/>
      <c r="H2" s="975"/>
      <c r="I2" s="975"/>
    </row>
    <row r="3" spans="1:9" s="534" customFormat="1" ht="11.45" customHeight="1">
      <c r="A3" s="892"/>
      <c r="B3" s="909" t="s">
        <v>56</v>
      </c>
      <c r="C3" s="903" t="s">
        <v>682</v>
      </c>
      <c r="D3" s="903"/>
      <c r="E3" s="909" t="s">
        <v>56</v>
      </c>
      <c r="F3" s="909" t="s">
        <v>681</v>
      </c>
      <c r="G3" s="909"/>
      <c r="H3" s="909"/>
      <c r="I3" s="909"/>
    </row>
    <row r="4" spans="1:9" s="534" customFormat="1" ht="36" customHeight="1">
      <c r="A4" s="893"/>
      <c r="B4" s="976"/>
      <c r="C4" s="535" t="s">
        <v>56</v>
      </c>
      <c r="D4" s="535" t="s">
        <v>680</v>
      </c>
      <c r="E4" s="976"/>
      <c r="F4" s="535" t="s">
        <v>679</v>
      </c>
      <c r="G4" s="535" t="s">
        <v>678</v>
      </c>
      <c r="H4" s="535" t="s">
        <v>677</v>
      </c>
      <c r="I4" s="535" t="s">
        <v>676</v>
      </c>
    </row>
    <row r="5" spans="1:9" ht="15" customHeight="1">
      <c r="A5" s="533" t="s">
        <v>30</v>
      </c>
      <c r="B5" s="529">
        <v>792</v>
      </c>
      <c r="C5" s="530">
        <v>748</v>
      </c>
      <c r="D5" s="529">
        <v>510</v>
      </c>
      <c r="E5" s="528">
        <v>2121.1</v>
      </c>
      <c r="F5" s="526">
        <v>697.9</v>
      </c>
      <c r="G5" s="526">
        <v>101.8</v>
      </c>
      <c r="H5" s="527">
        <v>138.80000000000001</v>
      </c>
      <c r="I5" s="526">
        <v>99.6</v>
      </c>
    </row>
    <row r="6" spans="1:9" ht="10.5" customHeight="1">
      <c r="A6" s="531" t="s">
        <v>28</v>
      </c>
      <c r="B6" s="529">
        <v>425</v>
      </c>
      <c r="C6" s="530">
        <v>403</v>
      </c>
      <c r="D6" s="529">
        <v>389</v>
      </c>
      <c r="E6" s="528">
        <v>908.5</v>
      </c>
      <c r="F6" s="526">
        <v>590</v>
      </c>
      <c r="G6" s="526">
        <v>28.2</v>
      </c>
      <c r="H6" s="527">
        <v>52.2</v>
      </c>
      <c r="I6" s="526">
        <v>0.4</v>
      </c>
    </row>
    <row r="7" spans="1:9" s="522" customFormat="1" ht="10.5" customHeight="1">
      <c r="A7" s="524" t="s">
        <v>27</v>
      </c>
      <c r="B7" s="519">
        <v>1217</v>
      </c>
      <c r="C7" s="520">
        <v>1151</v>
      </c>
      <c r="D7" s="519">
        <v>899</v>
      </c>
      <c r="E7" s="517">
        <v>3029.7</v>
      </c>
      <c r="F7" s="523">
        <v>1287.9000000000001</v>
      </c>
      <c r="G7" s="523">
        <v>130</v>
      </c>
      <c r="H7" s="517">
        <v>191</v>
      </c>
      <c r="I7" s="523">
        <v>99.9</v>
      </c>
    </row>
    <row r="8" spans="1:9" ht="10.5" customHeight="1">
      <c r="A8" s="531" t="s">
        <v>26</v>
      </c>
      <c r="B8" s="529">
        <v>156</v>
      </c>
      <c r="C8" s="530">
        <v>149</v>
      </c>
      <c r="D8" s="529">
        <v>113</v>
      </c>
      <c r="E8" s="528">
        <v>556.9</v>
      </c>
      <c r="F8" s="526">
        <v>178.1</v>
      </c>
      <c r="G8" s="526">
        <v>30.3</v>
      </c>
      <c r="H8" s="527">
        <v>12.9</v>
      </c>
      <c r="I8" s="526">
        <v>5.8</v>
      </c>
    </row>
    <row r="9" spans="1:9" ht="10.5" customHeight="1">
      <c r="A9" s="531" t="s">
        <v>25</v>
      </c>
      <c r="B9" s="529">
        <v>63</v>
      </c>
      <c r="C9" s="530">
        <v>58</v>
      </c>
      <c r="D9" s="529">
        <v>58</v>
      </c>
      <c r="E9" s="528">
        <v>324.39999999999998</v>
      </c>
      <c r="F9" s="526">
        <v>89.2</v>
      </c>
      <c r="G9" s="526">
        <v>38.4</v>
      </c>
      <c r="H9" s="527">
        <v>14.4</v>
      </c>
      <c r="I9" s="526">
        <v>1.1000000000000001</v>
      </c>
    </row>
    <row r="10" spans="1:9" ht="10.5" customHeight="1">
      <c r="A10" s="531" t="s">
        <v>24</v>
      </c>
      <c r="B10" s="529">
        <v>104</v>
      </c>
      <c r="C10" s="530">
        <v>98</v>
      </c>
      <c r="D10" s="529">
        <v>89</v>
      </c>
      <c r="E10" s="528">
        <v>307</v>
      </c>
      <c r="F10" s="526">
        <v>102.6</v>
      </c>
      <c r="G10" s="526">
        <v>16.2</v>
      </c>
      <c r="H10" s="527">
        <v>30.8</v>
      </c>
      <c r="I10" s="526">
        <v>0.5</v>
      </c>
    </row>
    <row r="11" spans="1:9" s="522" customFormat="1" ht="10.5" customHeight="1">
      <c r="A11" s="525" t="s">
        <v>23</v>
      </c>
      <c r="B11" s="519">
        <v>322</v>
      </c>
      <c r="C11" s="520">
        <v>305</v>
      </c>
      <c r="D11" s="519">
        <v>259</v>
      </c>
      <c r="E11" s="517">
        <v>1188.3</v>
      </c>
      <c r="F11" s="523">
        <v>369.9</v>
      </c>
      <c r="G11" s="523">
        <v>84.9</v>
      </c>
      <c r="H11" s="517">
        <v>58.1</v>
      </c>
      <c r="I11" s="523">
        <v>7.4</v>
      </c>
    </row>
    <row r="12" spans="1:9" ht="10.5" customHeight="1">
      <c r="A12" s="531" t="s">
        <v>22</v>
      </c>
      <c r="B12" s="529">
        <v>145</v>
      </c>
      <c r="C12" s="530">
        <v>136</v>
      </c>
      <c r="D12" s="529">
        <v>102</v>
      </c>
      <c r="E12" s="528">
        <v>424.3</v>
      </c>
      <c r="F12" s="526">
        <v>147.4</v>
      </c>
      <c r="G12" s="526">
        <v>37.6</v>
      </c>
      <c r="H12" s="527">
        <v>20.100000000000001</v>
      </c>
      <c r="I12" s="526">
        <v>2.4</v>
      </c>
    </row>
    <row r="13" spans="1:9" ht="10.5" customHeight="1">
      <c r="A13" s="531" t="s">
        <v>21</v>
      </c>
      <c r="B13" s="529">
        <v>79</v>
      </c>
      <c r="C13" s="530">
        <v>73</v>
      </c>
      <c r="D13" s="529">
        <v>63</v>
      </c>
      <c r="E13" s="528">
        <v>195.9</v>
      </c>
      <c r="F13" s="526">
        <v>71.900000000000006</v>
      </c>
      <c r="G13" s="526">
        <v>33.9</v>
      </c>
      <c r="H13" s="527">
        <v>17.7</v>
      </c>
      <c r="I13" s="526">
        <v>1.2</v>
      </c>
    </row>
    <row r="14" spans="1:9" ht="10.5" customHeight="1">
      <c r="A14" s="531" t="s">
        <v>20</v>
      </c>
      <c r="B14" s="529">
        <v>107</v>
      </c>
      <c r="C14" s="530">
        <v>99</v>
      </c>
      <c r="D14" s="529">
        <v>89</v>
      </c>
      <c r="E14" s="528">
        <v>223.1</v>
      </c>
      <c r="F14" s="532">
        <v>90.8</v>
      </c>
      <c r="G14" s="532">
        <v>2.8</v>
      </c>
      <c r="H14" s="527">
        <v>25.4</v>
      </c>
      <c r="I14" s="532">
        <v>5</v>
      </c>
    </row>
    <row r="15" spans="1:9" s="522" customFormat="1" ht="10.5" customHeight="1">
      <c r="A15" s="525" t="s">
        <v>19</v>
      </c>
      <c r="B15" s="519">
        <v>331</v>
      </c>
      <c r="C15" s="520">
        <v>307</v>
      </c>
      <c r="D15" s="519">
        <v>254</v>
      </c>
      <c r="E15" s="517">
        <v>843.3</v>
      </c>
      <c r="F15" s="516">
        <v>310.10000000000002</v>
      </c>
      <c r="G15" s="516">
        <v>74.3</v>
      </c>
      <c r="H15" s="517">
        <v>63.2</v>
      </c>
      <c r="I15" s="516">
        <v>8.6</v>
      </c>
    </row>
    <row r="16" spans="1:9" ht="10.5" customHeight="1">
      <c r="A16" s="531" t="s">
        <v>18</v>
      </c>
      <c r="B16" s="529">
        <v>101</v>
      </c>
      <c r="C16" s="530">
        <v>93</v>
      </c>
      <c r="D16" s="529">
        <v>70</v>
      </c>
      <c r="E16" s="528">
        <v>245.1</v>
      </c>
      <c r="F16" s="526">
        <v>107.7</v>
      </c>
      <c r="G16" s="526">
        <v>41.7</v>
      </c>
      <c r="H16" s="527">
        <v>13.9</v>
      </c>
      <c r="I16" s="526">
        <v>3.8</v>
      </c>
    </row>
    <row r="17" spans="1:9" ht="10.5" customHeight="1">
      <c r="A17" s="531" t="s">
        <v>17</v>
      </c>
      <c r="B17" s="529">
        <v>108</v>
      </c>
      <c r="C17" s="530">
        <v>99</v>
      </c>
      <c r="D17" s="529">
        <v>93</v>
      </c>
      <c r="E17" s="528">
        <v>217.1</v>
      </c>
      <c r="F17" s="526">
        <v>90.3</v>
      </c>
      <c r="G17" s="526">
        <v>13</v>
      </c>
      <c r="H17" s="527">
        <v>31</v>
      </c>
      <c r="I17" s="526">
        <v>0.4</v>
      </c>
    </row>
    <row r="18" spans="1:9" ht="10.5" customHeight="1">
      <c r="A18" s="531" t="s">
        <v>16</v>
      </c>
      <c r="B18" s="529">
        <v>57</v>
      </c>
      <c r="C18" s="530">
        <v>52</v>
      </c>
      <c r="D18" s="529">
        <v>47</v>
      </c>
      <c r="E18" s="528">
        <v>144.5</v>
      </c>
      <c r="F18" s="526">
        <v>71.5</v>
      </c>
      <c r="G18" s="526">
        <v>26.2</v>
      </c>
      <c r="H18" s="527">
        <v>8.1999999999999993</v>
      </c>
      <c r="I18" s="526">
        <v>2.2000000000000002</v>
      </c>
    </row>
    <row r="19" spans="1:9" s="522" customFormat="1" ht="10.5" customHeight="1">
      <c r="A19" s="525" t="s">
        <v>15</v>
      </c>
      <c r="B19" s="519">
        <v>266</v>
      </c>
      <c r="C19" s="520">
        <v>245</v>
      </c>
      <c r="D19" s="519">
        <v>210</v>
      </c>
      <c r="E19" s="517">
        <v>606.70000000000005</v>
      </c>
      <c r="F19" s="523">
        <v>269.5</v>
      </c>
      <c r="G19" s="523">
        <v>80.900000000000006</v>
      </c>
      <c r="H19" s="517">
        <v>53</v>
      </c>
      <c r="I19" s="523">
        <v>6.4</v>
      </c>
    </row>
    <row r="20" spans="1:9" s="522" customFormat="1" ht="10.5" customHeight="1">
      <c r="A20" s="524" t="s">
        <v>14</v>
      </c>
      <c r="B20" s="519">
        <v>919</v>
      </c>
      <c r="C20" s="520">
        <v>856</v>
      </c>
      <c r="D20" s="519">
        <v>723</v>
      </c>
      <c r="E20" s="517">
        <v>2638.3</v>
      </c>
      <c r="F20" s="523">
        <v>949.5</v>
      </c>
      <c r="G20" s="523">
        <v>240.1</v>
      </c>
      <c r="H20" s="517">
        <v>174.4</v>
      </c>
      <c r="I20" s="523">
        <v>22.5</v>
      </c>
    </row>
    <row r="21" spans="1:9" ht="10.5" customHeight="1">
      <c r="A21" s="531" t="s">
        <v>13</v>
      </c>
      <c r="B21" s="529">
        <v>223</v>
      </c>
      <c r="C21" s="530">
        <v>212</v>
      </c>
      <c r="D21" s="529">
        <v>172</v>
      </c>
      <c r="E21" s="528">
        <v>512.20000000000005</v>
      </c>
      <c r="F21" s="526">
        <v>209</v>
      </c>
      <c r="G21" s="526">
        <v>37.6</v>
      </c>
      <c r="H21" s="527">
        <v>33.1</v>
      </c>
      <c r="I21" s="526">
        <v>0.1</v>
      </c>
    </row>
    <row r="22" spans="1:9" ht="10.5" customHeight="1">
      <c r="A22" s="531" t="s">
        <v>12</v>
      </c>
      <c r="B22" s="529">
        <v>120</v>
      </c>
      <c r="C22" s="530">
        <v>113</v>
      </c>
      <c r="D22" s="529">
        <v>107</v>
      </c>
      <c r="E22" s="528">
        <v>220.9</v>
      </c>
      <c r="F22" s="526">
        <v>121.7</v>
      </c>
      <c r="G22" s="526">
        <v>7.1</v>
      </c>
      <c r="H22" s="527">
        <v>15.1</v>
      </c>
      <c r="I22" s="526">
        <v>0</v>
      </c>
    </row>
    <row r="23" spans="1:9" ht="10.5" customHeight="1">
      <c r="A23" s="531" t="s">
        <v>11</v>
      </c>
      <c r="B23" s="529">
        <v>58</v>
      </c>
      <c r="C23" s="530">
        <v>55</v>
      </c>
      <c r="D23" s="529">
        <v>54</v>
      </c>
      <c r="E23" s="528">
        <v>138.5</v>
      </c>
      <c r="F23" s="526">
        <v>64.7</v>
      </c>
      <c r="G23" s="526">
        <v>18.2</v>
      </c>
      <c r="H23" s="527">
        <v>13.4</v>
      </c>
      <c r="I23" s="526">
        <v>0.9</v>
      </c>
    </row>
    <row r="24" spans="1:9" s="522" customFormat="1" ht="10.5" customHeight="1">
      <c r="A24" s="525" t="s">
        <v>10</v>
      </c>
      <c r="B24" s="519">
        <v>402</v>
      </c>
      <c r="C24" s="520">
        <v>379</v>
      </c>
      <c r="D24" s="519">
        <v>333</v>
      </c>
      <c r="E24" s="517">
        <v>871.6</v>
      </c>
      <c r="F24" s="523">
        <v>395.4</v>
      </c>
      <c r="G24" s="523">
        <v>62.9</v>
      </c>
      <c r="H24" s="517">
        <v>61.6</v>
      </c>
      <c r="I24" s="523">
        <v>1</v>
      </c>
    </row>
    <row r="25" spans="1:9" ht="10.5" customHeight="1">
      <c r="A25" s="531" t="s">
        <v>9</v>
      </c>
      <c r="B25" s="529">
        <v>178</v>
      </c>
      <c r="C25" s="530">
        <v>168</v>
      </c>
      <c r="D25" s="529">
        <v>155</v>
      </c>
      <c r="E25" s="528">
        <v>478.1</v>
      </c>
      <c r="F25" s="526">
        <v>179.8</v>
      </c>
      <c r="G25" s="526">
        <v>7.2</v>
      </c>
      <c r="H25" s="527">
        <v>18.7</v>
      </c>
      <c r="I25" s="526">
        <v>0</v>
      </c>
    </row>
    <row r="26" spans="1:9" ht="10.5" customHeight="1">
      <c r="A26" s="531" t="s">
        <v>8</v>
      </c>
      <c r="B26" s="529">
        <v>143</v>
      </c>
      <c r="C26" s="530">
        <v>134</v>
      </c>
      <c r="D26" s="529">
        <v>129</v>
      </c>
      <c r="E26" s="528">
        <v>357.7</v>
      </c>
      <c r="F26" s="526">
        <v>163.19999999999999</v>
      </c>
      <c r="G26" s="526">
        <v>7.6</v>
      </c>
      <c r="H26" s="527">
        <v>25.9</v>
      </c>
      <c r="I26" s="526">
        <v>0</v>
      </c>
    </row>
    <row r="27" spans="1:9" ht="10.5" customHeight="1">
      <c r="A27" s="531" t="s">
        <v>7</v>
      </c>
      <c r="B27" s="529">
        <v>174</v>
      </c>
      <c r="C27" s="530">
        <v>161</v>
      </c>
      <c r="D27" s="529">
        <v>153</v>
      </c>
      <c r="E27" s="528">
        <v>265.89999999999998</v>
      </c>
      <c r="F27" s="526">
        <v>146.19999999999999</v>
      </c>
      <c r="G27" s="526">
        <v>10.199999999999999</v>
      </c>
      <c r="H27" s="527">
        <v>22.4</v>
      </c>
      <c r="I27" s="526">
        <v>0.2</v>
      </c>
    </row>
    <row r="28" spans="1:9" s="522" customFormat="1" ht="10.5" customHeight="1">
      <c r="A28" s="525" t="s">
        <v>6</v>
      </c>
      <c r="B28" s="519">
        <v>495</v>
      </c>
      <c r="C28" s="520">
        <v>462</v>
      </c>
      <c r="D28" s="519">
        <v>438</v>
      </c>
      <c r="E28" s="517">
        <v>1101.5999999999999</v>
      </c>
      <c r="F28" s="523">
        <v>489.2</v>
      </c>
      <c r="G28" s="523">
        <v>24.9</v>
      </c>
      <c r="H28" s="517">
        <v>67.099999999999994</v>
      </c>
      <c r="I28" s="523">
        <v>0.3</v>
      </c>
    </row>
    <row r="29" spans="1:9" ht="10.5" customHeight="1">
      <c r="A29" s="531" t="s">
        <v>5</v>
      </c>
      <c r="B29" s="529">
        <v>193</v>
      </c>
      <c r="C29" s="530">
        <v>179</v>
      </c>
      <c r="D29" s="529">
        <v>159</v>
      </c>
      <c r="E29" s="528">
        <v>345.1</v>
      </c>
      <c r="F29" s="526">
        <v>190</v>
      </c>
      <c r="G29" s="526">
        <v>16.100000000000001</v>
      </c>
      <c r="H29" s="527">
        <v>23.1</v>
      </c>
      <c r="I29" s="526">
        <v>3</v>
      </c>
    </row>
    <row r="30" spans="1:9" ht="10.5" customHeight="1">
      <c r="A30" s="531" t="s">
        <v>4</v>
      </c>
      <c r="B30" s="529">
        <v>150</v>
      </c>
      <c r="C30" s="530">
        <v>141</v>
      </c>
      <c r="D30" s="529">
        <v>129</v>
      </c>
      <c r="E30" s="528">
        <v>282.7</v>
      </c>
      <c r="F30" s="526">
        <v>151</v>
      </c>
      <c r="G30" s="526">
        <v>5</v>
      </c>
      <c r="H30" s="527">
        <v>13.1</v>
      </c>
      <c r="I30" s="526">
        <v>4.8</v>
      </c>
    </row>
    <row r="31" spans="1:9" ht="10.5" customHeight="1">
      <c r="A31" s="531" t="s">
        <v>3</v>
      </c>
      <c r="B31" s="529">
        <v>178</v>
      </c>
      <c r="C31" s="530">
        <v>166</v>
      </c>
      <c r="D31" s="529">
        <v>130</v>
      </c>
      <c r="E31" s="528">
        <v>347.9</v>
      </c>
      <c r="F31" s="526">
        <v>151.80000000000001</v>
      </c>
      <c r="G31" s="526">
        <v>32.5</v>
      </c>
      <c r="H31" s="527">
        <v>23.3</v>
      </c>
      <c r="I31" s="526">
        <v>1.2</v>
      </c>
    </row>
    <row r="32" spans="1:9" s="522" customFormat="1" ht="10.5" customHeight="1">
      <c r="A32" s="525" t="s">
        <v>2</v>
      </c>
      <c r="B32" s="519">
        <v>522</v>
      </c>
      <c r="C32" s="520">
        <v>487</v>
      </c>
      <c r="D32" s="519">
        <v>418</v>
      </c>
      <c r="E32" s="517">
        <v>975.8</v>
      </c>
      <c r="F32" s="523">
        <v>492.8</v>
      </c>
      <c r="G32" s="523">
        <v>53.6</v>
      </c>
      <c r="H32" s="517">
        <v>59.5</v>
      </c>
      <c r="I32" s="523">
        <v>9</v>
      </c>
    </row>
    <row r="33" spans="1:9" s="522" customFormat="1" ht="10.5" customHeight="1">
      <c r="A33" s="524" t="s">
        <v>1</v>
      </c>
      <c r="B33" s="519">
        <v>1419</v>
      </c>
      <c r="C33" s="520">
        <v>1328</v>
      </c>
      <c r="D33" s="519">
        <v>1189</v>
      </c>
      <c r="E33" s="517">
        <v>2949</v>
      </c>
      <c r="F33" s="523">
        <v>1377.4</v>
      </c>
      <c r="G33" s="523">
        <v>141.4</v>
      </c>
      <c r="H33" s="517">
        <v>188.2</v>
      </c>
      <c r="I33" s="523">
        <v>10.199999999999999</v>
      </c>
    </row>
    <row r="34" spans="1:9" ht="10.5" customHeight="1">
      <c r="A34" s="521" t="s">
        <v>278</v>
      </c>
      <c r="B34" s="519">
        <v>3555</v>
      </c>
      <c r="C34" s="520">
        <v>3336</v>
      </c>
      <c r="D34" s="519">
        <v>2810</v>
      </c>
      <c r="E34" s="518">
        <v>8617</v>
      </c>
      <c r="F34" s="516">
        <v>3614.8</v>
      </c>
      <c r="G34" s="516">
        <v>511.5</v>
      </c>
      <c r="H34" s="517">
        <v>553.6</v>
      </c>
      <c r="I34" s="516">
        <v>132.6</v>
      </c>
    </row>
  </sheetData>
  <mergeCells count="7">
    <mergeCell ref="A2:A4"/>
    <mergeCell ref="E2:I2"/>
    <mergeCell ref="E3:E4"/>
    <mergeCell ref="F3:I3"/>
    <mergeCell ref="B2:D2"/>
    <mergeCell ref="B3:B4"/>
    <mergeCell ref="C3:D3"/>
  </mergeCells>
  <pageMargins left="0.39370078740157483" right="0.39370078740157483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98DD1-077E-4731-8F44-F3BE19A0E9C4}">
  <dimension ref="A1:I34"/>
  <sheetViews>
    <sheetView workbookViewId="0"/>
  </sheetViews>
  <sheetFormatPr defaultRowHeight="12.75"/>
  <cols>
    <col min="1" max="1" width="20.42578125" style="479" customWidth="1"/>
    <col min="2" max="7" width="13.28515625" style="479" customWidth="1"/>
    <col min="8" max="8" width="15" style="512" customWidth="1"/>
    <col min="9" max="9" width="14" style="479" customWidth="1"/>
    <col min="10" max="16384" width="9.140625" style="479"/>
  </cols>
  <sheetData>
    <row r="1" spans="1:9" ht="12" customHeight="1">
      <c r="A1" s="545" t="s">
        <v>694</v>
      </c>
      <c r="B1" s="542"/>
      <c r="C1" s="544"/>
      <c r="D1" s="544"/>
      <c r="E1" s="544"/>
      <c r="F1" s="544"/>
      <c r="G1" s="544"/>
      <c r="H1" s="543"/>
      <c r="I1" s="542"/>
    </row>
    <row r="2" spans="1:9" s="541" customFormat="1" ht="11.45" customHeight="1">
      <c r="A2" s="957" t="s">
        <v>37</v>
      </c>
      <c r="B2" s="957" t="s">
        <v>693</v>
      </c>
      <c r="C2" s="957"/>
      <c r="D2" s="957"/>
      <c r="E2" s="957"/>
      <c r="F2" s="957" t="s">
        <v>692</v>
      </c>
      <c r="G2" s="957"/>
      <c r="H2" s="957"/>
      <c r="I2" s="957"/>
    </row>
    <row r="3" spans="1:9" s="541" customFormat="1" ht="11.45" customHeight="1">
      <c r="A3" s="957"/>
      <c r="B3" s="894" t="s">
        <v>690</v>
      </c>
      <c r="C3" s="957" t="s">
        <v>681</v>
      </c>
      <c r="D3" s="957"/>
      <c r="E3" s="894" t="s">
        <v>691</v>
      </c>
      <c r="F3" s="894" t="s">
        <v>690</v>
      </c>
      <c r="G3" s="957" t="s">
        <v>681</v>
      </c>
      <c r="H3" s="958"/>
      <c r="I3" s="894" t="s">
        <v>689</v>
      </c>
    </row>
    <row r="4" spans="1:9" s="541" customFormat="1" ht="23.25" customHeight="1">
      <c r="A4" s="957"/>
      <c r="B4" s="893"/>
      <c r="C4" s="79" t="s">
        <v>687</v>
      </c>
      <c r="D4" s="79" t="s">
        <v>688</v>
      </c>
      <c r="E4" s="893"/>
      <c r="F4" s="893"/>
      <c r="G4" s="80" t="s">
        <v>687</v>
      </c>
      <c r="H4" s="80" t="s">
        <v>686</v>
      </c>
      <c r="I4" s="893"/>
    </row>
    <row r="5" spans="1:9">
      <c r="A5" s="1" t="s">
        <v>44</v>
      </c>
      <c r="B5" s="15">
        <v>7860911</v>
      </c>
      <c r="C5" s="15">
        <v>7289141</v>
      </c>
      <c r="D5" s="15">
        <v>571770</v>
      </c>
      <c r="E5" s="15">
        <v>57504</v>
      </c>
      <c r="F5" s="15">
        <v>1747355</v>
      </c>
      <c r="G5" s="15">
        <v>1568328</v>
      </c>
      <c r="H5" s="540">
        <v>179027</v>
      </c>
      <c r="I5" s="15">
        <v>278056</v>
      </c>
    </row>
    <row r="6" spans="1:9">
      <c r="A6" s="1" t="s">
        <v>28</v>
      </c>
      <c r="B6" s="15">
        <v>5387345</v>
      </c>
      <c r="C6" s="15">
        <v>5003901</v>
      </c>
      <c r="D6" s="15">
        <v>383444</v>
      </c>
      <c r="E6" s="15">
        <v>46179</v>
      </c>
      <c r="F6" s="15">
        <v>1431961</v>
      </c>
      <c r="G6" s="15">
        <v>1308798</v>
      </c>
      <c r="H6" s="540">
        <v>123163</v>
      </c>
      <c r="I6" s="15">
        <v>166703</v>
      </c>
    </row>
    <row r="7" spans="1:9">
      <c r="A7" s="538" t="s">
        <v>27</v>
      </c>
      <c r="B7" s="480">
        <v>13248256</v>
      </c>
      <c r="C7" s="480">
        <v>12293042</v>
      </c>
      <c r="D7" s="480">
        <v>955214</v>
      </c>
      <c r="E7" s="480">
        <v>103683</v>
      </c>
      <c r="F7" s="480">
        <v>3179316</v>
      </c>
      <c r="G7" s="480">
        <v>2877126</v>
      </c>
      <c r="H7" s="537">
        <v>302190</v>
      </c>
      <c r="I7" s="480">
        <v>444759</v>
      </c>
    </row>
    <row r="8" spans="1:9">
      <c r="A8" s="1" t="s">
        <v>26</v>
      </c>
      <c r="B8" s="15">
        <v>2590448</v>
      </c>
      <c r="C8" s="15">
        <v>2436586</v>
      </c>
      <c r="D8" s="15">
        <v>153862</v>
      </c>
      <c r="E8" s="15">
        <v>15405</v>
      </c>
      <c r="F8" s="15">
        <v>454366</v>
      </c>
      <c r="G8" s="15">
        <v>433439</v>
      </c>
      <c r="H8" s="540">
        <v>20927</v>
      </c>
      <c r="I8" s="15">
        <v>44017</v>
      </c>
    </row>
    <row r="9" spans="1:9">
      <c r="A9" s="1" t="s">
        <v>25</v>
      </c>
      <c r="B9" s="15">
        <v>1800901</v>
      </c>
      <c r="C9" s="15">
        <v>1721721</v>
      </c>
      <c r="D9" s="15">
        <v>79180</v>
      </c>
      <c r="E9" s="15">
        <v>13674</v>
      </c>
      <c r="F9" s="15">
        <v>394815</v>
      </c>
      <c r="G9" s="15">
        <v>366441</v>
      </c>
      <c r="H9" s="540">
        <v>28374</v>
      </c>
      <c r="I9" s="15">
        <v>37295</v>
      </c>
    </row>
    <row r="10" spans="1:9">
      <c r="A10" s="1" t="s">
        <v>24</v>
      </c>
      <c r="B10" s="15">
        <v>2034933</v>
      </c>
      <c r="C10" s="15">
        <v>1957426</v>
      </c>
      <c r="D10" s="15">
        <v>77507</v>
      </c>
      <c r="E10" s="15">
        <v>11419</v>
      </c>
      <c r="F10" s="15">
        <v>349190</v>
      </c>
      <c r="G10" s="15">
        <v>332535</v>
      </c>
      <c r="H10" s="540">
        <v>16655</v>
      </c>
      <c r="I10" s="15">
        <v>33098</v>
      </c>
    </row>
    <row r="11" spans="1:9">
      <c r="A11" s="539" t="s">
        <v>23</v>
      </c>
      <c r="B11" s="480">
        <v>6426282</v>
      </c>
      <c r="C11" s="480">
        <v>6115733</v>
      </c>
      <c r="D11" s="480">
        <v>310549</v>
      </c>
      <c r="E11" s="480">
        <v>40498</v>
      </c>
      <c r="F11" s="480">
        <v>1198371</v>
      </c>
      <c r="G11" s="480">
        <v>1132415</v>
      </c>
      <c r="H11" s="537">
        <v>65956</v>
      </c>
      <c r="I11" s="480">
        <v>114410</v>
      </c>
    </row>
    <row r="12" spans="1:9">
      <c r="A12" s="1" t="s">
        <v>22</v>
      </c>
      <c r="B12" s="15">
        <v>2542386</v>
      </c>
      <c r="C12" s="15">
        <v>2411558</v>
      </c>
      <c r="D12" s="15">
        <v>130828</v>
      </c>
      <c r="E12" s="15">
        <v>13058</v>
      </c>
      <c r="F12" s="15">
        <v>443654</v>
      </c>
      <c r="G12" s="15">
        <v>413533</v>
      </c>
      <c r="H12" s="540">
        <v>30121</v>
      </c>
      <c r="I12" s="15">
        <v>57407</v>
      </c>
    </row>
    <row r="13" spans="1:9">
      <c r="A13" s="1" t="s">
        <v>21</v>
      </c>
      <c r="B13" s="15">
        <v>1654375</v>
      </c>
      <c r="C13" s="15">
        <v>1576975</v>
      </c>
      <c r="D13" s="15">
        <v>77400</v>
      </c>
      <c r="E13" s="15">
        <v>9235</v>
      </c>
      <c r="F13" s="15">
        <v>265667</v>
      </c>
      <c r="G13" s="15">
        <v>253915</v>
      </c>
      <c r="H13" s="540">
        <v>11752</v>
      </c>
      <c r="I13" s="15">
        <v>26490</v>
      </c>
    </row>
    <row r="14" spans="1:9">
      <c r="A14" s="1" t="s">
        <v>20</v>
      </c>
      <c r="B14" s="15">
        <v>1849234</v>
      </c>
      <c r="C14" s="15">
        <v>1773695</v>
      </c>
      <c r="D14" s="15">
        <v>75539</v>
      </c>
      <c r="E14" s="15">
        <v>8844</v>
      </c>
      <c r="F14" s="15">
        <v>266773</v>
      </c>
      <c r="G14" s="15">
        <v>245626</v>
      </c>
      <c r="H14" s="540">
        <v>21147</v>
      </c>
      <c r="I14" s="15">
        <v>31490</v>
      </c>
    </row>
    <row r="15" spans="1:9">
      <c r="A15" s="539" t="s">
        <v>19</v>
      </c>
      <c r="B15" s="480">
        <v>6045995</v>
      </c>
      <c r="C15" s="480">
        <v>5762228</v>
      </c>
      <c r="D15" s="480">
        <v>283767</v>
      </c>
      <c r="E15" s="480">
        <v>31137</v>
      </c>
      <c r="F15" s="480">
        <v>976094</v>
      </c>
      <c r="G15" s="480">
        <v>913074</v>
      </c>
      <c r="H15" s="537">
        <v>63020</v>
      </c>
      <c r="I15" s="480">
        <v>115387</v>
      </c>
    </row>
    <row r="16" spans="1:9">
      <c r="A16" s="1" t="s">
        <v>18</v>
      </c>
      <c r="B16" s="15">
        <v>2637551</v>
      </c>
      <c r="C16" s="15">
        <v>2554270</v>
      </c>
      <c r="D16" s="15">
        <v>83281</v>
      </c>
      <c r="E16" s="15">
        <v>12078</v>
      </c>
      <c r="F16" s="15">
        <v>494709</v>
      </c>
      <c r="G16" s="15">
        <v>473608</v>
      </c>
      <c r="H16" s="540">
        <v>21101</v>
      </c>
      <c r="I16" s="15">
        <v>41055</v>
      </c>
    </row>
    <row r="17" spans="1:9">
      <c r="A17" s="1" t="s">
        <v>17</v>
      </c>
      <c r="B17" s="15">
        <v>2147991</v>
      </c>
      <c r="C17" s="15">
        <v>2061846</v>
      </c>
      <c r="D17" s="15">
        <v>86145</v>
      </c>
      <c r="E17" s="15">
        <v>15899</v>
      </c>
      <c r="F17" s="15">
        <v>308999</v>
      </c>
      <c r="G17" s="15">
        <v>291192</v>
      </c>
      <c r="H17" s="540">
        <v>17807</v>
      </c>
      <c r="I17" s="15">
        <v>30356</v>
      </c>
    </row>
    <row r="18" spans="1:9">
      <c r="A18" s="1" t="s">
        <v>16</v>
      </c>
      <c r="B18" s="15">
        <v>1551076</v>
      </c>
      <c r="C18" s="15">
        <v>1489038</v>
      </c>
      <c r="D18" s="15">
        <v>62038</v>
      </c>
      <c r="E18" s="15">
        <v>9623</v>
      </c>
      <c r="F18" s="15">
        <v>326482</v>
      </c>
      <c r="G18" s="15">
        <v>309679</v>
      </c>
      <c r="H18" s="540">
        <v>16803</v>
      </c>
      <c r="I18" s="15">
        <v>25775</v>
      </c>
    </row>
    <row r="19" spans="1:9">
      <c r="A19" s="539" t="s">
        <v>15</v>
      </c>
      <c r="B19" s="480">
        <v>6336618</v>
      </c>
      <c r="C19" s="480">
        <v>6105154</v>
      </c>
      <c r="D19" s="480">
        <v>231464</v>
      </c>
      <c r="E19" s="480">
        <v>37600</v>
      </c>
      <c r="F19" s="480">
        <v>1130190</v>
      </c>
      <c r="G19" s="480">
        <v>1074479</v>
      </c>
      <c r="H19" s="537">
        <v>55711</v>
      </c>
      <c r="I19" s="480">
        <v>97186</v>
      </c>
    </row>
    <row r="20" spans="1:9">
      <c r="A20" s="538" t="s">
        <v>14</v>
      </c>
      <c r="B20" s="480">
        <v>18808895</v>
      </c>
      <c r="C20" s="480">
        <v>17983115</v>
      </c>
      <c r="D20" s="480">
        <v>825780</v>
      </c>
      <c r="E20" s="480">
        <v>109235</v>
      </c>
      <c r="F20" s="480">
        <v>3304655</v>
      </c>
      <c r="G20" s="480">
        <v>3119968</v>
      </c>
      <c r="H20" s="537">
        <v>184687</v>
      </c>
      <c r="I20" s="68">
        <v>326983</v>
      </c>
    </row>
    <row r="21" spans="1:9">
      <c r="A21" s="1" t="s">
        <v>13</v>
      </c>
      <c r="B21" s="3">
        <v>4715575</v>
      </c>
      <c r="C21" s="3">
        <v>4533174</v>
      </c>
      <c r="D21" s="3">
        <v>182401</v>
      </c>
      <c r="E21" s="3">
        <v>28337</v>
      </c>
      <c r="F21" s="15">
        <v>754744</v>
      </c>
      <c r="G21" s="3">
        <v>716626</v>
      </c>
      <c r="H21" s="540">
        <v>38118</v>
      </c>
      <c r="I21" s="3">
        <v>63246</v>
      </c>
    </row>
    <row r="22" spans="1:9">
      <c r="A22" s="1" t="s">
        <v>12</v>
      </c>
      <c r="B22" s="3">
        <v>2253582</v>
      </c>
      <c r="C22" s="3">
        <v>2133682</v>
      </c>
      <c r="D22" s="3">
        <v>119900</v>
      </c>
      <c r="E22" s="3">
        <v>13115</v>
      </c>
      <c r="F22" s="15">
        <v>281678</v>
      </c>
      <c r="G22" s="3">
        <v>261676</v>
      </c>
      <c r="H22" s="540">
        <v>20002</v>
      </c>
      <c r="I22" s="15">
        <v>28656</v>
      </c>
    </row>
    <row r="23" spans="1:9">
      <c r="A23" s="1" t="s">
        <v>11</v>
      </c>
      <c r="B23" s="3">
        <v>1349273</v>
      </c>
      <c r="C23" s="3">
        <v>1299077</v>
      </c>
      <c r="D23" s="3">
        <v>50196</v>
      </c>
      <c r="E23" s="3">
        <v>11629</v>
      </c>
      <c r="F23" s="15">
        <v>191929</v>
      </c>
      <c r="G23" s="3">
        <v>181065</v>
      </c>
      <c r="H23" s="540">
        <v>10864</v>
      </c>
      <c r="I23" s="3">
        <v>16256</v>
      </c>
    </row>
    <row r="24" spans="1:9">
      <c r="A24" s="539" t="s">
        <v>10</v>
      </c>
      <c r="B24" s="68">
        <v>8318430</v>
      </c>
      <c r="C24" s="68">
        <v>7965933</v>
      </c>
      <c r="D24" s="68">
        <v>352497</v>
      </c>
      <c r="E24" s="68">
        <v>53081</v>
      </c>
      <c r="F24" s="480">
        <v>1228351</v>
      </c>
      <c r="G24" s="68">
        <v>1159367</v>
      </c>
      <c r="H24" s="537">
        <v>68984</v>
      </c>
      <c r="I24" s="68">
        <v>108158</v>
      </c>
    </row>
    <row r="25" spans="1:9">
      <c r="A25" s="1" t="s">
        <v>9</v>
      </c>
      <c r="B25" s="3">
        <v>3029946</v>
      </c>
      <c r="C25" s="3">
        <v>2894188</v>
      </c>
      <c r="D25" s="3">
        <v>135758</v>
      </c>
      <c r="E25" s="3">
        <v>22562</v>
      </c>
      <c r="F25" s="15">
        <v>709574</v>
      </c>
      <c r="G25" s="3">
        <v>664698</v>
      </c>
      <c r="H25" s="540">
        <v>44876</v>
      </c>
      <c r="I25" s="3">
        <v>65571</v>
      </c>
    </row>
    <row r="26" spans="1:9">
      <c r="A26" s="1" t="s">
        <v>8</v>
      </c>
      <c r="B26" s="3">
        <v>2540582</v>
      </c>
      <c r="C26" s="3">
        <v>2424957</v>
      </c>
      <c r="D26" s="3">
        <v>115625</v>
      </c>
      <c r="E26" s="3">
        <v>19227</v>
      </c>
      <c r="F26" s="15">
        <v>471723</v>
      </c>
      <c r="G26" s="3">
        <v>449560</v>
      </c>
      <c r="H26" s="540">
        <v>22163</v>
      </c>
      <c r="I26" s="3">
        <v>38795</v>
      </c>
    </row>
    <row r="27" spans="1:9">
      <c r="A27" s="1" t="s">
        <v>7</v>
      </c>
      <c r="B27" s="3">
        <v>3936094</v>
      </c>
      <c r="C27" s="3">
        <v>3784728</v>
      </c>
      <c r="D27" s="3">
        <v>151366</v>
      </c>
      <c r="E27" s="3">
        <v>30445</v>
      </c>
      <c r="F27" s="15">
        <v>501900</v>
      </c>
      <c r="G27" s="3">
        <v>477844</v>
      </c>
      <c r="H27" s="540">
        <v>24056</v>
      </c>
      <c r="I27" s="3">
        <v>37108</v>
      </c>
    </row>
    <row r="28" spans="1:9">
      <c r="A28" s="539" t="s">
        <v>6</v>
      </c>
      <c r="B28" s="68">
        <v>9506622</v>
      </c>
      <c r="C28" s="68">
        <v>9103873</v>
      </c>
      <c r="D28" s="68">
        <v>402749</v>
      </c>
      <c r="E28" s="68">
        <v>72234</v>
      </c>
      <c r="F28" s="480">
        <v>1683197</v>
      </c>
      <c r="G28" s="68">
        <v>1592102</v>
      </c>
      <c r="H28" s="537">
        <v>91095</v>
      </c>
      <c r="I28" s="68">
        <v>141474</v>
      </c>
    </row>
    <row r="29" spans="1:9">
      <c r="A29" s="1" t="s">
        <v>5</v>
      </c>
      <c r="B29" s="3">
        <v>3310350</v>
      </c>
      <c r="C29" s="3">
        <v>3182771</v>
      </c>
      <c r="D29" s="3">
        <v>127579</v>
      </c>
      <c r="E29" s="3">
        <v>22049</v>
      </c>
      <c r="F29" s="15">
        <v>670192</v>
      </c>
      <c r="G29" s="3">
        <v>630615</v>
      </c>
      <c r="H29" s="540">
        <v>39577</v>
      </c>
      <c r="I29" s="3">
        <v>65795</v>
      </c>
    </row>
    <row r="30" spans="1:9">
      <c r="A30" s="1" t="s">
        <v>4</v>
      </c>
      <c r="B30" s="3">
        <v>2351134</v>
      </c>
      <c r="C30" s="3">
        <v>2205692</v>
      </c>
      <c r="D30" s="3">
        <v>145442</v>
      </c>
      <c r="E30" s="3">
        <v>17181</v>
      </c>
      <c r="F30" s="15">
        <v>424652</v>
      </c>
      <c r="G30" s="3">
        <v>407605</v>
      </c>
      <c r="H30" s="540">
        <v>17047</v>
      </c>
      <c r="I30" s="3">
        <v>33728</v>
      </c>
    </row>
    <row r="31" spans="1:9">
      <c r="A31" s="1" t="s">
        <v>3</v>
      </c>
      <c r="B31" s="3">
        <v>2419586</v>
      </c>
      <c r="C31" s="3">
        <v>2296011</v>
      </c>
      <c r="D31" s="3">
        <v>123575</v>
      </c>
      <c r="E31" s="3">
        <v>19828</v>
      </c>
      <c r="F31" s="15">
        <v>542782</v>
      </c>
      <c r="G31" s="3">
        <v>497400</v>
      </c>
      <c r="H31" s="540">
        <v>45382</v>
      </c>
      <c r="I31" s="3">
        <v>60370</v>
      </c>
    </row>
    <row r="32" spans="1:9">
      <c r="A32" s="539" t="s">
        <v>2</v>
      </c>
      <c r="B32" s="68">
        <v>8081070</v>
      </c>
      <c r="C32" s="68">
        <v>7684474</v>
      </c>
      <c r="D32" s="68">
        <v>396596</v>
      </c>
      <c r="E32" s="68">
        <v>59058</v>
      </c>
      <c r="F32" s="480">
        <v>1637626</v>
      </c>
      <c r="G32" s="68">
        <v>1535620</v>
      </c>
      <c r="H32" s="537">
        <v>102006</v>
      </c>
      <c r="I32" s="68">
        <v>159893</v>
      </c>
    </row>
    <row r="33" spans="1:9">
      <c r="A33" s="538" t="s">
        <v>1</v>
      </c>
      <c r="B33" s="68">
        <v>25906122</v>
      </c>
      <c r="C33" s="68">
        <v>24754280</v>
      </c>
      <c r="D33" s="68">
        <v>1151842</v>
      </c>
      <c r="E33" s="68">
        <v>184373</v>
      </c>
      <c r="F33" s="480">
        <v>4549174</v>
      </c>
      <c r="G33" s="68">
        <v>4287089</v>
      </c>
      <c r="H33" s="537">
        <v>262085</v>
      </c>
      <c r="I33" s="68">
        <v>409525</v>
      </c>
    </row>
    <row r="34" spans="1:9">
      <c r="A34" s="8" t="s">
        <v>0</v>
      </c>
      <c r="B34" s="68">
        <v>57963273</v>
      </c>
      <c r="C34" s="68">
        <v>55030437</v>
      </c>
      <c r="D34" s="68">
        <v>2932836</v>
      </c>
      <c r="E34" s="68">
        <v>397291</v>
      </c>
      <c r="F34" s="480">
        <v>11033145</v>
      </c>
      <c r="G34" s="68">
        <v>10284183</v>
      </c>
      <c r="H34" s="537">
        <v>748962</v>
      </c>
      <c r="I34" s="68">
        <v>1181267</v>
      </c>
    </row>
  </sheetData>
  <mergeCells count="9">
    <mergeCell ref="A2:A4"/>
    <mergeCell ref="B2:E2"/>
    <mergeCell ref="F2:I2"/>
    <mergeCell ref="B3:B4"/>
    <mergeCell ref="C3:D3"/>
    <mergeCell ref="E3:E4"/>
    <mergeCell ref="F3:F4"/>
    <mergeCell ref="G3:H3"/>
    <mergeCell ref="I3:I4"/>
  </mergeCells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B401F-ED08-4F12-AC2A-98D2052BA46F}">
  <dimension ref="A1:U33"/>
  <sheetViews>
    <sheetView workbookViewId="0"/>
  </sheetViews>
  <sheetFormatPr defaultRowHeight="12.75"/>
  <cols>
    <col min="1" max="1" width="20.7109375" style="479" customWidth="1"/>
    <col min="2" max="16" width="8.7109375" style="479" customWidth="1"/>
    <col min="17" max="16384" width="9.140625" style="479"/>
  </cols>
  <sheetData>
    <row r="1" spans="1:21" ht="14.1" customHeight="1">
      <c r="A1" s="557" t="s">
        <v>697</v>
      </c>
      <c r="B1" s="557"/>
      <c r="C1" s="557"/>
      <c r="D1" s="557"/>
      <c r="E1" s="557"/>
      <c r="F1" s="557"/>
      <c r="G1" s="31"/>
      <c r="H1" s="1"/>
      <c r="I1" s="1"/>
      <c r="J1" s="1"/>
      <c r="K1" s="1"/>
      <c r="L1" s="1"/>
      <c r="M1" s="1"/>
      <c r="N1" s="1"/>
      <c r="O1" s="1"/>
      <c r="P1" s="1"/>
    </row>
    <row r="2" spans="1:21" ht="11.45" customHeight="1">
      <c r="A2" s="909" t="s">
        <v>37</v>
      </c>
      <c r="B2" s="958" t="s">
        <v>696</v>
      </c>
      <c r="C2" s="977"/>
      <c r="D2" s="977"/>
      <c r="E2" s="977"/>
      <c r="F2" s="977"/>
      <c r="G2" s="977"/>
      <c r="H2" s="977"/>
      <c r="I2" s="977"/>
      <c r="J2" s="977"/>
      <c r="K2" s="978"/>
      <c r="L2" s="957" t="s">
        <v>695</v>
      </c>
      <c r="M2" s="957"/>
      <c r="N2" s="957"/>
      <c r="O2" s="957"/>
      <c r="P2" s="957"/>
      <c r="Q2" s="957"/>
      <c r="R2" s="957"/>
      <c r="S2" s="957"/>
      <c r="T2" s="957"/>
      <c r="U2" s="957"/>
    </row>
    <row r="3" spans="1:21" ht="11.45" customHeight="1">
      <c r="A3" s="909"/>
      <c r="B3" s="18">
        <v>2000</v>
      </c>
      <c r="C3" s="18">
        <v>2001</v>
      </c>
      <c r="D3" s="18">
        <v>2002</v>
      </c>
      <c r="E3" s="18">
        <v>2003</v>
      </c>
      <c r="F3" s="18">
        <v>2004</v>
      </c>
      <c r="G3" s="18">
        <v>2005</v>
      </c>
      <c r="H3" s="18">
        <v>2006</v>
      </c>
      <c r="I3" s="18">
        <v>2007</v>
      </c>
      <c r="J3" s="18">
        <v>2008</v>
      </c>
      <c r="K3" s="556">
        <v>2009</v>
      </c>
      <c r="L3" s="18">
        <v>2000</v>
      </c>
      <c r="M3" s="18">
        <v>2001</v>
      </c>
      <c r="N3" s="18">
        <v>2002</v>
      </c>
      <c r="O3" s="18">
        <v>2003</v>
      </c>
      <c r="P3" s="18">
        <v>2004</v>
      </c>
      <c r="Q3" s="18">
        <v>2005</v>
      </c>
      <c r="R3" s="556">
        <v>2006</v>
      </c>
      <c r="S3" s="556">
        <v>2007</v>
      </c>
      <c r="T3" s="556">
        <v>2008</v>
      </c>
      <c r="U3" s="556">
        <v>2009</v>
      </c>
    </row>
    <row r="4" spans="1:21">
      <c r="A4" s="1" t="s">
        <v>44</v>
      </c>
      <c r="B4" s="553">
        <v>23990</v>
      </c>
      <c r="C4" s="553">
        <v>22843</v>
      </c>
      <c r="D4" s="553">
        <v>22971</v>
      </c>
      <c r="E4" s="553">
        <v>22463</v>
      </c>
      <c r="F4" s="553">
        <v>22568</v>
      </c>
      <c r="G4" s="553">
        <v>22561</v>
      </c>
      <c r="H4" s="553">
        <v>22503</v>
      </c>
      <c r="I4" s="555">
        <v>19628</v>
      </c>
      <c r="J4" s="552">
        <v>18749</v>
      </c>
      <c r="K4" s="552">
        <v>18734</v>
      </c>
      <c r="L4" s="551">
        <v>136.36810634779599</v>
      </c>
      <c r="M4" s="551">
        <v>131.30000000000001</v>
      </c>
      <c r="N4" s="551">
        <v>133.60343666356084</v>
      </c>
      <c r="O4" s="551">
        <v>131.7239280388481</v>
      </c>
      <c r="P4" s="551">
        <v>133</v>
      </c>
      <c r="Q4" s="551">
        <v>132.85978613820339</v>
      </c>
      <c r="R4" s="551">
        <v>132.67276997962418</v>
      </c>
      <c r="S4" s="551">
        <v>115.30302878992326</v>
      </c>
      <c r="T4" s="551">
        <v>109.50175504172971</v>
      </c>
      <c r="U4" s="551">
        <v>108.82016036655212</v>
      </c>
    </row>
    <row r="5" spans="1:21">
      <c r="A5" s="1" t="s">
        <v>28</v>
      </c>
      <c r="B5" s="553">
        <v>4354</v>
      </c>
      <c r="C5" s="553">
        <v>3902</v>
      </c>
      <c r="D5" s="553">
        <v>3922</v>
      </c>
      <c r="E5" s="553">
        <v>3901</v>
      </c>
      <c r="F5" s="553">
        <v>3992</v>
      </c>
      <c r="G5" s="553">
        <v>3992</v>
      </c>
      <c r="H5" s="553">
        <v>4021</v>
      </c>
      <c r="I5" s="552">
        <v>3600</v>
      </c>
      <c r="J5" s="552">
        <v>3600</v>
      </c>
      <c r="K5" s="552">
        <v>3600</v>
      </c>
      <c r="L5" s="551">
        <v>40.619536560381675</v>
      </c>
      <c r="M5" s="551">
        <v>35.799999999999997</v>
      </c>
      <c r="N5" s="551">
        <v>35.47998393359218</v>
      </c>
      <c r="O5" s="551">
        <v>34.69421333250326</v>
      </c>
      <c r="P5" s="551">
        <v>34.9</v>
      </c>
      <c r="Q5" s="551">
        <v>34.486214153169932</v>
      </c>
      <c r="R5" s="551">
        <v>34.176193106965279</v>
      </c>
      <c r="S5" s="551">
        <v>30.125018828136767</v>
      </c>
      <c r="T5" s="551">
        <v>29.671389362806913</v>
      </c>
      <c r="U5" s="551">
        <v>29.27114840472241</v>
      </c>
    </row>
    <row r="6" spans="1:21">
      <c r="A6" s="538" t="s">
        <v>27</v>
      </c>
      <c r="B6" s="549">
        <v>28344</v>
      </c>
      <c r="C6" s="549">
        <v>26745</v>
      </c>
      <c r="D6" s="549">
        <v>26893</v>
      </c>
      <c r="E6" s="549">
        <v>26364</v>
      </c>
      <c r="F6" s="549">
        <v>26560</v>
      </c>
      <c r="G6" s="549">
        <v>26553</v>
      </c>
      <c r="H6" s="549">
        <v>26524</v>
      </c>
      <c r="I6" s="548">
        <v>23228</v>
      </c>
      <c r="J6" s="548">
        <v>22349</v>
      </c>
      <c r="K6" s="548">
        <v>22334</v>
      </c>
      <c r="L6" s="550">
        <v>100.11631492557505</v>
      </c>
      <c r="M6" s="550">
        <v>94.5</v>
      </c>
      <c r="N6" s="550">
        <v>95.204750572970255</v>
      </c>
      <c r="O6" s="550">
        <v>93.168755459935028</v>
      </c>
      <c r="P6" s="550">
        <v>93.5</v>
      </c>
      <c r="Q6" s="550">
        <v>92.983432959690731</v>
      </c>
      <c r="R6" s="550">
        <v>92.331963415321866</v>
      </c>
      <c r="S6" s="550">
        <v>80.170723465882404</v>
      </c>
      <c r="T6" s="550">
        <v>76.393778841223721</v>
      </c>
      <c r="U6" s="550">
        <v>75.671639161411591</v>
      </c>
    </row>
    <row r="7" spans="1:21">
      <c r="A7" s="1" t="s">
        <v>26</v>
      </c>
      <c r="B7" s="553">
        <v>2925</v>
      </c>
      <c r="C7" s="553">
        <v>2742</v>
      </c>
      <c r="D7" s="553">
        <v>2696</v>
      </c>
      <c r="E7" s="553">
        <v>2638</v>
      </c>
      <c r="F7" s="553">
        <v>2705</v>
      </c>
      <c r="G7" s="553">
        <v>2734</v>
      </c>
      <c r="H7" s="553">
        <v>2746</v>
      </c>
      <c r="I7" s="552">
        <v>2579</v>
      </c>
      <c r="J7" s="552">
        <v>2579</v>
      </c>
      <c r="K7" s="552">
        <v>2579</v>
      </c>
      <c r="L7" s="551">
        <v>68.322763743386702</v>
      </c>
      <c r="M7" s="551">
        <v>63.9</v>
      </c>
      <c r="N7" s="551">
        <v>62.930517332735775</v>
      </c>
      <c r="O7" s="551">
        <v>61.552245910322249</v>
      </c>
      <c r="P7" s="551">
        <v>63.1</v>
      </c>
      <c r="Q7" s="551">
        <v>63.828992463789774</v>
      </c>
      <c r="R7" s="551">
        <v>64.052473577771508</v>
      </c>
      <c r="S7" s="551">
        <v>60.176586431218091</v>
      </c>
      <c r="T7" s="551">
        <v>60.215505667822413</v>
      </c>
      <c r="U7" s="551">
        <v>60.339341531435416</v>
      </c>
    </row>
    <row r="8" spans="1:21">
      <c r="A8" s="1" t="s">
        <v>25</v>
      </c>
      <c r="B8" s="553">
        <v>2087</v>
      </c>
      <c r="C8" s="553">
        <v>1920</v>
      </c>
      <c r="D8" s="553">
        <v>1920</v>
      </c>
      <c r="E8" s="553">
        <v>1948</v>
      </c>
      <c r="F8" s="553">
        <v>1970</v>
      </c>
      <c r="G8" s="553">
        <v>2068</v>
      </c>
      <c r="H8" s="553">
        <v>2112</v>
      </c>
      <c r="I8" s="552">
        <v>1920</v>
      </c>
      <c r="J8" s="552">
        <v>1926</v>
      </c>
      <c r="K8" s="552">
        <v>1926</v>
      </c>
      <c r="L8" s="551">
        <v>65.8363775165774</v>
      </c>
      <c r="M8" s="551">
        <v>60.5</v>
      </c>
      <c r="N8" s="551">
        <v>60.852891304692328</v>
      </c>
      <c r="O8" s="551">
        <v>61.667816870643207</v>
      </c>
      <c r="P8" s="551">
        <v>62.4</v>
      </c>
      <c r="Q8" s="551">
        <v>65.696050930323437</v>
      </c>
      <c r="R8" s="551">
        <v>67.039957338208964</v>
      </c>
      <c r="S8" s="551">
        <v>61.020375084618102</v>
      </c>
      <c r="T8" s="551">
        <v>61.249801240260773</v>
      </c>
      <c r="U8" s="551">
        <v>61.6456113509863</v>
      </c>
    </row>
    <row r="9" spans="1:21">
      <c r="A9" s="1" t="s">
        <v>24</v>
      </c>
      <c r="B9" s="553">
        <v>3208</v>
      </c>
      <c r="C9" s="553">
        <v>3194</v>
      </c>
      <c r="D9" s="553">
        <v>3194</v>
      </c>
      <c r="E9" s="553">
        <v>3182</v>
      </c>
      <c r="F9" s="553">
        <v>3165</v>
      </c>
      <c r="G9" s="553">
        <v>3149</v>
      </c>
      <c r="H9" s="553">
        <v>3169</v>
      </c>
      <c r="I9" s="552">
        <v>3037</v>
      </c>
      <c r="J9" s="552">
        <v>3037</v>
      </c>
      <c r="K9" s="552">
        <v>3037</v>
      </c>
      <c r="L9" s="551">
        <v>85.406145089279761</v>
      </c>
      <c r="M9" s="551">
        <v>85.3</v>
      </c>
      <c r="N9" s="551">
        <v>86.383391886884823</v>
      </c>
      <c r="O9" s="551">
        <v>86.345615829848654</v>
      </c>
      <c r="P9" s="551">
        <v>86.3</v>
      </c>
      <c r="Q9" s="551">
        <v>86.271845351758444</v>
      </c>
      <c r="R9" s="551">
        <v>87.130814449033011</v>
      </c>
      <c r="S9" s="551">
        <v>83.983186770643215</v>
      </c>
      <c r="T9" s="551">
        <v>84.270520301786689</v>
      </c>
      <c r="U9" s="551">
        <v>84.641603982085073</v>
      </c>
    </row>
    <row r="10" spans="1:21">
      <c r="A10" s="539" t="s">
        <v>23</v>
      </c>
      <c r="B10" s="549">
        <v>8220</v>
      </c>
      <c r="C10" s="549">
        <v>7856</v>
      </c>
      <c r="D10" s="549">
        <v>7810</v>
      </c>
      <c r="E10" s="549">
        <v>7768</v>
      </c>
      <c r="F10" s="549">
        <v>7840</v>
      </c>
      <c r="G10" s="549">
        <v>7951</v>
      </c>
      <c r="H10" s="549">
        <v>8027</v>
      </c>
      <c r="I10" s="548">
        <v>7536</v>
      </c>
      <c r="J10" s="548">
        <v>7542</v>
      </c>
      <c r="K10" s="548">
        <v>7542</v>
      </c>
      <c r="L10" s="550">
        <v>73.345051885824418</v>
      </c>
      <c r="M10" s="550">
        <v>70.099999999999994</v>
      </c>
      <c r="N10" s="550">
        <v>70.128431107571274</v>
      </c>
      <c r="O10" s="550">
        <v>69.794354635825854</v>
      </c>
      <c r="P10" s="550">
        <v>70.599999999999994</v>
      </c>
      <c r="Q10" s="550">
        <v>71.751897802051033</v>
      </c>
      <c r="R10" s="550">
        <v>72.481631274645508</v>
      </c>
      <c r="S10" s="550">
        <v>68.208909698318578</v>
      </c>
      <c r="T10" s="550">
        <v>68.368971256386359</v>
      </c>
      <c r="U10" s="550">
        <v>68.647636107455128</v>
      </c>
    </row>
    <row r="11" spans="1:21">
      <c r="A11" s="1" t="s">
        <v>22</v>
      </c>
      <c r="B11" s="553">
        <v>3663</v>
      </c>
      <c r="C11" s="553">
        <v>3438</v>
      </c>
      <c r="D11" s="553">
        <v>3438</v>
      </c>
      <c r="E11" s="553">
        <v>3438</v>
      </c>
      <c r="F11" s="553">
        <v>3438</v>
      </c>
      <c r="G11" s="553">
        <v>3438</v>
      </c>
      <c r="H11" s="553">
        <v>3438</v>
      </c>
      <c r="I11" s="552">
        <v>3202</v>
      </c>
      <c r="J11" s="552">
        <v>3184</v>
      </c>
      <c r="K11" s="552">
        <v>3184</v>
      </c>
      <c r="L11" s="551">
        <v>84.360296539224194</v>
      </c>
      <c r="M11" s="551">
        <v>79</v>
      </c>
      <c r="N11" s="551">
        <v>78.306145597500034</v>
      </c>
      <c r="O11" s="551">
        <v>78.111864915094813</v>
      </c>
      <c r="P11" s="551">
        <v>78.2</v>
      </c>
      <c r="Q11" s="551">
        <v>77.852203095066642</v>
      </c>
      <c r="R11" s="551">
        <v>77.665604167466739</v>
      </c>
      <c r="S11" s="551">
        <v>72.054799452725575</v>
      </c>
      <c r="T11" s="551">
        <v>71.225166822136174</v>
      </c>
      <c r="U11" s="551">
        <v>71.002486425011426</v>
      </c>
    </row>
    <row r="12" spans="1:21">
      <c r="A12" s="1" t="s">
        <v>21</v>
      </c>
      <c r="B12" s="553">
        <v>2010</v>
      </c>
      <c r="C12" s="553">
        <v>1905</v>
      </c>
      <c r="D12" s="553">
        <v>1905</v>
      </c>
      <c r="E12" s="553">
        <v>1905</v>
      </c>
      <c r="F12" s="553">
        <v>1905</v>
      </c>
      <c r="G12" s="553">
        <v>1905</v>
      </c>
      <c r="H12" s="553">
        <v>1905</v>
      </c>
      <c r="I12" s="552">
        <v>1824</v>
      </c>
      <c r="J12" s="552">
        <v>1824</v>
      </c>
      <c r="K12" s="552">
        <v>1824</v>
      </c>
      <c r="L12" s="551">
        <v>74.679824186602957</v>
      </c>
      <c r="M12" s="551">
        <v>70.900000000000006</v>
      </c>
      <c r="N12" s="551">
        <v>71.233860202147113</v>
      </c>
      <c r="O12" s="551">
        <v>71.524581177583713</v>
      </c>
      <c r="P12" s="551">
        <v>71.8</v>
      </c>
      <c r="Q12" s="551">
        <v>72.060553561228772</v>
      </c>
      <c r="R12" s="551">
        <v>72.364397476172925</v>
      </c>
      <c r="S12" s="551">
        <v>69.65101937168977</v>
      </c>
      <c r="T12" s="551">
        <v>69.898447978539949</v>
      </c>
      <c r="U12" s="551">
        <v>70.32587406116501</v>
      </c>
    </row>
    <row r="13" spans="1:21">
      <c r="A13" s="1" t="s">
        <v>20</v>
      </c>
      <c r="B13" s="553">
        <v>2721</v>
      </c>
      <c r="C13" s="553">
        <v>2635</v>
      </c>
      <c r="D13" s="553">
        <v>2627</v>
      </c>
      <c r="E13" s="553">
        <v>2623</v>
      </c>
      <c r="F13" s="553">
        <v>2548</v>
      </c>
      <c r="G13" s="553">
        <v>2542</v>
      </c>
      <c r="H13" s="553">
        <v>2522</v>
      </c>
      <c r="I13" s="552">
        <v>2073</v>
      </c>
      <c r="J13" s="552">
        <v>2073</v>
      </c>
      <c r="K13" s="552">
        <v>2057</v>
      </c>
      <c r="L13" s="551">
        <v>90.550290186891019</v>
      </c>
      <c r="M13" s="551">
        <v>88.1</v>
      </c>
      <c r="N13" s="551">
        <v>88.197869418807258</v>
      </c>
      <c r="O13" s="551">
        <v>88.404307308606178</v>
      </c>
      <c r="P13" s="551">
        <v>86.3</v>
      </c>
      <c r="Q13" s="551">
        <v>86.411149825783966</v>
      </c>
      <c r="R13" s="551">
        <v>85.94514096434402</v>
      </c>
      <c r="S13" s="551">
        <v>71.071524077921538</v>
      </c>
      <c r="T13" s="551">
        <v>71.432509545009722</v>
      </c>
      <c r="U13" s="551">
        <v>71.277344061318615</v>
      </c>
    </row>
    <row r="14" spans="1:21">
      <c r="A14" s="539" t="s">
        <v>19</v>
      </c>
      <c r="B14" s="549">
        <v>8394</v>
      </c>
      <c r="C14" s="549">
        <v>7978</v>
      </c>
      <c r="D14" s="549">
        <v>7970</v>
      </c>
      <c r="E14" s="549">
        <v>7966</v>
      </c>
      <c r="F14" s="549">
        <v>7891</v>
      </c>
      <c r="G14" s="549">
        <v>7885</v>
      </c>
      <c r="H14" s="549">
        <v>7865</v>
      </c>
      <c r="I14" s="548">
        <v>7099</v>
      </c>
      <c r="J14" s="548">
        <v>7081</v>
      </c>
      <c r="K14" s="548">
        <v>7065</v>
      </c>
      <c r="L14" s="550">
        <v>83.617737240674444</v>
      </c>
      <c r="M14" s="550">
        <v>79.5</v>
      </c>
      <c r="N14" s="550">
        <v>79.356544873786262</v>
      </c>
      <c r="O14" s="550">
        <v>79.407088423371562</v>
      </c>
      <c r="P14" s="550">
        <v>78.900000000000006</v>
      </c>
      <c r="Q14" s="550">
        <v>78.838804889705671</v>
      </c>
      <c r="R14" s="550">
        <v>78.7002894849809</v>
      </c>
      <c r="S14" s="550">
        <v>71.136612558483037</v>
      </c>
      <c r="T14" s="550">
        <v>70.938611703017571</v>
      </c>
      <c r="U14" s="550">
        <v>70.90597055369885</v>
      </c>
    </row>
    <row r="15" spans="1:21">
      <c r="A15" s="1" t="s">
        <v>18</v>
      </c>
      <c r="B15" s="553">
        <v>3741</v>
      </c>
      <c r="C15" s="553">
        <v>3470</v>
      </c>
      <c r="D15" s="553">
        <v>3507</v>
      </c>
      <c r="E15" s="553">
        <v>3504</v>
      </c>
      <c r="F15" s="553">
        <v>3430</v>
      </c>
      <c r="G15" s="553">
        <v>3465</v>
      </c>
      <c r="H15" s="553">
        <v>3445</v>
      </c>
      <c r="I15" s="552">
        <v>3201</v>
      </c>
      <c r="J15" s="552">
        <v>3201</v>
      </c>
      <c r="K15" s="552">
        <v>3111</v>
      </c>
      <c r="L15" s="551">
        <v>91.658152577380207</v>
      </c>
      <c r="M15" s="551">
        <v>85.4</v>
      </c>
      <c r="N15" s="551">
        <v>86.654855711140598</v>
      </c>
      <c r="O15" s="551">
        <v>87.107840700044747</v>
      </c>
      <c r="P15" s="551">
        <v>85.7</v>
      </c>
      <c r="Q15" s="551">
        <v>86.982716421282518</v>
      </c>
      <c r="R15" s="551">
        <v>86.511055585550523</v>
      </c>
      <c r="S15" s="551">
        <v>80.704328686720459</v>
      </c>
      <c r="T15" s="551">
        <v>81.05623798779979</v>
      </c>
      <c r="U15" s="551">
        <v>79.007918569273514</v>
      </c>
    </row>
    <row r="16" spans="1:21">
      <c r="A16" s="1" t="s">
        <v>17</v>
      </c>
      <c r="B16" s="553">
        <v>2440</v>
      </c>
      <c r="C16" s="553">
        <v>2344</v>
      </c>
      <c r="D16" s="553">
        <v>2344</v>
      </c>
      <c r="E16" s="553">
        <v>2354</v>
      </c>
      <c r="F16" s="553">
        <v>2368</v>
      </c>
      <c r="G16" s="553">
        <v>2368</v>
      </c>
      <c r="H16" s="553">
        <v>2368</v>
      </c>
      <c r="I16" s="552">
        <v>2307</v>
      </c>
      <c r="J16" s="552">
        <v>2304</v>
      </c>
      <c r="K16" s="552">
        <v>2304</v>
      </c>
      <c r="L16" s="551">
        <v>72.20430266623265</v>
      </c>
      <c r="M16" s="551">
        <v>69.599999999999994</v>
      </c>
      <c r="N16" s="551">
        <v>69.824039844981101</v>
      </c>
      <c r="O16" s="551">
        <v>70.465328603714838</v>
      </c>
      <c r="P16" s="551">
        <v>71.400000000000006</v>
      </c>
      <c r="Q16" s="551">
        <v>71.888499965087931</v>
      </c>
      <c r="R16" s="551">
        <v>72.086113681749552</v>
      </c>
      <c r="S16" s="551">
        <v>70.979373830855565</v>
      </c>
      <c r="T16" s="551">
        <v>71.509045708060597</v>
      </c>
      <c r="U16" s="551">
        <v>71.870184479284291</v>
      </c>
    </row>
    <row r="17" spans="1:21">
      <c r="A17" s="1" t="s">
        <v>16</v>
      </c>
      <c r="B17" s="553">
        <v>1677</v>
      </c>
      <c r="C17" s="553">
        <v>1654</v>
      </c>
      <c r="D17" s="553">
        <v>1654</v>
      </c>
      <c r="E17" s="553">
        <v>1654</v>
      </c>
      <c r="F17" s="553">
        <v>1654</v>
      </c>
      <c r="G17" s="553">
        <v>1654</v>
      </c>
      <c r="H17" s="553">
        <v>1654</v>
      </c>
      <c r="I17" s="552">
        <v>1572</v>
      </c>
      <c r="J17" s="552">
        <v>1572</v>
      </c>
      <c r="K17" s="552">
        <v>1572</v>
      </c>
      <c r="L17" s="551">
        <v>66.655007671089137</v>
      </c>
      <c r="M17" s="551">
        <v>66.099999999999994</v>
      </c>
      <c r="N17" s="551">
        <v>66.426236355312085</v>
      </c>
      <c r="O17" s="551">
        <v>66.885845192023837</v>
      </c>
      <c r="P17" s="551">
        <v>67.400000000000006</v>
      </c>
      <c r="Q17" s="551">
        <v>68.080972726449502</v>
      </c>
      <c r="R17" s="551">
        <v>68.640389100537007</v>
      </c>
      <c r="S17" s="551">
        <v>65.93102406985669</v>
      </c>
      <c r="T17" s="551">
        <v>66.645751545316557</v>
      </c>
      <c r="U17" s="551">
        <v>67.280119837363586</v>
      </c>
    </row>
    <row r="18" spans="1:21">
      <c r="A18" s="539" t="s">
        <v>15</v>
      </c>
      <c r="B18" s="549">
        <v>7858</v>
      </c>
      <c r="C18" s="549">
        <v>7468</v>
      </c>
      <c r="D18" s="549">
        <v>7505</v>
      </c>
      <c r="E18" s="549">
        <v>7512</v>
      </c>
      <c r="F18" s="549">
        <v>7452</v>
      </c>
      <c r="G18" s="549">
        <v>7487</v>
      </c>
      <c r="H18" s="549">
        <v>7467</v>
      </c>
      <c r="I18" s="548">
        <v>7080</v>
      </c>
      <c r="J18" s="548">
        <v>7077</v>
      </c>
      <c r="K18" s="548">
        <v>6987</v>
      </c>
      <c r="L18" s="550">
        <v>78.763440051880835</v>
      </c>
      <c r="M18" s="550">
        <v>75.2</v>
      </c>
      <c r="N18" s="550">
        <v>75.853439632588376</v>
      </c>
      <c r="O18" s="550">
        <v>76.371577410604999</v>
      </c>
      <c r="P18" s="550">
        <v>76.2</v>
      </c>
      <c r="Q18" s="550">
        <v>77.129906253219332</v>
      </c>
      <c r="R18" s="550">
        <v>77.164177716324758</v>
      </c>
      <c r="S18" s="550">
        <v>73.743240202981397</v>
      </c>
      <c r="T18" s="550">
        <v>74.26163348310881</v>
      </c>
      <c r="U18" s="550">
        <v>73.703620095655424</v>
      </c>
    </row>
    <row r="19" spans="1:21">
      <c r="A19" s="538" t="s">
        <v>14</v>
      </c>
      <c r="B19" s="68">
        <v>24472</v>
      </c>
      <c r="C19" s="68">
        <v>23302</v>
      </c>
      <c r="D19" s="68">
        <v>23285</v>
      </c>
      <c r="E19" s="68">
        <v>23246</v>
      </c>
      <c r="F19" s="68">
        <v>23183</v>
      </c>
      <c r="G19" s="68">
        <v>23323</v>
      </c>
      <c r="H19" s="549">
        <v>23359</v>
      </c>
      <c r="I19" s="548">
        <v>21715</v>
      </c>
      <c r="J19" s="548">
        <v>21700</v>
      </c>
      <c r="K19" s="548">
        <v>21594</v>
      </c>
      <c r="L19" s="550">
        <v>78.400000000000006</v>
      </c>
      <c r="M19" s="550">
        <v>74.8</v>
      </c>
      <c r="N19" s="550">
        <v>74.900000000000006</v>
      </c>
      <c r="O19" s="550">
        <v>75</v>
      </c>
      <c r="P19" s="550">
        <v>75.099999999999994</v>
      </c>
      <c r="Q19" s="550">
        <v>75.7</v>
      </c>
      <c r="R19" s="550">
        <v>75.976803965274257</v>
      </c>
      <c r="S19" s="550">
        <v>70.897603161481328</v>
      </c>
      <c r="T19" s="550">
        <v>71.047352569376756</v>
      </c>
      <c r="U19" s="550">
        <v>70.962165999020712</v>
      </c>
    </row>
    <row r="20" spans="1:21">
      <c r="A20" s="1" t="s">
        <v>13</v>
      </c>
      <c r="B20" s="553">
        <v>5520</v>
      </c>
      <c r="C20" s="3">
        <v>5370</v>
      </c>
      <c r="D20" s="553">
        <v>5415</v>
      </c>
      <c r="E20" s="553">
        <v>5400</v>
      </c>
      <c r="F20" s="553">
        <v>5350</v>
      </c>
      <c r="G20" s="553">
        <v>5398</v>
      </c>
      <c r="H20" s="553">
        <v>5433</v>
      </c>
      <c r="I20" s="552">
        <v>5223</v>
      </c>
      <c r="J20" s="552">
        <v>5152</v>
      </c>
      <c r="K20" s="552">
        <v>5217</v>
      </c>
      <c r="L20" s="551">
        <v>73.258420405124369</v>
      </c>
      <c r="M20" s="551">
        <v>71.7</v>
      </c>
      <c r="N20" s="551">
        <v>72.734941247897865</v>
      </c>
      <c r="O20" s="551">
        <v>73.156556385415826</v>
      </c>
      <c r="P20" s="551">
        <v>73.099999999999994</v>
      </c>
      <c r="Q20" s="551">
        <v>74.375257481960759</v>
      </c>
      <c r="R20" s="551">
        <v>75.568432341007934</v>
      </c>
      <c r="S20" s="551">
        <v>73.601321244472501</v>
      </c>
      <c r="T20" s="551">
        <v>73.478236065947854</v>
      </c>
      <c r="U20" s="551">
        <v>75.306270037285046</v>
      </c>
    </row>
    <row r="21" spans="1:21">
      <c r="A21" s="1" t="s">
        <v>12</v>
      </c>
      <c r="B21" s="553">
        <v>2647</v>
      </c>
      <c r="C21" s="3">
        <v>2480</v>
      </c>
      <c r="D21" s="553">
        <v>2575</v>
      </c>
      <c r="E21" s="553">
        <v>2575</v>
      </c>
      <c r="F21" s="553">
        <v>2565</v>
      </c>
      <c r="G21" s="553">
        <v>2565</v>
      </c>
      <c r="H21" s="553">
        <v>2565</v>
      </c>
      <c r="I21" s="552">
        <v>2183</v>
      </c>
      <c r="J21" s="552">
        <v>2153</v>
      </c>
      <c r="K21" s="552">
        <v>2165</v>
      </c>
      <c r="L21" s="551">
        <v>80.766965792276025</v>
      </c>
      <c r="M21" s="551">
        <v>75.900000000000006</v>
      </c>
      <c r="N21" s="551">
        <v>79.223700039073435</v>
      </c>
      <c r="O21" s="551">
        <v>79.532012020916142</v>
      </c>
      <c r="P21" s="551">
        <v>79.5</v>
      </c>
      <c r="Q21" s="551">
        <v>79.934930162113645</v>
      </c>
      <c r="R21" s="551">
        <v>80.291742315156839</v>
      </c>
      <c r="S21" s="551">
        <v>68.891736147490803</v>
      </c>
      <c r="T21" s="551">
        <v>68.470714696874765</v>
      </c>
      <c r="U21" s="551">
        <v>69.512672818457943</v>
      </c>
    </row>
    <row r="22" spans="1:21">
      <c r="A22" s="1" t="s">
        <v>11</v>
      </c>
      <c r="B22" s="553">
        <v>1660</v>
      </c>
      <c r="C22" s="3">
        <v>1622</v>
      </c>
      <c r="D22" s="553">
        <v>1617</v>
      </c>
      <c r="E22" s="553">
        <v>1614</v>
      </c>
      <c r="F22" s="553">
        <v>1622</v>
      </c>
      <c r="G22" s="553">
        <v>1622</v>
      </c>
      <c r="H22" s="553">
        <v>1622</v>
      </c>
      <c r="I22" s="552">
        <v>1474</v>
      </c>
      <c r="J22" s="552">
        <v>1474</v>
      </c>
      <c r="K22" s="552">
        <v>1487</v>
      </c>
      <c r="L22" s="551">
        <v>74.908057128674898</v>
      </c>
      <c r="M22" s="551">
        <v>73.5</v>
      </c>
      <c r="N22" s="551">
        <v>73.685217843032717</v>
      </c>
      <c r="O22" s="551">
        <v>73.993251668744961</v>
      </c>
      <c r="P22" s="551">
        <v>74.900000000000006</v>
      </c>
      <c r="Q22" s="551">
        <v>75.503668119018357</v>
      </c>
      <c r="R22" s="551">
        <v>76.139510867014039</v>
      </c>
      <c r="S22" s="551">
        <v>70.129697119639161</v>
      </c>
      <c r="T22" s="551">
        <v>70.989274551260124</v>
      </c>
      <c r="U22" s="551">
        <v>72.565965732467291</v>
      </c>
    </row>
    <row r="23" spans="1:21">
      <c r="A23" s="539" t="s">
        <v>10</v>
      </c>
      <c r="B23" s="549">
        <v>9827</v>
      </c>
      <c r="C23" s="68">
        <v>9472</v>
      </c>
      <c r="D23" s="549">
        <v>9607</v>
      </c>
      <c r="E23" s="549">
        <v>9589</v>
      </c>
      <c r="F23" s="549">
        <v>9537</v>
      </c>
      <c r="G23" s="549">
        <v>9585</v>
      </c>
      <c r="H23" s="549">
        <v>9620</v>
      </c>
      <c r="I23" s="548">
        <v>8880</v>
      </c>
      <c r="J23" s="548">
        <v>8779</v>
      </c>
      <c r="K23" s="548">
        <v>8869</v>
      </c>
      <c r="L23" s="550">
        <v>75.427817029785047</v>
      </c>
      <c r="M23" s="550">
        <v>73.099999999999994</v>
      </c>
      <c r="N23" s="550">
        <v>74.53295680238331</v>
      </c>
      <c r="O23" s="550">
        <v>74.911721508702854</v>
      </c>
      <c r="P23" s="550">
        <v>75</v>
      </c>
      <c r="Q23" s="550">
        <v>75.98163757274142</v>
      </c>
      <c r="R23" s="550">
        <v>76.871382670057955</v>
      </c>
      <c r="S23" s="550">
        <v>71.804575115833387</v>
      </c>
      <c r="T23" s="550">
        <v>71.768535640652104</v>
      </c>
      <c r="U23" s="550">
        <v>73.34953214758896</v>
      </c>
    </row>
    <row r="24" spans="1:21">
      <c r="A24" s="1" t="s">
        <v>9</v>
      </c>
      <c r="B24" s="553">
        <v>4292</v>
      </c>
      <c r="C24" s="3">
        <v>4340</v>
      </c>
      <c r="D24" s="553">
        <v>4287</v>
      </c>
      <c r="E24" s="553">
        <v>4379</v>
      </c>
      <c r="F24" s="553">
        <v>4290</v>
      </c>
      <c r="G24" s="553">
        <v>4290</v>
      </c>
      <c r="H24" s="553">
        <v>4290</v>
      </c>
      <c r="I24" s="552">
        <v>3738</v>
      </c>
      <c r="J24" s="552">
        <v>3738</v>
      </c>
      <c r="K24" s="552">
        <v>3738</v>
      </c>
      <c r="L24" s="551">
        <v>77.575985424679715</v>
      </c>
      <c r="M24" s="551">
        <v>78.599999999999994</v>
      </c>
      <c r="N24" s="551">
        <v>77.685983361028704</v>
      </c>
      <c r="O24" s="551">
        <v>79.579838804939428</v>
      </c>
      <c r="P24" s="551">
        <v>78.099999999999994</v>
      </c>
      <c r="Q24" s="551">
        <v>78.376635358641622</v>
      </c>
      <c r="R24" s="551">
        <v>78.623123995447571</v>
      </c>
      <c r="S24" s="551">
        <v>68.738253996859157</v>
      </c>
      <c r="T24" s="551">
        <v>68.942367279487712</v>
      </c>
      <c r="U24" s="551">
        <v>69.056231502795129</v>
      </c>
    </row>
    <row r="25" spans="1:21">
      <c r="A25" s="1" t="s">
        <v>8</v>
      </c>
      <c r="B25" s="553">
        <v>2930</v>
      </c>
      <c r="C25" s="3">
        <v>2794</v>
      </c>
      <c r="D25" s="553">
        <v>2758</v>
      </c>
      <c r="E25" s="553">
        <v>2701</v>
      </c>
      <c r="F25" s="553">
        <v>2682</v>
      </c>
      <c r="G25" s="553">
        <v>2682</v>
      </c>
      <c r="H25" s="553">
        <v>2699</v>
      </c>
      <c r="I25" s="552">
        <v>2553</v>
      </c>
      <c r="J25" s="552">
        <v>2523</v>
      </c>
      <c r="K25" s="552">
        <v>2553</v>
      </c>
      <c r="L25" s="551">
        <v>69.685416721170341</v>
      </c>
      <c r="M25" s="551">
        <v>66.7</v>
      </c>
      <c r="N25" s="551">
        <v>66.274657753149725</v>
      </c>
      <c r="O25" s="551">
        <v>65.371974035152263</v>
      </c>
      <c r="P25" s="551">
        <v>65.3</v>
      </c>
      <c r="Q25" s="551">
        <v>65.859264497878357</v>
      </c>
      <c r="R25" s="551">
        <v>66.869496707315264</v>
      </c>
      <c r="S25" s="551">
        <v>63.952905811623246</v>
      </c>
      <c r="T25" s="551">
        <v>63.89104841589198</v>
      </c>
      <c r="U25" s="551">
        <v>65.331712622353024</v>
      </c>
    </row>
    <row r="26" spans="1:21">
      <c r="A26" s="1" t="s">
        <v>7</v>
      </c>
      <c r="B26" s="553">
        <v>4177</v>
      </c>
      <c r="C26" s="3">
        <v>4453</v>
      </c>
      <c r="D26" s="553">
        <v>4127</v>
      </c>
      <c r="E26" s="553">
        <v>4127</v>
      </c>
      <c r="F26" s="553">
        <v>4051</v>
      </c>
      <c r="G26" s="553">
        <v>4066</v>
      </c>
      <c r="H26" s="553">
        <v>4086</v>
      </c>
      <c r="I26" s="552">
        <v>3908</v>
      </c>
      <c r="J26" s="552">
        <v>3908</v>
      </c>
      <c r="K26" s="552">
        <v>3908</v>
      </c>
      <c r="L26" s="551">
        <v>70.797930130900738</v>
      </c>
      <c r="M26" s="551">
        <v>75.7</v>
      </c>
      <c r="N26" s="551">
        <v>70.403433681398454</v>
      </c>
      <c r="O26" s="551">
        <v>70.720606480180408</v>
      </c>
      <c r="P26" s="551">
        <v>69.599999999999994</v>
      </c>
      <c r="Q26" s="551">
        <v>70.276352335833153</v>
      </c>
      <c r="R26" s="551">
        <v>70.930850232790675</v>
      </c>
      <c r="S26" s="551">
        <v>68.439173546192933</v>
      </c>
      <c r="T26" s="551">
        <v>69.128255201423613</v>
      </c>
      <c r="U26" s="551">
        <v>69.732294367350733</v>
      </c>
    </row>
    <row r="27" spans="1:21">
      <c r="A27" s="539" t="s">
        <v>6</v>
      </c>
      <c r="B27" s="549">
        <v>11399</v>
      </c>
      <c r="C27" s="68">
        <v>11587</v>
      </c>
      <c r="D27" s="549">
        <v>11172</v>
      </c>
      <c r="E27" s="549">
        <v>11207</v>
      </c>
      <c r="F27" s="549">
        <v>11023</v>
      </c>
      <c r="G27" s="549">
        <v>11038</v>
      </c>
      <c r="H27" s="549">
        <v>11075</v>
      </c>
      <c r="I27" s="548">
        <v>10199</v>
      </c>
      <c r="J27" s="548">
        <v>10169</v>
      </c>
      <c r="K27" s="548">
        <v>10199</v>
      </c>
      <c r="L27" s="554">
        <v>72.896961976422801</v>
      </c>
      <c r="M27" s="550">
        <v>74.3</v>
      </c>
      <c r="N27" s="550">
        <v>71.883704365718955</v>
      </c>
      <c r="O27" s="550">
        <v>72.443298429285534</v>
      </c>
      <c r="P27" s="550">
        <v>71.5</v>
      </c>
      <c r="Q27" s="551">
        <v>71.995001180566703</v>
      </c>
      <c r="R27" s="551">
        <v>72.607857907569382</v>
      </c>
      <c r="S27" s="550">
        <v>67.363707216549315</v>
      </c>
      <c r="T27" s="550">
        <v>67.684631814639033</v>
      </c>
      <c r="U27" s="550">
        <v>68.334916804131581</v>
      </c>
    </row>
    <row r="28" spans="1:21">
      <c r="A28" s="1" t="s">
        <v>5</v>
      </c>
      <c r="B28" s="553">
        <v>3800</v>
      </c>
      <c r="C28" s="3">
        <v>3597</v>
      </c>
      <c r="D28" s="553">
        <v>3586</v>
      </c>
      <c r="E28" s="553">
        <v>3519</v>
      </c>
      <c r="F28" s="553">
        <v>3519</v>
      </c>
      <c r="G28" s="553">
        <v>3486</v>
      </c>
      <c r="H28" s="553">
        <v>3469</v>
      </c>
      <c r="I28" s="552">
        <v>2985</v>
      </c>
      <c r="J28" s="552">
        <v>2985</v>
      </c>
      <c r="K28" s="552">
        <v>2985</v>
      </c>
      <c r="L28" s="551">
        <v>69.348886950364445</v>
      </c>
      <c r="M28" s="551">
        <v>65.900000000000006</v>
      </c>
      <c r="N28" s="551">
        <v>65.905064361275905</v>
      </c>
      <c r="O28" s="551">
        <v>64.976070194097318</v>
      </c>
      <c r="P28" s="551">
        <v>65.099999999999994</v>
      </c>
      <c r="Q28" s="551">
        <v>64.812163714856226</v>
      </c>
      <c r="R28" s="551">
        <v>64.6851516903168</v>
      </c>
      <c r="S28" s="551">
        <v>55.929249967210659</v>
      </c>
      <c r="T28" s="551">
        <v>56.280508843675939</v>
      </c>
      <c r="U28" s="551">
        <v>56.489370157716053</v>
      </c>
    </row>
    <row r="29" spans="1:21">
      <c r="A29" s="1" t="s">
        <v>4</v>
      </c>
      <c r="B29" s="553">
        <v>2839</v>
      </c>
      <c r="C29" s="3">
        <v>2816</v>
      </c>
      <c r="D29" s="553">
        <v>2841</v>
      </c>
      <c r="E29" s="553">
        <v>2803</v>
      </c>
      <c r="F29" s="553">
        <v>2803</v>
      </c>
      <c r="G29" s="553">
        <v>2803</v>
      </c>
      <c r="H29" s="553">
        <v>2803</v>
      </c>
      <c r="I29" s="552">
        <v>2427</v>
      </c>
      <c r="J29" s="552">
        <v>2427</v>
      </c>
      <c r="K29" s="552">
        <v>2477</v>
      </c>
      <c r="L29" s="551">
        <v>70.63612319895303</v>
      </c>
      <c r="M29" s="551">
        <v>70.599999999999994</v>
      </c>
      <c r="N29" s="551">
        <v>71.718699117211216</v>
      </c>
      <c r="O29" s="551">
        <v>71.351296312795128</v>
      </c>
      <c r="P29" s="551">
        <v>71.900000000000006</v>
      </c>
      <c r="Q29" s="551">
        <v>72.645374980238287</v>
      </c>
      <c r="R29" s="551">
        <v>73.34048509903451</v>
      </c>
      <c r="S29" s="551">
        <v>64.435281967413317</v>
      </c>
      <c r="T29" s="551">
        <v>65.361061289123725</v>
      </c>
      <c r="U29" s="551">
        <v>67.57494080031428</v>
      </c>
    </row>
    <row r="30" spans="1:21">
      <c r="A30" s="1" t="s">
        <v>3</v>
      </c>
      <c r="B30" s="553">
        <v>3596</v>
      </c>
      <c r="C30" s="3">
        <v>3460</v>
      </c>
      <c r="D30" s="553">
        <v>3460</v>
      </c>
      <c r="E30" s="553">
        <v>3446</v>
      </c>
      <c r="F30" s="553">
        <v>3446</v>
      </c>
      <c r="G30" s="553">
        <v>3397</v>
      </c>
      <c r="H30" s="553">
        <v>3402</v>
      </c>
      <c r="I30" s="552">
        <v>3043</v>
      </c>
      <c r="J30" s="552">
        <v>3031</v>
      </c>
      <c r="K30" s="552">
        <v>3031</v>
      </c>
      <c r="L30" s="551">
        <v>83.528061805191001</v>
      </c>
      <c r="M30" s="551">
        <v>80.8</v>
      </c>
      <c r="N30" s="551">
        <v>81.06518718795175</v>
      </c>
      <c r="O30" s="551">
        <v>80.932865178435122</v>
      </c>
      <c r="P30" s="551">
        <v>81.099999999999994</v>
      </c>
      <c r="Q30" s="551">
        <v>80.196418664494715</v>
      </c>
      <c r="R30" s="551">
        <v>80.282996382309435</v>
      </c>
      <c r="S30" s="551">
        <v>71.745347633676687</v>
      </c>
      <c r="T30" s="551">
        <v>71.515197274353156</v>
      </c>
      <c r="U30" s="551">
        <v>71.614214157452039</v>
      </c>
    </row>
    <row r="31" spans="1:21">
      <c r="A31" s="539" t="s">
        <v>2</v>
      </c>
      <c r="B31" s="549">
        <v>10235</v>
      </c>
      <c r="C31" s="68">
        <v>9873</v>
      </c>
      <c r="D31" s="549">
        <v>9887</v>
      </c>
      <c r="E31" s="549">
        <v>9768</v>
      </c>
      <c r="F31" s="549">
        <v>9768</v>
      </c>
      <c r="G31" s="549">
        <v>9686</v>
      </c>
      <c r="H31" s="549">
        <v>9674</v>
      </c>
      <c r="I31" s="548">
        <v>8455</v>
      </c>
      <c r="J31" s="548">
        <v>8443</v>
      </c>
      <c r="K31" s="548">
        <v>8493</v>
      </c>
      <c r="L31" s="546">
        <v>74.145873584726601</v>
      </c>
      <c r="M31" s="550">
        <v>71.900000000000006</v>
      </c>
      <c r="N31" s="546">
        <v>72.32287588584002</v>
      </c>
      <c r="O31" s="546">
        <v>71.812229546233169</v>
      </c>
      <c r="P31" s="546">
        <v>72.099999999999994</v>
      </c>
      <c r="Q31" s="546">
        <v>71.892252173616157</v>
      </c>
      <c r="R31" s="546">
        <v>72.074031966181678</v>
      </c>
      <c r="S31" s="546">
        <v>63.356777714000536</v>
      </c>
      <c r="T31" s="546">
        <v>63.695420764722257</v>
      </c>
      <c r="U31" s="546">
        <v>64.428082238543979</v>
      </c>
    </row>
    <row r="32" spans="1:21">
      <c r="A32" s="538" t="s">
        <v>1</v>
      </c>
      <c r="B32" s="68">
        <v>31461</v>
      </c>
      <c r="C32" s="68">
        <v>30932</v>
      </c>
      <c r="D32" s="68">
        <v>30666</v>
      </c>
      <c r="E32" s="68">
        <v>30564</v>
      </c>
      <c r="F32" s="68">
        <v>30328</v>
      </c>
      <c r="G32" s="68">
        <v>30309</v>
      </c>
      <c r="H32" s="549">
        <v>30369</v>
      </c>
      <c r="I32" s="548">
        <v>27534</v>
      </c>
      <c r="J32" s="548">
        <v>27391</v>
      </c>
      <c r="K32" s="548">
        <v>27561</v>
      </c>
      <c r="L32" s="550">
        <v>74.099999999999994</v>
      </c>
      <c r="M32" s="550">
        <v>73.099999999999994</v>
      </c>
      <c r="N32" s="550">
        <v>72.8</v>
      </c>
      <c r="O32" s="550">
        <v>73</v>
      </c>
      <c r="P32" s="546">
        <v>72.8</v>
      </c>
      <c r="Q32" s="546">
        <v>73.2</v>
      </c>
      <c r="R32" s="546">
        <v>73.729257349315574</v>
      </c>
      <c r="S32" s="546">
        <v>67.399128956706335</v>
      </c>
      <c r="T32" s="546">
        <v>67.612499487802793</v>
      </c>
      <c r="U32" s="546">
        <v>68.562123338685097</v>
      </c>
    </row>
    <row r="33" spans="1:21">
      <c r="A33" s="8" t="s">
        <v>0</v>
      </c>
      <c r="B33" s="549">
        <v>84277</v>
      </c>
      <c r="C33" s="549">
        <v>80979</v>
      </c>
      <c r="D33" s="549">
        <v>80844</v>
      </c>
      <c r="E33" s="549">
        <v>80174</v>
      </c>
      <c r="F33" s="549">
        <v>80071</v>
      </c>
      <c r="G33" s="549">
        <v>80185</v>
      </c>
      <c r="H33" s="549">
        <v>80252</v>
      </c>
      <c r="I33" s="548">
        <v>72477</v>
      </c>
      <c r="J33" s="548">
        <v>71440</v>
      </c>
      <c r="K33" s="548">
        <v>71489</v>
      </c>
      <c r="L33" s="547">
        <v>82.622095942687167</v>
      </c>
      <c r="M33" s="547">
        <v>79.599999999999994</v>
      </c>
      <c r="N33" s="547">
        <v>79.70924327094616</v>
      </c>
      <c r="O33" s="547">
        <v>79.248833270631977</v>
      </c>
      <c r="P33" s="547">
        <v>79.3</v>
      </c>
      <c r="Q33" s="546">
        <v>79.57560208169815</v>
      </c>
      <c r="R33" s="546">
        <v>79.724558267414437</v>
      </c>
      <c r="S33" s="546">
        <v>72.149434353093511</v>
      </c>
      <c r="T33" s="546">
        <v>71.219397914958421</v>
      </c>
      <c r="U33" s="546">
        <v>71.386567414417044</v>
      </c>
    </row>
  </sheetData>
  <mergeCells count="3">
    <mergeCell ref="A2:A3"/>
    <mergeCell ref="B2:K2"/>
    <mergeCell ref="L2:U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5E8AF-30BF-4634-A481-161B257318E2}">
  <dimension ref="A1:E33"/>
  <sheetViews>
    <sheetView workbookViewId="0"/>
  </sheetViews>
  <sheetFormatPr defaultRowHeight="12.75"/>
  <cols>
    <col min="1" max="1" width="22.28515625" style="479" customWidth="1"/>
    <col min="2" max="5" width="16.42578125" style="479" customWidth="1"/>
    <col min="6" max="16384" width="9.140625" style="479"/>
  </cols>
  <sheetData>
    <row r="1" spans="1:5" ht="14.1" customHeight="1">
      <c r="A1" s="563" t="s">
        <v>704</v>
      </c>
    </row>
    <row r="2" spans="1:5" ht="12" customHeight="1">
      <c r="A2" s="957" t="s">
        <v>37</v>
      </c>
      <c r="B2" s="957" t="s">
        <v>703</v>
      </c>
      <c r="C2" s="957"/>
      <c r="D2" s="853" t="s">
        <v>702</v>
      </c>
      <c r="E2" s="857"/>
    </row>
    <row r="3" spans="1:5" ht="24" customHeight="1">
      <c r="A3" s="957"/>
      <c r="B3" s="79" t="s">
        <v>701</v>
      </c>
      <c r="C3" s="18" t="s">
        <v>700</v>
      </c>
      <c r="D3" s="18" t="s">
        <v>699</v>
      </c>
      <c r="E3" s="79" t="s">
        <v>698</v>
      </c>
    </row>
    <row r="4" spans="1:5" ht="10.5" customHeight="1">
      <c r="A4" s="1" t="s">
        <v>44</v>
      </c>
      <c r="B4" s="560">
        <v>67.392434339245767</v>
      </c>
      <c r="C4" s="560">
        <v>15.880982088296866</v>
      </c>
      <c r="D4" s="561">
        <v>1.8696672982375619</v>
      </c>
      <c r="E4" s="560">
        <v>3.0751145040850698</v>
      </c>
    </row>
    <row r="5" spans="1:5" ht="10.5" customHeight="1">
      <c r="A5" s="1" t="s">
        <v>28</v>
      </c>
      <c r="B5" s="560">
        <v>209.25747348119577</v>
      </c>
      <c r="C5" s="560">
        <v>2.62627248186815</v>
      </c>
      <c r="D5" s="561">
        <v>1.4489372413708419</v>
      </c>
      <c r="E5" s="560">
        <v>35.717993115504228</v>
      </c>
    </row>
    <row r="6" spans="1:5" ht="10.5" customHeight="1">
      <c r="A6" s="538" t="s">
        <v>27</v>
      </c>
      <c r="B6" s="558">
        <v>126.22799521449325</v>
      </c>
      <c r="C6" s="558">
        <v>10.357669961334075</v>
      </c>
      <c r="D6" s="559">
        <v>1.6947606712069012</v>
      </c>
      <c r="E6" s="558">
        <v>16.576169232177485</v>
      </c>
    </row>
    <row r="7" spans="1:5" ht="10.5" customHeight="1">
      <c r="A7" s="1" t="s">
        <v>26</v>
      </c>
      <c r="B7" s="560">
        <v>59.374963518135864</v>
      </c>
      <c r="C7" s="560">
        <v>16.868811649540493</v>
      </c>
      <c r="D7" s="561">
        <v>0.77128843733456742</v>
      </c>
      <c r="E7" s="560">
        <v>12.744101476658571</v>
      </c>
    </row>
    <row r="8" spans="1:5" ht="10.5" customHeight="1">
      <c r="A8" s="1" t="s">
        <v>25</v>
      </c>
      <c r="B8" s="560">
        <v>87.867705517570371</v>
      </c>
      <c r="C8" s="562" t="s">
        <v>29</v>
      </c>
      <c r="D8" s="561">
        <v>0.54236769019957531</v>
      </c>
      <c r="E8" s="560">
        <v>12.52585046232787</v>
      </c>
    </row>
    <row r="9" spans="1:5" ht="10.5" customHeight="1">
      <c r="A9" s="1" t="s">
        <v>24</v>
      </c>
      <c r="B9" s="560">
        <v>127.14110109410163</v>
      </c>
      <c r="C9" s="560">
        <v>5.2395856268133008</v>
      </c>
      <c r="D9" s="561">
        <v>0.83426724917059936</v>
      </c>
      <c r="E9" s="560">
        <v>30.055110269014012</v>
      </c>
    </row>
    <row r="10" spans="1:5" ht="10.5" customHeight="1">
      <c r="A10" s="539" t="s">
        <v>23</v>
      </c>
      <c r="B10" s="558">
        <v>89.635691830170813</v>
      </c>
      <c r="C10" s="558">
        <v>8.2737604377720384</v>
      </c>
      <c r="D10" s="559">
        <v>0.72668279296898053</v>
      </c>
      <c r="E10" s="558">
        <v>18.342615602636446</v>
      </c>
    </row>
    <row r="11" spans="1:5" ht="10.5" customHeight="1">
      <c r="A11" s="1" t="s">
        <v>22</v>
      </c>
      <c r="B11" s="560">
        <v>85.877328966765319</v>
      </c>
      <c r="C11" s="560">
        <v>36.482433351544813</v>
      </c>
      <c r="D11" s="561">
        <v>0.73704476318528411</v>
      </c>
      <c r="E11" s="560">
        <v>5.2500681499231003</v>
      </c>
    </row>
    <row r="12" spans="1:5" ht="10.5" customHeight="1">
      <c r="A12" s="1" t="s">
        <v>21</v>
      </c>
      <c r="B12" s="560">
        <v>74.765280705115913</v>
      </c>
      <c r="C12" s="560">
        <v>8.096728921515707</v>
      </c>
      <c r="D12" s="561">
        <v>1.3453414668834589</v>
      </c>
      <c r="E12" s="560">
        <v>4.3991607166424078</v>
      </c>
    </row>
    <row r="13" spans="1:5" ht="10.5" customHeight="1">
      <c r="A13" s="1" t="s">
        <v>20</v>
      </c>
      <c r="B13" s="560">
        <v>145.48386652148145</v>
      </c>
      <c r="C13" s="560">
        <v>24.255780672300936</v>
      </c>
      <c r="D13" s="561">
        <v>1.3476273983016438</v>
      </c>
      <c r="E13" s="560">
        <v>90.980645560440095</v>
      </c>
    </row>
    <row r="14" spans="1:5" ht="10.5" customHeight="1">
      <c r="A14" s="539" t="s">
        <v>19</v>
      </c>
      <c r="B14" s="558">
        <v>100.30184724906256</v>
      </c>
      <c r="C14" s="558">
        <v>25.552243599393812</v>
      </c>
      <c r="D14" s="559">
        <v>1.0729091932775721</v>
      </c>
      <c r="E14" s="558">
        <v>30.01814514715003</v>
      </c>
    </row>
    <row r="15" spans="1:5" ht="10.5" customHeight="1">
      <c r="A15" s="1" t="s">
        <v>18</v>
      </c>
      <c r="B15" s="560">
        <v>373.2486560262945</v>
      </c>
      <c r="C15" s="560">
        <v>8.0252337730281038</v>
      </c>
      <c r="D15" s="561">
        <v>0.78613461414104013</v>
      </c>
      <c r="E15" s="560">
        <v>82.092720050938425</v>
      </c>
    </row>
    <row r="16" spans="1:5" ht="10.5" customHeight="1">
      <c r="A16" s="1" t="s">
        <v>17</v>
      </c>
      <c r="B16" s="560">
        <v>152.0498328662278</v>
      </c>
      <c r="C16" s="562" t="s">
        <v>29</v>
      </c>
      <c r="D16" s="561">
        <v>1.0267978686165453</v>
      </c>
      <c r="E16" s="560">
        <v>34.733112800728037</v>
      </c>
    </row>
    <row r="17" spans="1:5" ht="10.5" customHeight="1">
      <c r="A17" s="1" t="s">
        <v>16</v>
      </c>
      <c r="B17" s="560">
        <v>138.08219642690588</v>
      </c>
      <c r="C17" s="562" t="s">
        <v>29</v>
      </c>
      <c r="D17" s="561">
        <v>1.405678942929435</v>
      </c>
      <c r="E17" s="560">
        <v>23.613497643921104</v>
      </c>
    </row>
    <row r="18" spans="1:5" ht="10.5" customHeight="1">
      <c r="A18" s="539" t="s">
        <v>15</v>
      </c>
      <c r="B18" s="558">
        <v>240.25637420224098</v>
      </c>
      <c r="C18" s="558">
        <v>3.3333825605019487</v>
      </c>
      <c r="D18" s="559">
        <v>1.0205326970259363</v>
      </c>
      <c r="E18" s="558">
        <v>51.571557757949265</v>
      </c>
    </row>
    <row r="19" spans="1:5" ht="10.5" customHeight="1">
      <c r="A19" s="538" t="s">
        <v>14</v>
      </c>
      <c r="B19" s="558">
        <v>140.11716592438006</v>
      </c>
      <c r="C19" s="558">
        <v>12.392253773377194</v>
      </c>
      <c r="D19" s="559">
        <v>0.93155513453345407</v>
      </c>
      <c r="E19" s="558">
        <v>32.544466239203139</v>
      </c>
    </row>
    <row r="20" spans="1:5" ht="10.5" customHeight="1">
      <c r="A20" s="1" t="s">
        <v>13</v>
      </c>
      <c r="B20" s="560">
        <v>24.93011580808945</v>
      </c>
      <c r="C20" s="560">
        <v>0.96713055252024116</v>
      </c>
      <c r="D20" s="561">
        <v>3.0704532720773123</v>
      </c>
      <c r="E20" s="560">
        <v>1.8004045948593486</v>
      </c>
    </row>
    <row r="21" spans="1:5" ht="10.5" customHeight="1">
      <c r="A21" s="1" t="s">
        <v>12</v>
      </c>
      <c r="B21" s="560">
        <v>246.05569884334423</v>
      </c>
      <c r="C21" s="560">
        <v>41.32231404958678</v>
      </c>
      <c r="D21" s="561">
        <v>0.92667300425790267</v>
      </c>
      <c r="E21" s="560">
        <v>10.264289617702733</v>
      </c>
    </row>
    <row r="22" spans="1:5" ht="10.5" customHeight="1">
      <c r="A22" s="1" t="s">
        <v>11</v>
      </c>
      <c r="B22" s="560">
        <v>193.55895143929067</v>
      </c>
      <c r="C22" s="560">
        <v>4.1480209060253665</v>
      </c>
      <c r="D22" s="561">
        <v>0.92109154195571974</v>
      </c>
      <c r="E22" s="560">
        <v>69.88672128361803</v>
      </c>
    </row>
    <row r="23" spans="1:5" ht="10.5" customHeight="1">
      <c r="A23" s="539" t="s">
        <v>10</v>
      </c>
      <c r="B23" s="558">
        <v>110.39552401086297</v>
      </c>
      <c r="C23" s="558">
        <v>11.901000875000621</v>
      </c>
      <c r="D23" s="559">
        <v>2.154268658679976</v>
      </c>
      <c r="E23" s="558">
        <v>15.537040108490981</v>
      </c>
    </row>
    <row r="24" spans="1:5" ht="10.5" customHeight="1">
      <c r="A24" s="1" t="s">
        <v>9</v>
      </c>
      <c r="B24" s="560">
        <v>197.84504382211469</v>
      </c>
      <c r="C24" s="560">
        <v>2.3092640283171191</v>
      </c>
      <c r="D24" s="561">
        <v>1.6612982122585349</v>
      </c>
      <c r="E24" s="560">
        <v>17.753320920741736</v>
      </c>
    </row>
    <row r="25" spans="1:5" ht="10.5" customHeight="1">
      <c r="A25" s="1" t="s">
        <v>8</v>
      </c>
      <c r="B25" s="560">
        <v>200.10585199460107</v>
      </c>
      <c r="C25" s="560">
        <v>1.8680826562599961</v>
      </c>
      <c r="D25" s="561">
        <v>1.6037349204369287</v>
      </c>
      <c r="E25" s="560">
        <v>35.814535109955912</v>
      </c>
    </row>
    <row r="26" spans="1:5" ht="10.5" customHeight="1">
      <c r="A26" s="1" t="s">
        <v>7</v>
      </c>
      <c r="B26" s="560">
        <v>48.538365474080443</v>
      </c>
      <c r="C26" s="560">
        <v>23.321419840871904</v>
      </c>
      <c r="D26" s="561">
        <v>2.5938148176112921</v>
      </c>
      <c r="E26" s="560">
        <v>12.865822321409714</v>
      </c>
    </row>
    <row r="27" spans="1:5" ht="10.5" customHeight="1">
      <c r="A27" s="539" t="s">
        <v>6</v>
      </c>
      <c r="B27" s="558">
        <v>142.25819999747071</v>
      </c>
      <c r="C27" s="558">
        <v>10.083738581254833</v>
      </c>
      <c r="D27" s="559">
        <v>1.9967204367675699</v>
      </c>
      <c r="E27" s="558">
        <v>20.666821595999771</v>
      </c>
    </row>
    <row r="28" spans="1:5" ht="10.5" customHeight="1">
      <c r="A28" s="1" t="s">
        <v>5</v>
      </c>
      <c r="B28" s="560">
        <v>93.216360376259246</v>
      </c>
      <c r="C28" s="560">
        <v>11.676362273805964</v>
      </c>
      <c r="D28" s="561">
        <v>0.88780002210055364</v>
      </c>
      <c r="E28" s="560">
        <v>21.76509671653405</v>
      </c>
    </row>
    <row r="29" spans="1:5" ht="10.5" customHeight="1">
      <c r="A29" s="1" t="s">
        <v>4</v>
      </c>
      <c r="B29" s="560">
        <v>71.716731031288205</v>
      </c>
      <c r="C29" s="560">
        <v>31.073014764456179</v>
      </c>
      <c r="D29" s="561">
        <v>0.78603780028676828</v>
      </c>
      <c r="E29" s="560">
        <v>5.7755632176839189</v>
      </c>
    </row>
    <row r="30" spans="1:5" ht="10.5" customHeight="1">
      <c r="A30" s="1" t="s">
        <v>3</v>
      </c>
      <c r="B30" s="560">
        <v>550.32017856384459</v>
      </c>
      <c r="C30" s="560">
        <v>8.7184576127020126</v>
      </c>
      <c r="D30" s="561">
        <v>0.68471642115254305</v>
      </c>
      <c r="E30" s="560">
        <v>69.554757566644852</v>
      </c>
    </row>
    <row r="31" spans="1:5" ht="10.5" customHeight="1">
      <c r="A31" s="539" t="s">
        <v>2</v>
      </c>
      <c r="B31" s="558">
        <v>233.34869829132111</v>
      </c>
      <c r="C31" s="558">
        <v>16.120296097598722</v>
      </c>
      <c r="D31" s="559">
        <v>0.79432894523328867</v>
      </c>
      <c r="E31" s="558">
        <v>32.503356161370931</v>
      </c>
    </row>
    <row r="32" spans="1:5" ht="10.5" customHeight="1">
      <c r="A32" s="538" t="s">
        <v>1</v>
      </c>
      <c r="B32" s="558">
        <v>162.44180082119405</v>
      </c>
      <c r="C32" s="558">
        <v>12.609898160581793</v>
      </c>
      <c r="D32" s="559">
        <v>1.6503465727802837</v>
      </c>
      <c r="E32" s="558">
        <v>22.985623845464634</v>
      </c>
    </row>
    <row r="33" spans="1:5" ht="10.5" customHeight="1">
      <c r="A33" s="8" t="s">
        <v>0</v>
      </c>
      <c r="B33" s="558">
        <v>145.08260662597604</v>
      </c>
      <c r="C33" s="558">
        <v>11.8799831121901</v>
      </c>
      <c r="D33" s="559">
        <v>1.444727763851265</v>
      </c>
      <c r="E33" s="558">
        <v>24.03919910645228</v>
      </c>
    </row>
  </sheetData>
  <mergeCells count="3">
    <mergeCell ref="A2:A3"/>
    <mergeCell ref="B2:C2"/>
    <mergeCell ref="D2:E2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8CDD9-5F6A-4C57-A7A4-862281362DBA}">
  <dimension ref="A1:F33"/>
  <sheetViews>
    <sheetView workbookViewId="0"/>
  </sheetViews>
  <sheetFormatPr defaultRowHeight="12.75"/>
  <cols>
    <col min="1" max="1" width="21.7109375" style="479" customWidth="1"/>
    <col min="2" max="3" width="13.28515625" style="479" customWidth="1"/>
    <col min="4" max="4" width="14.140625" style="479" customWidth="1"/>
    <col min="5" max="6" width="13.28515625" style="479" customWidth="1"/>
    <col min="7" max="16384" width="9.140625" style="479"/>
  </cols>
  <sheetData>
    <row r="1" spans="1:6" ht="14.1" customHeight="1">
      <c r="A1" s="557" t="s">
        <v>710</v>
      </c>
      <c r="B1" s="574"/>
      <c r="C1" s="574"/>
      <c r="D1" s="574"/>
      <c r="E1" s="574"/>
      <c r="F1" s="574"/>
    </row>
    <row r="2" spans="1:6" ht="11.45" customHeight="1">
      <c r="A2" s="909" t="s">
        <v>37</v>
      </c>
      <c r="B2" s="909" t="s">
        <v>709</v>
      </c>
      <c r="C2" s="909" t="s">
        <v>708</v>
      </c>
      <c r="D2" s="979" t="s">
        <v>134</v>
      </c>
      <c r="E2" s="980"/>
      <c r="F2" s="980"/>
    </row>
    <row r="3" spans="1:6" ht="21.75" customHeight="1">
      <c r="A3" s="909"/>
      <c r="B3" s="909"/>
      <c r="C3" s="909"/>
      <c r="D3" s="18" t="s">
        <v>707</v>
      </c>
      <c r="E3" s="18" t="s">
        <v>706</v>
      </c>
      <c r="F3" s="18" t="s">
        <v>705</v>
      </c>
    </row>
    <row r="4" spans="1:6" ht="11.1" customHeight="1">
      <c r="A4" s="1" t="s">
        <v>44</v>
      </c>
      <c r="B4" s="573">
        <v>228</v>
      </c>
      <c r="C4" s="572">
        <v>129722</v>
      </c>
      <c r="D4" s="569">
        <v>23957</v>
      </c>
      <c r="E4" s="569">
        <v>43933</v>
      </c>
      <c r="F4" s="572">
        <v>54033</v>
      </c>
    </row>
    <row r="5" spans="1:6" ht="11.1" customHeight="1">
      <c r="A5" s="1" t="s">
        <v>28</v>
      </c>
      <c r="B5" s="570">
        <v>139</v>
      </c>
      <c r="C5" s="572">
        <v>60185</v>
      </c>
      <c r="D5" s="569">
        <v>11491</v>
      </c>
      <c r="E5" s="569">
        <v>18523</v>
      </c>
      <c r="F5" s="572">
        <v>27596</v>
      </c>
    </row>
    <row r="6" spans="1:6" ht="11.1" customHeight="1">
      <c r="A6" s="538" t="s">
        <v>27</v>
      </c>
      <c r="B6" s="567">
        <v>367</v>
      </c>
      <c r="C6" s="250">
        <v>189907</v>
      </c>
      <c r="D6" s="250">
        <v>35448</v>
      </c>
      <c r="E6" s="250">
        <v>62456</v>
      </c>
      <c r="F6" s="250">
        <v>81629</v>
      </c>
    </row>
    <row r="7" spans="1:6" ht="11.1" customHeight="1">
      <c r="A7" s="1" t="s">
        <v>26</v>
      </c>
      <c r="B7" s="570">
        <v>28</v>
      </c>
      <c r="C7" s="568">
        <v>31650</v>
      </c>
      <c r="D7" s="569">
        <v>4882</v>
      </c>
      <c r="E7" s="569">
        <v>12279</v>
      </c>
      <c r="F7" s="568">
        <v>13478</v>
      </c>
    </row>
    <row r="8" spans="1:6" ht="11.1" customHeight="1">
      <c r="A8" s="1" t="s">
        <v>25</v>
      </c>
      <c r="B8" s="570">
        <v>19</v>
      </c>
      <c r="C8" s="568">
        <v>34407</v>
      </c>
      <c r="D8" s="569">
        <v>4908</v>
      </c>
      <c r="E8" s="569">
        <v>8535</v>
      </c>
      <c r="F8" s="568">
        <v>19958</v>
      </c>
    </row>
    <row r="9" spans="1:6" ht="11.1" customHeight="1">
      <c r="A9" s="1" t="s">
        <v>24</v>
      </c>
      <c r="B9" s="570">
        <v>29</v>
      </c>
      <c r="C9" s="568">
        <v>31796</v>
      </c>
      <c r="D9" s="569">
        <v>4091</v>
      </c>
      <c r="E9" s="569">
        <v>8872</v>
      </c>
      <c r="F9" s="568">
        <v>17510</v>
      </c>
    </row>
    <row r="10" spans="1:6" ht="11.1" customHeight="1">
      <c r="A10" s="539" t="s">
        <v>23</v>
      </c>
      <c r="B10" s="567">
        <v>76</v>
      </c>
      <c r="C10" s="250">
        <v>97853</v>
      </c>
      <c r="D10" s="250">
        <v>13881</v>
      </c>
      <c r="E10" s="250">
        <v>29686</v>
      </c>
      <c r="F10" s="250">
        <v>50946</v>
      </c>
    </row>
    <row r="11" spans="1:6" ht="11.1" customHeight="1">
      <c r="A11" s="1" t="s">
        <v>22</v>
      </c>
      <c r="B11" s="570">
        <v>27</v>
      </c>
      <c r="C11" s="568">
        <v>37732</v>
      </c>
      <c r="D11" s="569">
        <v>3993</v>
      </c>
      <c r="E11" s="569">
        <v>13327</v>
      </c>
      <c r="F11" s="568">
        <v>17516</v>
      </c>
    </row>
    <row r="12" spans="1:6" ht="11.1" customHeight="1">
      <c r="A12" s="1" t="s">
        <v>21</v>
      </c>
      <c r="B12" s="570">
        <v>25</v>
      </c>
      <c r="C12" s="568">
        <v>18430</v>
      </c>
      <c r="D12" s="569">
        <v>3240</v>
      </c>
      <c r="E12" s="569">
        <v>5836</v>
      </c>
      <c r="F12" s="568">
        <v>8648</v>
      </c>
    </row>
    <row r="13" spans="1:6" ht="11.1" customHeight="1">
      <c r="A13" s="1" t="s">
        <v>20</v>
      </c>
      <c r="B13" s="570">
        <v>33</v>
      </c>
      <c r="C13" s="568">
        <v>26720</v>
      </c>
      <c r="D13" s="569">
        <v>3785</v>
      </c>
      <c r="E13" s="569">
        <v>6815</v>
      </c>
      <c r="F13" s="568">
        <v>15171</v>
      </c>
    </row>
    <row r="14" spans="1:6" ht="11.1" customHeight="1">
      <c r="A14" s="539" t="s">
        <v>19</v>
      </c>
      <c r="B14" s="567">
        <v>85</v>
      </c>
      <c r="C14" s="250">
        <v>82882</v>
      </c>
      <c r="D14" s="250">
        <v>11018</v>
      </c>
      <c r="E14" s="250">
        <v>25978</v>
      </c>
      <c r="F14" s="250">
        <v>41335</v>
      </c>
    </row>
    <row r="15" spans="1:6" ht="11.1" customHeight="1">
      <c r="A15" s="1" t="s">
        <v>18</v>
      </c>
      <c r="B15" s="570">
        <v>24</v>
      </c>
      <c r="C15" s="568">
        <v>33268</v>
      </c>
      <c r="D15" s="569">
        <v>6546</v>
      </c>
      <c r="E15" s="569">
        <v>9455</v>
      </c>
      <c r="F15" s="568">
        <v>11158</v>
      </c>
    </row>
    <row r="16" spans="1:6" ht="11.1" customHeight="1">
      <c r="A16" s="1" t="s">
        <v>17</v>
      </c>
      <c r="B16" s="570">
        <v>28</v>
      </c>
      <c r="C16" s="568">
        <v>25211</v>
      </c>
      <c r="D16" s="569">
        <v>5169</v>
      </c>
      <c r="E16" s="569">
        <v>10417</v>
      </c>
      <c r="F16" s="568">
        <v>8956</v>
      </c>
    </row>
    <row r="17" spans="1:6" ht="11.1" customHeight="1">
      <c r="A17" s="1" t="s">
        <v>16</v>
      </c>
      <c r="B17" s="570">
        <v>22</v>
      </c>
      <c r="C17" s="568">
        <v>22864</v>
      </c>
      <c r="D17" s="569">
        <v>4070</v>
      </c>
      <c r="E17" s="569">
        <v>5918</v>
      </c>
      <c r="F17" s="568">
        <v>11942</v>
      </c>
    </row>
    <row r="18" spans="1:6" ht="11.1" customHeight="1">
      <c r="A18" s="539" t="s">
        <v>15</v>
      </c>
      <c r="B18" s="567">
        <v>74</v>
      </c>
      <c r="C18" s="250">
        <v>81343</v>
      </c>
      <c r="D18" s="250">
        <v>15785</v>
      </c>
      <c r="E18" s="250">
        <v>25790</v>
      </c>
      <c r="F18" s="250">
        <v>32056</v>
      </c>
    </row>
    <row r="19" spans="1:6" ht="11.1" customHeight="1">
      <c r="A19" s="538" t="s">
        <v>14</v>
      </c>
      <c r="B19" s="571">
        <f>SUM(B18+B14+B10)</f>
        <v>235</v>
      </c>
      <c r="C19" s="68">
        <v>262078</v>
      </c>
      <c r="D19" s="68">
        <v>40684</v>
      </c>
      <c r="E19" s="68">
        <v>81454</v>
      </c>
      <c r="F19" s="68">
        <v>124337</v>
      </c>
    </row>
    <row r="20" spans="1:6" ht="11.1" customHeight="1">
      <c r="A20" s="1" t="s">
        <v>13</v>
      </c>
      <c r="B20" s="570">
        <v>161</v>
      </c>
      <c r="C20" s="568">
        <v>41781</v>
      </c>
      <c r="D20" s="569">
        <v>11618</v>
      </c>
      <c r="E20" s="569">
        <v>16481</v>
      </c>
      <c r="F20" s="568">
        <v>11548</v>
      </c>
    </row>
    <row r="21" spans="1:6" ht="11.1" customHeight="1">
      <c r="A21" s="1" t="s">
        <v>12</v>
      </c>
      <c r="B21" s="570">
        <v>20</v>
      </c>
      <c r="C21" s="568">
        <v>32212</v>
      </c>
      <c r="D21" s="569">
        <v>6854</v>
      </c>
      <c r="E21" s="569">
        <v>8244</v>
      </c>
      <c r="F21" s="568">
        <v>15938</v>
      </c>
    </row>
    <row r="22" spans="1:6" ht="11.1" customHeight="1">
      <c r="A22" s="1" t="s">
        <v>11</v>
      </c>
      <c r="B22" s="570">
        <v>15</v>
      </c>
      <c r="C22" s="568">
        <v>17344</v>
      </c>
      <c r="D22" s="569">
        <v>2661</v>
      </c>
      <c r="E22" s="569">
        <v>6689</v>
      </c>
      <c r="F22" s="568">
        <v>7538</v>
      </c>
    </row>
    <row r="23" spans="1:6" ht="11.1" customHeight="1">
      <c r="A23" s="539" t="s">
        <v>10</v>
      </c>
      <c r="B23" s="567">
        <v>196</v>
      </c>
      <c r="C23" s="250">
        <v>91337</v>
      </c>
      <c r="D23" s="250">
        <v>21133</v>
      </c>
      <c r="E23" s="250">
        <v>31414</v>
      </c>
      <c r="F23" s="250">
        <v>35024</v>
      </c>
    </row>
    <row r="24" spans="1:6" ht="11.1" customHeight="1">
      <c r="A24" s="1" t="s">
        <v>9</v>
      </c>
      <c r="B24" s="570">
        <v>80</v>
      </c>
      <c r="C24" s="568">
        <v>24541</v>
      </c>
      <c r="D24" s="569">
        <v>5850</v>
      </c>
      <c r="E24" s="569">
        <v>10676</v>
      </c>
      <c r="F24" s="568">
        <v>6315</v>
      </c>
    </row>
    <row r="25" spans="1:6" ht="11.1" customHeight="1">
      <c r="A25" s="1" t="s">
        <v>8</v>
      </c>
      <c r="B25" s="570">
        <v>48</v>
      </c>
      <c r="C25" s="568">
        <v>32007</v>
      </c>
      <c r="D25" s="569">
        <v>8119</v>
      </c>
      <c r="E25" s="569">
        <v>13271</v>
      </c>
      <c r="F25" s="568">
        <v>8899</v>
      </c>
    </row>
    <row r="26" spans="1:6" ht="11.1" customHeight="1">
      <c r="A26" s="1" t="s">
        <v>7</v>
      </c>
      <c r="B26" s="570">
        <v>118</v>
      </c>
      <c r="C26" s="568">
        <v>51219</v>
      </c>
      <c r="D26" s="569">
        <v>11253</v>
      </c>
      <c r="E26" s="569">
        <v>20699</v>
      </c>
      <c r="F26" s="568">
        <v>20590</v>
      </c>
    </row>
    <row r="27" spans="1:6" ht="11.1" customHeight="1">
      <c r="A27" s="539" t="s">
        <v>6</v>
      </c>
      <c r="B27" s="567">
        <v>246</v>
      </c>
      <c r="C27" s="250">
        <v>107767</v>
      </c>
      <c r="D27" s="250">
        <v>25222</v>
      </c>
      <c r="E27" s="250">
        <v>44646</v>
      </c>
      <c r="F27" s="250">
        <v>35804</v>
      </c>
    </row>
    <row r="28" spans="1:6" ht="11.1" customHeight="1">
      <c r="A28" s="1" t="s">
        <v>5</v>
      </c>
      <c r="B28" s="570">
        <v>40</v>
      </c>
      <c r="C28" s="568">
        <v>35456</v>
      </c>
      <c r="D28" s="569">
        <v>6468</v>
      </c>
      <c r="E28" s="569">
        <v>11823</v>
      </c>
      <c r="F28" s="568">
        <v>15519</v>
      </c>
    </row>
    <row r="29" spans="1:6" ht="11.1" customHeight="1">
      <c r="A29" s="1" t="s">
        <v>4</v>
      </c>
      <c r="B29" s="570">
        <v>16</v>
      </c>
      <c r="C29" s="568">
        <v>23933</v>
      </c>
      <c r="D29" s="569">
        <v>5172</v>
      </c>
      <c r="E29" s="569">
        <v>9716</v>
      </c>
      <c r="F29" s="568">
        <v>7725</v>
      </c>
    </row>
    <row r="30" spans="1:6" ht="11.1" customHeight="1">
      <c r="A30" s="1" t="s">
        <v>3</v>
      </c>
      <c r="B30" s="570">
        <v>20</v>
      </c>
      <c r="C30" s="568">
        <v>23688</v>
      </c>
      <c r="D30" s="569">
        <v>5509</v>
      </c>
      <c r="E30" s="569">
        <v>8597</v>
      </c>
      <c r="F30" s="568">
        <v>8160</v>
      </c>
    </row>
    <row r="31" spans="1:6" ht="11.1" customHeight="1">
      <c r="A31" s="539" t="s">
        <v>2</v>
      </c>
      <c r="B31" s="567">
        <v>76</v>
      </c>
      <c r="C31" s="250">
        <v>83077</v>
      </c>
      <c r="D31" s="250">
        <v>17149</v>
      </c>
      <c r="E31" s="250">
        <v>30136</v>
      </c>
      <c r="F31" s="250">
        <v>31404</v>
      </c>
    </row>
    <row r="32" spans="1:6" ht="11.1" customHeight="1">
      <c r="A32" s="538" t="s">
        <v>1</v>
      </c>
      <c r="B32" s="566">
        <f>SUM(B31+B27+B23)</f>
        <v>518</v>
      </c>
      <c r="C32" s="68">
        <v>282181</v>
      </c>
      <c r="D32" s="68">
        <v>63504</v>
      </c>
      <c r="E32" s="68">
        <v>106196</v>
      </c>
      <c r="F32" s="68">
        <v>102232</v>
      </c>
    </row>
    <row r="33" spans="1:6" s="564" customFormat="1" ht="11.1" customHeight="1">
      <c r="A33" s="8" t="s">
        <v>0</v>
      </c>
      <c r="B33" s="565">
        <v>1120</v>
      </c>
      <c r="C33" s="250">
        <v>734166</v>
      </c>
      <c r="D33" s="250">
        <v>139636</v>
      </c>
      <c r="E33" s="250">
        <v>250106</v>
      </c>
      <c r="F33" s="250">
        <v>308198</v>
      </c>
    </row>
  </sheetData>
  <mergeCells count="4">
    <mergeCell ref="A2:A3"/>
    <mergeCell ref="B2:B3"/>
    <mergeCell ref="C2:C3"/>
    <mergeCell ref="D2:F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90F3D-D655-41B1-B97A-7930D45E488E}">
  <dimension ref="A1:G34"/>
  <sheetViews>
    <sheetView workbookViewId="0"/>
  </sheetViews>
  <sheetFormatPr defaultRowHeight="12.75"/>
  <cols>
    <col min="1" max="1" width="21.42578125" style="479" customWidth="1"/>
    <col min="2" max="7" width="14.28515625" style="479" customWidth="1"/>
    <col min="8" max="16384" width="9.140625" style="479"/>
  </cols>
  <sheetData>
    <row r="1" spans="1:7" ht="14.1" customHeight="1">
      <c r="A1" s="564" t="s">
        <v>718</v>
      </c>
    </row>
    <row r="2" spans="1:7" s="478" customFormat="1" ht="11.45" customHeight="1">
      <c r="A2" s="957" t="s">
        <v>37</v>
      </c>
      <c r="B2" s="894" t="s">
        <v>717</v>
      </c>
      <c r="C2" s="958" t="s">
        <v>716</v>
      </c>
      <c r="D2" s="977"/>
      <c r="E2" s="977"/>
      <c r="F2" s="977"/>
      <c r="G2" s="894" t="s">
        <v>715</v>
      </c>
    </row>
    <row r="3" spans="1:7" s="478" customFormat="1" ht="11.45" customHeight="1">
      <c r="A3" s="957"/>
      <c r="B3" s="892"/>
      <c r="C3" s="894" t="s">
        <v>714</v>
      </c>
      <c r="D3" s="957" t="s">
        <v>681</v>
      </c>
      <c r="E3" s="957"/>
      <c r="F3" s="895" t="s">
        <v>713</v>
      </c>
      <c r="G3" s="892"/>
    </row>
    <row r="4" spans="1:7" s="478" customFormat="1" ht="44.25" customHeight="1">
      <c r="A4" s="957"/>
      <c r="B4" s="893"/>
      <c r="C4" s="893"/>
      <c r="D4" s="79" t="s">
        <v>712</v>
      </c>
      <c r="E4" s="79" t="s">
        <v>711</v>
      </c>
      <c r="F4" s="883"/>
      <c r="G4" s="893"/>
    </row>
    <row r="5" spans="1:7" ht="10.5" customHeight="1">
      <c r="A5" s="1" t="s">
        <v>44</v>
      </c>
      <c r="B5" s="575">
        <v>116388</v>
      </c>
      <c r="C5" s="575">
        <v>16853</v>
      </c>
      <c r="D5" s="575">
        <v>1086</v>
      </c>
      <c r="E5" s="575">
        <v>174</v>
      </c>
      <c r="F5" s="575">
        <v>215431</v>
      </c>
      <c r="G5" s="575">
        <v>17021</v>
      </c>
    </row>
    <row r="6" spans="1:7" ht="10.5" customHeight="1">
      <c r="A6" s="1" t="s">
        <v>28</v>
      </c>
      <c r="B6" s="575">
        <v>87625</v>
      </c>
      <c r="C6" s="575">
        <v>13473</v>
      </c>
      <c r="D6" s="575">
        <v>909</v>
      </c>
      <c r="E6" s="575">
        <v>211</v>
      </c>
      <c r="F6" s="575">
        <v>170919</v>
      </c>
      <c r="G6" s="575">
        <v>14163</v>
      </c>
    </row>
    <row r="7" spans="1:7" ht="10.5" customHeight="1">
      <c r="A7" s="538" t="s">
        <v>27</v>
      </c>
      <c r="B7" s="537">
        <f>SUM(B5:B6)</f>
        <v>204013</v>
      </c>
      <c r="C7" s="537">
        <v>30326</v>
      </c>
      <c r="D7" s="537">
        <v>1995</v>
      </c>
      <c r="E7" s="537">
        <v>385</v>
      </c>
      <c r="F7" s="537">
        <v>386350</v>
      </c>
      <c r="G7" s="537">
        <v>31184</v>
      </c>
    </row>
    <row r="8" spans="1:7" ht="10.5" customHeight="1">
      <c r="A8" s="1" t="s">
        <v>26</v>
      </c>
      <c r="B8" s="575">
        <v>26636</v>
      </c>
      <c r="C8" s="575">
        <v>3947</v>
      </c>
      <c r="D8" s="575">
        <v>285</v>
      </c>
      <c r="E8" s="575">
        <v>51</v>
      </c>
      <c r="F8" s="575">
        <v>59053</v>
      </c>
      <c r="G8" s="575">
        <v>4253</v>
      </c>
    </row>
    <row r="9" spans="1:7" ht="10.5" customHeight="1">
      <c r="A9" s="1" t="s">
        <v>25</v>
      </c>
      <c r="B9" s="575">
        <v>20908</v>
      </c>
      <c r="C9" s="575">
        <v>2976</v>
      </c>
      <c r="D9" s="575">
        <v>207</v>
      </c>
      <c r="E9" s="575">
        <v>56</v>
      </c>
      <c r="F9" s="575">
        <v>42423</v>
      </c>
      <c r="G9" s="575">
        <v>3103</v>
      </c>
    </row>
    <row r="10" spans="1:7" ht="10.5" customHeight="1">
      <c r="A10" s="1" t="s">
        <v>24</v>
      </c>
      <c r="B10" s="575">
        <v>22252</v>
      </c>
      <c r="C10" s="575">
        <v>3144</v>
      </c>
      <c r="D10" s="575">
        <v>200</v>
      </c>
      <c r="E10" s="575">
        <v>65</v>
      </c>
      <c r="F10" s="575">
        <v>47176</v>
      </c>
      <c r="G10" s="575">
        <v>3232</v>
      </c>
    </row>
    <row r="11" spans="1:7" ht="10.5" customHeight="1">
      <c r="A11" s="539" t="s">
        <v>23</v>
      </c>
      <c r="B11" s="537">
        <f>SUM(B8:B10)</f>
        <v>69796</v>
      </c>
      <c r="C11" s="537">
        <v>10067</v>
      </c>
      <c r="D11" s="537">
        <v>692</v>
      </c>
      <c r="E11" s="537">
        <v>172</v>
      </c>
      <c r="F11" s="537">
        <v>148652</v>
      </c>
      <c r="G11" s="537">
        <v>10588</v>
      </c>
    </row>
    <row r="12" spans="1:7" ht="10.5" customHeight="1">
      <c r="A12" s="1" t="s">
        <v>22</v>
      </c>
      <c r="B12" s="575">
        <v>30137</v>
      </c>
      <c r="C12" s="575">
        <v>4242</v>
      </c>
      <c r="D12" s="575">
        <v>331</v>
      </c>
      <c r="E12" s="575">
        <v>87</v>
      </c>
      <c r="F12" s="575">
        <v>57387</v>
      </c>
      <c r="G12" s="575">
        <v>4446</v>
      </c>
    </row>
    <row r="13" spans="1:7" ht="10.5" customHeight="1">
      <c r="A13" s="1" t="s">
        <v>21</v>
      </c>
      <c r="B13" s="575">
        <v>15825</v>
      </c>
      <c r="C13" s="575">
        <v>2145</v>
      </c>
      <c r="D13" s="575">
        <v>159</v>
      </c>
      <c r="E13" s="575">
        <v>52</v>
      </c>
      <c r="F13" s="575">
        <v>35913</v>
      </c>
      <c r="G13" s="575">
        <v>2206</v>
      </c>
    </row>
    <row r="14" spans="1:7" ht="10.5" customHeight="1">
      <c r="A14" s="1" t="s">
        <v>20</v>
      </c>
      <c r="B14" s="575">
        <v>15487</v>
      </c>
      <c r="C14" s="575">
        <v>2278</v>
      </c>
      <c r="D14" s="575">
        <v>179</v>
      </c>
      <c r="E14" s="575">
        <v>44</v>
      </c>
      <c r="F14" s="575">
        <v>43817</v>
      </c>
      <c r="G14" s="575">
        <v>2398</v>
      </c>
    </row>
    <row r="15" spans="1:7" ht="10.5" customHeight="1">
      <c r="A15" s="539" t="s">
        <v>19</v>
      </c>
      <c r="B15" s="537">
        <f>SUM(B12:B14)</f>
        <v>61449</v>
      </c>
      <c r="C15" s="537">
        <v>8665</v>
      </c>
      <c r="D15" s="537">
        <v>669</v>
      </c>
      <c r="E15" s="537">
        <v>183</v>
      </c>
      <c r="F15" s="537">
        <v>137117</v>
      </c>
      <c r="G15" s="537">
        <v>9050</v>
      </c>
    </row>
    <row r="16" spans="1:7" ht="10.5" customHeight="1">
      <c r="A16" s="1" t="s">
        <v>18</v>
      </c>
      <c r="B16" s="576">
        <v>23056</v>
      </c>
      <c r="C16" s="575">
        <v>3549</v>
      </c>
      <c r="D16" s="575">
        <v>369</v>
      </c>
      <c r="E16" s="575">
        <v>60</v>
      </c>
      <c r="F16" s="575">
        <v>58155</v>
      </c>
      <c r="G16" s="575">
        <v>3816</v>
      </c>
    </row>
    <row r="17" spans="1:7" ht="10.5" customHeight="1">
      <c r="A17" s="1" t="s">
        <v>17</v>
      </c>
      <c r="B17" s="576">
        <v>17420</v>
      </c>
      <c r="C17" s="575">
        <v>2660</v>
      </c>
      <c r="D17" s="575">
        <v>289</v>
      </c>
      <c r="E17" s="575">
        <v>190</v>
      </c>
      <c r="F17" s="575">
        <v>45588</v>
      </c>
      <c r="G17" s="575">
        <v>2638</v>
      </c>
    </row>
    <row r="18" spans="1:7" ht="10.5" customHeight="1">
      <c r="A18" s="1" t="s">
        <v>16</v>
      </c>
      <c r="B18" s="576">
        <v>13739</v>
      </c>
      <c r="C18" s="575">
        <v>2030</v>
      </c>
      <c r="D18" s="575">
        <v>157</v>
      </c>
      <c r="E18" s="575">
        <v>37</v>
      </c>
      <c r="F18" s="575">
        <v>39299</v>
      </c>
      <c r="G18" s="575">
        <v>2132</v>
      </c>
    </row>
    <row r="19" spans="1:7" ht="10.5" customHeight="1">
      <c r="A19" s="539" t="s">
        <v>15</v>
      </c>
      <c r="B19" s="537">
        <f>SUM(B16:B18)</f>
        <v>54215</v>
      </c>
      <c r="C19" s="537">
        <v>8239</v>
      </c>
      <c r="D19" s="537">
        <v>815</v>
      </c>
      <c r="E19" s="537">
        <v>287</v>
      </c>
      <c r="F19" s="537">
        <v>143042</v>
      </c>
      <c r="G19" s="537">
        <v>8586</v>
      </c>
    </row>
    <row r="20" spans="1:7" ht="10.5" customHeight="1">
      <c r="A20" s="538" t="s">
        <v>14</v>
      </c>
      <c r="B20" s="537">
        <v>185460</v>
      </c>
      <c r="C20" s="537">
        <f>C11+C15+C19</f>
        <v>26971</v>
      </c>
      <c r="D20" s="537">
        <f>D11+D15+D19</f>
        <v>2176</v>
      </c>
      <c r="E20" s="537">
        <f>E11+E15+E19</f>
        <v>642</v>
      </c>
      <c r="F20" s="537">
        <f>F11+F15+F19</f>
        <v>428811</v>
      </c>
      <c r="G20" s="537">
        <f>G11+G15+G19</f>
        <v>28224</v>
      </c>
    </row>
    <row r="21" spans="1:7" ht="10.5" customHeight="1">
      <c r="A21" s="1" t="s">
        <v>13</v>
      </c>
      <c r="B21" s="575">
        <v>44491</v>
      </c>
      <c r="C21" s="575">
        <v>6924</v>
      </c>
      <c r="D21" s="575">
        <v>641</v>
      </c>
      <c r="E21" s="575">
        <v>157</v>
      </c>
      <c r="F21" s="575">
        <v>116078</v>
      </c>
      <c r="G21" s="575">
        <v>7337</v>
      </c>
    </row>
    <row r="22" spans="1:7" ht="10.5" customHeight="1">
      <c r="A22" s="1" t="s">
        <v>12</v>
      </c>
      <c r="B22" s="575">
        <v>18447</v>
      </c>
      <c r="C22" s="575">
        <v>2755</v>
      </c>
      <c r="D22" s="575">
        <v>289</v>
      </c>
      <c r="E22" s="575">
        <v>81</v>
      </c>
      <c r="F22" s="575">
        <v>42634</v>
      </c>
      <c r="G22" s="575">
        <v>2895</v>
      </c>
    </row>
    <row r="23" spans="1:7" ht="10.5" customHeight="1">
      <c r="A23" s="1" t="s">
        <v>11</v>
      </c>
      <c r="B23" s="575">
        <v>11523</v>
      </c>
      <c r="C23" s="575">
        <v>1737</v>
      </c>
      <c r="D23" s="575">
        <v>153</v>
      </c>
      <c r="E23" s="575">
        <v>43</v>
      </c>
      <c r="F23" s="575">
        <v>31746</v>
      </c>
      <c r="G23" s="575">
        <v>1821</v>
      </c>
    </row>
    <row r="24" spans="1:7" ht="10.5" customHeight="1">
      <c r="A24" s="539" t="s">
        <v>10</v>
      </c>
      <c r="B24" s="537">
        <f>SUM(B21:B23)</f>
        <v>74461</v>
      </c>
      <c r="C24" s="537">
        <v>11416</v>
      </c>
      <c r="D24" s="537">
        <v>1083</v>
      </c>
      <c r="E24" s="537">
        <v>281</v>
      </c>
      <c r="F24" s="537">
        <v>190458</v>
      </c>
      <c r="G24" s="537">
        <v>12053</v>
      </c>
    </row>
    <row r="25" spans="1:7" ht="10.5" customHeight="1">
      <c r="A25" s="1" t="s">
        <v>9</v>
      </c>
      <c r="B25" s="576">
        <v>32365</v>
      </c>
      <c r="C25" s="575">
        <v>5197</v>
      </c>
      <c r="D25" s="575">
        <v>488</v>
      </c>
      <c r="E25" s="575">
        <v>89</v>
      </c>
      <c r="F25" s="575">
        <v>79907</v>
      </c>
      <c r="G25" s="575">
        <v>5624</v>
      </c>
    </row>
    <row r="26" spans="1:7" ht="10.5" customHeight="1">
      <c r="A26" s="1" t="s">
        <v>8</v>
      </c>
      <c r="B26" s="576">
        <v>23237</v>
      </c>
      <c r="C26" s="575">
        <v>3665</v>
      </c>
      <c r="D26" s="575">
        <v>281</v>
      </c>
      <c r="E26" s="575">
        <v>69</v>
      </c>
      <c r="F26" s="575">
        <v>58610</v>
      </c>
      <c r="G26" s="575">
        <v>3966</v>
      </c>
    </row>
    <row r="27" spans="1:7" ht="10.5" customHeight="1">
      <c r="A27" s="1" t="s">
        <v>7</v>
      </c>
      <c r="B27" s="576">
        <v>37128</v>
      </c>
      <c r="C27" s="575">
        <v>5806</v>
      </c>
      <c r="D27" s="575">
        <v>488</v>
      </c>
      <c r="E27" s="575">
        <v>121</v>
      </c>
      <c r="F27" s="575">
        <v>108211</v>
      </c>
      <c r="G27" s="575">
        <v>6701</v>
      </c>
    </row>
    <row r="28" spans="1:7" ht="10.5" customHeight="1">
      <c r="A28" s="539" t="s">
        <v>6</v>
      </c>
      <c r="B28" s="537">
        <v>92730</v>
      </c>
      <c r="C28" s="537">
        <v>14668</v>
      </c>
      <c r="D28" s="537">
        <v>1257</v>
      </c>
      <c r="E28" s="537">
        <v>279</v>
      </c>
      <c r="F28" s="537">
        <v>246728</v>
      </c>
      <c r="G28" s="537">
        <v>16291</v>
      </c>
    </row>
    <row r="29" spans="1:7" ht="10.5" customHeight="1">
      <c r="A29" s="1" t="s">
        <v>5</v>
      </c>
      <c r="B29" s="576">
        <v>31958</v>
      </c>
      <c r="C29" s="575">
        <v>4825</v>
      </c>
      <c r="D29" s="575">
        <v>377</v>
      </c>
      <c r="E29" s="575">
        <v>131</v>
      </c>
      <c r="F29" s="575">
        <v>69880</v>
      </c>
      <c r="G29" s="575">
        <v>4812</v>
      </c>
    </row>
    <row r="30" spans="1:7" ht="10.5" customHeight="1">
      <c r="A30" s="1" t="s">
        <v>4</v>
      </c>
      <c r="B30" s="576">
        <v>20224</v>
      </c>
      <c r="C30" s="575">
        <v>2900</v>
      </c>
      <c r="D30" s="575">
        <v>225</v>
      </c>
      <c r="E30" s="575">
        <v>52</v>
      </c>
      <c r="F30" s="575">
        <v>43691</v>
      </c>
      <c r="G30" s="575">
        <v>3034</v>
      </c>
    </row>
    <row r="31" spans="1:7" ht="10.5" customHeight="1">
      <c r="A31" s="1" t="s">
        <v>3</v>
      </c>
      <c r="B31" s="576">
        <v>24641</v>
      </c>
      <c r="C31" s="575">
        <v>3548</v>
      </c>
      <c r="D31" s="575">
        <v>252</v>
      </c>
      <c r="E31" s="575">
        <v>65</v>
      </c>
      <c r="F31" s="575">
        <v>59974</v>
      </c>
      <c r="G31" s="575">
        <v>3543</v>
      </c>
    </row>
    <row r="32" spans="1:7" ht="10.5" customHeight="1">
      <c r="A32" s="539" t="s">
        <v>2</v>
      </c>
      <c r="B32" s="537">
        <v>76823</v>
      </c>
      <c r="C32" s="537">
        <v>11273</v>
      </c>
      <c r="D32" s="537">
        <v>854</v>
      </c>
      <c r="E32" s="537">
        <v>248</v>
      </c>
      <c r="F32" s="537">
        <v>173545</v>
      </c>
      <c r="G32" s="537">
        <v>11389</v>
      </c>
    </row>
    <row r="33" spans="1:7" ht="10.5" customHeight="1">
      <c r="A33" s="538" t="s">
        <v>1</v>
      </c>
      <c r="B33" s="537">
        <v>244014</v>
      </c>
      <c r="C33" s="537">
        <f>C24+C28+C32</f>
        <v>37357</v>
      </c>
      <c r="D33" s="537">
        <f>D24+D28+D32</f>
        <v>3194</v>
      </c>
      <c r="E33" s="537">
        <f>E24+E28+E32</f>
        <v>808</v>
      </c>
      <c r="F33" s="537">
        <f>F24+F28+F32</f>
        <v>610731</v>
      </c>
      <c r="G33" s="537">
        <f>G24+G28+G32</f>
        <v>39733</v>
      </c>
    </row>
    <row r="34" spans="1:7" ht="10.5" customHeight="1">
      <c r="A34" s="8" t="s">
        <v>0</v>
      </c>
      <c r="B34" s="537">
        <v>633487</v>
      </c>
      <c r="C34" s="537">
        <v>94654</v>
      </c>
      <c r="D34" s="537">
        <v>7365</v>
      </c>
      <c r="E34" s="537">
        <v>1835</v>
      </c>
      <c r="F34" s="537">
        <v>1425892</v>
      </c>
      <c r="G34" s="537">
        <v>99141</v>
      </c>
    </row>
  </sheetData>
  <mergeCells count="7">
    <mergeCell ref="A2:A4"/>
    <mergeCell ref="B2:B4"/>
    <mergeCell ref="C2:F2"/>
    <mergeCell ref="G2:G4"/>
    <mergeCell ref="C3:C4"/>
    <mergeCell ref="D3:E3"/>
    <mergeCell ref="F3:F4"/>
  </mergeCells>
  <pageMargins left="0.75" right="0.75" top="1" bottom="1" header="0.5" footer="0.5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B45B6-8CE7-4BCC-806C-6F06D3F56D65}">
  <dimension ref="A1:G33"/>
  <sheetViews>
    <sheetView workbookViewId="0">
      <selection sqref="A1:E1"/>
    </sheetView>
  </sheetViews>
  <sheetFormatPr defaultRowHeight="12.75"/>
  <cols>
    <col min="1" max="1" width="21.28515625" style="479" customWidth="1"/>
    <col min="2" max="7" width="15.7109375" style="479" customWidth="1"/>
    <col min="8" max="16384" width="9.140625" style="479"/>
  </cols>
  <sheetData>
    <row r="1" spans="1:7" ht="14.1" customHeight="1">
      <c r="A1" s="981" t="s">
        <v>726</v>
      </c>
      <c r="B1" s="981"/>
      <c r="C1" s="981"/>
      <c r="D1" s="981"/>
      <c r="E1" s="981"/>
    </row>
    <row r="2" spans="1:7" s="541" customFormat="1" ht="23.1" customHeight="1">
      <c r="A2" s="957" t="s">
        <v>37</v>
      </c>
      <c r="B2" s="579" t="s">
        <v>725</v>
      </c>
      <c r="C2" s="579" t="s">
        <v>724</v>
      </c>
      <c r="D2" s="579" t="s">
        <v>723</v>
      </c>
      <c r="E2" s="958" t="s">
        <v>722</v>
      </c>
      <c r="F2" s="977"/>
      <c r="G2" s="978"/>
    </row>
    <row r="3" spans="1:7" s="541" customFormat="1" ht="23.1" customHeight="1">
      <c r="A3" s="957"/>
      <c r="B3" s="982" t="s">
        <v>83</v>
      </c>
      <c r="C3" s="983"/>
      <c r="D3" s="984"/>
      <c r="E3" s="79" t="s">
        <v>721</v>
      </c>
      <c r="F3" s="79" t="s">
        <v>720</v>
      </c>
      <c r="G3" s="79" t="s">
        <v>719</v>
      </c>
    </row>
    <row r="4" spans="1:7" ht="11.1" customHeight="1">
      <c r="A4" s="1" t="s">
        <v>44</v>
      </c>
      <c r="B4" s="578">
        <v>719</v>
      </c>
      <c r="C4" s="578">
        <v>739</v>
      </c>
      <c r="D4" s="578">
        <v>982036</v>
      </c>
      <c r="E4" s="578">
        <v>224531</v>
      </c>
      <c r="F4" s="578">
        <v>734</v>
      </c>
      <c r="G4" s="578">
        <v>74</v>
      </c>
    </row>
    <row r="5" spans="1:7" ht="11.1" customHeight="1">
      <c r="A5" s="1" t="s">
        <v>28</v>
      </c>
      <c r="B5" s="578">
        <v>541</v>
      </c>
      <c r="C5" s="578">
        <v>547</v>
      </c>
      <c r="D5" s="578">
        <v>902467</v>
      </c>
      <c r="E5" s="578">
        <v>215437</v>
      </c>
      <c r="F5" s="578">
        <v>3610</v>
      </c>
      <c r="G5" s="578">
        <v>262</v>
      </c>
    </row>
    <row r="6" spans="1:7" ht="11.1" customHeight="1">
      <c r="A6" s="538" t="s">
        <v>27</v>
      </c>
      <c r="B6" s="577">
        <v>1260</v>
      </c>
      <c r="C6" s="577">
        <v>1286</v>
      </c>
      <c r="D6" s="577">
        <v>1884503</v>
      </c>
      <c r="E6" s="577">
        <v>439968</v>
      </c>
      <c r="F6" s="577">
        <v>4344</v>
      </c>
      <c r="G6" s="577">
        <v>336</v>
      </c>
    </row>
    <row r="7" spans="1:7" ht="11.1" customHeight="1">
      <c r="A7" s="1" t="s">
        <v>26</v>
      </c>
      <c r="B7" s="578">
        <v>195</v>
      </c>
      <c r="C7" s="578">
        <v>289</v>
      </c>
      <c r="D7" s="578">
        <v>277368</v>
      </c>
      <c r="E7" s="578">
        <v>89558</v>
      </c>
      <c r="F7" s="578">
        <v>1358</v>
      </c>
      <c r="G7" s="578">
        <v>38</v>
      </c>
    </row>
    <row r="8" spans="1:7" ht="11.1" customHeight="1">
      <c r="A8" s="1" t="s">
        <v>25</v>
      </c>
      <c r="B8" s="578">
        <v>150</v>
      </c>
      <c r="C8" s="578">
        <v>106</v>
      </c>
      <c r="D8" s="578">
        <v>210219</v>
      </c>
      <c r="E8" s="578">
        <v>58748</v>
      </c>
      <c r="F8" s="578">
        <v>1770</v>
      </c>
      <c r="G8" s="578">
        <v>37</v>
      </c>
    </row>
    <row r="9" spans="1:7" ht="11.1" customHeight="1">
      <c r="A9" s="1" t="s">
        <v>24</v>
      </c>
      <c r="B9" s="578">
        <v>183</v>
      </c>
      <c r="C9" s="578">
        <v>273</v>
      </c>
      <c r="D9" s="578">
        <v>219787</v>
      </c>
      <c r="E9" s="578">
        <v>60494</v>
      </c>
      <c r="F9" s="578">
        <v>1099</v>
      </c>
      <c r="G9" s="578">
        <v>35</v>
      </c>
    </row>
    <row r="10" spans="1:7" ht="11.1" customHeight="1">
      <c r="A10" s="539" t="s">
        <v>23</v>
      </c>
      <c r="B10" s="577">
        <v>528</v>
      </c>
      <c r="C10" s="577">
        <v>668</v>
      </c>
      <c r="D10" s="577">
        <v>707374</v>
      </c>
      <c r="E10" s="577">
        <v>208800</v>
      </c>
      <c r="F10" s="577">
        <v>4227</v>
      </c>
      <c r="G10" s="577">
        <v>110</v>
      </c>
    </row>
    <row r="11" spans="1:7" ht="11.1" customHeight="1">
      <c r="A11" s="1" t="s">
        <v>22</v>
      </c>
      <c r="B11" s="578">
        <v>209</v>
      </c>
      <c r="C11" s="578">
        <v>121</v>
      </c>
      <c r="D11" s="578">
        <v>292236</v>
      </c>
      <c r="E11" s="578">
        <v>64380</v>
      </c>
      <c r="F11" s="578">
        <v>756</v>
      </c>
      <c r="G11" s="578">
        <v>84</v>
      </c>
    </row>
    <row r="12" spans="1:7" ht="11.1" customHeight="1">
      <c r="A12" s="1" t="s">
        <v>21</v>
      </c>
      <c r="B12" s="578">
        <v>137</v>
      </c>
      <c r="C12" s="578">
        <v>185</v>
      </c>
      <c r="D12" s="578">
        <v>150349</v>
      </c>
      <c r="E12" s="578">
        <v>36538</v>
      </c>
      <c r="F12" s="578">
        <v>304</v>
      </c>
      <c r="G12" s="578">
        <v>4</v>
      </c>
    </row>
    <row r="13" spans="1:7" ht="11.1" customHeight="1">
      <c r="A13" s="1" t="s">
        <v>20</v>
      </c>
      <c r="B13" s="578">
        <v>167</v>
      </c>
      <c r="C13" s="578">
        <v>329</v>
      </c>
      <c r="D13" s="578">
        <v>162361</v>
      </c>
      <c r="E13" s="578">
        <v>53720</v>
      </c>
      <c r="F13" s="578">
        <v>698</v>
      </c>
      <c r="G13" s="578">
        <v>82</v>
      </c>
    </row>
    <row r="14" spans="1:7" ht="11.1" customHeight="1">
      <c r="A14" s="539" t="s">
        <v>19</v>
      </c>
      <c r="B14" s="577">
        <v>513</v>
      </c>
      <c r="C14" s="577">
        <v>635</v>
      </c>
      <c r="D14" s="577">
        <v>604946</v>
      </c>
      <c r="E14" s="577">
        <v>154638</v>
      </c>
      <c r="F14" s="577">
        <v>1758</v>
      </c>
      <c r="G14" s="577">
        <v>170</v>
      </c>
    </row>
    <row r="15" spans="1:7" ht="11.1" customHeight="1">
      <c r="A15" s="1" t="s">
        <v>18</v>
      </c>
      <c r="B15" s="578">
        <v>209</v>
      </c>
      <c r="C15" s="578">
        <v>259</v>
      </c>
      <c r="D15" s="578">
        <v>245863</v>
      </c>
      <c r="E15" s="578">
        <v>79031</v>
      </c>
      <c r="F15" s="578">
        <v>2435</v>
      </c>
      <c r="G15" s="578">
        <v>113</v>
      </c>
    </row>
    <row r="16" spans="1:7" ht="11.1" customHeight="1">
      <c r="A16" s="1" t="s">
        <v>17</v>
      </c>
      <c r="B16" s="578">
        <v>174</v>
      </c>
      <c r="C16" s="578">
        <v>160</v>
      </c>
      <c r="D16" s="578">
        <v>202855</v>
      </c>
      <c r="E16" s="578">
        <v>75024</v>
      </c>
      <c r="F16" s="578">
        <v>798</v>
      </c>
      <c r="G16" s="578">
        <v>24</v>
      </c>
    </row>
    <row r="17" spans="1:7" ht="11.1" customHeight="1">
      <c r="A17" s="1" t="s">
        <v>16</v>
      </c>
      <c r="B17" s="578">
        <v>128</v>
      </c>
      <c r="C17" s="578">
        <v>196</v>
      </c>
      <c r="D17" s="578">
        <v>149936</v>
      </c>
      <c r="E17" s="578">
        <v>50021</v>
      </c>
      <c r="F17" s="578">
        <v>2130</v>
      </c>
      <c r="G17" s="578">
        <v>50</v>
      </c>
    </row>
    <row r="18" spans="1:7" ht="11.1" customHeight="1">
      <c r="A18" s="539" t="s">
        <v>15</v>
      </c>
      <c r="B18" s="577">
        <v>511</v>
      </c>
      <c r="C18" s="577">
        <v>615</v>
      </c>
      <c r="D18" s="577">
        <v>598654</v>
      </c>
      <c r="E18" s="577">
        <v>204076</v>
      </c>
      <c r="F18" s="577">
        <v>5363</v>
      </c>
      <c r="G18" s="577">
        <v>187</v>
      </c>
    </row>
    <row r="19" spans="1:7" ht="11.1" customHeight="1">
      <c r="A19" s="538" t="s">
        <v>14</v>
      </c>
      <c r="B19" s="577">
        <f t="shared" ref="B19:G19" si="0">B10+B14+B18</f>
        <v>1552</v>
      </c>
      <c r="C19" s="577">
        <f t="shared" si="0"/>
        <v>1918</v>
      </c>
      <c r="D19" s="577">
        <f t="shared" si="0"/>
        <v>1910974</v>
      </c>
      <c r="E19" s="577">
        <f t="shared" si="0"/>
        <v>567514</v>
      </c>
      <c r="F19" s="577">
        <f t="shared" si="0"/>
        <v>11348</v>
      </c>
      <c r="G19" s="577">
        <f t="shared" si="0"/>
        <v>467</v>
      </c>
    </row>
    <row r="20" spans="1:7" ht="11.1" customHeight="1">
      <c r="A20" s="1" t="s">
        <v>13</v>
      </c>
      <c r="B20" s="578">
        <v>413.5</v>
      </c>
      <c r="C20" s="578">
        <v>1142</v>
      </c>
      <c r="D20" s="578">
        <v>474963</v>
      </c>
      <c r="E20" s="578">
        <v>191237</v>
      </c>
      <c r="F20" s="578">
        <v>9256</v>
      </c>
      <c r="G20" s="578">
        <v>134</v>
      </c>
    </row>
    <row r="21" spans="1:7" ht="11.1" customHeight="1">
      <c r="A21" s="1" t="s">
        <v>12</v>
      </c>
      <c r="B21" s="578">
        <v>166</v>
      </c>
      <c r="C21" s="578">
        <v>434</v>
      </c>
      <c r="D21" s="578">
        <v>204893</v>
      </c>
      <c r="E21" s="578">
        <v>79041</v>
      </c>
      <c r="F21" s="578">
        <v>2875</v>
      </c>
      <c r="G21" s="578">
        <v>191</v>
      </c>
    </row>
    <row r="22" spans="1:7" ht="11.1" customHeight="1">
      <c r="A22" s="1" t="s">
        <v>11</v>
      </c>
      <c r="B22" s="578">
        <v>96</v>
      </c>
      <c r="C22" s="578">
        <v>210</v>
      </c>
      <c r="D22" s="578">
        <v>121128</v>
      </c>
      <c r="E22" s="578">
        <v>40078</v>
      </c>
      <c r="F22" s="578">
        <v>983</v>
      </c>
      <c r="G22" s="578">
        <v>139</v>
      </c>
    </row>
    <row r="23" spans="1:7" ht="11.1" customHeight="1">
      <c r="A23" s="539" t="s">
        <v>10</v>
      </c>
      <c r="B23" s="577">
        <v>675.5</v>
      </c>
      <c r="C23" s="577">
        <v>1786</v>
      </c>
      <c r="D23" s="577">
        <v>800984</v>
      </c>
      <c r="E23" s="577">
        <v>310356</v>
      </c>
      <c r="F23" s="577">
        <v>13114</v>
      </c>
      <c r="G23" s="577">
        <v>464</v>
      </c>
    </row>
    <row r="24" spans="1:7" ht="11.1" customHeight="1">
      <c r="A24" s="1" t="s">
        <v>9</v>
      </c>
      <c r="B24" s="578">
        <v>277</v>
      </c>
      <c r="C24" s="578">
        <v>422</v>
      </c>
      <c r="D24" s="578">
        <v>362001</v>
      </c>
      <c r="E24" s="578">
        <v>127841</v>
      </c>
      <c r="F24" s="578">
        <v>3700</v>
      </c>
      <c r="G24" s="578">
        <v>17</v>
      </c>
    </row>
    <row r="25" spans="1:7" ht="11.1" customHeight="1">
      <c r="A25" s="1" t="s">
        <v>8</v>
      </c>
      <c r="B25" s="578">
        <v>193</v>
      </c>
      <c r="C25" s="578">
        <v>163</v>
      </c>
      <c r="D25" s="578">
        <v>255479</v>
      </c>
      <c r="E25" s="578">
        <v>77134</v>
      </c>
      <c r="F25" s="578">
        <v>1492</v>
      </c>
      <c r="G25" s="578">
        <v>17</v>
      </c>
    </row>
    <row r="26" spans="1:7" ht="11.1" customHeight="1">
      <c r="A26" s="1" t="s">
        <v>7</v>
      </c>
      <c r="B26" s="578">
        <v>321</v>
      </c>
      <c r="C26" s="578">
        <v>920</v>
      </c>
      <c r="D26" s="578">
        <v>427111</v>
      </c>
      <c r="E26" s="578">
        <v>151907</v>
      </c>
      <c r="F26" s="578">
        <v>4526</v>
      </c>
      <c r="G26" s="578">
        <v>145</v>
      </c>
    </row>
    <row r="27" spans="1:7" ht="11.1" customHeight="1">
      <c r="A27" s="539" t="s">
        <v>6</v>
      </c>
      <c r="B27" s="577">
        <v>791</v>
      </c>
      <c r="C27" s="577">
        <v>1505</v>
      </c>
      <c r="D27" s="577">
        <v>1044591</v>
      </c>
      <c r="E27" s="577">
        <v>356882</v>
      </c>
      <c r="F27" s="577">
        <v>9718</v>
      </c>
      <c r="G27" s="577">
        <v>179</v>
      </c>
    </row>
    <row r="28" spans="1:7" ht="11.1" customHeight="1">
      <c r="A28" s="1" t="s">
        <v>5</v>
      </c>
      <c r="B28" s="578">
        <v>257.39999999999998</v>
      </c>
      <c r="C28" s="578">
        <v>319</v>
      </c>
      <c r="D28" s="578">
        <v>331433</v>
      </c>
      <c r="E28" s="578">
        <v>89369</v>
      </c>
      <c r="F28" s="578">
        <v>2256</v>
      </c>
      <c r="G28" s="578">
        <v>45</v>
      </c>
    </row>
    <row r="29" spans="1:7" ht="11.1" customHeight="1">
      <c r="A29" s="1" t="s">
        <v>4</v>
      </c>
      <c r="B29" s="578">
        <v>186.5</v>
      </c>
      <c r="C29" s="578">
        <v>539</v>
      </c>
      <c r="D29" s="578">
        <v>216055</v>
      </c>
      <c r="E29" s="578">
        <v>69464</v>
      </c>
      <c r="F29" s="578">
        <v>2391</v>
      </c>
      <c r="G29" s="578">
        <v>22</v>
      </c>
    </row>
    <row r="30" spans="1:7" ht="11.1" customHeight="1">
      <c r="A30" s="1" t="s">
        <v>3</v>
      </c>
      <c r="B30" s="578">
        <v>220.1</v>
      </c>
      <c r="C30" s="578">
        <v>76</v>
      </c>
      <c r="D30" s="578">
        <v>260308</v>
      </c>
      <c r="E30" s="578">
        <v>76047</v>
      </c>
      <c r="F30" s="578">
        <v>1854</v>
      </c>
      <c r="G30" s="578">
        <v>36</v>
      </c>
    </row>
    <row r="31" spans="1:7" ht="11.1" customHeight="1">
      <c r="A31" s="539" t="s">
        <v>2</v>
      </c>
      <c r="B31" s="577">
        <v>664</v>
      </c>
      <c r="C31" s="577">
        <v>934</v>
      </c>
      <c r="D31" s="577">
        <v>807796</v>
      </c>
      <c r="E31" s="577">
        <v>234880</v>
      </c>
      <c r="F31" s="577">
        <v>6501</v>
      </c>
      <c r="G31" s="577">
        <v>103</v>
      </c>
    </row>
    <row r="32" spans="1:7" ht="11.1" customHeight="1">
      <c r="A32" s="538" t="s">
        <v>1</v>
      </c>
      <c r="B32" s="577">
        <f t="shared" ref="B32:G32" si="1">B23+B27+B31</f>
        <v>2130.5</v>
      </c>
      <c r="C32" s="577">
        <f t="shared" si="1"/>
        <v>4225</v>
      </c>
      <c r="D32" s="577">
        <f t="shared" si="1"/>
        <v>2653371</v>
      </c>
      <c r="E32" s="577">
        <f t="shared" si="1"/>
        <v>902118</v>
      </c>
      <c r="F32" s="577">
        <f t="shared" si="1"/>
        <v>29333</v>
      </c>
      <c r="G32" s="577">
        <f t="shared" si="1"/>
        <v>746</v>
      </c>
    </row>
    <row r="33" spans="1:7" s="564" customFormat="1" ht="11.1" customHeight="1">
      <c r="A33" s="77" t="s">
        <v>0</v>
      </c>
      <c r="B33" s="577">
        <v>4942.5</v>
      </c>
      <c r="C33" s="577">
        <v>7429</v>
      </c>
      <c r="D33" s="577">
        <v>6448848</v>
      </c>
      <c r="E33" s="577">
        <v>1909600</v>
      </c>
      <c r="F33" s="577">
        <v>45025</v>
      </c>
      <c r="G33" s="577">
        <v>1549</v>
      </c>
    </row>
  </sheetData>
  <mergeCells count="4">
    <mergeCell ref="A1:E1"/>
    <mergeCell ref="A2:A3"/>
    <mergeCell ref="E2:G2"/>
    <mergeCell ref="B3:D3"/>
  </mergeCells>
  <pageMargins left="0.75" right="0.75" top="1" bottom="1" header="0.5" footer="0.5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3E2BE-951A-40C4-A82B-85649142B2B4}">
  <dimension ref="A1:F33"/>
  <sheetViews>
    <sheetView workbookViewId="0">
      <selection sqref="A1:E1"/>
    </sheetView>
  </sheetViews>
  <sheetFormatPr defaultRowHeight="12.75"/>
  <cols>
    <col min="1" max="1" width="20.7109375" style="479" customWidth="1"/>
    <col min="2" max="5" width="13.7109375" style="479" customWidth="1"/>
    <col min="6" max="6" width="14.5703125" style="479" customWidth="1"/>
    <col min="7" max="16384" width="9.140625" style="479"/>
  </cols>
  <sheetData>
    <row r="1" spans="1:6" ht="14.1" customHeight="1">
      <c r="A1" s="985" t="s">
        <v>733</v>
      </c>
      <c r="B1" s="985"/>
      <c r="C1" s="985"/>
      <c r="D1" s="985"/>
      <c r="E1" s="985"/>
      <c r="F1" s="581"/>
    </row>
    <row r="2" spans="1:6" s="478" customFormat="1" ht="24" customHeight="1">
      <c r="A2" s="957" t="s">
        <v>37</v>
      </c>
      <c r="B2" s="18" t="s">
        <v>732</v>
      </c>
      <c r="C2" s="18" t="s">
        <v>731</v>
      </c>
      <c r="D2" s="79" t="s">
        <v>730</v>
      </c>
      <c r="E2" s="957" t="s">
        <v>729</v>
      </c>
      <c r="F2" s="957"/>
    </row>
    <row r="3" spans="1:6" s="478" customFormat="1" ht="12" customHeight="1">
      <c r="A3" s="957"/>
      <c r="B3" s="957" t="s">
        <v>83</v>
      </c>
      <c r="C3" s="957"/>
      <c r="D3" s="957"/>
      <c r="E3" s="18" t="s">
        <v>728</v>
      </c>
      <c r="F3" s="18" t="s">
        <v>727</v>
      </c>
    </row>
    <row r="4" spans="1:6" ht="10.5" customHeight="1">
      <c r="A4" s="1" t="s">
        <v>44</v>
      </c>
      <c r="B4" s="3">
        <v>13</v>
      </c>
      <c r="C4" s="3">
        <v>66</v>
      </c>
      <c r="D4" s="3">
        <v>80</v>
      </c>
      <c r="E4" s="97">
        <v>63.636617106849855</v>
      </c>
      <c r="F4" s="97">
        <v>101.93743334518308</v>
      </c>
    </row>
    <row r="5" spans="1:6" ht="10.5" customHeight="1">
      <c r="A5" s="1" t="s">
        <v>28</v>
      </c>
      <c r="B5" s="3">
        <v>23</v>
      </c>
      <c r="C5" s="3">
        <v>74</v>
      </c>
      <c r="D5" s="3">
        <v>14</v>
      </c>
      <c r="E5" s="97">
        <v>31.710410771782612</v>
      </c>
      <c r="F5" s="97">
        <v>64.565648681172149</v>
      </c>
    </row>
    <row r="6" spans="1:6" ht="10.5" customHeight="1">
      <c r="A6" s="538" t="s">
        <v>27</v>
      </c>
      <c r="B6" s="68">
        <v>36</v>
      </c>
      <c r="C6" s="68">
        <v>140</v>
      </c>
      <c r="D6" s="68">
        <v>94</v>
      </c>
      <c r="E6" s="580">
        <v>50.332787158522159</v>
      </c>
      <c r="F6" s="580">
        <v>86.364400244491151</v>
      </c>
    </row>
    <row r="7" spans="1:6" ht="10.5" customHeight="1">
      <c r="A7" s="1" t="s">
        <v>26</v>
      </c>
      <c r="B7" s="3">
        <v>11</v>
      </c>
      <c r="C7" s="3">
        <v>27</v>
      </c>
      <c r="D7" s="3">
        <v>5</v>
      </c>
      <c r="E7" s="97">
        <v>59.604694255713405</v>
      </c>
      <c r="F7" s="97">
        <v>90.036404814045326</v>
      </c>
    </row>
    <row r="8" spans="1:6" ht="10.5" customHeight="1">
      <c r="A8" s="1" t="s">
        <v>25</v>
      </c>
      <c r="B8" s="3">
        <v>8</v>
      </c>
      <c r="C8" s="3">
        <v>22</v>
      </c>
      <c r="D8" s="3">
        <v>3</v>
      </c>
      <c r="E8" s="97">
        <v>41.932458686878057</v>
      </c>
      <c r="F8" s="97">
        <v>87.398497588267489</v>
      </c>
    </row>
    <row r="9" spans="1:6" ht="10.5" customHeight="1">
      <c r="A9" s="1" t="s">
        <v>24</v>
      </c>
      <c r="B9" s="3">
        <v>11</v>
      </c>
      <c r="C9" s="3">
        <v>31</v>
      </c>
      <c r="D9" s="3">
        <v>6</v>
      </c>
      <c r="E9" s="97">
        <v>53.254256466568378</v>
      </c>
      <c r="F9" s="97">
        <v>97.899427826101501</v>
      </c>
    </row>
    <row r="10" spans="1:6" ht="10.5" customHeight="1">
      <c r="A10" s="539" t="s">
        <v>23</v>
      </c>
      <c r="B10" s="68">
        <v>30</v>
      </c>
      <c r="C10" s="68">
        <v>80</v>
      </c>
      <c r="D10" s="68">
        <v>14</v>
      </c>
      <c r="E10" s="580">
        <v>52.505156309447742</v>
      </c>
      <c r="F10" s="580">
        <v>91.854214338636197</v>
      </c>
    </row>
    <row r="11" spans="1:6" ht="10.5" customHeight="1">
      <c r="A11" s="1" t="s">
        <v>22</v>
      </c>
      <c r="B11" s="3">
        <v>8</v>
      </c>
      <c r="C11" s="3">
        <v>28</v>
      </c>
      <c r="D11" s="3">
        <v>4</v>
      </c>
      <c r="E11" s="97">
        <v>39.374714284121445</v>
      </c>
      <c r="F11" s="97">
        <v>82.836977488376249</v>
      </c>
    </row>
    <row r="12" spans="1:6" ht="10.5" customHeight="1">
      <c r="A12" s="1" t="s">
        <v>21</v>
      </c>
      <c r="B12" s="3">
        <v>10</v>
      </c>
      <c r="C12" s="3">
        <v>25</v>
      </c>
      <c r="D12" s="3">
        <v>6</v>
      </c>
      <c r="E12" s="97">
        <v>53.858669668882342</v>
      </c>
      <c r="F12" s="97">
        <v>101.32092348976728</v>
      </c>
    </row>
    <row r="13" spans="1:6" ht="10.5" customHeight="1">
      <c r="A13" s="1" t="s">
        <v>20</v>
      </c>
      <c r="B13" s="3">
        <v>8</v>
      </c>
      <c r="C13" s="3">
        <v>24</v>
      </c>
      <c r="D13" s="3">
        <v>5</v>
      </c>
      <c r="E13" s="97">
        <v>45.379100526350442</v>
      </c>
      <c r="F13" s="97">
        <v>88.034623394353943</v>
      </c>
    </row>
    <row r="14" spans="1:6" ht="10.5" customHeight="1">
      <c r="A14" s="539" t="s">
        <v>19</v>
      </c>
      <c r="B14" s="68">
        <v>26</v>
      </c>
      <c r="C14" s="68">
        <v>77</v>
      </c>
      <c r="D14" s="68">
        <v>15</v>
      </c>
      <c r="E14" s="580">
        <v>44.884031353185001</v>
      </c>
      <c r="F14" s="580">
        <v>89.153845381828404</v>
      </c>
    </row>
    <row r="15" spans="1:6" ht="10.5" customHeight="1">
      <c r="A15" s="1" t="s">
        <v>18</v>
      </c>
      <c r="B15" s="3">
        <v>7</v>
      </c>
      <c r="C15" s="3">
        <v>30</v>
      </c>
      <c r="D15" s="3">
        <v>10</v>
      </c>
      <c r="E15" s="97">
        <v>26.379146582418645</v>
      </c>
      <c r="F15" s="97">
        <v>114.55767247903535</v>
      </c>
    </row>
    <row r="16" spans="1:6" ht="10.5" customHeight="1">
      <c r="A16" s="1" t="s">
        <v>17</v>
      </c>
      <c r="B16" s="3">
        <v>10</v>
      </c>
      <c r="C16" s="3">
        <v>33</v>
      </c>
      <c r="D16" s="3">
        <v>5</v>
      </c>
      <c r="E16" s="97">
        <v>66.832408961313618</v>
      </c>
      <c r="F16" s="97">
        <v>101.66636512798758</v>
      </c>
    </row>
    <row r="17" spans="1:6" ht="10.5" customHeight="1">
      <c r="A17" s="1" t="s">
        <v>16</v>
      </c>
      <c r="B17" s="3">
        <v>8</v>
      </c>
      <c r="C17" s="3">
        <v>25</v>
      </c>
      <c r="D17" s="3">
        <v>2</v>
      </c>
      <c r="E17" s="97">
        <v>44.947571153434623</v>
      </c>
      <c r="F17" s="97">
        <v>93.20778942863258</v>
      </c>
    </row>
    <row r="18" spans="1:6" ht="10.5" customHeight="1">
      <c r="A18" s="539" t="s">
        <v>15</v>
      </c>
      <c r="B18" s="68">
        <v>25</v>
      </c>
      <c r="C18" s="68">
        <v>88</v>
      </c>
      <c r="D18" s="68">
        <v>17</v>
      </c>
      <c r="E18" s="580">
        <v>44.63568027375932</v>
      </c>
      <c r="F18" s="580">
        <v>104.93614884608</v>
      </c>
    </row>
    <row r="19" spans="1:6" ht="10.5" customHeight="1">
      <c r="A19" s="538" t="s">
        <v>14</v>
      </c>
      <c r="B19" s="68">
        <v>81</v>
      </c>
      <c r="C19" s="68">
        <v>245</v>
      </c>
      <c r="D19" s="68">
        <v>46</v>
      </c>
      <c r="E19" s="580">
        <v>47.558190356322477</v>
      </c>
      <c r="F19" s="580">
        <v>95.045398829456175</v>
      </c>
    </row>
    <row r="20" spans="1:6" ht="10.5" customHeight="1">
      <c r="A20" s="1" t="s">
        <v>13</v>
      </c>
      <c r="B20" s="3">
        <v>21</v>
      </c>
      <c r="C20" s="3">
        <v>77</v>
      </c>
      <c r="D20" s="3">
        <v>5</v>
      </c>
      <c r="E20" s="97">
        <v>36.024891342160686</v>
      </c>
      <c r="F20" s="97">
        <v>121.87577135878956</v>
      </c>
    </row>
    <row r="21" spans="1:6" ht="10.5" customHeight="1">
      <c r="A21" s="1" t="s">
        <v>12</v>
      </c>
      <c r="B21" s="3">
        <v>8</v>
      </c>
      <c r="C21" s="3">
        <v>28</v>
      </c>
      <c r="D21" s="3">
        <v>5</v>
      </c>
      <c r="E21" s="97">
        <v>33.712843630199004</v>
      </c>
      <c r="F21" s="97">
        <v>95.294971328029177</v>
      </c>
    </row>
    <row r="22" spans="1:6" ht="10.5" customHeight="1">
      <c r="A22" s="1" t="s">
        <v>11</v>
      </c>
      <c r="B22" s="3">
        <v>8</v>
      </c>
      <c r="C22" s="3">
        <v>20</v>
      </c>
      <c r="D22" s="3">
        <v>3</v>
      </c>
      <c r="E22" s="97">
        <v>35.887700874012403</v>
      </c>
      <c r="F22" s="97">
        <v>89.553331348789996</v>
      </c>
    </row>
    <row r="23" spans="1:6" ht="10.5" customHeight="1">
      <c r="A23" s="539" t="s">
        <v>10</v>
      </c>
      <c r="B23" s="68">
        <v>37</v>
      </c>
      <c r="C23" s="68">
        <v>125</v>
      </c>
      <c r="D23" s="68">
        <v>13</v>
      </c>
      <c r="E23" s="580">
        <v>35.406097877668628</v>
      </c>
      <c r="F23" s="580">
        <v>109.55123550418395</v>
      </c>
    </row>
    <row r="24" spans="1:6" ht="10.5" customHeight="1">
      <c r="A24" s="1" t="s">
        <v>9</v>
      </c>
      <c r="B24" s="3">
        <v>14</v>
      </c>
      <c r="C24" s="3">
        <v>61</v>
      </c>
      <c r="D24" s="3">
        <v>18</v>
      </c>
      <c r="E24" s="97">
        <v>45.115629468425894</v>
      </c>
      <c r="F24" s="97">
        <v>109.37598143721205</v>
      </c>
    </row>
    <row r="25" spans="1:6" ht="10.5" customHeight="1">
      <c r="A25" s="1" t="s">
        <v>8</v>
      </c>
      <c r="B25" s="3">
        <v>14</v>
      </c>
      <c r="C25" s="3">
        <v>38</v>
      </c>
      <c r="D25" s="3">
        <v>5</v>
      </c>
      <c r="E25" s="97">
        <v>50.205361141321731</v>
      </c>
      <c r="F25" s="97">
        <v>108.06986117330945</v>
      </c>
    </row>
    <row r="26" spans="1:6" ht="10.5" customHeight="1">
      <c r="A26" s="1" t="s">
        <v>7</v>
      </c>
      <c r="B26" s="3">
        <v>16</v>
      </c>
      <c r="C26" s="3">
        <v>48</v>
      </c>
      <c r="D26" s="3">
        <v>2</v>
      </c>
      <c r="E26" s="97">
        <v>85.69506574427804</v>
      </c>
      <c r="F26" s="97">
        <v>110.74194947085179</v>
      </c>
    </row>
    <row r="27" spans="1:6" ht="10.5" customHeight="1">
      <c r="A27" s="539" t="s">
        <v>6</v>
      </c>
      <c r="B27" s="68">
        <v>44</v>
      </c>
      <c r="C27" s="68">
        <v>147</v>
      </c>
      <c r="D27" s="68">
        <v>25</v>
      </c>
      <c r="E27" s="580">
        <v>61.685679483176578</v>
      </c>
      <c r="F27" s="580">
        <v>109.54692188017169</v>
      </c>
    </row>
    <row r="28" spans="1:6" ht="10.5" customHeight="1">
      <c r="A28" s="1" t="s">
        <v>5</v>
      </c>
      <c r="B28" s="3">
        <v>12</v>
      </c>
      <c r="C28" s="3">
        <v>39</v>
      </c>
      <c r="D28" s="3">
        <v>7</v>
      </c>
      <c r="E28" s="97">
        <v>47.420791873100463</v>
      </c>
      <c r="F28" s="97">
        <v>89.995041804026357</v>
      </c>
    </row>
    <row r="29" spans="1:6" ht="10.5" customHeight="1">
      <c r="A29" s="1" t="s">
        <v>4</v>
      </c>
      <c r="B29" s="3">
        <v>10</v>
      </c>
      <c r="C29" s="3">
        <v>41</v>
      </c>
      <c r="D29" s="3">
        <v>4</v>
      </c>
      <c r="E29" s="97">
        <v>55.440369275090298</v>
      </c>
      <c r="F29" s="97">
        <v>92.853479413786701</v>
      </c>
    </row>
    <row r="30" spans="1:6" ht="10.5" customHeight="1">
      <c r="A30" s="1" t="s">
        <v>3</v>
      </c>
      <c r="B30" s="3">
        <v>8</v>
      </c>
      <c r="C30" s="3">
        <v>38</v>
      </c>
      <c r="D30" s="3">
        <v>13</v>
      </c>
      <c r="E30" s="97">
        <v>64.748133446744163</v>
      </c>
      <c r="F30" s="97">
        <v>107.54654569511388</v>
      </c>
    </row>
    <row r="31" spans="1:6" ht="10.5" customHeight="1">
      <c r="A31" s="539" t="s">
        <v>2</v>
      </c>
      <c r="B31" s="68">
        <v>30</v>
      </c>
      <c r="C31" s="68">
        <v>118</v>
      </c>
      <c r="D31" s="68">
        <v>24</v>
      </c>
      <c r="E31" s="580">
        <v>55.214100290241184</v>
      </c>
      <c r="F31" s="580">
        <v>96.42516313739651</v>
      </c>
    </row>
    <row r="32" spans="1:6" ht="10.5" customHeight="1">
      <c r="A32" s="538" t="s">
        <v>1</v>
      </c>
      <c r="B32" s="68">
        <v>111</v>
      </c>
      <c r="C32" s="68">
        <v>390</v>
      </c>
      <c r="D32" s="68">
        <v>62</v>
      </c>
      <c r="E32" s="580">
        <v>51.658789937355998</v>
      </c>
      <c r="F32" s="580">
        <v>105.24525990719074</v>
      </c>
    </row>
    <row r="33" spans="1:6" ht="10.5" customHeight="1">
      <c r="A33" s="8" t="s">
        <v>0</v>
      </c>
      <c r="B33" s="166">
        <v>228</v>
      </c>
      <c r="C33" s="166">
        <v>775</v>
      </c>
      <c r="D33" s="166">
        <v>202</v>
      </c>
      <c r="E33" s="580">
        <v>50.021948560881391</v>
      </c>
      <c r="F33" s="580">
        <v>96.581257007462511</v>
      </c>
    </row>
  </sheetData>
  <mergeCells count="4">
    <mergeCell ref="A1:E1"/>
    <mergeCell ref="A2:A3"/>
    <mergeCell ref="E2:F2"/>
    <mergeCell ref="B3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CD7CA-2DD7-4FD6-BD34-B516D6ADBC09}">
  <dimension ref="A1:E33"/>
  <sheetViews>
    <sheetView workbookViewId="0"/>
  </sheetViews>
  <sheetFormatPr defaultRowHeight="11.25"/>
  <cols>
    <col min="1" max="1" width="27.85546875" style="55" customWidth="1"/>
    <col min="2" max="5" width="14.7109375" style="55" customWidth="1"/>
    <col min="6" max="16384" width="9.140625" style="55"/>
  </cols>
  <sheetData>
    <row r="1" spans="1:5" s="59" customFormat="1" ht="12" thickBot="1">
      <c r="A1" s="54" t="s">
        <v>60</v>
      </c>
      <c r="B1" s="66"/>
      <c r="C1" s="66"/>
      <c r="D1" s="66"/>
      <c r="E1" s="66"/>
    </row>
    <row r="2" spans="1:5">
      <c r="A2" s="874" t="s">
        <v>37</v>
      </c>
      <c r="B2" s="868" t="s">
        <v>59</v>
      </c>
      <c r="C2" s="876"/>
      <c r="D2" s="65" t="s">
        <v>58</v>
      </c>
      <c r="E2" s="65" t="s">
        <v>57</v>
      </c>
    </row>
    <row r="3" spans="1:5" ht="22.5">
      <c r="A3" s="875"/>
      <c r="B3" s="64" t="s">
        <v>56</v>
      </c>
      <c r="C3" s="63" t="s">
        <v>55</v>
      </c>
      <c r="D3" s="877" t="s">
        <v>54</v>
      </c>
      <c r="E3" s="878"/>
    </row>
    <row r="4" spans="1:5">
      <c r="A4" s="62" t="s">
        <v>44</v>
      </c>
      <c r="B4" s="61">
        <v>946673</v>
      </c>
      <c r="C4" s="61">
        <v>853807</v>
      </c>
      <c r="D4" s="61">
        <v>258856</v>
      </c>
      <c r="E4" s="61">
        <v>151978</v>
      </c>
    </row>
    <row r="5" spans="1:5">
      <c r="A5" s="62" t="s">
        <v>28</v>
      </c>
      <c r="B5" s="61">
        <v>248383</v>
      </c>
      <c r="C5" s="61">
        <v>219080</v>
      </c>
      <c r="D5" s="61">
        <v>178234</v>
      </c>
      <c r="E5" s="61">
        <v>113911</v>
      </c>
    </row>
    <row r="6" spans="1:5" s="59" customFormat="1">
      <c r="A6" s="58" t="s">
        <v>27</v>
      </c>
      <c r="B6" s="56">
        <v>1195056</v>
      </c>
      <c r="C6" s="56">
        <v>1072887</v>
      </c>
      <c r="D6" s="56">
        <v>242393</v>
      </c>
      <c r="E6" s="56">
        <v>144205</v>
      </c>
    </row>
    <row r="7" spans="1:5">
      <c r="A7" s="62" t="s">
        <v>26</v>
      </c>
      <c r="B7" s="61">
        <v>112942</v>
      </c>
      <c r="C7" s="61">
        <v>104032</v>
      </c>
      <c r="D7" s="61">
        <v>179049</v>
      </c>
      <c r="E7" s="61">
        <v>114745</v>
      </c>
    </row>
    <row r="8" spans="1:5">
      <c r="A8" s="62" t="s">
        <v>25</v>
      </c>
      <c r="B8" s="61">
        <v>81269</v>
      </c>
      <c r="C8" s="61">
        <v>75028</v>
      </c>
      <c r="D8" s="61">
        <v>188115</v>
      </c>
      <c r="E8" s="61">
        <v>118993</v>
      </c>
    </row>
    <row r="9" spans="1:5">
      <c r="A9" s="62" t="s">
        <v>24</v>
      </c>
      <c r="B9" s="61">
        <v>72400</v>
      </c>
      <c r="C9" s="61">
        <v>64848</v>
      </c>
      <c r="D9" s="61">
        <v>160968</v>
      </c>
      <c r="E9" s="61">
        <v>106005</v>
      </c>
    </row>
    <row r="10" spans="1:5" s="59" customFormat="1">
      <c r="A10" s="60" t="s">
        <v>23</v>
      </c>
      <c r="B10" s="56">
        <v>266612</v>
      </c>
      <c r="C10" s="56">
        <v>243908</v>
      </c>
      <c r="D10" s="56">
        <v>177030</v>
      </c>
      <c r="E10" s="56">
        <v>113728</v>
      </c>
    </row>
    <row r="11" spans="1:5">
      <c r="A11" s="62" t="s">
        <v>22</v>
      </c>
      <c r="B11" s="61">
        <v>113648</v>
      </c>
      <c r="C11" s="61">
        <v>101010</v>
      </c>
      <c r="D11" s="61">
        <v>186739</v>
      </c>
      <c r="E11" s="61">
        <v>118163</v>
      </c>
    </row>
    <row r="12" spans="1:5">
      <c r="A12" s="62" t="s">
        <v>21</v>
      </c>
      <c r="B12" s="61">
        <v>59161</v>
      </c>
      <c r="C12" s="61">
        <v>54171</v>
      </c>
      <c r="D12" s="61">
        <v>163536</v>
      </c>
      <c r="E12" s="61">
        <v>107208</v>
      </c>
    </row>
    <row r="13" spans="1:5">
      <c r="A13" s="62" t="s">
        <v>20</v>
      </c>
      <c r="B13" s="61">
        <v>56735</v>
      </c>
      <c r="C13" s="61">
        <v>51873</v>
      </c>
      <c r="D13" s="61">
        <v>155999</v>
      </c>
      <c r="E13" s="61">
        <v>103332</v>
      </c>
    </row>
    <row r="14" spans="1:5" s="59" customFormat="1">
      <c r="A14" s="60" t="s">
        <v>19</v>
      </c>
      <c r="B14" s="56">
        <v>229544</v>
      </c>
      <c r="C14" s="56">
        <v>207054</v>
      </c>
      <c r="D14" s="56">
        <v>172967</v>
      </c>
      <c r="E14" s="56">
        <v>111581</v>
      </c>
    </row>
    <row r="15" spans="1:5">
      <c r="A15" s="62" t="s">
        <v>18</v>
      </c>
      <c r="B15" s="61">
        <v>81235</v>
      </c>
      <c r="C15" s="61">
        <v>71293</v>
      </c>
      <c r="D15" s="61">
        <v>169860</v>
      </c>
      <c r="E15" s="61">
        <v>109817</v>
      </c>
    </row>
    <row r="16" spans="1:5" s="59" customFormat="1">
      <c r="A16" s="62" t="s">
        <v>17</v>
      </c>
      <c r="B16" s="61">
        <v>67100</v>
      </c>
      <c r="C16" s="61">
        <v>62273</v>
      </c>
      <c r="D16" s="61">
        <v>154324</v>
      </c>
      <c r="E16" s="61">
        <v>102521</v>
      </c>
    </row>
    <row r="17" spans="1:5">
      <c r="A17" s="62" t="s">
        <v>16</v>
      </c>
      <c r="B17" s="61">
        <v>43387</v>
      </c>
      <c r="C17" s="61">
        <v>39247</v>
      </c>
      <c r="D17" s="61">
        <v>171193</v>
      </c>
      <c r="E17" s="61">
        <v>110390</v>
      </c>
    </row>
    <row r="18" spans="1:5" s="59" customFormat="1">
      <c r="A18" s="60" t="s">
        <v>15</v>
      </c>
      <c r="B18" s="56">
        <v>191721</v>
      </c>
      <c r="C18" s="56">
        <v>172813</v>
      </c>
      <c r="D18" s="56">
        <v>164564</v>
      </c>
      <c r="E18" s="56">
        <v>107318</v>
      </c>
    </row>
    <row r="19" spans="1:5">
      <c r="A19" s="58" t="s">
        <v>14</v>
      </c>
      <c r="B19" s="56">
        <v>687877</v>
      </c>
      <c r="C19" s="56">
        <v>623776</v>
      </c>
      <c r="D19" s="56">
        <v>172228</v>
      </c>
      <c r="E19" s="56">
        <v>111240</v>
      </c>
    </row>
    <row r="20" spans="1:5">
      <c r="A20" s="62" t="s">
        <v>13</v>
      </c>
      <c r="B20" s="61">
        <v>130377</v>
      </c>
      <c r="C20" s="61">
        <v>117169</v>
      </c>
      <c r="D20" s="61">
        <v>161804</v>
      </c>
      <c r="E20" s="61">
        <v>106025</v>
      </c>
    </row>
    <row r="21" spans="1:5">
      <c r="A21" s="62" t="s">
        <v>12</v>
      </c>
      <c r="B21" s="61">
        <v>59781</v>
      </c>
      <c r="C21" s="61">
        <v>53482</v>
      </c>
      <c r="D21" s="61">
        <v>176914</v>
      </c>
      <c r="E21" s="61">
        <v>113218</v>
      </c>
    </row>
    <row r="22" spans="1:5">
      <c r="A22" s="62" t="s">
        <v>11</v>
      </c>
      <c r="B22" s="61">
        <v>32294</v>
      </c>
      <c r="C22" s="61">
        <v>28941</v>
      </c>
      <c r="D22" s="61">
        <v>151409</v>
      </c>
      <c r="E22" s="61">
        <v>101115</v>
      </c>
    </row>
    <row r="23" spans="1:5" s="59" customFormat="1">
      <c r="A23" s="60" t="s">
        <v>10</v>
      </c>
      <c r="B23" s="56">
        <v>222452</v>
      </c>
      <c r="C23" s="56">
        <v>199592</v>
      </c>
      <c r="D23" s="56">
        <v>164345</v>
      </c>
      <c r="E23" s="56">
        <v>107241</v>
      </c>
    </row>
    <row r="24" spans="1:5">
      <c r="A24" s="62" t="s">
        <v>9</v>
      </c>
      <c r="B24" s="61">
        <v>112326</v>
      </c>
      <c r="C24" s="61">
        <v>99726</v>
      </c>
      <c r="D24" s="61">
        <v>164232</v>
      </c>
      <c r="E24" s="61">
        <v>107115</v>
      </c>
    </row>
    <row r="25" spans="1:5">
      <c r="A25" s="62" t="s">
        <v>8</v>
      </c>
      <c r="B25" s="61">
        <v>79494</v>
      </c>
      <c r="C25" s="61">
        <v>70583</v>
      </c>
      <c r="D25" s="61">
        <v>149460</v>
      </c>
      <c r="E25" s="61">
        <v>100393</v>
      </c>
    </row>
    <row r="26" spans="1:5" s="59" customFormat="1">
      <c r="A26" s="62" t="s">
        <v>7</v>
      </c>
      <c r="B26" s="61">
        <v>101398</v>
      </c>
      <c r="C26" s="61">
        <v>87066</v>
      </c>
      <c r="D26" s="61">
        <v>148869</v>
      </c>
      <c r="E26" s="61">
        <v>99496</v>
      </c>
    </row>
    <row r="27" spans="1:5" s="59" customFormat="1">
      <c r="A27" s="60" t="s">
        <v>6</v>
      </c>
      <c r="B27" s="56">
        <v>293218</v>
      </c>
      <c r="C27" s="56">
        <v>257375</v>
      </c>
      <c r="D27" s="56">
        <v>154984</v>
      </c>
      <c r="E27" s="56">
        <v>102694</v>
      </c>
    </row>
    <row r="28" spans="1:5">
      <c r="A28" s="62" t="s">
        <v>5</v>
      </c>
      <c r="B28" s="61">
        <v>104170</v>
      </c>
      <c r="C28" s="61">
        <v>91788</v>
      </c>
      <c r="D28" s="61">
        <v>154218</v>
      </c>
      <c r="E28" s="61">
        <v>102511</v>
      </c>
    </row>
    <row r="29" spans="1:5">
      <c r="A29" s="62" t="s">
        <v>4</v>
      </c>
      <c r="B29" s="61">
        <v>68024</v>
      </c>
      <c r="C29" s="61">
        <v>58697</v>
      </c>
      <c r="D29" s="61">
        <v>149324</v>
      </c>
      <c r="E29" s="61">
        <v>100185</v>
      </c>
    </row>
    <row r="30" spans="1:5">
      <c r="A30" s="62" t="s">
        <v>3</v>
      </c>
      <c r="B30" s="61">
        <v>89916</v>
      </c>
      <c r="C30" s="61">
        <v>78336</v>
      </c>
      <c r="D30" s="61">
        <v>165924</v>
      </c>
      <c r="E30" s="61">
        <v>108129</v>
      </c>
    </row>
    <row r="31" spans="1:5" s="59" customFormat="1">
      <c r="A31" s="60" t="s">
        <v>2</v>
      </c>
      <c r="B31" s="56">
        <v>262110</v>
      </c>
      <c r="C31" s="56">
        <v>228821</v>
      </c>
      <c r="D31" s="56">
        <v>156970</v>
      </c>
      <c r="E31" s="56">
        <v>103838</v>
      </c>
    </row>
    <row r="32" spans="1:5">
      <c r="A32" s="58" t="s">
        <v>1</v>
      </c>
      <c r="B32" s="56">
        <v>777781</v>
      </c>
      <c r="C32" s="56">
        <v>685788</v>
      </c>
      <c r="D32" s="56">
        <v>158371</v>
      </c>
      <c r="E32" s="56">
        <v>104399</v>
      </c>
    </row>
    <row r="33" spans="1:5">
      <c r="A33" s="57" t="s">
        <v>0</v>
      </c>
      <c r="B33" s="56">
        <v>2660713</v>
      </c>
      <c r="C33" s="56">
        <v>2382450</v>
      </c>
      <c r="D33" s="56">
        <v>199837</v>
      </c>
      <c r="E33" s="56">
        <v>124116</v>
      </c>
    </row>
  </sheetData>
  <mergeCells count="3">
    <mergeCell ref="A2:A3"/>
    <mergeCell ref="B2:C2"/>
    <mergeCell ref="D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B69B8-D010-4FD5-8CC8-618C1BC9BD93}">
  <dimension ref="A1:H39"/>
  <sheetViews>
    <sheetView workbookViewId="0"/>
  </sheetViews>
  <sheetFormatPr defaultRowHeight="11.25"/>
  <cols>
    <col min="1" max="1" width="21.85546875" style="582" customWidth="1"/>
    <col min="2" max="2" width="9.5703125" style="582" customWidth="1"/>
    <col min="3" max="8" width="9.42578125" style="582" customWidth="1"/>
    <col min="9" max="16384" width="9.140625" style="582"/>
  </cols>
  <sheetData>
    <row r="1" spans="1:8" s="601" customFormat="1" ht="20.100000000000001" customHeight="1" thickBot="1">
      <c r="A1" s="604" t="s">
        <v>749</v>
      </c>
      <c r="B1" s="603"/>
      <c r="C1" s="603"/>
      <c r="D1" s="603"/>
      <c r="E1" s="603"/>
      <c r="F1" s="603"/>
      <c r="G1" s="602"/>
      <c r="H1" s="602"/>
    </row>
    <row r="2" spans="1:8" s="599" customFormat="1" ht="24.95" customHeight="1">
      <c r="A2" s="913" t="s">
        <v>37</v>
      </c>
      <c r="B2" s="936" t="s">
        <v>0</v>
      </c>
      <c r="C2" s="865" t="s">
        <v>134</v>
      </c>
      <c r="D2" s="986"/>
      <c r="E2" s="987"/>
      <c r="F2" s="865" t="s">
        <v>748</v>
      </c>
      <c r="G2" s="990"/>
      <c r="H2" s="990"/>
    </row>
    <row r="3" spans="1:8" s="599" customFormat="1" ht="18.75" customHeight="1">
      <c r="A3" s="870"/>
      <c r="B3" s="937"/>
      <c r="C3" s="600" t="s">
        <v>747</v>
      </c>
      <c r="D3" s="600" t="s">
        <v>746</v>
      </c>
      <c r="E3" s="938" t="s">
        <v>745</v>
      </c>
      <c r="F3" s="938" t="s">
        <v>56</v>
      </c>
      <c r="G3" s="938" t="s">
        <v>744</v>
      </c>
      <c r="H3" s="991" t="s">
        <v>743</v>
      </c>
    </row>
    <row r="4" spans="1:8" s="599" customFormat="1" ht="11.45" customHeight="1">
      <c r="A4" s="956"/>
      <c r="B4" s="886"/>
      <c r="C4" s="988" t="s">
        <v>742</v>
      </c>
      <c r="D4" s="988"/>
      <c r="E4" s="886"/>
      <c r="F4" s="989"/>
      <c r="G4" s="886" t="s">
        <v>741</v>
      </c>
      <c r="H4" s="931" t="s">
        <v>740</v>
      </c>
    </row>
    <row r="5" spans="1:8" s="597" customFormat="1" ht="18" customHeight="1">
      <c r="A5" s="588" t="s">
        <v>44</v>
      </c>
      <c r="B5" s="585">
        <v>324</v>
      </c>
      <c r="C5" s="585">
        <v>67</v>
      </c>
      <c r="D5" s="585">
        <v>132</v>
      </c>
      <c r="E5" s="585">
        <v>125</v>
      </c>
      <c r="F5" s="598">
        <v>18.871408243893146</v>
      </c>
      <c r="G5" s="598">
        <v>28.453386208146092</v>
      </c>
      <c r="H5" s="598">
        <v>10.82361262183262</v>
      </c>
    </row>
    <row r="6" spans="1:8">
      <c r="A6" s="588" t="s">
        <v>28</v>
      </c>
      <c r="B6" s="584">
        <v>254</v>
      </c>
      <c r="C6" s="584">
        <v>71</v>
      </c>
      <c r="D6" s="584">
        <v>114</v>
      </c>
      <c r="E6" s="584">
        <v>66</v>
      </c>
      <c r="F6" s="583">
        <v>20.792658717977055</v>
      </c>
      <c r="G6" s="583">
        <v>33.641487089654561</v>
      </c>
      <c r="H6" s="583">
        <v>8.8463980942330966</v>
      </c>
    </row>
    <row r="7" spans="1:8">
      <c r="A7" s="594" t="s">
        <v>27</v>
      </c>
      <c r="B7" s="593">
        <v>578</v>
      </c>
      <c r="C7" s="593">
        <v>138</v>
      </c>
      <c r="D7" s="593">
        <v>246</v>
      </c>
      <c r="E7" s="593">
        <v>191</v>
      </c>
      <c r="F7" s="589">
        <v>19.670113814409415</v>
      </c>
      <c r="G7" s="589">
        <v>30.678490151913181</v>
      </c>
      <c r="H7" s="589">
        <v>10.024448160513764</v>
      </c>
    </row>
    <row r="8" spans="1:8">
      <c r="A8" s="588" t="s">
        <v>26</v>
      </c>
      <c r="B8" s="584">
        <v>91</v>
      </c>
      <c r="C8" s="584">
        <v>26</v>
      </c>
      <c r="D8" s="584">
        <v>38</v>
      </c>
      <c r="E8" s="584">
        <v>27</v>
      </c>
      <c r="F8" s="583">
        <v>21.268862968922921</v>
      </c>
      <c r="G8" s="583">
        <v>36.219373501423426</v>
      </c>
      <c r="H8" s="583">
        <v>7.2469019494166247</v>
      </c>
    </row>
    <row r="9" spans="1:8">
      <c r="A9" s="588" t="s">
        <v>25</v>
      </c>
      <c r="B9" s="584">
        <v>89</v>
      </c>
      <c r="C9" s="584">
        <v>13</v>
      </c>
      <c r="D9" s="584">
        <v>45</v>
      </c>
      <c r="E9" s="584">
        <v>30</v>
      </c>
      <c r="F9" s="583">
        <v>28.394543781036596</v>
      </c>
      <c r="G9" s="583">
        <v>42.210511736500884</v>
      </c>
      <c r="H9" s="583">
        <v>15.449312351107253</v>
      </c>
    </row>
    <row r="10" spans="1:8">
      <c r="A10" s="588" t="s">
        <v>24</v>
      </c>
      <c r="B10" s="584">
        <v>75</v>
      </c>
      <c r="C10" s="584">
        <v>17</v>
      </c>
      <c r="D10" s="584">
        <v>30</v>
      </c>
      <c r="E10" s="584">
        <v>28</v>
      </c>
      <c r="F10" s="583">
        <v>20.856681229264982</v>
      </c>
      <c r="G10" s="583">
        <v>34.462358488940453</v>
      </c>
      <c r="H10" s="583">
        <v>8.0865149277065562</v>
      </c>
    </row>
    <row r="11" spans="1:8">
      <c r="A11" s="595" t="s">
        <v>23</v>
      </c>
      <c r="B11" s="593">
        <v>255</v>
      </c>
      <c r="C11" s="593">
        <v>56</v>
      </c>
      <c r="D11" s="593">
        <v>113</v>
      </c>
      <c r="E11" s="593">
        <v>85</v>
      </c>
      <c r="F11" s="589">
        <v>23.163014025886259</v>
      </c>
      <c r="G11" s="589">
        <v>37.35016530732711</v>
      </c>
      <c r="H11" s="589">
        <v>9.8574628474865662</v>
      </c>
    </row>
    <row r="12" spans="1:8">
      <c r="A12" s="588" t="s">
        <v>22</v>
      </c>
      <c r="B12" s="584">
        <v>60</v>
      </c>
      <c r="C12" s="584">
        <v>16</v>
      </c>
      <c r="D12" s="584">
        <v>21</v>
      </c>
      <c r="E12" s="584">
        <v>23</v>
      </c>
      <c r="F12" s="583">
        <v>13.400813876096075</v>
      </c>
      <c r="G12" s="583">
        <v>23.56997277899222</v>
      </c>
      <c r="H12" s="583">
        <v>3.890091935839417</v>
      </c>
    </row>
    <row r="13" spans="1:8">
      <c r="A13" s="588" t="s">
        <v>21</v>
      </c>
      <c r="B13" s="584">
        <v>35</v>
      </c>
      <c r="C13" s="584">
        <v>6</v>
      </c>
      <c r="D13" s="584">
        <v>19</v>
      </c>
      <c r="E13" s="584">
        <v>10</v>
      </c>
      <c r="F13" s="583">
        <v>13.453414668834588</v>
      </c>
      <c r="G13" s="583">
        <v>24.809824690577468</v>
      </c>
      <c r="H13" s="583">
        <v>2.9584376490775224</v>
      </c>
    </row>
    <row r="14" spans="1:8">
      <c r="A14" s="588" t="s">
        <v>20</v>
      </c>
      <c r="B14" s="584">
        <v>57</v>
      </c>
      <c r="C14" s="584">
        <v>14</v>
      </c>
      <c r="D14" s="584">
        <v>25</v>
      </c>
      <c r="E14" s="584">
        <v>18</v>
      </c>
      <c r="F14" s="583">
        <v>19.696092744408642</v>
      </c>
      <c r="G14" s="583">
        <v>33.362344067304903</v>
      </c>
      <c r="H14" s="583">
        <v>7.2598874717441886</v>
      </c>
    </row>
    <row r="15" spans="1:8">
      <c r="A15" s="595" t="s">
        <v>19</v>
      </c>
      <c r="B15" s="593">
        <v>152</v>
      </c>
      <c r="C15" s="593">
        <v>36</v>
      </c>
      <c r="D15" s="593">
        <v>65</v>
      </c>
      <c r="E15" s="593">
        <v>51</v>
      </c>
      <c r="F15" s="589">
        <v>15.241326857774856</v>
      </c>
      <c r="G15" s="589">
        <v>26.710767256355545</v>
      </c>
      <c r="H15" s="589">
        <v>4.6324802492274371</v>
      </c>
    </row>
    <row r="16" spans="1:8">
      <c r="A16" s="588" t="s">
        <v>18</v>
      </c>
      <c r="B16" s="584">
        <v>83</v>
      </c>
      <c r="C16" s="584">
        <v>13</v>
      </c>
      <c r="D16" s="584">
        <v>49</v>
      </c>
      <c r="E16" s="584">
        <v>19</v>
      </c>
      <c r="F16" s="583">
        <v>21.048120314098817</v>
      </c>
      <c r="G16" s="583">
        <v>35.818150714224615</v>
      </c>
      <c r="H16" s="583">
        <v>7.7190832623740526</v>
      </c>
    </row>
    <row r="17" spans="1:8">
      <c r="A17" s="588" t="s">
        <v>17</v>
      </c>
      <c r="B17" s="584">
        <v>70</v>
      </c>
      <c r="C17" s="584">
        <v>16</v>
      </c>
      <c r="D17" s="584">
        <v>32</v>
      </c>
      <c r="E17" s="584">
        <v>22</v>
      </c>
      <c r="F17" s="583">
        <v>21.780560849441873</v>
      </c>
      <c r="G17" s="583">
        <v>37.27634194831014</v>
      </c>
      <c r="H17" s="583">
        <v>7.7162554792833378</v>
      </c>
    </row>
    <row r="18" spans="1:8">
      <c r="A18" s="588" t="s">
        <v>16</v>
      </c>
      <c r="B18" s="584">
        <v>42</v>
      </c>
      <c r="C18" s="584">
        <v>10</v>
      </c>
      <c r="D18" s="584">
        <v>13</v>
      </c>
      <c r="E18" s="584">
        <v>19</v>
      </c>
      <c r="F18" s="583">
        <v>17.890459273647352</v>
      </c>
      <c r="G18" s="583">
        <v>29.344940887728921</v>
      </c>
      <c r="H18" s="583">
        <v>7.3585623004500986</v>
      </c>
    </row>
    <row r="19" spans="1:8">
      <c r="A19" s="595" t="s">
        <v>15</v>
      </c>
      <c r="B19" s="593">
        <v>195</v>
      </c>
      <c r="C19" s="593">
        <v>39</v>
      </c>
      <c r="D19" s="593">
        <v>94</v>
      </c>
      <c r="E19" s="593">
        <v>60</v>
      </c>
      <c r="F19" s="589">
        <v>20.515863496913152</v>
      </c>
      <c r="G19" s="589">
        <v>34.701999343535427</v>
      </c>
      <c r="H19" s="589">
        <v>7.6295951997799465</v>
      </c>
    </row>
    <row r="20" spans="1:8">
      <c r="A20" s="594" t="s">
        <v>14</v>
      </c>
      <c r="B20" s="593">
        <v>602</v>
      </c>
      <c r="C20" s="593">
        <v>131</v>
      </c>
      <c r="D20" s="593">
        <v>272</v>
      </c>
      <c r="E20" s="593">
        <v>196</v>
      </c>
      <c r="F20" s="589">
        <v>19.746344753138711</v>
      </c>
      <c r="G20" s="589">
        <v>33.050480853767674</v>
      </c>
      <c r="H20" s="589">
        <v>7.4483711106720643</v>
      </c>
    </row>
    <row r="21" spans="1:8">
      <c r="A21" s="588" t="s">
        <v>13</v>
      </c>
      <c r="B21" s="584">
        <v>203</v>
      </c>
      <c r="C21" s="584">
        <v>47</v>
      </c>
      <c r="D21" s="584">
        <v>95</v>
      </c>
      <c r="E21" s="584">
        <v>61</v>
      </c>
      <c r="F21" s="583">
        <v>29.126262347275443</v>
      </c>
      <c r="G21" s="583">
        <v>47.657828854100686</v>
      </c>
      <c r="H21" s="583">
        <v>12.314074576772098</v>
      </c>
    </row>
    <row r="22" spans="1:8">
      <c r="A22" s="588" t="s">
        <v>12</v>
      </c>
      <c r="B22" s="584">
        <v>83</v>
      </c>
      <c r="C22" s="584">
        <v>20</v>
      </c>
      <c r="D22" s="584">
        <v>40</v>
      </c>
      <c r="E22" s="584">
        <v>23</v>
      </c>
      <c r="F22" s="583">
        <v>26.522020466691696</v>
      </c>
      <c r="G22" s="583">
        <v>46.827599780113879</v>
      </c>
      <c r="H22" s="583">
        <v>8.4541828579365159</v>
      </c>
    </row>
    <row r="23" spans="1:8">
      <c r="A23" s="588" t="s">
        <v>11</v>
      </c>
      <c r="B23" s="584">
        <v>42</v>
      </c>
      <c r="C23" s="584">
        <v>5</v>
      </c>
      <c r="D23" s="584">
        <v>25</v>
      </c>
      <c r="E23" s="584">
        <v>12</v>
      </c>
      <c r="F23" s="583">
        <v>20.360970927442224</v>
      </c>
      <c r="G23" s="583">
        <v>36.513378096030188</v>
      </c>
      <c r="H23" s="583">
        <v>5.5719101436624161</v>
      </c>
    </row>
    <row r="24" spans="1:8">
      <c r="A24" s="595" t="s">
        <v>10</v>
      </c>
      <c r="B24" s="593">
        <v>328</v>
      </c>
      <c r="C24" s="593">
        <v>72</v>
      </c>
      <c r="D24" s="593">
        <v>160</v>
      </c>
      <c r="E24" s="593">
        <v>96</v>
      </c>
      <c r="F24" s="589">
        <v>26.969470230802756</v>
      </c>
      <c r="G24" s="589">
        <v>45.543254836156841</v>
      </c>
      <c r="H24" s="589">
        <v>10.176651005061711</v>
      </c>
    </row>
    <row r="25" spans="1:8">
      <c r="A25" s="588" t="s">
        <v>9</v>
      </c>
      <c r="B25" s="584">
        <v>176</v>
      </c>
      <c r="C25" s="584">
        <v>28</v>
      </c>
      <c r="D25" s="584">
        <v>78</v>
      </c>
      <c r="E25" s="584">
        <v>70</v>
      </c>
      <c r="F25" s="583">
        <v>32.487609484166903</v>
      </c>
      <c r="G25" s="583">
        <v>51.69274449896615</v>
      </c>
      <c r="H25" s="583">
        <v>14.866151542717178</v>
      </c>
    </row>
    <row r="26" spans="1:8">
      <c r="A26" s="597" t="s">
        <v>8</v>
      </c>
      <c r="B26" s="597">
        <v>150</v>
      </c>
      <c r="C26" s="597">
        <v>30</v>
      </c>
      <c r="D26" s="597">
        <v>65</v>
      </c>
      <c r="E26" s="597">
        <v>54</v>
      </c>
      <c r="F26" s="596">
        <v>38.184164772307824</v>
      </c>
      <c r="G26" s="596">
        <v>58.248057294907262</v>
      </c>
      <c r="H26" s="596">
        <v>19.609236931056376</v>
      </c>
    </row>
    <row r="27" spans="1:8">
      <c r="A27" s="588" t="s">
        <v>7</v>
      </c>
      <c r="B27" s="584">
        <v>158</v>
      </c>
      <c r="C27" s="584">
        <v>39</v>
      </c>
      <c r="D27" s="584">
        <v>71</v>
      </c>
      <c r="E27" s="584">
        <v>48</v>
      </c>
      <c r="F27" s="583">
        <v>28.070050765930418</v>
      </c>
      <c r="G27" s="583">
        <v>49.344515616797167</v>
      </c>
      <c r="H27" s="583">
        <v>8.5224173666412124</v>
      </c>
    </row>
    <row r="28" spans="1:8">
      <c r="A28" s="595" t="s">
        <v>6</v>
      </c>
      <c r="B28" s="593">
        <v>484</v>
      </c>
      <c r="C28" s="593">
        <v>97</v>
      </c>
      <c r="D28" s="593">
        <v>214</v>
      </c>
      <c r="E28" s="593">
        <v>172</v>
      </c>
      <c r="F28" s="589">
        <v>32.321494695501805</v>
      </c>
      <c r="G28" s="589">
        <v>52.535865831481104</v>
      </c>
      <c r="H28" s="589">
        <v>13.720578495493688</v>
      </c>
    </row>
    <row r="29" spans="1:8">
      <c r="A29" s="588" t="s">
        <v>5</v>
      </c>
      <c r="B29" s="584">
        <v>185</v>
      </c>
      <c r="C29" s="584">
        <v>39</v>
      </c>
      <c r="D29" s="584">
        <v>85</v>
      </c>
      <c r="E29" s="584">
        <v>61</v>
      </c>
      <c r="F29" s="583">
        <v>34.945320018851582</v>
      </c>
      <c r="G29" s="583">
        <v>57.999455758531582</v>
      </c>
      <c r="H29" s="583">
        <v>14.045348468696881</v>
      </c>
    </row>
    <row r="30" spans="1:8">
      <c r="A30" s="588" t="s">
        <v>4</v>
      </c>
      <c r="B30" s="584">
        <v>141</v>
      </c>
      <c r="C30" s="584">
        <v>25</v>
      </c>
      <c r="D30" s="584">
        <v>62</v>
      </c>
      <c r="E30" s="584">
        <v>54</v>
      </c>
      <c r="F30" s="583">
        <v>38.217699944977355</v>
      </c>
      <c r="G30" s="583">
        <v>61.251226442381309</v>
      </c>
      <c r="H30" s="583">
        <v>17.132533122897371</v>
      </c>
    </row>
    <row r="31" spans="1:8">
      <c r="A31" s="588" t="s">
        <v>3</v>
      </c>
      <c r="B31" s="584">
        <v>120</v>
      </c>
      <c r="C31" s="584">
        <v>18</v>
      </c>
      <c r="D31" s="584">
        <v>48</v>
      </c>
      <c r="E31" s="584">
        <v>54</v>
      </c>
      <c r="F31" s="583">
        <v>28.333093289070742</v>
      </c>
      <c r="G31" s="583">
        <v>41.474285942715518</v>
      </c>
      <c r="H31" s="583">
        <v>16.561553026064306</v>
      </c>
    </row>
    <row r="32" spans="1:8">
      <c r="A32" s="595" t="s">
        <v>2</v>
      </c>
      <c r="B32" s="593">
        <v>446</v>
      </c>
      <c r="C32" s="593">
        <v>82</v>
      </c>
      <c r="D32" s="593">
        <v>195</v>
      </c>
      <c r="E32" s="593">
        <v>169</v>
      </c>
      <c r="F32" s="589">
        <v>33.740067578480641</v>
      </c>
      <c r="G32" s="589">
        <v>53.647598951563545</v>
      </c>
      <c r="H32" s="589">
        <v>15.712912121574693</v>
      </c>
    </row>
    <row r="33" spans="1:8">
      <c r="A33" s="594" t="s">
        <v>1</v>
      </c>
      <c r="B33" s="590">
        <v>1258</v>
      </c>
      <c r="C33" s="593">
        <v>251</v>
      </c>
      <c r="D33" s="593">
        <v>569</v>
      </c>
      <c r="E33" s="593">
        <v>437</v>
      </c>
      <c r="F33" s="589">
        <v>31.173213041405365</v>
      </c>
      <c r="G33" s="589">
        <v>50.799388431518182</v>
      </c>
      <c r="H33" s="589">
        <v>13.303258185705436</v>
      </c>
    </row>
    <row r="34" spans="1:8">
      <c r="A34" s="592" t="s">
        <v>739</v>
      </c>
      <c r="B34" s="584">
        <v>12</v>
      </c>
      <c r="C34" s="584">
        <v>5</v>
      </c>
      <c r="D34" s="584">
        <v>6</v>
      </c>
      <c r="E34" s="584">
        <v>1</v>
      </c>
      <c r="F34" s="583" t="s">
        <v>737</v>
      </c>
      <c r="G34" s="583" t="s">
        <v>737</v>
      </c>
      <c r="H34" s="583" t="s">
        <v>737</v>
      </c>
    </row>
    <row r="35" spans="1:8">
      <c r="A35" s="592" t="s">
        <v>738</v>
      </c>
      <c r="B35" s="584">
        <v>11</v>
      </c>
      <c r="C35" s="584">
        <v>2</v>
      </c>
      <c r="D35" s="584">
        <v>8</v>
      </c>
      <c r="E35" s="584">
        <v>1</v>
      </c>
      <c r="F35" s="583" t="s">
        <v>737</v>
      </c>
      <c r="G35" s="583" t="s">
        <v>737</v>
      </c>
      <c r="H35" s="583" t="s">
        <v>737</v>
      </c>
    </row>
    <row r="36" spans="1:8">
      <c r="A36" s="591" t="s">
        <v>0</v>
      </c>
      <c r="B36" s="590">
        <v>2461</v>
      </c>
      <c r="C36" s="590">
        <v>527</v>
      </c>
      <c r="D36" s="590">
        <v>1101</v>
      </c>
      <c r="E36" s="590">
        <v>826</v>
      </c>
      <c r="F36" s="589">
        <v>24.554385544461073</v>
      </c>
      <c r="G36" s="589">
        <v>39.958193057736651</v>
      </c>
      <c r="H36" s="589">
        <v>10.621975575346719</v>
      </c>
    </row>
    <row r="37" spans="1:8" ht="11.1" customHeight="1">
      <c r="A37" s="588" t="s">
        <v>736</v>
      </c>
      <c r="B37" s="584"/>
      <c r="C37" s="584"/>
      <c r="D37" s="584"/>
      <c r="E37" s="584"/>
      <c r="F37" s="587"/>
      <c r="G37" s="587"/>
      <c r="H37" s="587"/>
    </row>
    <row r="38" spans="1:8">
      <c r="A38" s="586" t="s">
        <v>735</v>
      </c>
      <c r="B38" s="585">
        <v>1230</v>
      </c>
      <c r="C38" s="585">
        <v>272</v>
      </c>
      <c r="D38" s="584">
        <v>548</v>
      </c>
      <c r="E38" s="584">
        <v>405</v>
      </c>
      <c r="F38" s="583">
        <v>23.908801335160771</v>
      </c>
      <c r="G38" s="583">
        <v>38.157722148460678</v>
      </c>
      <c r="H38" s="583">
        <v>11.133484581598488</v>
      </c>
    </row>
    <row r="39" spans="1:8">
      <c r="A39" s="586" t="s">
        <v>734</v>
      </c>
      <c r="B39" s="585">
        <v>884</v>
      </c>
      <c r="C39" s="584">
        <v>181</v>
      </c>
      <c r="D39" s="584">
        <v>407</v>
      </c>
      <c r="E39" s="584">
        <v>294</v>
      </c>
      <c r="F39" s="583">
        <v>27.963909474751425</v>
      </c>
      <c r="G39" s="583">
        <v>47.337630631785757</v>
      </c>
      <c r="H39" s="583">
        <v>9.4620163433141116</v>
      </c>
    </row>
  </sheetData>
  <mergeCells count="9">
    <mergeCell ref="A2:A4"/>
    <mergeCell ref="E3:E4"/>
    <mergeCell ref="C2:E2"/>
    <mergeCell ref="C4:D4"/>
    <mergeCell ref="F3:F4"/>
    <mergeCell ref="F2:H2"/>
    <mergeCell ref="G3:G4"/>
    <mergeCell ref="H3:H4"/>
    <mergeCell ref="B2:B4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34E11-0E9C-4573-84B0-91BDFEE150C2}">
  <dimension ref="A1:G34"/>
  <sheetViews>
    <sheetView workbookViewId="0"/>
  </sheetViews>
  <sheetFormatPr defaultRowHeight="12.75"/>
  <cols>
    <col min="1" max="1" width="21.7109375" style="479" customWidth="1"/>
    <col min="2" max="2" width="16.140625" style="479" customWidth="1"/>
    <col min="3" max="3" width="17" style="479" customWidth="1"/>
    <col min="4" max="4" width="16.42578125" style="479" customWidth="1"/>
    <col min="5" max="5" width="18.28515625" style="479" customWidth="1"/>
    <col min="6" max="6" width="15.42578125" style="479" customWidth="1"/>
    <col min="7" max="7" width="15.7109375" style="479" customWidth="1"/>
    <col min="8" max="16384" width="9.140625" style="479"/>
  </cols>
  <sheetData>
    <row r="1" spans="1:7" s="542" customFormat="1" ht="12.75" customHeight="1">
      <c r="A1" s="557" t="s">
        <v>760</v>
      </c>
      <c r="B1" s="557"/>
      <c r="C1" s="557"/>
      <c r="D1" s="557"/>
      <c r="E1" s="557"/>
    </row>
    <row r="2" spans="1:7" s="478" customFormat="1" ht="23.1" customHeight="1">
      <c r="A2" s="909" t="s">
        <v>37</v>
      </c>
      <c r="B2" s="957" t="s">
        <v>759</v>
      </c>
      <c r="C2" s="957"/>
      <c r="D2" s="898" t="s">
        <v>758</v>
      </c>
      <c r="E2" s="864"/>
      <c r="F2" s="909" t="s">
        <v>757</v>
      </c>
      <c r="G2" s="909"/>
    </row>
    <row r="3" spans="1:7" s="478" customFormat="1" ht="33" customHeight="1">
      <c r="A3" s="909"/>
      <c r="B3" s="79" t="s">
        <v>756</v>
      </c>
      <c r="C3" s="625" t="s">
        <v>755</v>
      </c>
      <c r="D3" s="79" t="s">
        <v>56</v>
      </c>
      <c r="E3" s="79" t="s">
        <v>754</v>
      </c>
      <c r="F3" s="18" t="s">
        <v>83</v>
      </c>
      <c r="G3" s="79" t="s">
        <v>753</v>
      </c>
    </row>
    <row r="4" spans="1:7" ht="10.5" customHeight="1">
      <c r="A4" s="481" t="s">
        <v>752</v>
      </c>
      <c r="B4" s="612">
        <v>27.43124364622162</v>
      </c>
      <c r="C4" s="624">
        <v>93325</v>
      </c>
      <c r="D4" s="611">
        <v>94890</v>
      </c>
      <c r="E4" s="611">
        <v>25513</v>
      </c>
      <c r="F4" s="621">
        <v>4926</v>
      </c>
      <c r="G4" s="609">
        <v>35.700000000000003</v>
      </c>
    </row>
    <row r="5" spans="1:7" ht="10.5" customHeight="1">
      <c r="A5" s="622" t="s">
        <v>27</v>
      </c>
      <c r="B5" s="617">
        <v>27.43124364622162</v>
      </c>
      <c r="C5" s="548">
        <v>93325</v>
      </c>
      <c r="D5" s="607">
        <v>94890</v>
      </c>
      <c r="E5" s="607">
        <v>25513</v>
      </c>
      <c r="F5" s="615">
        <v>4926</v>
      </c>
      <c r="G5" s="614">
        <v>35.700000000000003</v>
      </c>
    </row>
    <row r="6" spans="1:7" ht="10.5" customHeight="1">
      <c r="A6" s="481" t="s">
        <v>26</v>
      </c>
      <c r="B6" s="612">
        <v>27.36799065420561</v>
      </c>
      <c r="C6" s="552">
        <v>83728</v>
      </c>
      <c r="D6" s="611">
        <v>12630</v>
      </c>
      <c r="E6" s="611">
        <v>4609</v>
      </c>
      <c r="F6" s="621">
        <v>979</v>
      </c>
      <c r="G6" s="609">
        <v>34.6</v>
      </c>
    </row>
    <row r="7" spans="1:7" ht="10.5" customHeight="1">
      <c r="A7" s="481" t="s">
        <v>25</v>
      </c>
      <c r="B7" s="612">
        <v>28.996496815286626</v>
      </c>
      <c r="C7" s="173">
        <v>84282</v>
      </c>
      <c r="D7" s="611">
        <v>9881</v>
      </c>
      <c r="E7" s="611">
        <v>2980</v>
      </c>
      <c r="F7" s="621">
        <v>664</v>
      </c>
      <c r="G7" s="609">
        <v>23.1</v>
      </c>
    </row>
    <row r="8" spans="1:7" ht="10.5" customHeight="1">
      <c r="A8" s="481" t="s">
        <v>24</v>
      </c>
      <c r="B8" s="612">
        <v>28.8</v>
      </c>
      <c r="C8" s="173">
        <v>81911</v>
      </c>
      <c r="D8" s="611">
        <v>10645</v>
      </c>
      <c r="E8" s="611">
        <v>3413</v>
      </c>
      <c r="F8" s="621">
        <v>552</v>
      </c>
      <c r="G8" s="609">
        <v>23.9</v>
      </c>
    </row>
    <row r="9" spans="1:7" ht="10.5" customHeight="1">
      <c r="A9" s="620" t="s">
        <v>23</v>
      </c>
      <c r="B9" s="617">
        <v>28.299364214350593</v>
      </c>
      <c r="C9" s="619">
        <v>83287</v>
      </c>
      <c r="D9" s="607">
        <v>33156</v>
      </c>
      <c r="E9" s="607">
        <v>11002</v>
      </c>
      <c r="F9" s="615">
        <v>2195</v>
      </c>
      <c r="G9" s="614">
        <v>27.4</v>
      </c>
    </row>
    <row r="10" spans="1:7" ht="10.5" customHeight="1">
      <c r="A10" s="481" t="s">
        <v>22</v>
      </c>
      <c r="B10" s="612">
        <v>27.357015590200444</v>
      </c>
      <c r="C10" s="552">
        <v>81721</v>
      </c>
      <c r="D10" s="611">
        <v>12317</v>
      </c>
      <c r="E10" s="611">
        <v>4092</v>
      </c>
      <c r="F10" s="621">
        <v>731</v>
      </c>
      <c r="G10" s="609">
        <v>25.6</v>
      </c>
    </row>
    <row r="11" spans="1:7" ht="10.5" customHeight="1">
      <c r="A11" s="481" t="s">
        <v>21</v>
      </c>
      <c r="B11" s="612">
        <v>29.591119691119694</v>
      </c>
      <c r="C11" s="173">
        <v>78334</v>
      </c>
      <c r="D11" s="611">
        <v>8392</v>
      </c>
      <c r="E11" s="611">
        <v>2862</v>
      </c>
      <c r="F11" s="621">
        <v>715</v>
      </c>
      <c r="G11" s="609">
        <v>31.4</v>
      </c>
    </row>
    <row r="12" spans="1:7" ht="10.5" customHeight="1">
      <c r="A12" s="481" t="s">
        <v>20</v>
      </c>
      <c r="B12" s="612">
        <v>28.716666666666669</v>
      </c>
      <c r="C12" s="173">
        <v>78082</v>
      </c>
      <c r="D12" s="611">
        <v>8664</v>
      </c>
      <c r="E12" s="611">
        <v>3270</v>
      </c>
      <c r="F12" s="621">
        <v>735</v>
      </c>
      <c r="G12" s="609">
        <v>29.9</v>
      </c>
    </row>
    <row r="13" spans="1:7" ht="10.5" customHeight="1">
      <c r="A13" s="620" t="s">
        <v>19</v>
      </c>
      <c r="B13" s="617">
        <v>28.331124497991965</v>
      </c>
      <c r="C13" s="619">
        <v>79734</v>
      </c>
      <c r="D13" s="607">
        <v>29373</v>
      </c>
      <c r="E13" s="607">
        <v>10224</v>
      </c>
      <c r="F13" s="615">
        <v>2181</v>
      </c>
      <c r="G13" s="614">
        <v>28.7</v>
      </c>
    </row>
    <row r="14" spans="1:7" ht="10.5" customHeight="1">
      <c r="A14" s="481" t="s">
        <v>18</v>
      </c>
      <c r="B14" s="612">
        <v>32.14732824427481</v>
      </c>
      <c r="C14" s="552">
        <v>77757</v>
      </c>
      <c r="D14" s="611">
        <v>11223</v>
      </c>
      <c r="E14" s="611">
        <v>4162</v>
      </c>
      <c r="F14" s="621">
        <v>884</v>
      </c>
      <c r="G14" s="609">
        <v>28.5</v>
      </c>
    </row>
    <row r="15" spans="1:7" ht="10.5" customHeight="1">
      <c r="A15" s="481" t="s">
        <v>17</v>
      </c>
      <c r="B15" s="623">
        <v>30.976489028213166</v>
      </c>
      <c r="C15" s="173">
        <v>73568</v>
      </c>
      <c r="D15" s="611">
        <v>8132</v>
      </c>
      <c r="E15" s="611">
        <v>3428</v>
      </c>
      <c r="F15" s="621">
        <v>762</v>
      </c>
      <c r="G15" s="609">
        <v>30.7</v>
      </c>
    </row>
    <row r="16" spans="1:7" ht="10.5" customHeight="1">
      <c r="A16" s="481" t="s">
        <v>16</v>
      </c>
      <c r="B16" s="612">
        <v>33.460944206008584</v>
      </c>
      <c r="C16" s="173">
        <v>73898</v>
      </c>
      <c r="D16" s="611">
        <v>6748</v>
      </c>
      <c r="E16" s="611">
        <v>2578</v>
      </c>
      <c r="F16" s="621">
        <v>929</v>
      </c>
      <c r="G16" s="609">
        <v>35.5</v>
      </c>
    </row>
    <row r="17" spans="1:7" ht="10.5" customHeight="1">
      <c r="A17" s="620" t="s">
        <v>15</v>
      </c>
      <c r="B17" s="617">
        <v>32.075978835978837</v>
      </c>
      <c r="C17" s="619">
        <v>75399</v>
      </c>
      <c r="D17" s="607">
        <v>26103</v>
      </c>
      <c r="E17" s="607">
        <v>10168</v>
      </c>
      <c r="F17" s="615">
        <v>2575</v>
      </c>
      <c r="G17" s="614">
        <v>31.4</v>
      </c>
    </row>
    <row r="18" spans="1:7" ht="10.5" customHeight="1">
      <c r="A18" s="622" t="s">
        <v>14</v>
      </c>
      <c r="B18" s="617">
        <v>29.482971729125573</v>
      </c>
      <c r="C18" s="72">
        <v>79503</v>
      </c>
      <c r="D18" s="616">
        <v>88632</v>
      </c>
      <c r="E18" s="616">
        <v>31394</v>
      </c>
      <c r="F18" s="615">
        <v>6951</v>
      </c>
      <c r="G18" s="614">
        <v>29.2</v>
      </c>
    </row>
    <row r="19" spans="1:7" ht="10.5" customHeight="1">
      <c r="A19" s="481" t="s">
        <v>13</v>
      </c>
      <c r="B19" s="612">
        <v>30.212987012987014</v>
      </c>
      <c r="C19" s="552">
        <v>75735</v>
      </c>
      <c r="D19" s="611">
        <v>17726</v>
      </c>
      <c r="E19" s="611">
        <v>7128</v>
      </c>
      <c r="F19" s="621">
        <v>1684</v>
      </c>
      <c r="G19" s="609">
        <v>25.4</v>
      </c>
    </row>
    <row r="20" spans="1:7" ht="10.5" customHeight="1">
      <c r="A20" s="481" t="s">
        <v>12</v>
      </c>
      <c r="B20" s="612">
        <v>32.08044871794872</v>
      </c>
      <c r="C20" s="173">
        <v>77946</v>
      </c>
      <c r="D20" s="611">
        <v>9731</v>
      </c>
      <c r="E20" s="611">
        <v>3490</v>
      </c>
      <c r="F20" s="621">
        <v>924</v>
      </c>
      <c r="G20" s="609">
        <v>32</v>
      </c>
    </row>
    <row r="21" spans="1:7" ht="10.5" customHeight="1">
      <c r="A21" s="481" t="s">
        <v>11</v>
      </c>
      <c r="B21" s="612">
        <v>31.881463414634148</v>
      </c>
      <c r="C21" s="173">
        <v>76820</v>
      </c>
      <c r="D21" s="611">
        <v>5834</v>
      </c>
      <c r="E21" s="611">
        <v>2118</v>
      </c>
      <c r="F21" s="621">
        <v>513</v>
      </c>
      <c r="G21" s="609">
        <v>26.2</v>
      </c>
    </row>
    <row r="22" spans="1:7" ht="10.5" customHeight="1">
      <c r="A22" s="620" t="s">
        <v>10</v>
      </c>
      <c r="B22" s="617">
        <v>30.977190082644629</v>
      </c>
      <c r="C22" s="619">
        <v>76515</v>
      </c>
      <c r="D22" s="607">
        <v>33291</v>
      </c>
      <c r="E22" s="607">
        <v>12736</v>
      </c>
      <c r="F22" s="615">
        <v>3121</v>
      </c>
      <c r="G22" s="614">
        <v>27.2</v>
      </c>
    </row>
    <row r="23" spans="1:7" ht="10.5" customHeight="1">
      <c r="A23" s="481" t="s">
        <v>9</v>
      </c>
      <c r="B23" s="612">
        <v>28.262407407407409</v>
      </c>
      <c r="C23" s="173">
        <v>72027</v>
      </c>
      <c r="D23" s="611">
        <v>12767</v>
      </c>
      <c r="E23" s="611">
        <v>4641</v>
      </c>
      <c r="F23" s="621">
        <v>1005</v>
      </c>
      <c r="G23" s="609">
        <v>23.4</v>
      </c>
    </row>
    <row r="24" spans="1:7" ht="10.5" customHeight="1">
      <c r="A24" s="481" t="s">
        <v>8</v>
      </c>
      <c r="B24" s="612">
        <v>32.436061381074168</v>
      </c>
      <c r="C24" s="173">
        <v>71746</v>
      </c>
      <c r="D24" s="611">
        <v>11209</v>
      </c>
      <c r="E24" s="611">
        <v>3934</v>
      </c>
      <c r="F24" s="621">
        <v>1126</v>
      </c>
      <c r="G24" s="609">
        <v>33.799999999999997</v>
      </c>
    </row>
    <row r="25" spans="1:7" ht="10.5" customHeight="1">
      <c r="A25" s="481" t="s">
        <v>7</v>
      </c>
      <c r="B25" s="612">
        <v>29.773440285204988</v>
      </c>
      <c r="C25" s="173">
        <v>64730</v>
      </c>
      <c r="D25" s="611">
        <v>11723</v>
      </c>
      <c r="E25" s="611">
        <v>5090</v>
      </c>
      <c r="F25" s="621">
        <v>1377</v>
      </c>
      <c r="G25" s="609">
        <v>24.1</v>
      </c>
    </row>
    <row r="26" spans="1:7" ht="10.5" customHeight="1">
      <c r="A26" s="620" t="s">
        <v>6</v>
      </c>
      <c r="B26" s="617">
        <v>29.924329758713135</v>
      </c>
      <c r="C26" s="619">
        <v>69217</v>
      </c>
      <c r="D26" s="607">
        <v>35699</v>
      </c>
      <c r="E26" s="607">
        <v>13665</v>
      </c>
      <c r="F26" s="615">
        <v>3508</v>
      </c>
      <c r="G26" s="614">
        <v>26.3</v>
      </c>
    </row>
    <row r="27" spans="1:7" ht="10.5" customHeight="1">
      <c r="A27" s="481" t="s">
        <v>5</v>
      </c>
      <c r="B27" s="612">
        <v>30.9</v>
      </c>
      <c r="C27" s="173">
        <v>70813</v>
      </c>
      <c r="D27" s="611">
        <v>13675</v>
      </c>
      <c r="E27" s="611">
        <v>5211</v>
      </c>
      <c r="F27" s="621">
        <v>1356</v>
      </c>
      <c r="G27" s="609">
        <v>32.200000000000003</v>
      </c>
    </row>
    <row r="28" spans="1:7" ht="10.5" customHeight="1">
      <c r="A28" s="481" t="s">
        <v>4</v>
      </c>
      <c r="B28" s="612">
        <v>35.480926430517712</v>
      </c>
      <c r="C28" s="173">
        <v>69467</v>
      </c>
      <c r="D28" s="611">
        <v>10732</v>
      </c>
      <c r="E28" s="611">
        <v>4003</v>
      </c>
      <c r="F28" s="621">
        <v>1057</v>
      </c>
      <c r="G28" s="609">
        <v>29.5</v>
      </c>
    </row>
    <row r="29" spans="1:7" ht="10.5" customHeight="1">
      <c r="A29" s="481" t="s">
        <v>3</v>
      </c>
      <c r="B29" s="612">
        <v>31.705437352245863</v>
      </c>
      <c r="C29" s="173">
        <v>73895</v>
      </c>
      <c r="D29" s="611">
        <v>12811</v>
      </c>
      <c r="E29" s="611">
        <v>4228</v>
      </c>
      <c r="F29" s="621">
        <v>1333</v>
      </c>
      <c r="G29" s="609">
        <v>35.799999999999997</v>
      </c>
    </row>
    <row r="30" spans="1:7" ht="10.5" customHeight="1">
      <c r="A30" s="620" t="s">
        <v>2</v>
      </c>
      <c r="B30" s="617">
        <v>32.434066767830046</v>
      </c>
      <c r="C30" s="619">
        <v>71370</v>
      </c>
      <c r="D30" s="607">
        <v>37218</v>
      </c>
      <c r="E30" s="607">
        <v>13442</v>
      </c>
      <c r="F30" s="615">
        <v>3746</v>
      </c>
      <c r="G30" s="614">
        <v>32.5</v>
      </c>
    </row>
    <row r="31" spans="1:7" ht="10.5" customHeight="1">
      <c r="A31" s="618" t="s">
        <v>1</v>
      </c>
      <c r="B31" s="617">
        <v>31.064079601990052</v>
      </c>
      <c r="C31" s="548">
        <v>72145</v>
      </c>
      <c r="D31" s="616">
        <v>106208</v>
      </c>
      <c r="E31" s="616">
        <v>39843</v>
      </c>
      <c r="F31" s="615">
        <v>10375</v>
      </c>
      <c r="G31" s="614">
        <v>28.5</v>
      </c>
    </row>
    <row r="32" spans="1:7" ht="10.5" customHeight="1">
      <c r="A32" s="613" t="s">
        <v>751</v>
      </c>
      <c r="B32" s="612" t="s">
        <v>29</v>
      </c>
      <c r="C32" s="612" t="s">
        <v>29</v>
      </c>
      <c r="D32" s="611">
        <v>51733</v>
      </c>
      <c r="E32" s="611">
        <v>51733</v>
      </c>
      <c r="F32" s="611" t="s">
        <v>29</v>
      </c>
      <c r="G32" s="611" t="s">
        <v>29</v>
      </c>
    </row>
    <row r="33" spans="1:7" ht="10.5" customHeight="1">
      <c r="A33" s="613" t="s">
        <v>750</v>
      </c>
      <c r="B33" s="612" t="s">
        <v>29</v>
      </c>
      <c r="C33" s="552">
        <v>37335</v>
      </c>
      <c r="D33" s="611">
        <v>13271</v>
      </c>
      <c r="E33" s="611">
        <v>7311</v>
      </c>
      <c r="F33" s="610">
        <v>986</v>
      </c>
      <c r="G33" s="609">
        <v>41.3</v>
      </c>
    </row>
    <row r="34" spans="1:7" ht="10.5" customHeight="1">
      <c r="A34" s="608" t="s">
        <v>0</v>
      </c>
      <c r="B34" s="546">
        <v>29.764076700289621</v>
      </c>
      <c r="C34" s="548">
        <v>79818</v>
      </c>
      <c r="D34" s="607">
        <v>354734</v>
      </c>
      <c r="E34" s="607">
        <v>155794</v>
      </c>
      <c r="F34" s="606">
        <v>23238</v>
      </c>
      <c r="G34" s="605">
        <v>30.4</v>
      </c>
    </row>
  </sheetData>
  <mergeCells count="4">
    <mergeCell ref="F2:G2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6EAA8-C0C8-4792-AC04-842CFBABE512}">
  <dimension ref="A1:F33"/>
  <sheetViews>
    <sheetView workbookViewId="0"/>
  </sheetViews>
  <sheetFormatPr defaultRowHeight="12.75"/>
  <cols>
    <col min="1" max="1" width="23.5703125" style="479" customWidth="1"/>
    <col min="2" max="2" width="14" style="479" customWidth="1"/>
    <col min="3" max="3" width="18.28515625" style="479" customWidth="1"/>
    <col min="4" max="6" width="14" style="479" customWidth="1"/>
    <col min="7" max="16384" width="9.140625" style="479"/>
  </cols>
  <sheetData>
    <row r="1" spans="1:6" ht="12.75" customHeight="1">
      <c r="A1" s="628" t="s">
        <v>767</v>
      </c>
      <c r="B1" s="627"/>
      <c r="C1" s="627"/>
      <c r="D1" s="627"/>
      <c r="E1" s="627"/>
      <c r="F1" s="627"/>
    </row>
    <row r="2" spans="1:6" s="81" customFormat="1" ht="23.1" customHeight="1">
      <c r="A2" s="909" t="s">
        <v>37</v>
      </c>
      <c r="B2" s="909" t="s">
        <v>766</v>
      </c>
      <c r="C2" s="909"/>
      <c r="D2" s="894" t="s">
        <v>765</v>
      </c>
      <c r="E2" s="909" t="s">
        <v>764</v>
      </c>
      <c r="F2" s="909"/>
    </row>
    <row r="3" spans="1:6" s="81" customFormat="1" ht="23.25" customHeight="1">
      <c r="A3" s="909"/>
      <c r="B3" s="79" t="s">
        <v>83</v>
      </c>
      <c r="C3" s="79" t="s">
        <v>763</v>
      </c>
      <c r="D3" s="893"/>
      <c r="E3" s="79" t="s">
        <v>83</v>
      </c>
      <c r="F3" s="79" t="s">
        <v>762</v>
      </c>
    </row>
    <row r="4" spans="1:6" ht="10.5" customHeight="1">
      <c r="A4" s="481" t="s">
        <v>44</v>
      </c>
      <c r="B4" s="14">
        <v>2209</v>
      </c>
      <c r="C4" s="97">
        <v>8.3905299821857913</v>
      </c>
      <c r="D4" s="14">
        <v>2112</v>
      </c>
      <c r="E4" s="14">
        <v>703</v>
      </c>
      <c r="F4" s="97">
        <v>31.8</v>
      </c>
    </row>
    <row r="5" spans="1:6" ht="10.5" customHeight="1">
      <c r="A5" s="481" t="s">
        <v>28</v>
      </c>
      <c r="B5" s="14">
        <v>1659</v>
      </c>
      <c r="C5" s="97">
        <v>6.6183950691161515</v>
      </c>
      <c r="D5" s="14">
        <v>1584</v>
      </c>
      <c r="E5" s="14">
        <v>1342</v>
      </c>
      <c r="F5" s="97">
        <v>80.900000000000006</v>
      </c>
    </row>
    <row r="6" spans="1:6" ht="10.5" customHeight="1">
      <c r="A6" s="622" t="s">
        <v>27</v>
      </c>
      <c r="B6" s="484">
        <v>3868</v>
      </c>
      <c r="C6" s="580">
        <v>7.5261996583245452</v>
      </c>
      <c r="D6" s="484">
        <v>3696</v>
      </c>
      <c r="E6" s="484">
        <v>2045</v>
      </c>
      <c r="F6" s="580">
        <v>52.9</v>
      </c>
    </row>
    <row r="7" spans="1:6" ht="10.5" customHeight="1">
      <c r="A7" s="481" t="s">
        <v>26</v>
      </c>
      <c r="B7" s="14">
        <v>644</v>
      </c>
      <c r="C7" s="97">
        <v>8.1834932333693384</v>
      </c>
      <c r="D7" s="14">
        <v>611</v>
      </c>
      <c r="E7" s="14">
        <v>361</v>
      </c>
      <c r="F7" s="97">
        <v>56.1</v>
      </c>
    </row>
    <row r="8" spans="1:6" ht="10.5" customHeight="1">
      <c r="A8" s="481" t="s">
        <v>25</v>
      </c>
      <c r="B8" s="14">
        <v>424</v>
      </c>
      <c r="C8" s="97">
        <v>7.4171258637278052</v>
      </c>
      <c r="D8" s="14">
        <v>400</v>
      </c>
      <c r="E8" s="14">
        <v>154</v>
      </c>
      <c r="F8" s="97">
        <v>36.299999999999997</v>
      </c>
    </row>
    <row r="9" spans="1:6" ht="10.5" customHeight="1">
      <c r="A9" s="481" t="s">
        <v>24</v>
      </c>
      <c r="B9" s="14">
        <v>432</v>
      </c>
      <c r="C9" s="97">
        <v>6.8941304139669981</v>
      </c>
      <c r="D9" s="14">
        <v>411</v>
      </c>
      <c r="E9" s="14">
        <v>309</v>
      </c>
      <c r="F9" s="97">
        <v>71.5</v>
      </c>
    </row>
    <row r="10" spans="1:6" ht="10.5" customHeight="1">
      <c r="A10" s="620" t="s">
        <v>23</v>
      </c>
      <c r="B10" s="484">
        <v>1500</v>
      </c>
      <c r="C10" s="580">
        <v>7.5558376401607878</v>
      </c>
      <c r="D10" s="484">
        <v>1422</v>
      </c>
      <c r="E10" s="484">
        <v>824</v>
      </c>
      <c r="F10" s="580">
        <v>54.9</v>
      </c>
    </row>
    <row r="11" spans="1:6" ht="10.5" customHeight="1">
      <c r="A11" s="481" t="s">
        <v>22</v>
      </c>
      <c r="B11" s="14">
        <v>405</v>
      </c>
      <c r="C11" s="97">
        <v>5.0213251339020033</v>
      </c>
      <c r="D11" s="14">
        <v>388</v>
      </c>
      <c r="E11" s="14">
        <v>128</v>
      </c>
      <c r="F11" s="97">
        <v>31.6</v>
      </c>
    </row>
    <row r="12" spans="1:6" ht="10.5" customHeight="1">
      <c r="A12" s="481" t="s">
        <v>21</v>
      </c>
      <c r="B12" s="14">
        <v>361</v>
      </c>
      <c r="C12" s="97">
        <v>8.0823911339975361</v>
      </c>
      <c r="D12" s="14">
        <v>355</v>
      </c>
      <c r="E12" s="14">
        <v>155</v>
      </c>
      <c r="F12" s="97">
        <v>42.9</v>
      </c>
    </row>
    <row r="13" spans="1:6" ht="10.5" customHeight="1">
      <c r="A13" s="481" t="s">
        <v>20</v>
      </c>
      <c r="B13" s="14">
        <v>416</v>
      </c>
      <c r="C13" s="97">
        <v>8.8212218240420714</v>
      </c>
      <c r="D13" s="14">
        <v>398</v>
      </c>
      <c r="E13" s="14">
        <v>147</v>
      </c>
      <c r="F13" s="97">
        <v>35.299999999999997</v>
      </c>
    </row>
    <row r="14" spans="1:6" ht="10.5" customHeight="1">
      <c r="A14" s="620" t="s">
        <v>19</v>
      </c>
      <c r="B14" s="484">
        <v>1182</v>
      </c>
      <c r="C14" s="580">
        <v>6.8529684601113168</v>
      </c>
      <c r="D14" s="484">
        <v>1141</v>
      </c>
      <c r="E14" s="484">
        <v>430</v>
      </c>
      <c r="F14" s="580">
        <v>36.4</v>
      </c>
    </row>
    <row r="15" spans="1:6" ht="10.5" customHeight="1">
      <c r="A15" s="481" t="s">
        <v>18</v>
      </c>
      <c r="B15" s="14">
        <v>758</v>
      </c>
      <c r="C15" s="97">
        <v>10.92108865100062</v>
      </c>
      <c r="D15" s="14">
        <v>736</v>
      </c>
      <c r="E15" s="14">
        <v>532</v>
      </c>
      <c r="F15" s="97">
        <v>70.2</v>
      </c>
    </row>
    <row r="16" spans="1:6" ht="10.5" customHeight="1">
      <c r="A16" s="481" t="s">
        <v>17</v>
      </c>
      <c r="B16" s="14">
        <v>936</v>
      </c>
      <c r="C16" s="97">
        <v>16.285341452805568</v>
      </c>
      <c r="D16" s="14">
        <v>908</v>
      </c>
      <c r="E16" s="14">
        <v>486</v>
      </c>
      <c r="F16" s="97">
        <v>51.9</v>
      </c>
    </row>
    <row r="17" spans="1:6" ht="10.5" customHeight="1">
      <c r="A17" s="481" t="s">
        <v>16</v>
      </c>
      <c r="B17" s="14">
        <v>484</v>
      </c>
      <c r="C17" s="97">
        <v>11.677000651402929</v>
      </c>
      <c r="D17" s="14">
        <v>460</v>
      </c>
      <c r="E17" s="14">
        <v>273</v>
      </c>
      <c r="F17" s="97">
        <v>56.4</v>
      </c>
    </row>
    <row r="18" spans="1:6" ht="10.5" customHeight="1">
      <c r="A18" s="620" t="s">
        <v>15</v>
      </c>
      <c r="B18" s="484">
        <v>2178</v>
      </c>
      <c r="C18" s="580">
        <v>12.938793210995003</v>
      </c>
      <c r="D18" s="484">
        <v>2104</v>
      </c>
      <c r="E18" s="484">
        <v>1291</v>
      </c>
      <c r="F18" s="580">
        <v>59.3</v>
      </c>
    </row>
    <row r="19" spans="1:6" ht="10.5" customHeight="1">
      <c r="A19" s="622" t="s">
        <v>14</v>
      </c>
      <c r="B19" s="484">
        <v>4860</v>
      </c>
      <c r="C19" s="580">
        <v>9.0111304147901201</v>
      </c>
      <c r="D19" s="484">
        <v>4667</v>
      </c>
      <c r="E19" s="484">
        <v>2545</v>
      </c>
      <c r="F19" s="580">
        <v>52.366255144032927</v>
      </c>
    </row>
    <row r="20" spans="1:6" ht="10.5" customHeight="1">
      <c r="A20" s="481" t="s">
        <v>13</v>
      </c>
      <c r="B20" s="14">
        <v>1776</v>
      </c>
      <c r="C20" s="97">
        <v>12.571760258797047</v>
      </c>
      <c r="D20" s="14">
        <v>1656</v>
      </c>
      <c r="E20" s="14">
        <v>1205</v>
      </c>
      <c r="F20" s="97">
        <v>67.8</v>
      </c>
    </row>
    <row r="21" spans="1:6" ht="10.5" customHeight="1">
      <c r="A21" s="481" t="s">
        <v>12</v>
      </c>
      <c r="B21" s="14">
        <v>383</v>
      </c>
      <c r="C21" s="97">
        <v>6.7134092900964069</v>
      </c>
      <c r="D21" s="14">
        <v>367</v>
      </c>
      <c r="E21" s="14">
        <v>193</v>
      </c>
      <c r="F21" s="97">
        <v>50.4</v>
      </c>
    </row>
    <row r="22" spans="1:6" ht="10.5" customHeight="1">
      <c r="A22" s="481" t="s">
        <v>11</v>
      </c>
      <c r="B22" s="14">
        <v>262</v>
      </c>
      <c r="C22" s="97">
        <v>7.0117218862067112</v>
      </c>
      <c r="D22" s="14">
        <v>252</v>
      </c>
      <c r="E22" s="14">
        <v>90</v>
      </c>
      <c r="F22" s="97">
        <v>34.4</v>
      </c>
    </row>
    <row r="23" spans="1:6" ht="10.5" customHeight="1">
      <c r="A23" s="620" t="s">
        <v>10</v>
      </c>
      <c r="B23" s="484">
        <v>2421</v>
      </c>
      <c r="C23" s="580">
        <v>10.27218533211702</v>
      </c>
      <c r="D23" s="484">
        <v>2275</v>
      </c>
      <c r="E23" s="484">
        <v>1488</v>
      </c>
      <c r="F23" s="580">
        <v>61.5</v>
      </c>
    </row>
    <row r="24" spans="1:6" ht="10.5" customHeight="1">
      <c r="A24" s="481" t="s">
        <v>9</v>
      </c>
      <c r="B24" s="14">
        <v>1411</v>
      </c>
      <c r="C24" s="97">
        <v>13.121431361243886</v>
      </c>
      <c r="D24" s="14">
        <v>1281</v>
      </c>
      <c r="E24" s="14">
        <v>700</v>
      </c>
      <c r="F24" s="97">
        <v>49.6</v>
      </c>
    </row>
    <row r="25" spans="1:6" ht="10.5" customHeight="1">
      <c r="A25" s="481" t="s">
        <v>8</v>
      </c>
      <c r="B25" s="14">
        <v>708</v>
      </c>
      <c r="C25" s="97">
        <v>9.6053399177848018</v>
      </c>
      <c r="D25" s="14">
        <v>699</v>
      </c>
      <c r="E25" s="14">
        <v>450</v>
      </c>
      <c r="F25" s="97">
        <v>63.6</v>
      </c>
    </row>
    <row r="26" spans="1:6" ht="10.5" customHeight="1">
      <c r="A26" s="481" t="s">
        <v>7</v>
      </c>
      <c r="B26" s="14">
        <v>2040</v>
      </c>
      <c r="C26" s="97">
        <v>16.705564426974572</v>
      </c>
      <c r="D26" s="14">
        <v>1934</v>
      </c>
      <c r="E26" s="14">
        <v>1397</v>
      </c>
      <c r="F26" s="97">
        <v>68.5</v>
      </c>
    </row>
    <row r="27" spans="1:6" ht="10.5" customHeight="1">
      <c r="A27" s="620" t="s">
        <v>6</v>
      </c>
      <c r="B27" s="484">
        <v>4159</v>
      </c>
      <c r="C27" s="580">
        <v>13.709874142102729</v>
      </c>
      <c r="D27" s="484">
        <v>3914</v>
      </c>
      <c r="E27" s="484">
        <v>2547</v>
      </c>
      <c r="F27" s="580">
        <v>61.2</v>
      </c>
    </row>
    <row r="28" spans="1:6" ht="10.5" customHeight="1">
      <c r="A28" s="481" t="s">
        <v>5</v>
      </c>
      <c r="B28" s="14">
        <v>1074</v>
      </c>
      <c r="C28" s="97">
        <v>11.095729074116164</v>
      </c>
      <c r="D28" s="14">
        <v>979</v>
      </c>
      <c r="E28" s="14">
        <v>855</v>
      </c>
      <c r="F28" s="97">
        <v>79.599999999999994</v>
      </c>
    </row>
    <row r="29" spans="1:6" ht="10.5" customHeight="1">
      <c r="A29" s="481" t="s">
        <v>4</v>
      </c>
      <c r="B29" s="14">
        <v>568</v>
      </c>
      <c r="C29" s="97">
        <v>8.8612926878734459</v>
      </c>
      <c r="D29" s="14">
        <v>554</v>
      </c>
      <c r="E29" s="14">
        <v>396</v>
      </c>
      <c r="F29" s="97">
        <v>69.7</v>
      </c>
    </row>
    <row r="30" spans="1:6" ht="10.5" customHeight="1">
      <c r="A30" s="481" t="s">
        <v>3</v>
      </c>
      <c r="B30" s="14">
        <v>612</v>
      </c>
      <c r="C30" s="97">
        <v>8.322680664726521</v>
      </c>
      <c r="D30" s="14">
        <v>541</v>
      </c>
      <c r="E30" s="14">
        <v>397</v>
      </c>
      <c r="F30" s="97">
        <v>64.900000000000006</v>
      </c>
    </row>
    <row r="31" spans="1:6" ht="10.5" customHeight="1">
      <c r="A31" s="620" t="s">
        <v>2</v>
      </c>
      <c r="B31" s="484">
        <v>2254</v>
      </c>
      <c r="C31" s="580">
        <v>9.6149334334355672</v>
      </c>
      <c r="D31" s="484">
        <v>2074</v>
      </c>
      <c r="E31" s="484">
        <v>1648</v>
      </c>
      <c r="F31" s="580">
        <v>73.099999999999994</v>
      </c>
    </row>
    <row r="32" spans="1:6" ht="10.5" customHeight="1">
      <c r="A32" s="622" t="s">
        <v>1</v>
      </c>
      <c r="B32" s="484">
        <v>8834</v>
      </c>
      <c r="C32" s="580">
        <v>11.421257450191993</v>
      </c>
      <c r="D32" s="484">
        <v>8263</v>
      </c>
      <c r="E32" s="484">
        <v>5683</v>
      </c>
      <c r="F32" s="580">
        <v>64.330993887253797</v>
      </c>
    </row>
    <row r="33" spans="1:6" s="564" customFormat="1" ht="10.5" customHeight="1">
      <c r="A33" s="626" t="s">
        <v>761</v>
      </c>
      <c r="B33" s="484">
        <v>17562</v>
      </c>
      <c r="C33" s="580">
        <v>9.6138423564150575</v>
      </c>
      <c r="D33" s="484">
        <v>16626</v>
      </c>
      <c r="E33" s="484">
        <v>10273</v>
      </c>
      <c r="F33" s="580">
        <v>58.5</v>
      </c>
    </row>
  </sheetData>
  <mergeCells count="4">
    <mergeCell ref="A2:A3"/>
    <mergeCell ref="B2:C2"/>
    <mergeCell ref="D2:D3"/>
    <mergeCell ref="E2:F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64083-F7E4-4B86-90FD-F10918AE7BC5}">
  <dimension ref="A1:F32"/>
  <sheetViews>
    <sheetView workbookViewId="0"/>
  </sheetViews>
  <sheetFormatPr defaultRowHeight="11.25"/>
  <cols>
    <col min="1" max="1" width="23" style="1" customWidth="1"/>
    <col min="2" max="2" width="17.7109375" style="1" customWidth="1"/>
    <col min="3" max="3" width="15.5703125" style="1" customWidth="1"/>
    <col min="4" max="4" width="15" style="1" customWidth="1"/>
    <col min="5" max="5" width="18" style="1" customWidth="1"/>
    <col min="6" max="6" width="18.28515625" style="1" customWidth="1"/>
    <col min="7" max="16384" width="9.140625" style="1"/>
  </cols>
  <sheetData>
    <row r="1" spans="1:6" s="479" customFormat="1" ht="12.75" customHeight="1">
      <c r="A1" s="628" t="s">
        <v>773</v>
      </c>
      <c r="B1" s="627"/>
      <c r="C1" s="627"/>
      <c r="D1" s="627"/>
      <c r="E1" s="627"/>
      <c r="F1" s="627"/>
    </row>
    <row r="2" spans="1:6" s="81" customFormat="1" ht="34.5" customHeight="1">
      <c r="A2" s="18" t="s">
        <v>37</v>
      </c>
      <c r="B2" s="79" t="s">
        <v>772</v>
      </c>
      <c r="C2" s="79" t="s">
        <v>771</v>
      </c>
      <c r="D2" s="79" t="s">
        <v>770</v>
      </c>
      <c r="E2" s="79" t="s">
        <v>769</v>
      </c>
      <c r="F2" s="79" t="s">
        <v>768</v>
      </c>
    </row>
    <row r="3" spans="1:6" ht="10.5" customHeight="1">
      <c r="A3" s="481" t="s">
        <v>44</v>
      </c>
      <c r="B3" s="630">
        <v>68.490365692431723</v>
      </c>
      <c r="C3" s="630">
        <v>26.412152726951664</v>
      </c>
      <c r="D3" s="630">
        <v>44.541101189853833</v>
      </c>
      <c r="E3" s="630">
        <v>29.23518026715367</v>
      </c>
      <c r="F3" s="630">
        <v>63.703998011101589</v>
      </c>
    </row>
    <row r="4" spans="1:6" ht="10.5" customHeight="1">
      <c r="A4" s="481" t="s">
        <v>28</v>
      </c>
      <c r="B4" s="630">
        <v>47.874589390834878</v>
      </c>
      <c r="C4" s="630">
        <v>23.603928838585876</v>
      </c>
      <c r="D4" s="630">
        <v>16.009692002471787</v>
      </c>
      <c r="E4" s="630">
        <v>5.8379679318307485</v>
      </c>
      <c r="F4" s="630">
        <v>63.355774547110286</v>
      </c>
    </row>
    <row r="5" spans="1:6" ht="10.5" customHeight="1">
      <c r="A5" s="622" t="s">
        <v>27</v>
      </c>
      <c r="B5" s="630">
        <v>59.899655625261737</v>
      </c>
      <c r="C5" s="630">
        <v>25.241950020261321</v>
      </c>
      <c r="D5" s="630">
        <v>32.651902328222597</v>
      </c>
      <c r="E5" s="630">
        <v>19.485430143157433</v>
      </c>
      <c r="F5" s="630">
        <v>63.558891332896934</v>
      </c>
    </row>
    <row r="6" spans="1:6" ht="10.5" customHeight="1">
      <c r="A6" s="481" t="s">
        <v>26</v>
      </c>
      <c r="B6" s="630">
        <v>105.56460216744343</v>
      </c>
      <c r="C6" s="630">
        <v>43.610908342223965</v>
      </c>
      <c r="D6" s="630">
        <v>20.54204802815056</v>
      </c>
      <c r="E6" s="630">
        <v>11.978961948078688</v>
      </c>
      <c r="F6" s="630">
        <v>57.882718475677088</v>
      </c>
    </row>
    <row r="7" spans="1:6" ht="10.5" customHeight="1">
      <c r="A7" s="481" t="s">
        <v>25</v>
      </c>
      <c r="B7" s="630">
        <v>81.682035393414864</v>
      </c>
      <c r="C7" s="630">
        <v>23.973293303161338</v>
      </c>
      <c r="D7" s="630">
        <v>38.34446645819397</v>
      </c>
      <c r="E7" s="630">
        <v>13.314939938738474</v>
      </c>
      <c r="F7" s="630">
        <v>69.839420544056125</v>
      </c>
    </row>
    <row r="8" spans="1:6" ht="10.5" customHeight="1">
      <c r="A8" s="481" t="s">
        <v>24</v>
      </c>
      <c r="B8" s="630">
        <v>160.53198516193942</v>
      </c>
      <c r="C8" s="630">
        <v>77.674069903875903</v>
      </c>
      <c r="D8" s="630">
        <v>29.598084764232581</v>
      </c>
      <c r="E8" s="630">
        <v>8.5282617117280317</v>
      </c>
      <c r="F8" s="630">
        <v>66.191573742987174</v>
      </c>
    </row>
    <row r="9" spans="1:6" ht="10.5" customHeight="1">
      <c r="A9" s="620" t="s">
        <v>23</v>
      </c>
      <c r="B9" s="630">
        <v>116.72464670405788</v>
      </c>
      <c r="C9" s="630">
        <v>49.151052105576461</v>
      </c>
      <c r="D9" s="630">
        <v>28.562222501351656</v>
      </c>
      <c r="E9" s="630">
        <v>11.231925610792842</v>
      </c>
      <c r="F9" s="630">
        <v>63.996490250797798</v>
      </c>
    </row>
    <row r="10" spans="1:6" ht="10.5" customHeight="1">
      <c r="A10" s="481" t="s">
        <v>22</v>
      </c>
      <c r="B10" s="630">
        <v>95.086244383243937</v>
      </c>
      <c r="C10" s="630">
        <v>36.103337161461525</v>
      </c>
      <c r="D10" s="630">
        <v>24.329055492992293</v>
      </c>
      <c r="E10" s="630">
        <v>11.885780547905492</v>
      </c>
      <c r="F10" s="630">
        <v>63.420562623345631</v>
      </c>
    </row>
    <row r="11" spans="1:6" ht="10.5" customHeight="1">
      <c r="A11" s="481" t="s">
        <v>21</v>
      </c>
      <c r="B11" s="630">
        <v>179.16904427754045</v>
      </c>
      <c r="C11" s="630">
        <v>57.409663638747091</v>
      </c>
      <c r="D11" s="630">
        <v>45.457349516509609</v>
      </c>
      <c r="E11" s="630">
        <v>8.096728921515707</v>
      </c>
      <c r="F11" s="630">
        <v>67.665520272666981</v>
      </c>
    </row>
    <row r="12" spans="1:6" ht="10.5" customHeight="1">
      <c r="A12" s="481" t="s">
        <v>20</v>
      </c>
      <c r="B12" s="630">
        <v>168.68162901822993</v>
      </c>
      <c r="C12" s="630">
        <v>101.18125651874105</v>
      </c>
      <c r="D12" s="630">
        <v>45.808774355402633</v>
      </c>
      <c r="E12" s="630">
        <v>9.9102189603972413</v>
      </c>
      <c r="F12" s="630">
        <v>77.271986998901554</v>
      </c>
    </row>
    <row r="13" spans="1:6" ht="10.5" customHeight="1">
      <c r="A13" s="620" t="s">
        <v>19</v>
      </c>
      <c r="B13" s="630">
        <v>138.28922409899738</v>
      </c>
      <c r="C13" s="630">
        <v>60.498399221188485</v>
      </c>
      <c r="D13" s="630">
        <v>36.05014100904264</v>
      </c>
      <c r="E13" s="630">
        <v>10.327281486165056</v>
      </c>
      <c r="F13" s="630">
        <v>68.537420086512313</v>
      </c>
    </row>
    <row r="14" spans="1:6" ht="10.5" customHeight="1">
      <c r="A14" s="481" t="s">
        <v>18</v>
      </c>
      <c r="B14" s="630">
        <v>148.74618420451139</v>
      </c>
      <c r="C14" s="630">
        <v>107.17242570309683</v>
      </c>
      <c r="D14" s="630">
        <v>55.008406178414148</v>
      </c>
      <c r="E14" s="630">
        <v>7.2379481813702835</v>
      </c>
      <c r="F14" s="630">
        <v>95.718690159945965</v>
      </c>
    </row>
    <row r="15" spans="1:6" ht="10.5" customHeight="1">
      <c r="A15" s="481" t="s">
        <v>17</v>
      </c>
      <c r="B15" s="630">
        <v>235.1689760370331</v>
      </c>
      <c r="C15" s="630">
        <v>72.182121043864512</v>
      </c>
      <c r="D15" s="630">
        <v>56.647680127769213</v>
      </c>
      <c r="E15" s="630">
        <v>2.2771369214356567</v>
      </c>
      <c r="F15" s="630">
        <v>88.340435089120263</v>
      </c>
    </row>
    <row r="16" spans="1:6" ht="10.5" customHeight="1">
      <c r="A16" s="481" t="s">
        <v>16</v>
      </c>
      <c r="B16" s="630">
        <v>126.47121763321208</v>
      </c>
      <c r="C16" s="630">
        <v>71.560025679435057</v>
      </c>
      <c r="D16" s="630">
        <v>44.682216991226198</v>
      </c>
      <c r="E16" s="630">
        <v>2.8675369141878879</v>
      </c>
      <c r="F16" s="630">
        <v>101.09137598972823</v>
      </c>
    </row>
    <row r="17" spans="1:6" ht="10.5" customHeight="1">
      <c r="A17" s="620" t="s">
        <v>15</v>
      </c>
      <c r="B17" s="630">
        <v>172.48145014799798</v>
      </c>
      <c r="C17" s="630">
        <v>86.562459783161344</v>
      </c>
      <c r="D17" s="630">
        <v>53.017660598363264</v>
      </c>
      <c r="E17" s="630">
        <v>4.4831885702953418</v>
      </c>
      <c r="F17" s="630">
        <v>94.547809777781524</v>
      </c>
    </row>
    <row r="18" spans="1:6" ht="10.5" customHeight="1">
      <c r="A18" s="622" t="s">
        <v>14</v>
      </c>
      <c r="B18" s="630">
        <v>620.03172765603642</v>
      </c>
      <c r="C18" s="630">
        <v>283.41255624152859</v>
      </c>
      <c r="D18" s="630">
        <v>169.69532500638738</v>
      </c>
      <c r="E18" s="630">
        <v>38.800700375737435</v>
      </c>
      <c r="F18" s="630">
        <v>329.44508358461889</v>
      </c>
    </row>
    <row r="19" spans="1:6" ht="10.5" customHeight="1">
      <c r="A19" s="481" t="s">
        <v>13</v>
      </c>
      <c r="B19" s="630">
        <v>422.4700918915795</v>
      </c>
      <c r="C19" s="630">
        <v>198.61681018705815</v>
      </c>
      <c r="D19" s="630">
        <v>132.15434703038011</v>
      </c>
      <c r="E19" s="630">
        <v>20.773533170227385</v>
      </c>
      <c r="F19" s="630">
        <v>164.77553667636315</v>
      </c>
    </row>
    <row r="20" spans="1:6" ht="10.5" customHeight="1">
      <c r="A20" s="481" t="s">
        <v>12</v>
      </c>
      <c r="B20" s="630">
        <v>234.87558377294224</v>
      </c>
      <c r="C20" s="630">
        <v>95.648482068349637</v>
      </c>
      <c r="D20" s="630">
        <v>56.169083092178781</v>
      </c>
      <c r="E20" s="630">
        <v>7.7592391065650972</v>
      </c>
      <c r="F20" s="630">
        <v>123.75742373741564</v>
      </c>
    </row>
    <row r="21" spans="1:6" ht="10.5" customHeight="1">
      <c r="A21" s="481" t="s">
        <v>11</v>
      </c>
      <c r="B21" s="630">
        <v>27.96197634355601</v>
      </c>
      <c r="C21" s="630">
        <v>10.867209972029753</v>
      </c>
      <c r="D21" s="630">
        <v>7.5011867919566102</v>
      </c>
      <c r="E21" s="630">
        <v>1.5548215180681839</v>
      </c>
      <c r="F21" s="630">
        <v>14.78734507609528</v>
      </c>
    </row>
    <row r="22" spans="1:6" ht="10.5" customHeight="1">
      <c r="A22" s="620" t="s">
        <v>10</v>
      </c>
      <c r="B22" s="630">
        <v>394.45924426101703</v>
      </c>
      <c r="C22" s="630">
        <v>174.76510166303959</v>
      </c>
      <c r="D22" s="630">
        <v>114.05916888663916</v>
      </c>
      <c r="E22" s="630">
        <v>18.363267553177732</v>
      </c>
      <c r="F22" s="630">
        <v>174.69120521413345</v>
      </c>
    </row>
    <row r="23" spans="1:6" ht="10.5" customHeight="1">
      <c r="A23" s="481" t="s">
        <v>9</v>
      </c>
      <c r="B23" s="630">
        <v>172.17068645640074</v>
      </c>
      <c r="C23" s="630">
        <v>165.79873328641804</v>
      </c>
      <c r="D23" s="630">
        <v>90.665984262043381</v>
      </c>
      <c r="E23" s="630">
        <v>8.8541999872049129</v>
      </c>
      <c r="F23" s="630">
        <v>101.08118482502719</v>
      </c>
    </row>
    <row r="24" spans="1:6" ht="10.5" customHeight="1">
      <c r="A24" s="481" t="s">
        <v>8</v>
      </c>
      <c r="B24" s="630">
        <v>99.405990767786818</v>
      </c>
      <c r="C24" s="630">
        <v>41.039989008420328</v>
      </c>
      <c r="D24" s="630">
        <v>36.721868425795243</v>
      </c>
      <c r="E24" s="630">
        <v>1.4988517724814383</v>
      </c>
      <c r="F24" s="630">
        <v>60.061131740149065</v>
      </c>
    </row>
    <row r="25" spans="1:6" ht="10.5" customHeight="1">
      <c r="A25" s="481" t="s">
        <v>7</v>
      </c>
      <c r="B25" s="630">
        <v>76.944620509721261</v>
      </c>
      <c r="C25" s="630">
        <v>42.921215515959105</v>
      </c>
      <c r="D25" s="630">
        <v>32.904478519961785</v>
      </c>
      <c r="E25" s="630">
        <v>2.7269645199805428</v>
      </c>
      <c r="F25" s="630">
        <v>33.145684226888811</v>
      </c>
    </row>
    <row r="26" spans="1:6" ht="10.5" customHeight="1">
      <c r="A26" s="620" t="s">
        <v>6</v>
      </c>
      <c r="B26" s="630">
        <v>450.07929328675402</v>
      </c>
      <c r="C26" s="630">
        <v>287.36719793799608</v>
      </c>
      <c r="D26" s="630">
        <v>198.93342013330354</v>
      </c>
      <c r="E26" s="630">
        <v>15.83973293869626</v>
      </c>
      <c r="F26" s="630">
        <v>232.07006574340767</v>
      </c>
    </row>
    <row r="27" spans="1:6" ht="10.5" customHeight="1">
      <c r="A27" s="481" t="s">
        <v>5</v>
      </c>
      <c r="B27" s="630">
        <v>172.06102205392901</v>
      </c>
      <c r="C27" s="630">
        <v>80.915330808935067</v>
      </c>
      <c r="D27" s="630">
        <v>66.101768897521794</v>
      </c>
      <c r="E27" s="630">
        <v>9.9575508244306459</v>
      </c>
      <c r="F27" s="630">
        <v>115.07109418479033</v>
      </c>
    </row>
    <row r="28" spans="1:6" ht="10.5" customHeight="1">
      <c r="A28" s="481" t="s">
        <v>4</v>
      </c>
      <c r="B28" s="630">
        <v>176.37746904829413</v>
      </c>
      <c r="C28" s="630">
        <v>158.32624515641245</v>
      </c>
      <c r="D28" s="630">
        <v>121.42047065494755</v>
      </c>
      <c r="E28" s="630">
        <v>7.9623854078064458</v>
      </c>
      <c r="F28" s="630">
        <v>106.93696247991683</v>
      </c>
    </row>
    <row r="29" spans="1:6" ht="10.5" customHeight="1">
      <c r="A29" s="481" t="s">
        <v>3</v>
      </c>
      <c r="B29" s="630">
        <v>39.090769783965271</v>
      </c>
      <c r="C29" s="630">
        <v>15.141699299203315</v>
      </c>
      <c r="D29" s="630">
        <v>16.476839117169142</v>
      </c>
      <c r="E29" s="630">
        <v>3.6033603041691258</v>
      </c>
      <c r="F29" s="630">
        <v>25.959366233403681</v>
      </c>
    </row>
    <row r="30" spans="1:6" ht="10.5" customHeight="1">
      <c r="A30" s="620" t="s">
        <v>2</v>
      </c>
      <c r="B30" s="630">
        <v>18.897930604202539</v>
      </c>
      <c r="C30" s="630">
        <v>11.646317814362707</v>
      </c>
      <c r="D30" s="630">
        <v>9.7200769617599754</v>
      </c>
      <c r="E30" s="630">
        <v>1.1753164766788053</v>
      </c>
      <c r="F30" s="630">
        <v>12.148598347726715</v>
      </c>
    </row>
    <row r="31" spans="1:6" ht="10.5" customHeight="1">
      <c r="A31" s="622" t="s">
        <v>1</v>
      </c>
      <c r="B31" s="630">
        <v>159.35886292500882</v>
      </c>
      <c r="C31" s="630">
        <v>90.321598424620959</v>
      </c>
      <c r="D31" s="630">
        <v>65.723714618775091</v>
      </c>
      <c r="E31" s="630">
        <v>7.482851384302629</v>
      </c>
      <c r="F31" s="630">
        <v>84.294022326161766</v>
      </c>
    </row>
    <row r="32" spans="1:6" s="71" customFormat="1" ht="10.5" customHeight="1">
      <c r="A32" s="626" t="s">
        <v>761</v>
      </c>
      <c r="B32" s="629">
        <v>124.51464522218374</v>
      </c>
      <c r="C32" s="629">
        <v>63.301327178948874</v>
      </c>
      <c r="D32" s="629">
        <v>47.744610619748272</v>
      </c>
      <c r="E32" s="629">
        <v>11.430626770214346</v>
      </c>
      <c r="F32" s="629">
        <v>75.359055688631599</v>
      </c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E6351-D064-479E-AD67-13CCF493C705}">
  <dimension ref="A1:G33"/>
  <sheetViews>
    <sheetView workbookViewId="0"/>
  </sheetViews>
  <sheetFormatPr defaultRowHeight="11.25"/>
  <cols>
    <col min="1" max="1" width="21.140625" style="1" customWidth="1"/>
    <col min="2" max="2" width="17.140625" style="1" customWidth="1"/>
    <col min="3" max="3" width="15.85546875" style="1" customWidth="1"/>
    <col min="4" max="4" width="16" style="1" customWidth="1"/>
    <col min="5" max="5" width="15.85546875" style="1" customWidth="1"/>
    <col min="6" max="6" width="16.28515625" style="1" customWidth="1"/>
    <col min="7" max="7" width="17" style="1" customWidth="1"/>
    <col min="8" max="16384" width="9.140625" style="1"/>
  </cols>
  <sheetData>
    <row r="1" spans="1:7" s="479" customFormat="1" ht="12.75" customHeight="1">
      <c r="A1" s="564" t="s">
        <v>779</v>
      </c>
    </row>
    <row r="2" spans="1:7" s="633" customFormat="1" ht="11.45" customHeight="1">
      <c r="A2" s="909" t="s">
        <v>37</v>
      </c>
      <c r="B2" s="909" t="s">
        <v>778</v>
      </c>
      <c r="C2" s="909"/>
      <c r="D2" s="909"/>
      <c r="E2" s="909" t="s">
        <v>777</v>
      </c>
      <c r="F2" s="992"/>
      <c r="G2" s="992"/>
    </row>
    <row r="3" spans="1:7" s="633" customFormat="1" ht="23.1" customHeight="1">
      <c r="A3" s="909"/>
      <c r="B3" s="79" t="s">
        <v>776</v>
      </c>
      <c r="C3" s="79" t="s">
        <v>775</v>
      </c>
      <c r="D3" s="79" t="s">
        <v>774</v>
      </c>
      <c r="E3" s="79" t="s">
        <v>776</v>
      </c>
      <c r="F3" s="79" t="s">
        <v>775</v>
      </c>
      <c r="G3" s="79" t="s">
        <v>774</v>
      </c>
    </row>
    <row r="4" spans="1:7">
      <c r="A4" s="481" t="s">
        <v>44</v>
      </c>
      <c r="B4" s="14">
        <v>71161</v>
      </c>
      <c r="C4" s="632">
        <v>414.5</v>
      </c>
      <c r="D4" s="14">
        <v>17794</v>
      </c>
      <c r="E4" s="14">
        <v>29028</v>
      </c>
      <c r="F4" s="632">
        <v>169.1</v>
      </c>
      <c r="G4" s="14">
        <v>49459</v>
      </c>
    </row>
    <row r="5" spans="1:7">
      <c r="A5" s="481" t="s">
        <v>28</v>
      </c>
      <c r="B5" s="14">
        <v>35598</v>
      </c>
      <c r="C5" s="632">
        <v>291.39999999999998</v>
      </c>
      <c r="D5" s="14">
        <v>15104</v>
      </c>
      <c r="E5" s="14">
        <v>19482</v>
      </c>
      <c r="F5" s="632">
        <v>159.5</v>
      </c>
      <c r="G5" s="14">
        <v>41003</v>
      </c>
    </row>
    <row r="6" spans="1:7">
      <c r="A6" s="622" t="s">
        <v>27</v>
      </c>
      <c r="B6" s="68">
        <v>106759</v>
      </c>
      <c r="C6" s="631">
        <v>363.3</v>
      </c>
      <c r="D6" s="484">
        <v>16897</v>
      </c>
      <c r="E6" s="68">
        <v>48510</v>
      </c>
      <c r="F6" s="631">
        <v>165.1</v>
      </c>
      <c r="G6" s="484">
        <v>46063</v>
      </c>
    </row>
    <row r="7" spans="1:7">
      <c r="A7" s="481" t="s">
        <v>26</v>
      </c>
      <c r="B7" s="14">
        <v>16569</v>
      </c>
      <c r="C7" s="632">
        <v>387.3</v>
      </c>
      <c r="D7" s="14">
        <v>9274</v>
      </c>
      <c r="E7" s="14">
        <v>8002</v>
      </c>
      <c r="F7" s="632">
        <v>187</v>
      </c>
      <c r="G7" s="14">
        <v>44110</v>
      </c>
    </row>
    <row r="8" spans="1:7">
      <c r="A8" s="481" t="s">
        <v>25</v>
      </c>
      <c r="B8" s="14">
        <v>12190</v>
      </c>
      <c r="C8" s="632">
        <v>388.9</v>
      </c>
      <c r="D8" s="14">
        <v>10842</v>
      </c>
      <c r="E8" s="14">
        <v>5625</v>
      </c>
      <c r="F8" s="632">
        <v>179.5</v>
      </c>
      <c r="G8" s="14">
        <v>36988</v>
      </c>
    </row>
    <row r="9" spans="1:7">
      <c r="A9" s="481" t="s">
        <v>24</v>
      </c>
      <c r="B9" s="14">
        <v>14350</v>
      </c>
      <c r="C9" s="632">
        <v>399.1</v>
      </c>
      <c r="D9" s="14">
        <v>11494</v>
      </c>
      <c r="E9" s="14">
        <v>7866</v>
      </c>
      <c r="F9" s="632">
        <v>218.7</v>
      </c>
      <c r="G9" s="14">
        <v>45895</v>
      </c>
    </row>
    <row r="10" spans="1:7">
      <c r="A10" s="620" t="s">
        <v>23</v>
      </c>
      <c r="B10" s="68">
        <v>43109</v>
      </c>
      <c r="C10" s="631">
        <v>391.6</v>
      </c>
      <c r="D10" s="484">
        <v>10456</v>
      </c>
      <c r="E10" s="68">
        <v>21493</v>
      </c>
      <c r="F10" s="631">
        <v>195.2</v>
      </c>
      <c r="G10" s="484">
        <v>42900</v>
      </c>
    </row>
    <row r="11" spans="1:7">
      <c r="A11" s="481" t="s">
        <v>22</v>
      </c>
      <c r="B11" s="14">
        <v>21621</v>
      </c>
      <c r="C11" s="632">
        <v>482.9</v>
      </c>
      <c r="D11" s="14">
        <v>11754</v>
      </c>
      <c r="E11" s="14">
        <v>5239</v>
      </c>
      <c r="F11" s="632">
        <v>117</v>
      </c>
      <c r="G11" s="14">
        <v>57553</v>
      </c>
    </row>
    <row r="12" spans="1:7">
      <c r="A12" s="481" t="s">
        <v>21</v>
      </c>
      <c r="B12" s="14">
        <v>13513</v>
      </c>
      <c r="C12" s="632">
        <v>519.4</v>
      </c>
      <c r="D12" s="14">
        <v>10386</v>
      </c>
      <c r="E12" s="14">
        <v>4964</v>
      </c>
      <c r="F12" s="632">
        <v>190.8</v>
      </c>
      <c r="G12" s="14">
        <v>41090</v>
      </c>
    </row>
    <row r="13" spans="1:7">
      <c r="A13" s="481" t="s">
        <v>20</v>
      </c>
      <c r="B13" s="14">
        <v>11473</v>
      </c>
      <c r="C13" s="632">
        <v>396.4</v>
      </c>
      <c r="D13" s="14">
        <v>11333</v>
      </c>
      <c r="E13" s="14">
        <v>6841</v>
      </c>
      <c r="F13" s="632">
        <v>236.4</v>
      </c>
      <c r="G13" s="14">
        <v>52602</v>
      </c>
    </row>
    <row r="14" spans="1:7">
      <c r="A14" s="620" t="s">
        <v>19</v>
      </c>
      <c r="B14" s="68">
        <v>46607</v>
      </c>
      <c r="C14" s="631">
        <v>467.3</v>
      </c>
      <c r="D14" s="484">
        <v>11254</v>
      </c>
      <c r="E14" s="68">
        <v>17044</v>
      </c>
      <c r="F14" s="631">
        <v>170.9</v>
      </c>
      <c r="G14" s="484">
        <v>50771</v>
      </c>
    </row>
    <row r="15" spans="1:7">
      <c r="A15" s="481" t="s">
        <v>18</v>
      </c>
      <c r="B15" s="14">
        <v>16543</v>
      </c>
      <c r="C15" s="632">
        <v>419.5</v>
      </c>
      <c r="D15" s="14">
        <v>10180</v>
      </c>
      <c r="E15" s="14">
        <v>17017</v>
      </c>
      <c r="F15" s="632">
        <v>431.5</v>
      </c>
      <c r="G15" s="14">
        <v>47793</v>
      </c>
    </row>
    <row r="16" spans="1:7">
      <c r="A16" s="481" t="s">
        <v>17</v>
      </c>
      <c r="B16" s="14">
        <v>15601</v>
      </c>
      <c r="C16" s="632">
        <v>485.4</v>
      </c>
      <c r="D16" s="14">
        <v>13476</v>
      </c>
      <c r="E16" s="14">
        <v>11151</v>
      </c>
      <c r="F16" s="632">
        <v>347</v>
      </c>
      <c r="G16" s="14">
        <v>54120</v>
      </c>
    </row>
    <row r="17" spans="1:7">
      <c r="A17" s="481" t="s">
        <v>16</v>
      </c>
      <c r="B17" s="14">
        <v>9643</v>
      </c>
      <c r="C17" s="632">
        <v>410.8</v>
      </c>
      <c r="D17" s="14">
        <v>11309</v>
      </c>
      <c r="E17" s="14">
        <v>9387</v>
      </c>
      <c r="F17" s="632">
        <v>399.9</v>
      </c>
      <c r="G17" s="14">
        <v>50250</v>
      </c>
    </row>
    <row r="18" spans="1:7">
      <c r="A18" s="620" t="s">
        <v>15</v>
      </c>
      <c r="B18" s="68">
        <v>41787</v>
      </c>
      <c r="C18" s="631">
        <v>439.6</v>
      </c>
      <c r="D18" s="484">
        <v>11671</v>
      </c>
      <c r="E18" s="68">
        <v>37555</v>
      </c>
      <c r="F18" s="631">
        <v>395.1</v>
      </c>
      <c r="G18" s="484">
        <v>50286</v>
      </c>
    </row>
    <row r="19" spans="1:7">
      <c r="A19" s="622" t="s">
        <v>14</v>
      </c>
      <c r="B19" s="68">
        <v>131503</v>
      </c>
      <c r="C19" s="631">
        <v>431.3</v>
      </c>
      <c r="D19" s="484">
        <v>11125</v>
      </c>
      <c r="E19" s="68">
        <v>76092</v>
      </c>
      <c r="F19" s="631">
        <v>249.6</v>
      </c>
      <c r="G19" s="484">
        <v>48308</v>
      </c>
    </row>
    <row r="20" spans="1:7">
      <c r="A20" s="481" t="s">
        <v>13</v>
      </c>
      <c r="B20" s="14">
        <v>42968</v>
      </c>
      <c r="C20" s="632">
        <v>616.5</v>
      </c>
      <c r="D20" s="14">
        <v>8252</v>
      </c>
      <c r="E20" s="14">
        <v>45643</v>
      </c>
      <c r="F20" s="632">
        <v>654.9</v>
      </c>
      <c r="G20" s="14">
        <v>57283</v>
      </c>
    </row>
    <row r="21" spans="1:7">
      <c r="A21" s="481" t="s">
        <v>12</v>
      </c>
      <c r="B21" s="14">
        <v>13941</v>
      </c>
      <c r="C21" s="632">
        <v>445.5</v>
      </c>
      <c r="D21" s="14">
        <v>8290</v>
      </c>
      <c r="E21" s="14">
        <v>10558</v>
      </c>
      <c r="F21" s="632">
        <v>337.4</v>
      </c>
      <c r="G21" s="14">
        <v>48747</v>
      </c>
    </row>
    <row r="22" spans="1:7">
      <c r="A22" s="481" t="s">
        <v>11</v>
      </c>
      <c r="B22" s="14">
        <v>8819</v>
      </c>
      <c r="C22" s="632">
        <v>427.5</v>
      </c>
      <c r="D22" s="14">
        <v>7539</v>
      </c>
      <c r="E22" s="14">
        <v>7258</v>
      </c>
      <c r="F22" s="632">
        <v>351.9</v>
      </c>
      <c r="G22" s="14">
        <v>50162</v>
      </c>
    </row>
    <row r="23" spans="1:7">
      <c r="A23" s="620" t="s">
        <v>10</v>
      </c>
      <c r="B23" s="68">
        <v>65728</v>
      </c>
      <c r="C23" s="631">
        <v>540.4</v>
      </c>
      <c r="D23" s="484">
        <v>8164</v>
      </c>
      <c r="E23" s="68">
        <v>63459</v>
      </c>
      <c r="F23" s="631">
        <v>521.79999999999995</v>
      </c>
      <c r="G23" s="484">
        <v>55049</v>
      </c>
    </row>
    <row r="24" spans="1:7">
      <c r="A24" s="481" t="s">
        <v>9</v>
      </c>
      <c r="B24" s="14">
        <v>26914</v>
      </c>
      <c r="C24" s="632">
        <v>496.8</v>
      </c>
      <c r="D24" s="14">
        <v>8626</v>
      </c>
      <c r="E24" s="14">
        <v>34108</v>
      </c>
      <c r="F24" s="632">
        <v>629.6</v>
      </c>
      <c r="G24" s="14">
        <v>52178</v>
      </c>
    </row>
    <row r="25" spans="1:7">
      <c r="A25" s="481" t="s">
        <v>8</v>
      </c>
      <c r="B25" s="14">
        <v>16865</v>
      </c>
      <c r="C25" s="632">
        <v>429.3</v>
      </c>
      <c r="D25" s="14">
        <v>8550</v>
      </c>
      <c r="E25" s="14">
        <v>18845</v>
      </c>
      <c r="F25" s="632">
        <v>479.7</v>
      </c>
      <c r="G25" s="14">
        <v>57474</v>
      </c>
    </row>
    <row r="26" spans="1:7">
      <c r="A26" s="481" t="s">
        <v>7</v>
      </c>
      <c r="B26" s="14">
        <v>35891</v>
      </c>
      <c r="C26" s="632">
        <v>637.6</v>
      </c>
      <c r="D26" s="14">
        <v>8041</v>
      </c>
      <c r="E26" s="14">
        <v>42564</v>
      </c>
      <c r="F26" s="632">
        <v>756.2</v>
      </c>
      <c r="G26" s="14">
        <v>60706</v>
      </c>
    </row>
    <row r="27" spans="1:7">
      <c r="A27" s="620" t="s">
        <v>6</v>
      </c>
      <c r="B27" s="68">
        <v>79670</v>
      </c>
      <c r="C27" s="631">
        <v>532</v>
      </c>
      <c r="D27" s="484">
        <v>8346</v>
      </c>
      <c r="E27" s="68">
        <v>95517</v>
      </c>
      <c r="F27" s="631">
        <v>637.9</v>
      </c>
      <c r="G27" s="484">
        <v>57023</v>
      </c>
    </row>
    <row r="28" spans="1:7">
      <c r="A28" s="481" t="s">
        <v>5</v>
      </c>
      <c r="B28" s="14">
        <v>20841</v>
      </c>
      <c r="C28" s="632">
        <v>393.7</v>
      </c>
      <c r="D28" s="14">
        <v>9417</v>
      </c>
      <c r="E28" s="14">
        <v>21404</v>
      </c>
      <c r="F28" s="632">
        <v>404.3</v>
      </c>
      <c r="G28" s="14">
        <v>47575</v>
      </c>
    </row>
    <row r="29" spans="1:7">
      <c r="A29" s="481" t="s">
        <v>4</v>
      </c>
      <c r="B29" s="14">
        <v>20959</v>
      </c>
      <c r="C29" s="632">
        <v>568.1</v>
      </c>
      <c r="D29" s="14">
        <v>10517</v>
      </c>
      <c r="E29" s="14">
        <v>21772</v>
      </c>
      <c r="F29" s="632">
        <v>590.1</v>
      </c>
      <c r="G29" s="14">
        <v>53099</v>
      </c>
    </row>
    <row r="30" spans="1:7">
      <c r="A30" s="481" t="s">
        <v>3</v>
      </c>
      <c r="B30" s="14">
        <v>17117</v>
      </c>
      <c r="C30" s="632">
        <v>404.1</v>
      </c>
      <c r="D30" s="14">
        <v>13382</v>
      </c>
      <c r="E30" s="14">
        <v>12140</v>
      </c>
      <c r="F30" s="632">
        <v>286.60000000000002</v>
      </c>
      <c r="G30" s="14">
        <v>56310</v>
      </c>
    </row>
    <row r="31" spans="1:7">
      <c r="A31" s="620" t="s">
        <v>2</v>
      </c>
      <c r="B31" s="484">
        <v>58917</v>
      </c>
      <c r="C31" s="631">
        <v>445.7</v>
      </c>
      <c r="D31" s="484">
        <v>10960</v>
      </c>
      <c r="E31" s="484">
        <v>55316</v>
      </c>
      <c r="F31" s="631">
        <v>418.5</v>
      </c>
      <c r="G31" s="484">
        <v>51666</v>
      </c>
    </row>
    <row r="32" spans="1:7">
      <c r="A32" s="622" t="s">
        <v>1</v>
      </c>
      <c r="B32" s="484">
        <v>204315</v>
      </c>
      <c r="C32" s="631">
        <v>506.3</v>
      </c>
      <c r="D32" s="484">
        <v>9042</v>
      </c>
      <c r="E32" s="484">
        <v>214292</v>
      </c>
      <c r="F32" s="631">
        <v>531</v>
      </c>
      <c r="G32" s="484">
        <v>55055</v>
      </c>
    </row>
    <row r="33" spans="1:7" s="71" customFormat="1">
      <c r="A33" s="626" t="s">
        <v>761</v>
      </c>
      <c r="B33" s="484">
        <v>442577</v>
      </c>
      <c r="C33" s="631">
        <v>441.6</v>
      </c>
      <c r="D33" s="484">
        <v>11555</v>
      </c>
      <c r="E33" s="484">
        <v>338894</v>
      </c>
      <c r="F33" s="631">
        <v>338.1</v>
      </c>
      <c r="G33" s="484">
        <v>52253</v>
      </c>
    </row>
  </sheetData>
  <mergeCells count="3">
    <mergeCell ref="A2:A3"/>
    <mergeCell ref="B2:D2"/>
    <mergeCell ref="E2:G2"/>
  </mergeCells>
  <pageMargins left="0.75" right="0.75" top="1" bottom="1" header="0.5" footer="0.5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176B1-0EEB-4C50-A191-7A7F4DF45A6B}">
  <dimension ref="A1:O33"/>
  <sheetViews>
    <sheetView workbookViewId="0"/>
  </sheetViews>
  <sheetFormatPr defaultRowHeight="11.25"/>
  <cols>
    <col min="1" max="1" width="20.28515625" style="634" customWidth="1"/>
    <col min="2" max="8" width="8.42578125" style="634" customWidth="1"/>
    <col min="9" max="9" width="8.7109375" style="634" customWidth="1"/>
    <col min="10" max="12" width="8.42578125" style="634" customWidth="1"/>
    <col min="13" max="16384" width="9.140625" style="634"/>
  </cols>
  <sheetData>
    <row r="1" spans="1:15" s="657" customFormat="1" ht="12" customHeight="1">
      <c r="A1" s="659" t="s">
        <v>780</v>
      </c>
      <c r="B1" s="659"/>
      <c r="C1" s="659"/>
      <c r="D1" s="659"/>
      <c r="E1" s="659"/>
      <c r="F1" s="659"/>
      <c r="G1" s="659"/>
      <c r="H1" s="659"/>
      <c r="I1" s="658"/>
      <c r="J1" s="658"/>
      <c r="K1" s="658"/>
      <c r="L1" s="658"/>
    </row>
    <row r="2" spans="1:15" s="656" customFormat="1" ht="11.1" customHeight="1">
      <c r="A2" s="957" t="s">
        <v>37</v>
      </c>
      <c r="B2" s="898" t="s">
        <v>158</v>
      </c>
      <c r="C2" s="906"/>
      <c r="D2" s="906"/>
      <c r="E2" s="906"/>
      <c r="F2" s="906"/>
      <c r="G2" s="906"/>
      <c r="H2" s="864"/>
      <c r="I2" s="909" t="s">
        <v>157</v>
      </c>
      <c r="J2" s="909"/>
      <c r="K2" s="909"/>
      <c r="L2" s="909"/>
      <c r="M2" s="909"/>
      <c r="N2" s="909"/>
      <c r="O2" s="909"/>
    </row>
    <row r="3" spans="1:15" s="652" customFormat="1" ht="11.1" customHeight="1">
      <c r="A3" s="957"/>
      <c r="B3" s="654">
        <v>2000</v>
      </c>
      <c r="C3" s="654">
        <v>2004</v>
      </c>
      <c r="D3" s="654">
        <v>2005</v>
      </c>
      <c r="E3" s="654">
        <v>2006</v>
      </c>
      <c r="F3" s="655">
        <v>2007</v>
      </c>
      <c r="G3" s="654">
        <v>2008</v>
      </c>
      <c r="H3" s="653">
        <v>2009</v>
      </c>
      <c r="I3" s="654">
        <v>2000</v>
      </c>
      <c r="J3" s="654">
        <v>2004</v>
      </c>
      <c r="K3" s="654">
        <v>2005</v>
      </c>
      <c r="L3" s="654">
        <v>2006</v>
      </c>
      <c r="M3" s="653">
        <v>2007</v>
      </c>
      <c r="N3" s="653">
        <v>2008</v>
      </c>
      <c r="O3" s="653">
        <v>2009</v>
      </c>
    </row>
    <row r="4" spans="1:15" ht="10.5" customHeight="1">
      <c r="A4" s="142" t="s">
        <v>44</v>
      </c>
      <c r="B4" s="643">
        <v>120453</v>
      </c>
      <c r="C4" s="643">
        <v>115506</v>
      </c>
      <c r="D4" s="643">
        <v>115366</v>
      </c>
      <c r="E4" s="643">
        <v>111924</v>
      </c>
      <c r="F4" s="643">
        <v>106129</v>
      </c>
      <c r="G4" s="644">
        <v>107317</v>
      </c>
      <c r="H4" s="644">
        <v>104253</v>
      </c>
      <c r="I4" s="643">
        <v>19098</v>
      </c>
      <c r="J4" s="643">
        <v>21751</v>
      </c>
      <c r="K4" s="643">
        <v>20789</v>
      </c>
      <c r="L4" s="643">
        <v>19061</v>
      </c>
      <c r="M4" s="643">
        <v>16717</v>
      </c>
      <c r="N4" s="651">
        <v>16215</v>
      </c>
      <c r="O4" s="634">
        <v>16335</v>
      </c>
    </row>
    <row r="5" spans="1:15" ht="10.5" customHeight="1">
      <c r="A5" s="142" t="s">
        <v>28</v>
      </c>
      <c r="B5" s="645">
        <v>45444</v>
      </c>
      <c r="C5" s="645">
        <v>39037</v>
      </c>
      <c r="D5" s="645">
        <v>39324</v>
      </c>
      <c r="E5" s="643">
        <v>37909</v>
      </c>
      <c r="F5" s="643">
        <v>39927</v>
      </c>
      <c r="G5" s="644">
        <v>36885</v>
      </c>
      <c r="H5" s="644">
        <v>36656</v>
      </c>
      <c r="I5" s="643">
        <v>11262</v>
      </c>
      <c r="J5" s="643">
        <v>13491</v>
      </c>
      <c r="K5" s="643">
        <v>13396</v>
      </c>
      <c r="L5" s="643">
        <v>12591</v>
      </c>
      <c r="M5" s="643">
        <v>11559</v>
      </c>
      <c r="N5" s="642">
        <v>11387</v>
      </c>
      <c r="O5" s="634">
        <v>11342</v>
      </c>
    </row>
    <row r="6" spans="1:15" s="648" customFormat="1" ht="10.5" customHeight="1">
      <c r="A6" s="640" t="s">
        <v>27</v>
      </c>
      <c r="B6" s="639">
        <v>165897</v>
      </c>
      <c r="C6" s="639">
        <v>154543</v>
      </c>
      <c r="D6" s="639">
        <v>154690</v>
      </c>
      <c r="E6" s="638">
        <v>149833</v>
      </c>
      <c r="F6" s="638">
        <v>146056</v>
      </c>
      <c r="G6" s="637">
        <v>144202</v>
      </c>
      <c r="H6" s="637">
        <v>140909</v>
      </c>
      <c r="I6" s="638">
        <v>30360</v>
      </c>
      <c r="J6" s="638">
        <v>35242</v>
      </c>
      <c r="K6" s="638">
        <v>34185</v>
      </c>
      <c r="L6" s="638">
        <v>31652</v>
      </c>
      <c r="M6" s="638">
        <v>28276</v>
      </c>
      <c r="N6" s="650">
        <v>27602</v>
      </c>
      <c r="O6" s="649">
        <v>27677</v>
      </c>
    </row>
    <row r="7" spans="1:15" ht="10.5" customHeight="1">
      <c r="A7" s="142" t="s">
        <v>26</v>
      </c>
      <c r="B7" s="645">
        <v>16253</v>
      </c>
      <c r="C7" s="645">
        <v>15668</v>
      </c>
      <c r="D7" s="645">
        <v>17053</v>
      </c>
      <c r="E7" s="643">
        <v>22944</v>
      </c>
      <c r="F7" s="643">
        <v>17423</v>
      </c>
      <c r="G7" s="644">
        <v>17102</v>
      </c>
      <c r="H7" s="644">
        <v>15612</v>
      </c>
      <c r="I7" s="643">
        <v>3721</v>
      </c>
      <c r="J7" s="643">
        <v>4585</v>
      </c>
      <c r="K7" s="643">
        <v>4737</v>
      </c>
      <c r="L7" s="643">
        <v>4322</v>
      </c>
      <c r="M7" s="643">
        <v>3748</v>
      </c>
      <c r="N7" s="642">
        <v>4087</v>
      </c>
      <c r="O7" s="634">
        <v>3749</v>
      </c>
    </row>
    <row r="8" spans="1:15" ht="10.5" customHeight="1">
      <c r="A8" s="142" t="s">
        <v>25</v>
      </c>
      <c r="B8" s="645">
        <v>14139</v>
      </c>
      <c r="C8" s="645">
        <v>11684</v>
      </c>
      <c r="D8" s="645">
        <v>13158</v>
      </c>
      <c r="E8" s="643">
        <v>12201</v>
      </c>
      <c r="F8" s="643">
        <v>10980</v>
      </c>
      <c r="G8" s="644">
        <v>9788</v>
      </c>
      <c r="H8" s="644">
        <v>12665</v>
      </c>
      <c r="I8" s="643">
        <v>4164</v>
      </c>
      <c r="J8" s="643">
        <v>4323</v>
      </c>
      <c r="K8" s="643">
        <v>4483</v>
      </c>
      <c r="L8" s="643">
        <v>4153</v>
      </c>
      <c r="M8" s="643">
        <v>3454</v>
      </c>
      <c r="N8" s="642">
        <v>3759</v>
      </c>
      <c r="O8" s="634">
        <v>3416</v>
      </c>
    </row>
    <row r="9" spans="1:15" ht="10.5" customHeight="1">
      <c r="A9" s="142" t="s">
        <v>24</v>
      </c>
      <c r="B9" s="645">
        <v>13316</v>
      </c>
      <c r="C9" s="645">
        <v>13051</v>
      </c>
      <c r="D9" s="645">
        <v>13555</v>
      </c>
      <c r="E9" s="643">
        <v>12008</v>
      </c>
      <c r="F9" s="643">
        <v>12658</v>
      </c>
      <c r="G9" s="644">
        <v>12095</v>
      </c>
      <c r="H9" s="644">
        <v>10285</v>
      </c>
      <c r="I9" s="643">
        <v>3737</v>
      </c>
      <c r="J9" s="643">
        <v>3779</v>
      </c>
      <c r="K9" s="643">
        <v>4176</v>
      </c>
      <c r="L9" s="643">
        <v>3986</v>
      </c>
      <c r="M9" s="643">
        <v>3503</v>
      </c>
      <c r="N9" s="642">
        <v>3602</v>
      </c>
      <c r="O9" s="634">
        <v>3349</v>
      </c>
    </row>
    <row r="10" spans="1:15" ht="10.5" customHeight="1">
      <c r="A10" s="641" t="s">
        <v>23</v>
      </c>
      <c r="B10" s="639">
        <v>43708</v>
      </c>
      <c r="C10" s="639">
        <v>40403</v>
      </c>
      <c r="D10" s="639">
        <v>43766</v>
      </c>
      <c r="E10" s="638">
        <v>47153</v>
      </c>
      <c r="F10" s="638">
        <v>41061</v>
      </c>
      <c r="G10" s="637">
        <v>38985</v>
      </c>
      <c r="H10" s="637">
        <v>38562</v>
      </c>
      <c r="I10" s="638">
        <v>11622</v>
      </c>
      <c r="J10" s="638">
        <v>12687</v>
      </c>
      <c r="K10" s="638">
        <v>13396</v>
      </c>
      <c r="L10" s="638">
        <v>12461</v>
      </c>
      <c r="M10" s="638">
        <v>10705</v>
      </c>
      <c r="N10" s="636">
        <v>11448</v>
      </c>
      <c r="O10" s="635">
        <v>10514</v>
      </c>
    </row>
    <row r="11" spans="1:15" ht="10.5" customHeight="1">
      <c r="A11" s="142" t="s">
        <v>22</v>
      </c>
      <c r="B11" s="645">
        <v>24191</v>
      </c>
      <c r="C11" s="645">
        <v>14712</v>
      </c>
      <c r="D11" s="645">
        <v>17774</v>
      </c>
      <c r="E11" s="643">
        <v>15277</v>
      </c>
      <c r="F11" s="643">
        <v>16846</v>
      </c>
      <c r="G11" s="644">
        <v>13863</v>
      </c>
      <c r="H11" s="644">
        <v>13875</v>
      </c>
      <c r="I11" s="643">
        <v>4513</v>
      </c>
      <c r="J11" s="643">
        <v>4228</v>
      </c>
      <c r="K11" s="643">
        <v>4783</v>
      </c>
      <c r="L11" s="643">
        <v>4447</v>
      </c>
      <c r="M11" s="643">
        <v>4055</v>
      </c>
      <c r="N11" s="642">
        <v>4394</v>
      </c>
      <c r="O11" s="634">
        <v>4381</v>
      </c>
    </row>
    <row r="12" spans="1:15" ht="10.5" customHeight="1">
      <c r="A12" s="142" t="s">
        <v>21</v>
      </c>
      <c r="B12" s="645">
        <v>8970</v>
      </c>
      <c r="C12" s="645">
        <v>8523</v>
      </c>
      <c r="D12" s="645">
        <v>8834</v>
      </c>
      <c r="E12" s="643">
        <v>7820</v>
      </c>
      <c r="F12" s="643">
        <v>9870</v>
      </c>
      <c r="G12" s="644">
        <v>8239</v>
      </c>
      <c r="H12" s="644">
        <v>7045</v>
      </c>
      <c r="I12" s="643">
        <v>2493</v>
      </c>
      <c r="J12" s="643">
        <v>2679</v>
      </c>
      <c r="K12" s="643">
        <v>2793</v>
      </c>
      <c r="L12" s="643">
        <v>2535</v>
      </c>
      <c r="M12" s="643">
        <v>2600</v>
      </c>
      <c r="N12" s="642">
        <v>2460</v>
      </c>
      <c r="O12" s="634">
        <v>2307</v>
      </c>
    </row>
    <row r="13" spans="1:15" ht="10.5" customHeight="1">
      <c r="A13" s="142" t="s">
        <v>20</v>
      </c>
      <c r="B13" s="645">
        <v>13205</v>
      </c>
      <c r="C13" s="645">
        <v>11434</v>
      </c>
      <c r="D13" s="645">
        <v>10823</v>
      </c>
      <c r="E13" s="643">
        <v>10945</v>
      </c>
      <c r="F13" s="643">
        <v>10097</v>
      </c>
      <c r="G13" s="644">
        <v>8216</v>
      </c>
      <c r="H13" s="644">
        <v>8946</v>
      </c>
      <c r="I13" s="643">
        <v>3332</v>
      </c>
      <c r="J13" s="643">
        <v>3236</v>
      </c>
      <c r="K13" s="643">
        <v>3354</v>
      </c>
      <c r="L13" s="643">
        <v>3020</v>
      </c>
      <c r="M13" s="643">
        <v>2885</v>
      </c>
      <c r="N13" s="642">
        <v>2626</v>
      </c>
      <c r="O13" s="634">
        <v>2601</v>
      </c>
    </row>
    <row r="14" spans="1:15" ht="10.5" customHeight="1">
      <c r="A14" s="641" t="s">
        <v>19</v>
      </c>
      <c r="B14" s="639">
        <v>46366</v>
      </c>
      <c r="C14" s="639">
        <v>34669</v>
      </c>
      <c r="D14" s="639">
        <v>37431</v>
      </c>
      <c r="E14" s="638">
        <v>34042</v>
      </c>
      <c r="F14" s="638">
        <v>36813</v>
      </c>
      <c r="G14" s="637">
        <v>30318</v>
      </c>
      <c r="H14" s="637">
        <v>29866</v>
      </c>
      <c r="I14" s="638">
        <v>10338</v>
      </c>
      <c r="J14" s="638">
        <v>10143</v>
      </c>
      <c r="K14" s="638">
        <v>10930</v>
      </c>
      <c r="L14" s="638">
        <v>10002</v>
      </c>
      <c r="M14" s="638">
        <v>9540</v>
      </c>
      <c r="N14" s="636">
        <v>9480</v>
      </c>
      <c r="O14" s="635">
        <v>9289</v>
      </c>
    </row>
    <row r="15" spans="1:15" ht="10.5" customHeight="1">
      <c r="A15" s="142" t="s">
        <v>18</v>
      </c>
      <c r="B15" s="645">
        <v>16505</v>
      </c>
      <c r="C15" s="645">
        <v>16244</v>
      </c>
      <c r="D15" s="645">
        <v>15633</v>
      </c>
      <c r="E15" s="643">
        <v>17400</v>
      </c>
      <c r="F15" s="643">
        <v>17305</v>
      </c>
      <c r="G15" s="644">
        <v>13834</v>
      </c>
      <c r="H15" s="644">
        <v>13981</v>
      </c>
      <c r="I15" s="643">
        <v>4591</v>
      </c>
      <c r="J15" s="643">
        <v>5289</v>
      </c>
      <c r="K15" s="643">
        <v>5343</v>
      </c>
      <c r="L15" s="643">
        <v>5190</v>
      </c>
      <c r="M15" s="643">
        <v>4956</v>
      </c>
      <c r="N15" s="642">
        <v>4492</v>
      </c>
      <c r="O15" s="634">
        <v>4807</v>
      </c>
    </row>
    <row r="16" spans="1:15" ht="10.5" customHeight="1">
      <c r="A16" s="142" t="s">
        <v>17</v>
      </c>
      <c r="B16" s="645">
        <v>15530</v>
      </c>
      <c r="C16" s="645">
        <v>15032</v>
      </c>
      <c r="D16" s="645">
        <v>16731</v>
      </c>
      <c r="E16" s="643">
        <v>15419</v>
      </c>
      <c r="F16" s="643">
        <v>13998</v>
      </c>
      <c r="G16" s="644">
        <v>13273</v>
      </c>
      <c r="H16" s="644">
        <v>13091</v>
      </c>
      <c r="I16" s="643">
        <v>3757</v>
      </c>
      <c r="J16" s="643">
        <v>3348</v>
      </c>
      <c r="K16" s="643">
        <v>4355</v>
      </c>
      <c r="L16" s="643">
        <v>3233</v>
      </c>
      <c r="M16" s="643">
        <v>3170</v>
      </c>
      <c r="N16" s="642">
        <v>3187</v>
      </c>
      <c r="O16" s="634">
        <v>3351</v>
      </c>
    </row>
    <row r="17" spans="1:15" ht="10.5" customHeight="1">
      <c r="A17" s="142" t="s">
        <v>16</v>
      </c>
      <c r="B17" s="645">
        <v>8331</v>
      </c>
      <c r="C17" s="645">
        <v>9239</v>
      </c>
      <c r="D17" s="645">
        <v>8196</v>
      </c>
      <c r="E17" s="643">
        <v>8359</v>
      </c>
      <c r="F17" s="643">
        <v>7643</v>
      </c>
      <c r="G17" s="644">
        <v>7955</v>
      </c>
      <c r="H17" s="644">
        <v>7616</v>
      </c>
      <c r="I17" s="643">
        <v>2943</v>
      </c>
      <c r="J17" s="643">
        <v>3106</v>
      </c>
      <c r="K17" s="643">
        <v>2901</v>
      </c>
      <c r="L17" s="643">
        <v>2888</v>
      </c>
      <c r="M17" s="643">
        <v>2659</v>
      </c>
      <c r="N17" s="642">
        <v>2895</v>
      </c>
      <c r="O17" s="634">
        <v>2753</v>
      </c>
    </row>
    <row r="18" spans="1:15" ht="10.5" customHeight="1">
      <c r="A18" s="641" t="s">
        <v>15</v>
      </c>
      <c r="B18" s="639">
        <v>40366</v>
      </c>
      <c r="C18" s="639">
        <v>40515</v>
      </c>
      <c r="D18" s="639">
        <v>40560</v>
      </c>
      <c r="E18" s="638">
        <v>41178</v>
      </c>
      <c r="F18" s="638">
        <v>38946</v>
      </c>
      <c r="G18" s="637">
        <v>35062</v>
      </c>
      <c r="H18" s="637">
        <v>34688</v>
      </c>
      <c r="I18" s="638">
        <v>11291</v>
      </c>
      <c r="J18" s="638">
        <v>11743</v>
      </c>
      <c r="K18" s="638">
        <v>12599</v>
      </c>
      <c r="L18" s="638">
        <v>11311</v>
      </c>
      <c r="M18" s="638">
        <v>10785</v>
      </c>
      <c r="N18" s="636">
        <v>10574</v>
      </c>
      <c r="O18" s="635">
        <v>10911</v>
      </c>
    </row>
    <row r="19" spans="1:15" ht="10.5" customHeight="1">
      <c r="A19" s="640" t="s">
        <v>14</v>
      </c>
      <c r="B19" s="639">
        <v>130440</v>
      </c>
      <c r="C19" s="639">
        <v>115587</v>
      </c>
      <c r="D19" s="639">
        <v>121757</v>
      </c>
      <c r="E19" s="638">
        <v>122373</v>
      </c>
      <c r="F19" s="638">
        <v>116820</v>
      </c>
      <c r="G19" s="637">
        <v>104365</v>
      </c>
      <c r="H19" s="637">
        <v>103116</v>
      </c>
      <c r="I19" s="638">
        <v>33251</v>
      </c>
      <c r="J19" s="638">
        <v>34573</v>
      </c>
      <c r="K19" s="638">
        <v>36925</v>
      </c>
      <c r="L19" s="638">
        <v>33774</v>
      </c>
      <c r="M19" s="638">
        <v>31030</v>
      </c>
      <c r="N19" s="637">
        <v>31502</v>
      </c>
      <c r="O19" s="647">
        <v>30714</v>
      </c>
    </row>
    <row r="20" spans="1:15" ht="10.5" customHeight="1">
      <c r="A20" s="255" t="s">
        <v>13</v>
      </c>
      <c r="B20" s="645">
        <v>23289</v>
      </c>
      <c r="C20" s="645">
        <v>25563</v>
      </c>
      <c r="D20" s="645">
        <v>29069</v>
      </c>
      <c r="E20" s="643">
        <v>31093</v>
      </c>
      <c r="F20" s="643">
        <v>28940</v>
      </c>
      <c r="G20" s="644">
        <v>27923</v>
      </c>
      <c r="H20" s="644">
        <v>24428</v>
      </c>
      <c r="I20" s="643">
        <v>11128</v>
      </c>
      <c r="J20" s="643">
        <v>10635</v>
      </c>
      <c r="K20" s="643">
        <v>11605</v>
      </c>
      <c r="L20" s="643">
        <v>10724</v>
      </c>
      <c r="M20" s="643">
        <v>10614</v>
      </c>
      <c r="N20" s="642">
        <v>11011</v>
      </c>
      <c r="O20" s="634">
        <v>10392</v>
      </c>
    </row>
    <row r="21" spans="1:15" ht="10.5" customHeight="1">
      <c r="A21" s="142" t="s">
        <v>12</v>
      </c>
      <c r="B21" s="645">
        <v>11746</v>
      </c>
      <c r="C21" s="645">
        <v>12429</v>
      </c>
      <c r="D21" s="645">
        <v>12463</v>
      </c>
      <c r="E21" s="643">
        <v>10532</v>
      </c>
      <c r="F21" s="643">
        <v>13106</v>
      </c>
      <c r="G21" s="644">
        <v>11088</v>
      </c>
      <c r="H21" s="644">
        <v>10416</v>
      </c>
      <c r="I21" s="643">
        <v>3763</v>
      </c>
      <c r="J21" s="643">
        <v>4394</v>
      </c>
      <c r="K21" s="643">
        <v>4315</v>
      </c>
      <c r="L21" s="643">
        <v>3637</v>
      </c>
      <c r="M21" s="643">
        <v>3721</v>
      </c>
      <c r="N21" s="642">
        <v>3747</v>
      </c>
      <c r="O21" s="634">
        <v>3684</v>
      </c>
    </row>
    <row r="22" spans="1:15" ht="10.5" customHeight="1">
      <c r="A22" s="142" t="s">
        <v>11</v>
      </c>
      <c r="B22" s="645">
        <v>6622</v>
      </c>
      <c r="C22" s="645">
        <v>7360</v>
      </c>
      <c r="D22" s="645">
        <v>7706</v>
      </c>
      <c r="E22" s="643">
        <v>7166</v>
      </c>
      <c r="F22" s="643">
        <v>9522</v>
      </c>
      <c r="G22" s="644">
        <v>6944</v>
      </c>
      <c r="H22" s="644">
        <v>6138</v>
      </c>
      <c r="I22" s="643">
        <v>2563</v>
      </c>
      <c r="J22" s="643">
        <v>2785</v>
      </c>
      <c r="K22" s="643">
        <v>3076</v>
      </c>
      <c r="L22" s="643">
        <v>2819</v>
      </c>
      <c r="M22" s="643">
        <v>2699</v>
      </c>
      <c r="N22" s="642">
        <v>3013</v>
      </c>
      <c r="O22" s="634">
        <v>2957</v>
      </c>
    </row>
    <row r="23" spans="1:15" ht="10.5" customHeight="1">
      <c r="A23" s="641" t="s">
        <v>10</v>
      </c>
      <c r="B23" s="639">
        <v>41657</v>
      </c>
      <c r="C23" s="639">
        <v>45352</v>
      </c>
      <c r="D23" s="639">
        <v>49238</v>
      </c>
      <c r="E23" s="638">
        <v>48791</v>
      </c>
      <c r="F23" s="638">
        <v>51568</v>
      </c>
      <c r="G23" s="637">
        <v>45955</v>
      </c>
      <c r="H23" s="637">
        <v>40982</v>
      </c>
      <c r="I23" s="638">
        <v>17454</v>
      </c>
      <c r="J23" s="638">
        <v>17814</v>
      </c>
      <c r="K23" s="638">
        <v>18996</v>
      </c>
      <c r="L23" s="638">
        <v>17180</v>
      </c>
      <c r="M23" s="638">
        <v>17034</v>
      </c>
      <c r="N23" s="636">
        <v>17771</v>
      </c>
      <c r="O23" s="635">
        <v>17033</v>
      </c>
    </row>
    <row r="24" spans="1:15" ht="10.5" customHeight="1">
      <c r="A24" s="142" t="s">
        <v>9</v>
      </c>
      <c r="B24" s="645">
        <v>21805</v>
      </c>
      <c r="C24" s="645">
        <v>20010</v>
      </c>
      <c r="D24" s="645">
        <v>27558</v>
      </c>
      <c r="E24" s="643">
        <v>19695</v>
      </c>
      <c r="F24" s="643">
        <v>20895</v>
      </c>
      <c r="G24" s="644">
        <v>33533</v>
      </c>
      <c r="H24" s="644">
        <v>33123</v>
      </c>
      <c r="I24" s="643">
        <v>7154</v>
      </c>
      <c r="J24" s="643">
        <v>7306</v>
      </c>
      <c r="K24" s="643">
        <v>7442</v>
      </c>
      <c r="L24" s="643">
        <v>7746</v>
      </c>
      <c r="M24" s="643">
        <v>7013</v>
      </c>
      <c r="N24" s="642">
        <v>7372</v>
      </c>
      <c r="O24" s="634">
        <v>6623</v>
      </c>
    </row>
    <row r="25" spans="1:15" ht="10.5" customHeight="1">
      <c r="A25" s="142" t="s">
        <v>8</v>
      </c>
      <c r="B25" s="645">
        <v>14710</v>
      </c>
      <c r="C25" s="645">
        <v>13251</v>
      </c>
      <c r="D25" s="645">
        <v>14762</v>
      </c>
      <c r="E25" s="643">
        <v>14367</v>
      </c>
      <c r="F25" s="643">
        <v>16167</v>
      </c>
      <c r="G25" s="644">
        <v>15152</v>
      </c>
      <c r="H25" s="644">
        <v>14252</v>
      </c>
      <c r="I25" s="643">
        <v>5001</v>
      </c>
      <c r="J25" s="643">
        <v>5339</v>
      </c>
      <c r="K25" s="643">
        <v>5542</v>
      </c>
      <c r="L25" s="643">
        <v>5311</v>
      </c>
      <c r="M25" s="643">
        <v>5462</v>
      </c>
      <c r="N25" s="642">
        <v>4997</v>
      </c>
      <c r="O25" s="634">
        <v>4889</v>
      </c>
    </row>
    <row r="26" spans="1:15" ht="10.5" customHeight="1">
      <c r="A26" s="142" t="s">
        <v>7</v>
      </c>
      <c r="B26" s="645">
        <v>22663</v>
      </c>
      <c r="C26" s="645">
        <v>21420</v>
      </c>
      <c r="D26" s="645">
        <v>22470</v>
      </c>
      <c r="E26" s="643">
        <v>21895</v>
      </c>
      <c r="F26" s="643">
        <v>21819</v>
      </c>
      <c r="G26" s="644">
        <v>21094</v>
      </c>
      <c r="H26" s="644">
        <v>20036</v>
      </c>
      <c r="I26" s="643">
        <v>8840</v>
      </c>
      <c r="J26" s="643">
        <v>8318</v>
      </c>
      <c r="K26" s="643">
        <v>9053</v>
      </c>
      <c r="L26" s="643">
        <v>8696</v>
      </c>
      <c r="M26" s="643">
        <v>9243</v>
      </c>
      <c r="N26" s="642">
        <v>9524</v>
      </c>
      <c r="O26" s="634">
        <v>8526</v>
      </c>
    </row>
    <row r="27" spans="1:15" ht="10.5" customHeight="1">
      <c r="A27" s="641" t="s">
        <v>6</v>
      </c>
      <c r="B27" s="639">
        <v>59178</v>
      </c>
      <c r="C27" s="639">
        <v>54681</v>
      </c>
      <c r="D27" s="639">
        <v>64790</v>
      </c>
      <c r="E27" s="638">
        <v>55957</v>
      </c>
      <c r="F27" s="638">
        <v>58881</v>
      </c>
      <c r="G27" s="637">
        <v>69779</v>
      </c>
      <c r="H27" s="637">
        <v>67411</v>
      </c>
      <c r="I27" s="638">
        <v>20995</v>
      </c>
      <c r="J27" s="638">
        <v>20963</v>
      </c>
      <c r="K27" s="638">
        <v>22037</v>
      </c>
      <c r="L27" s="638">
        <v>21753</v>
      </c>
      <c r="M27" s="638">
        <v>21718</v>
      </c>
      <c r="N27" s="636">
        <v>21893</v>
      </c>
      <c r="O27" s="635">
        <v>20038</v>
      </c>
    </row>
    <row r="28" spans="1:15" s="646" customFormat="1" ht="10.5" customHeight="1">
      <c r="A28" s="142" t="s">
        <v>5</v>
      </c>
      <c r="B28" s="645">
        <v>21624</v>
      </c>
      <c r="C28" s="645">
        <v>19525</v>
      </c>
      <c r="D28" s="645">
        <v>19377</v>
      </c>
      <c r="E28" s="643">
        <v>19670</v>
      </c>
      <c r="F28" s="643">
        <v>19962</v>
      </c>
      <c r="G28" s="644">
        <v>17532</v>
      </c>
      <c r="H28" s="644">
        <v>14545</v>
      </c>
      <c r="I28" s="643">
        <v>5994</v>
      </c>
      <c r="J28" s="643">
        <v>6474</v>
      </c>
      <c r="K28" s="643">
        <v>6490</v>
      </c>
      <c r="L28" s="643">
        <v>6805</v>
      </c>
      <c r="M28" s="643">
        <v>6874</v>
      </c>
      <c r="N28" s="642">
        <v>6716</v>
      </c>
      <c r="O28" s="634">
        <v>5400</v>
      </c>
    </row>
    <row r="29" spans="1:15" ht="10.5" customHeight="1">
      <c r="A29" s="142" t="s">
        <v>4</v>
      </c>
      <c r="B29" s="645">
        <v>13860</v>
      </c>
      <c r="C29" s="645">
        <v>11936</v>
      </c>
      <c r="D29" s="645">
        <v>10496</v>
      </c>
      <c r="E29" s="643">
        <v>13457</v>
      </c>
      <c r="F29" s="643">
        <v>14345</v>
      </c>
      <c r="G29" s="644">
        <v>9993</v>
      </c>
      <c r="H29" s="644">
        <v>10631</v>
      </c>
      <c r="I29" s="643">
        <v>4151</v>
      </c>
      <c r="J29" s="643">
        <v>4399</v>
      </c>
      <c r="K29" s="643">
        <v>4177</v>
      </c>
      <c r="L29" s="643">
        <v>3755</v>
      </c>
      <c r="M29" s="643">
        <v>3522</v>
      </c>
      <c r="N29" s="642">
        <v>3646</v>
      </c>
      <c r="O29" s="634">
        <v>3696</v>
      </c>
    </row>
    <row r="30" spans="1:15" ht="10.5" customHeight="1">
      <c r="A30" s="142" t="s">
        <v>3</v>
      </c>
      <c r="B30" s="645">
        <v>17685</v>
      </c>
      <c r="C30" s="645">
        <v>16710</v>
      </c>
      <c r="D30" s="645">
        <v>15882</v>
      </c>
      <c r="E30" s="643">
        <v>15447</v>
      </c>
      <c r="F30" s="643">
        <v>18972</v>
      </c>
      <c r="G30" s="644">
        <v>16296</v>
      </c>
      <c r="H30" s="644">
        <v>15835</v>
      </c>
      <c r="I30" s="643">
        <v>5227</v>
      </c>
      <c r="J30" s="643">
        <v>4869</v>
      </c>
      <c r="K30" s="643">
        <v>4331</v>
      </c>
      <c r="L30" s="643">
        <v>4529</v>
      </c>
      <c r="M30" s="643">
        <v>4159</v>
      </c>
      <c r="N30" s="642">
        <v>4440</v>
      </c>
      <c r="O30" s="634">
        <v>4239</v>
      </c>
    </row>
    <row r="31" spans="1:15" ht="10.5" customHeight="1">
      <c r="A31" s="641" t="s">
        <v>2</v>
      </c>
      <c r="B31" s="639">
        <v>53169</v>
      </c>
      <c r="C31" s="639">
        <v>48171</v>
      </c>
      <c r="D31" s="639">
        <v>45755</v>
      </c>
      <c r="E31" s="638">
        <v>48574</v>
      </c>
      <c r="F31" s="638">
        <v>53279</v>
      </c>
      <c r="G31" s="637">
        <v>43821</v>
      </c>
      <c r="H31" s="637">
        <v>41011</v>
      </c>
      <c r="I31" s="638">
        <v>15372</v>
      </c>
      <c r="J31" s="638">
        <v>15742</v>
      </c>
      <c r="K31" s="638">
        <v>14998</v>
      </c>
      <c r="L31" s="638">
        <v>15089</v>
      </c>
      <c r="M31" s="638">
        <v>14555</v>
      </c>
      <c r="N31" s="636">
        <v>14802</v>
      </c>
      <c r="O31" s="635">
        <v>13335</v>
      </c>
    </row>
    <row r="32" spans="1:15" ht="10.5" customHeight="1">
      <c r="A32" s="640" t="s">
        <v>1</v>
      </c>
      <c r="B32" s="639">
        <v>154004</v>
      </c>
      <c r="C32" s="639">
        <v>148204</v>
      </c>
      <c r="D32" s="639">
        <v>159783</v>
      </c>
      <c r="E32" s="638">
        <v>153322</v>
      </c>
      <c r="F32" s="638">
        <v>163728</v>
      </c>
      <c r="G32" s="637">
        <v>159555</v>
      </c>
      <c r="H32" s="637">
        <v>149404</v>
      </c>
      <c r="I32" s="638">
        <v>53821</v>
      </c>
      <c r="J32" s="638">
        <v>54519</v>
      </c>
      <c r="K32" s="638">
        <v>56031</v>
      </c>
      <c r="L32" s="638">
        <v>54022</v>
      </c>
      <c r="M32" s="638">
        <v>53307</v>
      </c>
      <c r="N32" s="637">
        <v>54466</v>
      </c>
      <c r="O32" s="637">
        <v>50406</v>
      </c>
    </row>
    <row r="33" spans="1:15" ht="10.5" customHeight="1">
      <c r="A33" s="164" t="s">
        <v>0</v>
      </c>
      <c r="B33" s="635">
        <f>+B6+B19+B32</f>
        <v>450341</v>
      </c>
      <c r="C33" s="635">
        <f>+C6+C19+C32</f>
        <v>418334</v>
      </c>
      <c r="D33" s="635">
        <f>+D6+D19+D32</f>
        <v>436230</v>
      </c>
      <c r="E33" s="635">
        <f>+E6+E19+E32</f>
        <v>425528</v>
      </c>
      <c r="F33" s="635">
        <v>426604</v>
      </c>
      <c r="G33" s="636">
        <v>408122</v>
      </c>
      <c r="H33" s="636">
        <v>393429</v>
      </c>
      <c r="I33" s="635">
        <f>+I6+I19+I32</f>
        <v>117432</v>
      </c>
      <c r="J33" s="635">
        <f>+J6+J19+J32</f>
        <v>124334</v>
      </c>
      <c r="K33" s="635">
        <f>+K6+K19+K32</f>
        <v>127141</v>
      </c>
      <c r="L33" s="635">
        <f>+L6+L19+L32</f>
        <v>119448</v>
      </c>
      <c r="M33" s="635">
        <v>112613</v>
      </c>
      <c r="N33" s="636">
        <v>113570</v>
      </c>
      <c r="O33" s="635">
        <v>108797</v>
      </c>
    </row>
  </sheetData>
  <mergeCells count="3">
    <mergeCell ref="A2:A3"/>
    <mergeCell ref="B2:H2"/>
    <mergeCell ref="I2:O2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82F8A-B17A-45BF-B871-FB6E5F6D49A0}">
  <dimension ref="A1:D32"/>
  <sheetViews>
    <sheetView workbookViewId="0">
      <selection sqref="A1:D1"/>
    </sheetView>
  </sheetViews>
  <sheetFormatPr defaultRowHeight="15"/>
  <cols>
    <col min="1" max="1" width="23.5703125" style="660" customWidth="1"/>
    <col min="2" max="4" width="15.7109375" style="660" customWidth="1"/>
    <col min="5" max="16384" width="9.140625" style="660"/>
  </cols>
  <sheetData>
    <row r="1" spans="1:4" ht="15" customHeight="1" thickBot="1">
      <c r="A1" s="993" t="s">
        <v>790</v>
      </c>
      <c r="B1" s="993"/>
      <c r="C1" s="993"/>
      <c r="D1" s="993"/>
    </row>
    <row r="2" spans="1:4" ht="23.25">
      <c r="A2" s="671" t="s">
        <v>37</v>
      </c>
      <c r="B2" s="669" t="s">
        <v>789</v>
      </c>
      <c r="C2" s="670" t="s">
        <v>788</v>
      </c>
      <c r="D2" s="669" t="s">
        <v>0</v>
      </c>
    </row>
    <row r="3" spans="1:4">
      <c r="A3" s="668" t="s">
        <v>44</v>
      </c>
      <c r="B3" s="667">
        <v>7420</v>
      </c>
      <c r="C3" s="667">
        <v>10408</v>
      </c>
      <c r="D3" s="667">
        <v>17828</v>
      </c>
    </row>
    <row r="4" spans="1:4">
      <c r="A4" s="668" t="s">
        <v>28</v>
      </c>
      <c r="B4" s="667">
        <v>2626</v>
      </c>
      <c r="C4" s="667">
        <v>4820</v>
      </c>
      <c r="D4" s="667">
        <v>7446</v>
      </c>
    </row>
    <row r="5" spans="1:4" s="665" customFormat="1" ht="12.75">
      <c r="A5" s="664" t="s">
        <v>787</v>
      </c>
      <c r="B5" s="663">
        <v>10046</v>
      </c>
      <c r="C5" s="663">
        <v>15228</v>
      </c>
      <c r="D5" s="663">
        <v>25274</v>
      </c>
    </row>
    <row r="6" spans="1:4">
      <c r="A6" s="668" t="s">
        <v>26</v>
      </c>
      <c r="B6" s="667">
        <v>767</v>
      </c>
      <c r="C6" s="667">
        <v>1729</v>
      </c>
      <c r="D6" s="667">
        <v>2496</v>
      </c>
    </row>
    <row r="7" spans="1:4">
      <c r="A7" s="668" t="s">
        <v>25</v>
      </c>
      <c r="B7" s="667">
        <v>608</v>
      </c>
      <c r="C7" s="667">
        <v>1094</v>
      </c>
      <c r="D7" s="667">
        <v>1702</v>
      </c>
    </row>
    <row r="8" spans="1:4">
      <c r="A8" s="668" t="s">
        <v>24</v>
      </c>
      <c r="B8" s="667">
        <v>1047</v>
      </c>
      <c r="C8" s="667">
        <v>2111</v>
      </c>
      <c r="D8" s="667">
        <v>3158</v>
      </c>
    </row>
    <row r="9" spans="1:4" s="665" customFormat="1" ht="12.75">
      <c r="A9" s="666" t="s">
        <v>786</v>
      </c>
      <c r="B9" s="663">
        <v>2422</v>
      </c>
      <c r="C9" s="663">
        <v>4934</v>
      </c>
      <c r="D9" s="663">
        <v>7356</v>
      </c>
    </row>
    <row r="10" spans="1:4">
      <c r="A10" s="668" t="s">
        <v>22</v>
      </c>
      <c r="B10" s="667">
        <v>941</v>
      </c>
      <c r="C10" s="667">
        <v>1837</v>
      </c>
      <c r="D10" s="667">
        <v>2778</v>
      </c>
    </row>
    <row r="11" spans="1:4">
      <c r="A11" s="668" t="s">
        <v>21</v>
      </c>
      <c r="B11" s="667">
        <v>538</v>
      </c>
      <c r="C11" s="667">
        <v>1405</v>
      </c>
      <c r="D11" s="667">
        <v>1943</v>
      </c>
    </row>
    <row r="12" spans="1:4">
      <c r="A12" s="668" t="s">
        <v>20</v>
      </c>
      <c r="B12" s="667">
        <v>695</v>
      </c>
      <c r="C12" s="667">
        <v>1553</v>
      </c>
      <c r="D12" s="667">
        <v>2248</v>
      </c>
    </row>
    <row r="13" spans="1:4" s="665" customFormat="1" ht="12.75">
      <c r="A13" s="666" t="s">
        <v>785</v>
      </c>
      <c r="B13" s="663">
        <v>2174</v>
      </c>
      <c r="C13" s="663">
        <v>4795</v>
      </c>
      <c r="D13" s="663">
        <v>6969</v>
      </c>
    </row>
    <row r="14" spans="1:4">
      <c r="A14" s="668" t="s">
        <v>18</v>
      </c>
      <c r="B14" s="667">
        <v>1121</v>
      </c>
      <c r="C14" s="667">
        <v>2194</v>
      </c>
      <c r="D14" s="667">
        <v>3315</v>
      </c>
    </row>
    <row r="15" spans="1:4">
      <c r="A15" s="668" t="s">
        <v>17</v>
      </c>
      <c r="B15" s="667">
        <v>722</v>
      </c>
      <c r="C15" s="667">
        <v>1947</v>
      </c>
      <c r="D15" s="667">
        <v>2669</v>
      </c>
    </row>
    <row r="16" spans="1:4">
      <c r="A16" s="668" t="s">
        <v>16</v>
      </c>
      <c r="B16" s="667">
        <v>530</v>
      </c>
      <c r="C16" s="667">
        <v>1288</v>
      </c>
      <c r="D16" s="667">
        <v>1818</v>
      </c>
    </row>
    <row r="17" spans="1:4" s="665" customFormat="1" ht="12.75">
      <c r="A17" s="666" t="s">
        <v>784</v>
      </c>
      <c r="B17" s="663">
        <v>2373</v>
      </c>
      <c r="C17" s="663">
        <v>5429</v>
      </c>
      <c r="D17" s="663">
        <v>7802</v>
      </c>
    </row>
    <row r="18" spans="1:4">
      <c r="A18" s="664" t="s">
        <v>14</v>
      </c>
      <c r="B18" s="663">
        <v>6969</v>
      </c>
      <c r="C18" s="663">
        <v>15158</v>
      </c>
      <c r="D18" s="663">
        <v>22127</v>
      </c>
    </row>
    <row r="19" spans="1:4">
      <c r="A19" s="668" t="s">
        <v>13</v>
      </c>
      <c r="B19" s="667">
        <v>1708</v>
      </c>
      <c r="C19" s="667">
        <v>2814</v>
      </c>
      <c r="D19" s="667">
        <v>4522</v>
      </c>
    </row>
    <row r="20" spans="1:4">
      <c r="A20" s="668" t="s">
        <v>12</v>
      </c>
      <c r="B20" s="667">
        <v>762</v>
      </c>
      <c r="C20" s="667">
        <v>1535</v>
      </c>
      <c r="D20" s="667">
        <v>2297</v>
      </c>
    </row>
    <row r="21" spans="1:4">
      <c r="A21" s="668" t="s">
        <v>11</v>
      </c>
      <c r="B21" s="667">
        <v>438</v>
      </c>
      <c r="C21" s="667">
        <v>1088</v>
      </c>
      <c r="D21" s="667">
        <v>1526</v>
      </c>
    </row>
    <row r="22" spans="1:4" s="665" customFormat="1" ht="12.75">
      <c r="A22" s="666" t="s">
        <v>783</v>
      </c>
      <c r="B22" s="663">
        <v>2908</v>
      </c>
      <c r="C22" s="663">
        <v>5437</v>
      </c>
      <c r="D22" s="663">
        <v>8345</v>
      </c>
    </row>
    <row r="23" spans="1:4">
      <c r="A23" s="668" t="s">
        <v>9</v>
      </c>
      <c r="B23" s="667">
        <v>1215</v>
      </c>
      <c r="C23" s="667">
        <v>2149</v>
      </c>
      <c r="D23" s="667">
        <v>3364</v>
      </c>
    </row>
    <row r="24" spans="1:4">
      <c r="A24" s="668" t="s">
        <v>8</v>
      </c>
      <c r="B24" s="667">
        <v>748</v>
      </c>
      <c r="C24" s="667">
        <v>1349</v>
      </c>
      <c r="D24" s="667">
        <v>2097</v>
      </c>
    </row>
    <row r="25" spans="1:4">
      <c r="A25" s="668" t="s">
        <v>7</v>
      </c>
      <c r="B25" s="667">
        <v>887</v>
      </c>
      <c r="C25" s="667">
        <v>2311</v>
      </c>
      <c r="D25" s="667">
        <v>3198</v>
      </c>
    </row>
    <row r="26" spans="1:4" s="665" customFormat="1" ht="12.75">
      <c r="A26" s="666" t="s">
        <v>782</v>
      </c>
      <c r="B26" s="663">
        <v>2850</v>
      </c>
      <c r="C26" s="663">
        <v>5809</v>
      </c>
      <c r="D26" s="663">
        <v>8659</v>
      </c>
    </row>
    <row r="27" spans="1:4">
      <c r="A27" s="668" t="s">
        <v>5</v>
      </c>
      <c r="B27" s="667">
        <v>1103</v>
      </c>
      <c r="C27" s="667">
        <v>2244</v>
      </c>
      <c r="D27" s="667">
        <v>3347</v>
      </c>
    </row>
    <row r="28" spans="1:4">
      <c r="A28" s="668" t="s">
        <v>4</v>
      </c>
      <c r="B28" s="667">
        <v>812</v>
      </c>
      <c r="C28" s="667">
        <v>1671</v>
      </c>
      <c r="D28" s="667">
        <v>2483</v>
      </c>
    </row>
    <row r="29" spans="1:4">
      <c r="A29" s="668" t="s">
        <v>3</v>
      </c>
      <c r="B29" s="667">
        <v>1014</v>
      </c>
      <c r="C29" s="667">
        <v>1955</v>
      </c>
      <c r="D29" s="667">
        <v>2969</v>
      </c>
    </row>
    <row r="30" spans="1:4" s="665" customFormat="1" ht="12.75">
      <c r="A30" s="666" t="s">
        <v>781</v>
      </c>
      <c r="B30" s="663">
        <v>2929</v>
      </c>
      <c r="C30" s="663">
        <v>5870</v>
      </c>
      <c r="D30" s="663">
        <v>8799</v>
      </c>
    </row>
    <row r="31" spans="1:4">
      <c r="A31" s="664" t="s">
        <v>1</v>
      </c>
      <c r="B31" s="663">
        <v>8687</v>
      </c>
      <c r="C31" s="663">
        <v>17116</v>
      </c>
      <c r="D31" s="663">
        <v>25803</v>
      </c>
    </row>
    <row r="32" spans="1:4">
      <c r="A32" s="662" t="s">
        <v>0</v>
      </c>
      <c r="B32" s="661">
        <v>25702</v>
      </c>
      <c r="C32" s="661">
        <v>47502</v>
      </c>
      <c r="D32" s="661">
        <v>73204</v>
      </c>
    </row>
  </sheetData>
  <mergeCells count="1">
    <mergeCell ref="A1:D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E1D89-A23D-4E58-A44A-C450E3F4ABCA}">
  <dimension ref="A1:E32"/>
  <sheetViews>
    <sheetView workbookViewId="0"/>
  </sheetViews>
  <sheetFormatPr defaultRowHeight="15"/>
  <cols>
    <col min="1" max="1" width="21.42578125" style="660" customWidth="1"/>
    <col min="2" max="5" width="15.7109375" style="660" customWidth="1"/>
    <col min="6" max="16384" width="9.140625" style="660"/>
  </cols>
  <sheetData>
    <row r="1" spans="1:5" ht="15" customHeight="1" thickBot="1">
      <c r="A1" s="682" t="s">
        <v>793</v>
      </c>
      <c r="B1" s="681"/>
      <c r="C1" s="681"/>
      <c r="D1" s="681"/>
      <c r="E1" s="681"/>
    </row>
    <row r="2" spans="1:5" ht="33.75">
      <c r="A2" s="680" t="s">
        <v>37</v>
      </c>
      <c r="B2" s="679" t="s">
        <v>792</v>
      </c>
      <c r="C2" s="679" t="s">
        <v>791</v>
      </c>
      <c r="D2" s="679" t="s">
        <v>181</v>
      </c>
      <c r="E2" s="679" t="s">
        <v>180</v>
      </c>
    </row>
    <row r="3" spans="1:5">
      <c r="A3" s="678" t="s">
        <v>44</v>
      </c>
      <c r="B3" s="677">
        <v>84768</v>
      </c>
      <c r="C3" s="677">
        <v>51567</v>
      </c>
      <c r="D3" s="677">
        <v>53298</v>
      </c>
      <c r="E3" s="677">
        <v>189633</v>
      </c>
    </row>
    <row r="4" spans="1:5">
      <c r="A4" s="678" t="s">
        <v>28</v>
      </c>
      <c r="B4" s="677">
        <v>29380</v>
      </c>
      <c r="C4" s="677">
        <v>22673</v>
      </c>
      <c r="D4" s="677">
        <v>35983</v>
      </c>
      <c r="E4" s="677">
        <v>88036</v>
      </c>
    </row>
    <row r="5" spans="1:5" s="665" customFormat="1" ht="12.75">
      <c r="A5" s="675" t="s">
        <v>27</v>
      </c>
      <c r="B5" s="672">
        <v>114148</v>
      </c>
      <c r="C5" s="672">
        <v>74240</v>
      </c>
      <c r="D5" s="672">
        <v>89281</v>
      </c>
      <c r="E5" s="672">
        <v>277669</v>
      </c>
    </row>
    <row r="6" spans="1:5">
      <c r="A6" s="678" t="s">
        <v>26</v>
      </c>
      <c r="B6" s="677">
        <v>6930</v>
      </c>
      <c r="C6" s="677">
        <v>5634</v>
      </c>
      <c r="D6" s="677">
        <v>14051</v>
      </c>
      <c r="E6" s="677">
        <v>26615</v>
      </c>
    </row>
    <row r="7" spans="1:5">
      <c r="A7" s="678" t="s">
        <v>25</v>
      </c>
      <c r="B7" s="677">
        <v>5969</v>
      </c>
      <c r="C7" s="677">
        <v>3817</v>
      </c>
      <c r="D7" s="677">
        <v>10667</v>
      </c>
      <c r="E7" s="677">
        <v>20453</v>
      </c>
    </row>
    <row r="8" spans="1:5">
      <c r="A8" s="678" t="s">
        <v>24</v>
      </c>
      <c r="B8" s="677">
        <v>5555</v>
      </c>
      <c r="C8" s="677">
        <v>3776</v>
      </c>
      <c r="D8" s="677">
        <v>15003</v>
      </c>
      <c r="E8" s="677">
        <v>24334</v>
      </c>
    </row>
    <row r="9" spans="1:5" s="665" customFormat="1" ht="12.75">
      <c r="A9" s="676" t="s">
        <v>23</v>
      </c>
      <c r="B9" s="672">
        <v>18454</v>
      </c>
      <c r="C9" s="672">
        <v>13227</v>
      </c>
      <c r="D9" s="672">
        <v>39721</v>
      </c>
      <c r="E9" s="672">
        <v>71402</v>
      </c>
    </row>
    <row r="10" spans="1:5">
      <c r="A10" s="678" t="s">
        <v>22</v>
      </c>
      <c r="B10" s="677">
        <v>8400</v>
      </c>
      <c r="C10" s="677">
        <v>5745</v>
      </c>
      <c r="D10" s="677">
        <v>18448</v>
      </c>
      <c r="E10" s="677">
        <v>32593</v>
      </c>
    </row>
    <row r="11" spans="1:5">
      <c r="A11" s="678" t="s">
        <v>21</v>
      </c>
      <c r="B11" s="677">
        <v>4244</v>
      </c>
      <c r="C11" s="677">
        <v>2546</v>
      </c>
      <c r="D11" s="677">
        <v>10037</v>
      </c>
      <c r="E11" s="677">
        <v>16827</v>
      </c>
    </row>
    <row r="12" spans="1:5">
      <c r="A12" s="678" t="s">
        <v>20</v>
      </c>
      <c r="B12" s="677">
        <v>4531</v>
      </c>
      <c r="C12" s="677">
        <v>3813</v>
      </c>
      <c r="D12" s="677">
        <v>11691</v>
      </c>
      <c r="E12" s="677">
        <v>20035</v>
      </c>
    </row>
    <row r="13" spans="1:5" s="665" customFormat="1" ht="12.75">
      <c r="A13" s="676" t="s">
        <v>19</v>
      </c>
      <c r="B13" s="672">
        <v>17175</v>
      </c>
      <c r="C13" s="672">
        <v>12104</v>
      </c>
      <c r="D13" s="672">
        <v>40176</v>
      </c>
      <c r="E13" s="672">
        <v>69455</v>
      </c>
    </row>
    <row r="14" spans="1:5">
      <c r="A14" s="678" t="s">
        <v>18</v>
      </c>
      <c r="B14" s="677">
        <v>7099</v>
      </c>
      <c r="C14" s="677">
        <v>5850</v>
      </c>
      <c r="D14" s="677">
        <v>13276</v>
      </c>
      <c r="E14" s="677">
        <v>26225</v>
      </c>
    </row>
    <row r="15" spans="1:5">
      <c r="A15" s="678" t="s">
        <v>17</v>
      </c>
      <c r="B15" s="677">
        <v>4428</v>
      </c>
      <c r="C15" s="677">
        <v>3226</v>
      </c>
      <c r="D15" s="677">
        <v>11717</v>
      </c>
      <c r="E15" s="677">
        <v>19371</v>
      </c>
    </row>
    <row r="16" spans="1:5">
      <c r="A16" s="678" t="s">
        <v>16</v>
      </c>
      <c r="B16" s="677">
        <v>3113</v>
      </c>
      <c r="C16" s="677">
        <v>2608</v>
      </c>
      <c r="D16" s="677">
        <v>8506</v>
      </c>
      <c r="E16" s="677">
        <v>14227</v>
      </c>
    </row>
    <row r="17" spans="1:5" s="665" customFormat="1" ht="12.75">
      <c r="A17" s="676" t="s">
        <v>15</v>
      </c>
      <c r="B17" s="672">
        <v>14640</v>
      </c>
      <c r="C17" s="672">
        <v>11684</v>
      </c>
      <c r="D17" s="672">
        <v>33499</v>
      </c>
      <c r="E17" s="672">
        <v>59823</v>
      </c>
    </row>
    <row r="18" spans="1:5">
      <c r="A18" s="675" t="s">
        <v>14</v>
      </c>
      <c r="B18" s="672">
        <v>50269</v>
      </c>
      <c r="C18" s="672">
        <v>37015</v>
      </c>
      <c r="D18" s="672">
        <v>113396</v>
      </c>
      <c r="E18" s="672">
        <v>200680</v>
      </c>
    </row>
    <row r="19" spans="1:5">
      <c r="A19" s="678" t="s">
        <v>13</v>
      </c>
      <c r="B19" s="677">
        <v>7980</v>
      </c>
      <c r="C19" s="677">
        <v>6893</v>
      </c>
      <c r="D19" s="677">
        <v>17897</v>
      </c>
      <c r="E19" s="677">
        <v>32770</v>
      </c>
    </row>
    <row r="20" spans="1:5">
      <c r="A20" s="678" t="s">
        <v>12</v>
      </c>
      <c r="B20" s="677">
        <v>4311</v>
      </c>
      <c r="C20" s="677">
        <v>2932</v>
      </c>
      <c r="D20" s="677">
        <v>11104</v>
      </c>
      <c r="E20" s="677">
        <v>18347</v>
      </c>
    </row>
    <row r="21" spans="1:5">
      <c r="A21" s="678" t="s">
        <v>11</v>
      </c>
      <c r="B21" s="677">
        <v>1983</v>
      </c>
      <c r="C21" s="677">
        <v>1586</v>
      </c>
      <c r="D21" s="677">
        <v>6404</v>
      </c>
      <c r="E21" s="677">
        <v>9973</v>
      </c>
    </row>
    <row r="22" spans="1:5" s="665" customFormat="1" ht="12.75">
      <c r="A22" s="676" t="s">
        <v>10</v>
      </c>
      <c r="B22" s="672">
        <v>14274</v>
      </c>
      <c r="C22" s="672">
        <v>11411</v>
      </c>
      <c r="D22" s="672">
        <v>35405</v>
      </c>
      <c r="E22" s="672">
        <v>61090</v>
      </c>
    </row>
    <row r="23" spans="1:5">
      <c r="A23" s="678" t="s">
        <v>9</v>
      </c>
      <c r="B23" s="677">
        <v>8697</v>
      </c>
      <c r="C23" s="677">
        <v>6523</v>
      </c>
      <c r="D23" s="677">
        <v>17589</v>
      </c>
      <c r="E23" s="677">
        <v>32809</v>
      </c>
    </row>
    <row r="24" spans="1:5">
      <c r="A24" s="678" t="s">
        <v>8</v>
      </c>
      <c r="B24" s="677">
        <v>4446</v>
      </c>
      <c r="C24" s="677">
        <v>3561</v>
      </c>
      <c r="D24" s="677">
        <v>11871</v>
      </c>
      <c r="E24" s="677">
        <v>19878</v>
      </c>
    </row>
    <row r="25" spans="1:5">
      <c r="A25" s="678" t="s">
        <v>7</v>
      </c>
      <c r="B25" s="677">
        <v>6173</v>
      </c>
      <c r="C25" s="677">
        <v>4312</v>
      </c>
      <c r="D25" s="677">
        <v>17997</v>
      </c>
      <c r="E25" s="677">
        <v>28482</v>
      </c>
    </row>
    <row r="26" spans="1:5" s="665" customFormat="1" ht="12.75">
      <c r="A26" s="676" t="s">
        <v>6</v>
      </c>
      <c r="B26" s="672">
        <v>19316</v>
      </c>
      <c r="C26" s="672">
        <v>14396</v>
      </c>
      <c r="D26" s="672">
        <v>47457</v>
      </c>
      <c r="E26" s="672">
        <v>81169</v>
      </c>
    </row>
    <row r="27" spans="1:5">
      <c r="A27" s="678" t="s">
        <v>5</v>
      </c>
      <c r="B27" s="677">
        <v>8637</v>
      </c>
      <c r="C27" s="677">
        <v>6046</v>
      </c>
      <c r="D27" s="677">
        <v>18363</v>
      </c>
      <c r="E27" s="677">
        <v>33046</v>
      </c>
    </row>
    <row r="28" spans="1:5">
      <c r="A28" s="678" t="s">
        <v>4</v>
      </c>
      <c r="B28" s="677">
        <v>3692</v>
      </c>
      <c r="C28" s="677">
        <v>2990</v>
      </c>
      <c r="D28" s="677">
        <v>12625</v>
      </c>
      <c r="E28" s="677">
        <v>19307</v>
      </c>
    </row>
    <row r="29" spans="1:5">
      <c r="A29" s="678" t="s">
        <v>3</v>
      </c>
      <c r="B29" s="677">
        <v>6791</v>
      </c>
      <c r="C29" s="677">
        <v>5247</v>
      </c>
      <c r="D29" s="677">
        <v>16391</v>
      </c>
      <c r="E29" s="677">
        <v>28429</v>
      </c>
    </row>
    <row r="30" spans="1:5" s="665" customFormat="1" ht="12.75">
      <c r="A30" s="676" t="s">
        <v>2</v>
      </c>
      <c r="B30" s="672">
        <v>19120</v>
      </c>
      <c r="C30" s="672">
        <v>14283</v>
      </c>
      <c r="D30" s="672">
        <v>47379</v>
      </c>
      <c r="E30" s="672">
        <v>80782</v>
      </c>
    </row>
    <row r="31" spans="1:5">
      <c r="A31" s="675" t="s">
        <v>1</v>
      </c>
      <c r="B31" s="674">
        <v>52710</v>
      </c>
      <c r="C31" s="674">
        <v>40090</v>
      </c>
      <c r="D31" s="674">
        <v>130241</v>
      </c>
      <c r="E31" s="674">
        <v>223041</v>
      </c>
    </row>
    <row r="32" spans="1:5">
      <c r="A32" s="673" t="s">
        <v>0</v>
      </c>
      <c r="B32" s="672">
        <v>217127</v>
      </c>
      <c r="C32" s="672">
        <v>151345</v>
      </c>
      <c r="D32" s="672">
        <v>332918</v>
      </c>
      <c r="E32" s="672">
        <v>701390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B06B-01F7-48D9-84F3-F0E20A42D694}">
  <sheetPr>
    <tabColor indexed="11"/>
  </sheetPr>
  <dimension ref="A1:AC33"/>
  <sheetViews>
    <sheetView workbookViewId="0"/>
  </sheetViews>
  <sheetFormatPr defaultRowHeight="11.25"/>
  <cols>
    <col min="1" max="1" width="20.7109375" style="332" customWidth="1"/>
    <col min="2" max="29" width="10.7109375" style="332" customWidth="1"/>
    <col min="30" max="16384" width="9.140625" style="332"/>
  </cols>
  <sheetData>
    <row r="1" spans="1:29" s="343" customFormat="1" ht="13.5" thickBot="1">
      <c r="A1" s="697" t="s">
        <v>803</v>
      </c>
      <c r="B1" s="330"/>
      <c r="C1" s="362"/>
      <c r="D1" s="362"/>
      <c r="E1" s="331"/>
      <c r="F1" s="331"/>
      <c r="G1" s="331"/>
      <c r="K1" s="331"/>
      <c r="L1" s="331"/>
      <c r="M1" s="330"/>
      <c r="N1" s="330"/>
      <c r="O1" s="362"/>
      <c r="P1" s="362"/>
    </row>
    <row r="2" spans="1:29" s="343" customFormat="1" ht="15">
      <c r="A2" s="939" t="s">
        <v>37</v>
      </c>
      <c r="B2" s="890" t="s">
        <v>210</v>
      </c>
      <c r="C2" s="862"/>
      <c r="D2" s="862"/>
      <c r="E2" s="890" t="s">
        <v>209</v>
      </c>
      <c r="F2" s="862"/>
      <c r="G2" s="861"/>
      <c r="H2" s="901" t="s">
        <v>208</v>
      </c>
      <c r="I2" s="901"/>
      <c r="J2" s="901"/>
      <c r="K2" s="890" t="s">
        <v>207</v>
      </c>
      <c r="L2" s="862"/>
      <c r="M2" s="861"/>
      <c r="N2" s="890" t="s">
        <v>802</v>
      </c>
      <c r="O2" s="862"/>
      <c r="P2" s="861"/>
      <c r="Q2" s="865" t="s">
        <v>801</v>
      </c>
      <c r="R2" s="990"/>
      <c r="S2" s="990"/>
      <c r="T2" s="865" t="s">
        <v>800</v>
      </c>
      <c r="U2" s="990"/>
      <c r="V2" s="990"/>
      <c r="W2" s="865" t="s">
        <v>799</v>
      </c>
      <c r="X2" s="990"/>
      <c r="Y2" s="990"/>
      <c r="Z2" s="696" t="s">
        <v>798</v>
      </c>
      <c r="AA2" s="695" t="s">
        <v>797</v>
      </c>
      <c r="AB2" s="996" t="s">
        <v>796</v>
      </c>
      <c r="AC2" s="997"/>
    </row>
    <row r="3" spans="1:29" s="343" customFormat="1" ht="22.5">
      <c r="A3" s="940"/>
      <c r="B3" s="345" t="s">
        <v>795</v>
      </c>
      <c r="C3" s="345" t="s">
        <v>206</v>
      </c>
      <c r="D3" s="344" t="s">
        <v>205</v>
      </c>
      <c r="E3" s="345" t="s">
        <v>795</v>
      </c>
      <c r="F3" s="345" t="s">
        <v>206</v>
      </c>
      <c r="G3" s="345" t="s">
        <v>205</v>
      </c>
      <c r="H3" s="345" t="s">
        <v>795</v>
      </c>
      <c r="I3" s="345" t="s">
        <v>206</v>
      </c>
      <c r="J3" s="345" t="s">
        <v>205</v>
      </c>
      <c r="K3" s="345" t="s">
        <v>795</v>
      </c>
      <c r="L3" s="345" t="s">
        <v>206</v>
      </c>
      <c r="M3" s="345" t="s">
        <v>205</v>
      </c>
      <c r="N3" s="345" t="s">
        <v>795</v>
      </c>
      <c r="O3" s="345" t="s">
        <v>206</v>
      </c>
      <c r="P3" s="344" t="s">
        <v>205</v>
      </c>
      <c r="Q3" s="345" t="s">
        <v>795</v>
      </c>
      <c r="R3" s="345" t="s">
        <v>206</v>
      </c>
      <c r="S3" s="345" t="s">
        <v>205</v>
      </c>
      <c r="T3" s="345" t="s">
        <v>795</v>
      </c>
      <c r="U3" s="345" t="s">
        <v>206</v>
      </c>
      <c r="V3" s="345" t="s">
        <v>205</v>
      </c>
      <c r="W3" s="345" t="s">
        <v>795</v>
      </c>
      <c r="X3" s="345" t="s">
        <v>206</v>
      </c>
      <c r="Y3" s="345" t="s">
        <v>205</v>
      </c>
      <c r="Z3" s="994" t="s">
        <v>794</v>
      </c>
      <c r="AA3" s="995"/>
      <c r="AB3" s="995"/>
      <c r="AC3" s="344" t="s">
        <v>205</v>
      </c>
    </row>
    <row r="4" spans="1:29" s="333" customFormat="1">
      <c r="A4" s="324" t="s">
        <v>30</v>
      </c>
      <c r="B4" s="341">
        <v>8652</v>
      </c>
      <c r="C4" s="341">
        <v>48986</v>
      </c>
      <c r="D4" s="341">
        <v>5660</v>
      </c>
      <c r="E4" s="342">
        <v>8127</v>
      </c>
      <c r="F4" s="342">
        <v>24563</v>
      </c>
      <c r="G4" s="342">
        <v>3020</v>
      </c>
      <c r="H4" s="341">
        <v>6</v>
      </c>
      <c r="I4" s="341">
        <v>103</v>
      </c>
      <c r="J4" s="341">
        <v>17100</v>
      </c>
      <c r="K4" s="341">
        <v>4987</v>
      </c>
      <c r="L4" s="341">
        <v>9500</v>
      </c>
      <c r="M4" s="341">
        <v>1910</v>
      </c>
      <c r="N4" s="341">
        <v>2137</v>
      </c>
      <c r="O4" s="341">
        <v>6202</v>
      </c>
      <c r="P4" s="341">
        <v>2900</v>
      </c>
      <c r="Q4" s="691">
        <v>3197</v>
      </c>
      <c r="R4" s="691">
        <v>15096</v>
      </c>
      <c r="S4" s="691">
        <v>4720</v>
      </c>
      <c r="T4" s="691">
        <v>287</v>
      </c>
      <c r="U4" s="691">
        <v>7404</v>
      </c>
      <c r="V4" s="691">
        <v>25640</v>
      </c>
      <c r="W4" s="691">
        <v>3211</v>
      </c>
      <c r="X4" s="691">
        <v>5536</v>
      </c>
      <c r="Y4" s="691">
        <v>1720</v>
      </c>
      <c r="Z4" s="691">
        <v>17888</v>
      </c>
      <c r="AA4" s="690">
        <v>7715</v>
      </c>
      <c r="AB4" s="689">
        <v>12659</v>
      </c>
      <c r="AC4" s="689">
        <v>6690</v>
      </c>
    </row>
    <row r="5" spans="1:29" s="333" customFormat="1">
      <c r="A5" s="320" t="s">
        <v>28</v>
      </c>
      <c r="B5" s="341">
        <v>50135</v>
      </c>
      <c r="C5" s="341">
        <v>277430</v>
      </c>
      <c r="D5" s="341">
        <v>5530</v>
      </c>
      <c r="E5" s="342">
        <v>57739</v>
      </c>
      <c r="F5" s="342">
        <v>180832</v>
      </c>
      <c r="G5" s="342">
        <v>3130</v>
      </c>
      <c r="H5" s="691">
        <v>320</v>
      </c>
      <c r="I5" s="691">
        <v>17034</v>
      </c>
      <c r="J5" s="691">
        <v>53230</v>
      </c>
      <c r="K5" s="341">
        <v>27091</v>
      </c>
      <c r="L5" s="341">
        <v>56664</v>
      </c>
      <c r="M5" s="341">
        <v>2090</v>
      </c>
      <c r="N5" s="341">
        <v>15402</v>
      </c>
      <c r="O5" s="341">
        <v>42647</v>
      </c>
      <c r="P5" s="341">
        <v>2770</v>
      </c>
      <c r="Q5" s="691">
        <v>13243</v>
      </c>
      <c r="R5" s="691">
        <v>57009</v>
      </c>
      <c r="S5" s="691">
        <v>4300</v>
      </c>
      <c r="T5" s="691">
        <v>4900</v>
      </c>
      <c r="U5" s="691">
        <v>109138</v>
      </c>
      <c r="V5" s="691">
        <v>20450</v>
      </c>
      <c r="W5" s="691">
        <v>11608</v>
      </c>
      <c r="X5" s="691">
        <v>19152</v>
      </c>
      <c r="Y5" s="691">
        <v>1650</v>
      </c>
      <c r="Z5" s="691">
        <v>95410</v>
      </c>
      <c r="AA5" s="690">
        <v>69962</v>
      </c>
      <c r="AB5" s="689">
        <v>12294</v>
      </c>
      <c r="AC5" s="689">
        <v>5730</v>
      </c>
    </row>
    <row r="6" spans="1:29" s="337" customFormat="1" ht="12.75" customHeight="1">
      <c r="A6" s="317" t="s">
        <v>27</v>
      </c>
      <c r="B6" s="688">
        <v>58787</v>
      </c>
      <c r="C6" s="688">
        <v>326416</v>
      </c>
      <c r="D6" s="688">
        <v>5550</v>
      </c>
      <c r="E6" s="688">
        <v>65866</v>
      </c>
      <c r="F6" s="688">
        <v>205395</v>
      </c>
      <c r="G6" s="688">
        <v>3120</v>
      </c>
      <c r="H6" s="688">
        <v>326</v>
      </c>
      <c r="I6" s="688">
        <v>17137</v>
      </c>
      <c r="J6" s="688">
        <v>52570</v>
      </c>
      <c r="K6" s="688">
        <v>32078</v>
      </c>
      <c r="L6" s="688">
        <v>66164</v>
      </c>
      <c r="M6" s="688">
        <v>2060</v>
      </c>
      <c r="N6" s="688">
        <v>17539</v>
      </c>
      <c r="O6" s="688">
        <v>48849</v>
      </c>
      <c r="P6" s="688">
        <v>2790</v>
      </c>
      <c r="Q6" s="688">
        <v>16440</v>
      </c>
      <c r="R6" s="688">
        <v>72105</v>
      </c>
      <c r="S6" s="688">
        <v>4390</v>
      </c>
      <c r="T6" s="688">
        <v>5187</v>
      </c>
      <c r="U6" s="688">
        <v>116542</v>
      </c>
      <c r="V6" s="688">
        <v>20730</v>
      </c>
      <c r="W6" s="688">
        <v>14819</v>
      </c>
      <c r="X6" s="688">
        <v>24688</v>
      </c>
      <c r="Y6" s="688">
        <v>1670</v>
      </c>
      <c r="Z6" s="688">
        <v>113298</v>
      </c>
      <c r="AA6" s="694">
        <f>SUM(AA4:AA5)</f>
        <v>77677</v>
      </c>
      <c r="AB6" s="684">
        <f>SUM(AB4:AB5)</f>
        <v>24953</v>
      </c>
      <c r="AC6" s="683">
        <v>6180</v>
      </c>
    </row>
    <row r="7" spans="1:29" s="333" customFormat="1">
      <c r="A7" s="320" t="s">
        <v>26</v>
      </c>
      <c r="B7" s="692">
        <v>87210</v>
      </c>
      <c r="C7" s="692">
        <v>620013</v>
      </c>
      <c r="D7" s="692">
        <v>7110</v>
      </c>
      <c r="E7" s="342">
        <v>71628</v>
      </c>
      <c r="F7" s="342">
        <v>298444</v>
      </c>
      <c r="G7" s="342">
        <v>4170</v>
      </c>
      <c r="H7" s="691">
        <v>2671</v>
      </c>
      <c r="I7" s="691">
        <v>143222</v>
      </c>
      <c r="J7" s="691">
        <v>53620</v>
      </c>
      <c r="K7" s="692">
        <v>33693</v>
      </c>
      <c r="L7" s="692">
        <v>89826</v>
      </c>
      <c r="M7" s="692">
        <v>2670</v>
      </c>
      <c r="N7" s="692">
        <v>17037</v>
      </c>
      <c r="O7" s="692">
        <v>62571</v>
      </c>
      <c r="P7" s="692">
        <v>3670</v>
      </c>
      <c r="Q7" s="691">
        <v>4012</v>
      </c>
      <c r="R7" s="691">
        <v>24560</v>
      </c>
      <c r="S7" s="691">
        <v>6120</v>
      </c>
      <c r="T7" s="691">
        <v>81</v>
      </c>
      <c r="U7" s="691">
        <v>4966</v>
      </c>
      <c r="V7" s="691">
        <v>21690</v>
      </c>
      <c r="W7" s="691">
        <v>15534</v>
      </c>
      <c r="X7" s="691">
        <v>41301</v>
      </c>
      <c r="Y7" s="691">
        <v>2660</v>
      </c>
      <c r="Z7" s="691">
        <v>25540</v>
      </c>
      <c r="AA7" s="690">
        <v>22287</v>
      </c>
      <c r="AB7" s="689">
        <v>25043</v>
      </c>
      <c r="AC7" s="689">
        <v>8210</v>
      </c>
    </row>
    <row r="8" spans="1:29" s="333" customFormat="1">
      <c r="A8" s="320" t="s">
        <v>25</v>
      </c>
      <c r="B8" s="692">
        <v>33960</v>
      </c>
      <c r="C8" s="692">
        <v>243218</v>
      </c>
      <c r="D8" s="692">
        <v>7160</v>
      </c>
      <c r="E8" s="342">
        <v>30211</v>
      </c>
      <c r="F8" s="342">
        <v>120377</v>
      </c>
      <c r="G8" s="342">
        <v>3980</v>
      </c>
      <c r="H8" s="691">
        <v>584</v>
      </c>
      <c r="I8" s="691">
        <v>31060</v>
      </c>
      <c r="J8" s="691">
        <v>53190</v>
      </c>
      <c r="K8" s="692">
        <v>9846</v>
      </c>
      <c r="L8" s="692">
        <v>24832</v>
      </c>
      <c r="M8" s="692">
        <v>2520</v>
      </c>
      <c r="N8" s="692">
        <v>5502</v>
      </c>
      <c r="O8" s="692">
        <v>17401</v>
      </c>
      <c r="P8" s="692">
        <v>3160</v>
      </c>
      <c r="Q8" s="691">
        <v>2283</v>
      </c>
      <c r="R8" s="691">
        <v>15201</v>
      </c>
      <c r="S8" s="691">
        <v>6660</v>
      </c>
      <c r="T8" s="691">
        <v>388</v>
      </c>
      <c r="U8" s="691">
        <v>13819</v>
      </c>
      <c r="V8" s="691">
        <v>32250</v>
      </c>
      <c r="W8" s="691">
        <v>5790</v>
      </c>
      <c r="X8" s="691">
        <v>13279</v>
      </c>
      <c r="Y8" s="691">
        <v>2290</v>
      </c>
      <c r="Z8" s="691">
        <v>5603</v>
      </c>
      <c r="AA8" s="690">
        <v>6819</v>
      </c>
      <c r="AB8" s="689">
        <v>11172</v>
      </c>
      <c r="AC8" s="689">
        <v>7750</v>
      </c>
    </row>
    <row r="9" spans="1:29" s="333" customFormat="1">
      <c r="A9" s="320" t="s">
        <v>24</v>
      </c>
      <c r="B9" s="692">
        <v>23991</v>
      </c>
      <c r="C9" s="692">
        <v>144516</v>
      </c>
      <c r="D9" s="692">
        <v>6020</v>
      </c>
      <c r="E9" s="342">
        <v>32963</v>
      </c>
      <c r="F9" s="342">
        <v>124768</v>
      </c>
      <c r="G9" s="342">
        <v>3790</v>
      </c>
      <c r="H9" s="691">
        <v>66</v>
      </c>
      <c r="I9" s="691">
        <v>3395</v>
      </c>
      <c r="J9" s="691">
        <v>51440</v>
      </c>
      <c r="K9" s="692">
        <v>9232</v>
      </c>
      <c r="L9" s="692">
        <v>18167</v>
      </c>
      <c r="M9" s="692">
        <v>1970</v>
      </c>
      <c r="N9" s="692">
        <v>16471</v>
      </c>
      <c r="O9" s="692">
        <v>49062</v>
      </c>
      <c r="P9" s="692">
        <v>2980</v>
      </c>
      <c r="Q9" s="691">
        <v>4397</v>
      </c>
      <c r="R9" s="691">
        <v>21788</v>
      </c>
      <c r="S9" s="691">
        <v>4960</v>
      </c>
      <c r="T9" s="691">
        <v>528</v>
      </c>
      <c r="U9" s="691">
        <v>12941</v>
      </c>
      <c r="V9" s="691">
        <v>21090</v>
      </c>
      <c r="W9" s="691">
        <v>14393</v>
      </c>
      <c r="X9" s="691">
        <v>30668</v>
      </c>
      <c r="Y9" s="691">
        <v>2130</v>
      </c>
      <c r="Z9" s="691">
        <v>4072</v>
      </c>
      <c r="AA9" s="690">
        <v>14409</v>
      </c>
      <c r="AB9" s="689">
        <v>36685</v>
      </c>
      <c r="AC9" s="689">
        <v>6520</v>
      </c>
    </row>
    <row r="10" spans="1:29" s="337" customFormat="1">
      <c r="A10" s="318" t="s">
        <v>23</v>
      </c>
      <c r="B10" s="688">
        <v>145161</v>
      </c>
      <c r="C10" s="688">
        <v>1007747</v>
      </c>
      <c r="D10" s="688">
        <v>6940</v>
      </c>
      <c r="E10" s="688">
        <v>134802</v>
      </c>
      <c r="F10" s="688">
        <v>543589</v>
      </c>
      <c r="G10" s="688">
        <v>4030</v>
      </c>
      <c r="H10" s="688">
        <v>3321</v>
      </c>
      <c r="I10" s="688">
        <v>177677</v>
      </c>
      <c r="J10" s="688">
        <v>53500</v>
      </c>
      <c r="K10" s="688">
        <v>52771</v>
      </c>
      <c r="L10" s="688">
        <v>132825</v>
      </c>
      <c r="M10" s="688">
        <v>2520</v>
      </c>
      <c r="N10" s="688">
        <v>39010</v>
      </c>
      <c r="O10" s="688">
        <v>129034</v>
      </c>
      <c r="P10" s="688">
        <v>3310</v>
      </c>
      <c r="Q10" s="688">
        <v>10692</v>
      </c>
      <c r="R10" s="688">
        <v>61549</v>
      </c>
      <c r="S10" s="688">
        <v>5760</v>
      </c>
      <c r="T10" s="688">
        <v>997</v>
      </c>
      <c r="U10" s="688">
        <v>31726</v>
      </c>
      <c r="V10" s="688">
        <v>25480</v>
      </c>
      <c r="W10" s="688">
        <v>35717</v>
      </c>
      <c r="X10" s="688">
        <v>85248</v>
      </c>
      <c r="Y10" s="688">
        <v>2390</v>
      </c>
      <c r="Z10" s="688">
        <v>35215</v>
      </c>
      <c r="AA10" s="688">
        <f>SUM(AA7:AA9)</f>
        <v>43515</v>
      </c>
      <c r="AB10" s="684">
        <f>SUM(AB7:AB9)</f>
        <v>72900</v>
      </c>
      <c r="AC10" s="683">
        <v>7210</v>
      </c>
    </row>
    <row r="11" spans="1:29" s="333" customFormat="1">
      <c r="A11" s="320" t="s">
        <v>22</v>
      </c>
      <c r="B11" s="692">
        <v>43378</v>
      </c>
      <c r="C11" s="692">
        <v>320688</v>
      </c>
      <c r="D11" s="692">
        <v>7390</v>
      </c>
      <c r="E11" s="342">
        <v>66879</v>
      </c>
      <c r="F11" s="342">
        <v>268927</v>
      </c>
      <c r="G11" s="342">
        <v>4020</v>
      </c>
      <c r="H11" s="691">
        <v>2171</v>
      </c>
      <c r="I11" s="691">
        <v>120694</v>
      </c>
      <c r="J11" s="691">
        <v>55590</v>
      </c>
      <c r="K11" s="692">
        <v>18945</v>
      </c>
      <c r="L11" s="692">
        <v>51566</v>
      </c>
      <c r="M11" s="692">
        <v>2720</v>
      </c>
      <c r="N11" s="692">
        <v>31076</v>
      </c>
      <c r="O11" s="692">
        <v>102736</v>
      </c>
      <c r="P11" s="692">
        <v>3310</v>
      </c>
      <c r="Q11" s="691">
        <v>6080</v>
      </c>
      <c r="R11" s="691">
        <v>30061</v>
      </c>
      <c r="S11" s="691">
        <v>4940</v>
      </c>
      <c r="T11" s="691">
        <v>906</v>
      </c>
      <c r="U11" s="691">
        <v>29417</v>
      </c>
      <c r="V11" s="691">
        <v>30140</v>
      </c>
      <c r="W11" s="691">
        <v>18520</v>
      </c>
      <c r="X11" s="691">
        <v>41625</v>
      </c>
      <c r="Y11" s="691">
        <v>2250</v>
      </c>
      <c r="Z11" s="691">
        <v>23365</v>
      </c>
      <c r="AA11" s="690">
        <v>15797</v>
      </c>
      <c r="AB11" s="689">
        <v>15942</v>
      </c>
      <c r="AC11" s="689">
        <v>7270</v>
      </c>
    </row>
    <row r="12" spans="1:29" s="333" customFormat="1">
      <c r="A12" s="320" t="s">
        <v>21</v>
      </c>
      <c r="B12" s="692">
        <v>32340</v>
      </c>
      <c r="C12" s="692">
        <v>237346</v>
      </c>
      <c r="D12" s="692">
        <v>7340</v>
      </c>
      <c r="E12" s="342">
        <v>35038</v>
      </c>
      <c r="F12" s="342">
        <v>157580</v>
      </c>
      <c r="G12" s="342">
        <v>4500</v>
      </c>
      <c r="H12" s="691">
        <v>567</v>
      </c>
      <c r="I12" s="691">
        <v>28568</v>
      </c>
      <c r="J12" s="691">
        <v>50380</v>
      </c>
      <c r="K12" s="692">
        <v>8222</v>
      </c>
      <c r="L12" s="692">
        <v>20637</v>
      </c>
      <c r="M12" s="692">
        <v>2510</v>
      </c>
      <c r="N12" s="692">
        <v>16284</v>
      </c>
      <c r="O12" s="692">
        <v>51253</v>
      </c>
      <c r="P12" s="692">
        <v>3150</v>
      </c>
      <c r="Q12" s="691">
        <v>2297</v>
      </c>
      <c r="R12" s="691">
        <v>11567</v>
      </c>
      <c r="S12" s="691">
        <v>5040</v>
      </c>
      <c r="T12" s="691">
        <v>305</v>
      </c>
      <c r="U12" s="691">
        <v>13801</v>
      </c>
      <c r="V12" s="691">
        <v>15450</v>
      </c>
      <c r="W12" s="691">
        <v>15258</v>
      </c>
      <c r="X12" s="691">
        <v>38098</v>
      </c>
      <c r="Y12" s="691">
        <v>2500</v>
      </c>
      <c r="Z12" s="691">
        <v>3676</v>
      </c>
      <c r="AA12" s="690">
        <v>12989</v>
      </c>
      <c r="AB12" s="689">
        <v>10555</v>
      </c>
      <c r="AC12" s="689">
        <v>11110</v>
      </c>
    </row>
    <row r="13" spans="1:29" s="333" customFormat="1">
      <c r="A13" s="320" t="s">
        <v>20</v>
      </c>
      <c r="B13" s="692">
        <v>40011</v>
      </c>
      <c r="C13" s="692">
        <v>313969</v>
      </c>
      <c r="D13" s="692">
        <v>7850</v>
      </c>
      <c r="E13" s="342">
        <v>29161</v>
      </c>
      <c r="F13" s="342">
        <v>137202</v>
      </c>
      <c r="G13" s="342">
        <v>4700</v>
      </c>
      <c r="H13" s="341" t="s">
        <v>204</v>
      </c>
      <c r="I13" s="341" t="s">
        <v>204</v>
      </c>
      <c r="J13" s="341" t="s">
        <v>204</v>
      </c>
      <c r="K13" s="692">
        <v>3127</v>
      </c>
      <c r="L13" s="692">
        <v>8374</v>
      </c>
      <c r="M13" s="692">
        <v>2680</v>
      </c>
      <c r="N13" s="692">
        <v>8953</v>
      </c>
      <c r="O13" s="692">
        <v>37831</v>
      </c>
      <c r="P13" s="692">
        <v>4230</v>
      </c>
      <c r="Q13" s="691">
        <v>1981</v>
      </c>
      <c r="R13" s="691">
        <v>8998</v>
      </c>
      <c r="S13" s="691">
        <v>4540</v>
      </c>
      <c r="T13" s="691">
        <v>414</v>
      </c>
      <c r="U13" s="691">
        <v>13667</v>
      </c>
      <c r="V13" s="691">
        <v>21560</v>
      </c>
      <c r="W13" s="691">
        <v>14014</v>
      </c>
      <c r="X13" s="691">
        <v>40537</v>
      </c>
      <c r="Y13" s="691">
        <v>2890</v>
      </c>
      <c r="Z13" s="691">
        <v>6047</v>
      </c>
      <c r="AA13" s="690">
        <v>42256</v>
      </c>
      <c r="AB13" s="689">
        <v>15851</v>
      </c>
      <c r="AC13" s="689">
        <v>5290</v>
      </c>
    </row>
    <row r="14" spans="1:29" s="337" customFormat="1">
      <c r="A14" s="318" t="s">
        <v>19</v>
      </c>
      <c r="B14" s="688">
        <v>115729</v>
      </c>
      <c r="C14" s="688">
        <v>872003</v>
      </c>
      <c r="D14" s="688">
        <v>7530</v>
      </c>
      <c r="E14" s="688">
        <v>131078</v>
      </c>
      <c r="F14" s="688">
        <v>563709</v>
      </c>
      <c r="G14" s="688">
        <v>4300</v>
      </c>
      <c r="H14" s="688">
        <v>2738</v>
      </c>
      <c r="I14" s="688">
        <v>149262</v>
      </c>
      <c r="J14" s="688">
        <v>54510</v>
      </c>
      <c r="K14" s="688">
        <v>30294</v>
      </c>
      <c r="L14" s="688">
        <v>80577</v>
      </c>
      <c r="M14" s="688">
        <v>2660</v>
      </c>
      <c r="N14" s="688">
        <v>56313</v>
      </c>
      <c r="O14" s="688">
        <v>191820</v>
      </c>
      <c r="P14" s="688">
        <v>3410</v>
      </c>
      <c r="Q14" s="688">
        <v>10358</v>
      </c>
      <c r="R14" s="688">
        <v>50626</v>
      </c>
      <c r="S14" s="688">
        <v>4890</v>
      </c>
      <c r="T14" s="688">
        <v>1625</v>
      </c>
      <c r="U14" s="688">
        <v>56885</v>
      </c>
      <c r="V14" s="688">
        <v>25200</v>
      </c>
      <c r="W14" s="688">
        <v>47792</v>
      </c>
      <c r="X14" s="688">
        <v>120260</v>
      </c>
      <c r="Y14" s="688">
        <v>2520</v>
      </c>
      <c r="Z14" s="688">
        <v>33088</v>
      </c>
      <c r="AA14" s="688">
        <f>SUM(AA11:AA13)</f>
        <v>71042</v>
      </c>
      <c r="AB14" s="683">
        <v>42348</v>
      </c>
      <c r="AC14" s="683">
        <v>6900</v>
      </c>
    </row>
    <row r="15" spans="1:29" s="333" customFormat="1">
      <c r="A15" s="320" t="s">
        <v>18</v>
      </c>
      <c r="B15" s="692">
        <v>86957</v>
      </c>
      <c r="C15" s="692">
        <v>678199</v>
      </c>
      <c r="D15" s="692">
        <v>7800</v>
      </c>
      <c r="E15" s="342">
        <v>55843</v>
      </c>
      <c r="F15" s="342">
        <v>284292</v>
      </c>
      <c r="G15" s="342">
        <v>5090</v>
      </c>
      <c r="H15" s="691">
        <v>718</v>
      </c>
      <c r="I15" s="691">
        <v>40644</v>
      </c>
      <c r="J15" s="691">
        <v>56610</v>
      </c>
      <c r="K15" s="692">
        <v>13696</v>
      </c>
      <c r="L15" s="692">
        <v>34831</v>
      </c>
      <c r="M15" s="692">
        <v>2540</v>
      </c>
      <c r="N15" s="692">
        <v>21694</v>
      </c>
      <c r="O15" s="692">
        <v>94621</v>
      </c>
      <c r="P15" s="692">
        <v>4360</v>
      </c>
      <c r="Q15" s="691">
        <v>4356</v>
      </c>
      <c r="R15" s="691">
        <v>31010</v>
      </c>
      <c r="S15" s="691">
        <v>7120</v>
      </c>
      <c r="T15" s="691">
        <v>157</v>
      </c>
      <c r="U15" s="691">
        <v>3967</v>
      </c>
      <c r="V15" s="691">
        <v>11370</v>
      </c>
      <c r="W15" s="691">
        <v>15255</v>
      </c>
      <c r="X15" s="691">
        <v>47543</v>
      </c>
      <c r="Y15" s="691">
        <v>3120</v>
      </c>
      <c r="Z15" s="691">
        <v>15134</v>
      </c>
      <c r="AA15" s="690">
        <v>6931</v>
      </c>
      <c r="AB15" s="689">
        <v>26599</v>
      </c>
      <c r="AC15" s="689">
        <v>6900</v>
      </c>
    </row>
    <row r="16" spans="1:29" s="333" customFormat="1">
      <c r="A16" s="320" t="s">
        <v>17</v>
      </c>
      <c r="B16" s="692">
        <v>101797</v>
      </c>
      <c r="C16" s="692">
        <v>739590</v>
      </c>
      <c r="D16" s="692">
        <v>7270</v>
      </c>
      <c r="E16" s="342">
        <v>56040</v>
      </c>
      <c r="F16" s="342">
        <v>255620</v>
      </c>
      <c r="G16" s="342">
        <v>4560</v>
      </c>
      <c r="H16" s="691">
        <v>976</v>
      </c>
      <c r="I16" s="691">
        <v>65058</v>
      </c>
      <c r="J16" s="691">
        <v>66660</v>
      </c>
      <c r="K16" s="692">
        <v>17582</v>
      </c>
      <c r="L16" s="692">
        <v>48439</v>
      </c>
      <c r="M16" s="692">
        <v>2760</v>
      </c>
      <c r="N16" s="692">
        <v>14215</v>
      </c>
      <c r="O16" s="692">
        <v>56491</v>
      </c>
      <c r="P16" s="692">
        <v>3970</v>
      </c>
      <c r="Q16" s="691">
        <v>3362</v>
      </c>
      <c r="R16" s="691">
        <v>15137</v>
      </c>
      <c r="S16" s="691">
        <v>4160</v>
      </c>
      <c r="T16" s="691">
        <v>549</v>
      </c>
      <c r="U16" s="691">
        <v>15930</v>
      </c>
      <c r="V16" s="691">
        <v>22210</v>
      </c>
      <c r="W16" s="691">
        <v>20209</v>
      </c>
      <c r="X16" s="691">
        <v>54625</v>
      </c>
      <c r="Y16" s="691">
        <v>2700</v>
      </c>
      <c r="Z16" s="691">
        <v>22980</v>
      </c>
      <c r="AA16" s="690">
        <v>28596</v>
      </c>
      <c r="AB16" s="689">
        <v>34991</v>
      </c>
      <c r="AC16" s="689">
        <v>10210</v>
      </c>
    </row>
    <row r="17" spans="1:29" s="333" customFormat="1">
      <c r="A17" s="320" t="s">
        <v>16</v>
      </c>
      <c r="B17" s="692">
        <v>102378</v>
      </c>
      <c r="C17" s="692">
        <v>686878</v>
      </c>
      <c r="D17" s="692">
        <v>6710</v>
      </c>
      <c r="E17" s="342">
        <v>47305</v>
      </c>
      <c r="F17" s="342">
        <v>223379</v>
      </c>
      <c r="G17" s="342">
        <v>4720</v>
      </c>
      <c r="H17" s="691">
        <v>1633</v>
      </c>
      <c r="I17" s="691">
        <v>91703</v>
      </c>
      <c r="J17" s="691">
        <v>56160</v>
      </c>
      <c r="K17" s="692">
        <v>26525</v>
      </c>
      <c r="L17" s="692">
        <v>72807</v>
      </c>
      <c r="M17" s="692">
        <v>2740</v>
      </c>
      <c r="N17" s="692">
        <v>7832</v>
      </c>
      <c r="O17" s="692">
        <v>32960</v>
      </c>
      <c r="P17" s="692">
        <v>4210</v>
      </c>
      <c r="Q17" s="691">
        <v>3499</v>
      </c>
      <c r="R17" s="691">
        <v>18986</v>
      </c>
      <c r="S17" s="691">
        <v>5430</v>
      </c>
      <c r="T17" s="691">
        <v>326</v>
      </c>
      <c r="U17" s="691">
        <v>4795</v>
      </c>
      <c r="V17" s="691">
        <v>14710</v>
      </c>
      <c r="W17" s="691">
        <v>5084</v>
      </c>
      <c r="X17" s="691">
        <v>16441</v>
      </c>
      <c r="Y17" s="691">
        <v>3230</v>
      </c>
      <c r="Z17" s="691">
        <v>9822</v>
      </c>
      <c r="AA17" s="690">
        <v>8683</v>
      </c>
      <c r="AB17" s="689">
        <v>27490</v>
      </c>
      <c r="AC17" s="689">
        <v>6340</v>
      </c>
    </row>
    <row r="18" spans="1:29" s="337" customFormat="1">
      <c r="A18" s="318" t="s">
        <v>15</v>
      </c>
      <c r="B18" s="688">
        <v>291132</v>
      </c>
      <c r="C18" s="688">
        <v>2104667</v>
      </c>
      <c r="D18" s="688">
        <v>7230</v>
      </c>
      <c r="E18" s="688">
        <v>159188</v>
      </c>
      <c r="F18" s="688">
        <v>763291</v>
      </c>
      <c r="G18" s="688">
        <v>4790</v>
      </c>
      <c r="H18" s="688">
        <v>3327</v>
      </c>
      <c r="I18" s="688">
        <v>197405</v>
      </c>
      <c r="J18" s="688">
        <v>59330</v>
      </c>
      <c r="K18" s="688">
        <v>57803</v>
      </c>
      <c r="L18" s="688">
        <v>156077</v>
      </c>
      <c r="M18" s="688">
        <v>2700</v>
      </c>
      <c r="N18" s="688">
        <v>43741</v>
      </c>
      <c r="O18" s="688">
        <v>184072</v>
      </c>
      <c r="P18" s="688">
        <v>4210</v>
      </c>
      <c r="Q18" s="688">
        <v>11217</v>
      </c>
      <c r="R18" s="688">
        <v>65133</v>
      </c>
      <c r="S18" s="688">
        <v>5710</v>
      </c>
      <c r="T18" s="688">
        <v>1032</v>
      </c>
      <c r="U18" s="688">
        <v>24692</v>
      </c>
      <c r="V18" s="688">
        <v>18190</v>
      </c>
      <c r="W18" s="688">
        <v>40548</v>
      </c>
      <c r="X18" s="688">
        <v>118609</v>
      </c>
      <c r="Y18" s="688">
        <v>2930</v>
      </c>
      <c r="Z18" s="688">
        <v>47936</v>
      </c>
      <c r="AA18" s="688">
        <f>SUM(AA15:AA17)</f>
        <v>44210</v>
      </c>
      <c r="AB18" s="689">
        <v>89080</v>
      </c>
      <c r="AC18" s="689">
        <v>7670</v>
      </c>
    </row>
    <row r="19" spans="1:29" s="337" customFormat="1">
      <c r="A19" s="317" t="s">
        <v>14</v>
      </c>
      <c r="B19" s="688">
        <v>552022</v>
      </c>
      <c r="C19" s="688">
        <v>3984417</v>
      </c>
      <c r="D19" s="688">
        <v>7220</v>
      </c>
      <c r="E19" s="688">
        <v>425068</v>
      </c>
      <c r="F19" s="688">
        <v>1870589</v>
      </c>
      <c r="G19" s="688">
        <v>4400</v>
      </c>
      <c r="H19" s="688">
        <v>9386</v>
      </c>
      <c r="I19" s="688">
        <v>524344</v>
      </c>
      <c r="J19" s="688">
        <v>55860</v>
      </c>
      <c r="K19" s="688">
        <v>140868</v>
      </c>
      <c r="L19" s="688">
        <v>369479</v>
      </c>
      <c r="M19" s="688">
        <v>2620</v>
      </c>
      <c r="N19" s="688">
        <v>139064</v>
      </c>
      <c r="O19" s="688">
        <v>504926</v>
      </c>
      <c r="P19" s="688">
        <v>3630</v>
      </c>
      <c r="Q19" s="688">
        <v>32267</v>
      </c>
      <c r="R19" s="688">
        <v>177308</v>
      </c>
      <c r="S19" s="688">
        <v>5460</v>
      </c>
      <c r="T19" s="688">
        <v>3654</v>
      </c>
      <c r="U19" s="688">
        <v>113303</v>
      </c>
      <c r="V19" s="688">
        <v>23300</v>
      </c>
      <c r="W19" s="688">
        <v>124057</v>
      </c>
      <c r="X19" s="688">
        <v>324117</v>
      </c>
      <c r="Y19" s="688">
        <v>2610</v>
      </c>
      <c r="Z19" s="688">
        <v>116239</v>
      </c>
      <c r="AA19" s="688">
        <f>AA10+AA14+AA18</f>
        <v>158767</v>
      </c>
      <c r="AB19" s="684">
        <f>AB10+AB14+AB18</f>
        <v>204328</v>
      </c>
      <c r="AC19" s="683">
        <v>7330</v>
      </c>
    </row>
    <row r="20" spans="1:29" s="333" customFormat="1">
      <c r="A20" s="320" t="s">
        <v>13</v>
      </c>
      <c r="B20" s="692">
        <v>30886</v>
      </c>
      <c r="C20" s="692">
        <v>165870</v>
      </c>
      <c r="D20" s="692">
        <v>5370</v>
      </c>
      <c r="E20" s="342">
        <v>66488</v>
      </c>
      <c r="F20" s="342">
        <v>259636</v>
      </c>
      <c r="G20" s="342">
        <v>3910</v>
      </c>
      <c r="H20" s="341" t="s">
        <v>204</v>
      </c>
      <c r="I20" s="341" t="s">
        <v>204</v>
      </c>
      <c r="J20" s="341" t="s">
        <v>204</v>
      </c>
      <c r="K20" s="692">
        <v>41467</v>
      </c>
      <c r="L20" s="692">
        <v>99110</v>
      </c>
      <c r="M20" s="692">
        <v>2390</v>
      </c>
      <c r="N20" s="692">
        <v>27812</v>
      </c>
      <c r="O20" s="692">
        <v>90537</v>
      </c>
      <c r="P20" s="692">
        <v>3260</v>
      </c>
      <c r="Q20" s="691">
        <v>8318</v>
      </c>
      <c r="R20" s="691">
        <v>42373</v>
      </c>
      <c r="S20" s="691">
        <v>5090</v>
      </c>
      <c r="T20" s="691">
        <v>885</v>
      </c>
      <c r="U20" s="691">
        <v>23655</v>
      </c>
      <c r="V20" s="691">
        <v>15960</v>
      </c>
      <c r="W20" s="691">
        <v>25845</v>
      </c>
      <c r="X20" s="691">
        <v>55198</v>
      </c>
      <c r="Y20" s="691">
        <v>2140</v>
      </c>
      <c r="Z20" s="691">
        <v>31780</v>
      </c>
      <c r="AA20" s="690">
        <v>52514</v>
      </c>
      <c r="AB20" s="689">
        <v>27136</v>
      </c>
      <c r="AC20" s="689">
        <v>4490</v>
      </c>
    </row>
    <row r="21" spans="1:29" s="333" customFormat="1">
      <c r="A21" s="320" t="s">
        <v>12</v>
      </c>
      <c r="B21" s="692">
        <v>11636</v>
      </c>
      <c r="C21" s="692">
        <v>56170</v>
      </c>
      <c r="D21" s="692">
        <v>4830</v>
      </c>
      <c r="E21" s="342">
        <v>51436</v>
      </c>
      <c r="F21" s="342">
        <v>162308</v>
      </c>
      <c r="G21" s="342">
        <v>3160</v>
      </c>
      <c r="H21" s="691">
        <v>122</v>
      </c>
      <c r="I21" s="691">
        <v>7540</v>
      </c>
      <c r="J21" s="691">
        <v>61810</v>
      </c>
      <c r="K21" s="692">
        <v>32372</v>
      </c>
      <c r="L21" s="692">
        <v>68208</v>
      </c>
      <c r="M21" s="692">
        <v>2110</v>
      </c>
      <c r="N21" s="692">
        <v>11082</v>
      </c>
      <c r="O21" s="692">
        <v>27839</v>
      </c>
      <c r="P21" s="692">
        <v>2510</v>
      </c>
      <c r="Q21" s="691">
        <v>3252</v>
      </c>
      <c r="R21" s="691">
        <v>10819</v>
      </c>
      <c r="S21" s="691">
        <v>3330</v>
      </c>
      <c r="T21" s="691">
        <v>65</v>
      </c>
      <c r="U21" s="691">
        <v>3954</v>
      </c>
      <c r="V21" s="691">
        <v>14620</v>
      </c>
      <c r="W21" s="691">
        <v>16466</v>
      </c>
      <c r="X21" s="691">
        <v>24501</v>
      </c>
      <c r="Y21" s="691">
        <v>1490</v>
      </c>
      <c r="Z21" s="691">
        <v>23937</v>
      </c>
      <c r="AA21" s="690">
        <v>21715</v>
      </c>
      <c r="AB21" s="689">
        <v>96318</v>
      </c>
      <c r="AC21" s="689">
        <v>8680</v>
      </c>
    </row>
    <row r="22" spans="1:29" s="333" customFormat="1">
      <c r="A22" s="320" t="s">
        <v>11</v>
      </c>
      <c r="B22" s="692">
        <v>3082</v>
      </c>
      <c r="C22" s="692">
        <v>14434</v>
      </c>
      <c r="D22" s="692">
        <v>4680</v>
      </c>
      <c r="E22" s="342">
        <v>17032</v>
      </c>
      <c r="F22" s="342">
        <v>58431</v>
      </c>
      <c r="G22" s="342">
        <v>3430</v>
      </c>
      <c r="H22" s="341" t="s">
        <v>204</v>
      </c>
      <c r="I22" s="341" t="s">
        <v>204</v>
      </c>
      <c r="J22" s="341" t="s">
        <v>204</v>
      </c>
      <c r="K22" s="692">
        <v>7092</v>
      </c>
      <c r="L22" s="692">
        <v>15574</v>
      </c>
      <c r="M22" s="692">
        <v>2200</v>
      </c>
      <c r="N22" s="692">
        <v>3897</v>
      </c>
      <c r="O22" s="692">
        <v>9403</v>
      </c>
      <c r="P22" s="692">
        <v>2410</v>
      </c>
      <c r="Q22" s="691">
        <v>1896</v>
      </c>
      <c r="R22" s="691">
        <v>9824</v>
      </c>
      <c r="S22" s="691">
        <v>5180</v>
      </c>
      <c r="T22" s="691">
        <v>223</v>
      </c>
      <c r="U22" s="691">
        <v>6533</v>
      </c>
      <c r="V22" s="691">
        <v>11530</v>
      </c>
      <c r="W22" s="691">
        <v>4474</v>
      </c>
      <c r="X22" s="691">
        <v>7476</v>
      </c>
      <c r="Y22" s="691">
        <v>1670</v>
      </c>
      <c r="Z22" s="691">
        <v>9098</v>
      </c>
      <c r="AA22" s="690">
        <v>6069</v>
      </c>
      <c r="AB22" s="689">
        <v>2300</v>
      </c>
      <c r="AC22" s="689">
        <v>5300</v>
      </c>
    </row>
    <row r="23" spans="1:29" s="337" customFormat="1">
      <c r="A23" s="318" t="s">
        <v>10</v>
      </c>
      <c r="B23" s="688">
        <v>45604</v>
      </c>
      <c r="C23" s="688">
        <v>236474</v>
      </c>
      <c r="D23" s="688">
        <v>5190</v>
      </c>
      <c r="E23" s="688">
        <v>134956</v>
      </c>
      <c r="F23" s="688">
        <v>480375</v>
      </c>
      <c r="G23" s="688">
        <v>3560</v>
      </c>
      <c r="H23" s="688">
        <v>122</v>
      </c>
      <c r="I23" s="688">
        <v>7540</v>
      </c>
      <c r="J23" s="688">
        <v>61810</v>
      </c>
      <c r="K23" s="688">
        <v>80931</v>
      </c>
      <c r="L23" s="688">
        <v>182892</v>
      </c>
      <c r="M23" s="688">
        <v>2260</v>
      </c>
      <c r="N23" s="688">
        <v>42791</v>
      </c>
      <c r="O23" s="688">
        <v>127779</v>
      </c>
      <c r="P23" s="688">
        <v>2990</v>
      </c>
      <c r="Q23" s="688">
        <v>13466</v>
      </c>
      <c r="R23" s="688">
        <v>63016</v>
      </c>
      <c r="S23" s="688">
        <v>4680</v>
      </c>
      <c r="T23" s="688">
        <v>1173</v>
      </c>
      <c r="U23" s="688">
        <v>34142</v>
      </c>
      <c r="V23" s="688">
        <v>15050</v>
      </c>
      <c r="W23" s="688">
        <v>46785</v>
      </c>
      <c r="X23" s="688">
        <v>87175</v>
      </c>
      <c r="Y23" s="688">
        <v>1860</v>
      </c>
      <c r="Z23" s="688">
        <v>64815</v>
      </c>
      <c r="AA23" s="688">
        <f>SUM(AA20:AA22)</f>
        <v>80298</v>
      </c>
      <c r="AB23" s="683">
        <v>125754</v>
      </c>
      <c r="AC23" s="683">
        <v>7160</v>
      </c>
    </row>
    <row r="24" spans="1:29" s="333" customFormat="1">
      <c r="A24" s="320" t="s">
        <v>9</v>
      </c>
      <c r="B24" s="692">
        <v>124071</v>
      </c>
      <c r="C24" s="692">
        <v>819500</v>
      </c>
      <c r="D24" s="692">
        <v>6610</v>
      </c>
      <c r="E24" s="342">
        <v>77092</v>
      </c>
      <c r="F24" s="342">
        <v>303146</v>
      </c>
      <c r="G24" s="342">
        <v>3930</v>
      </c>
      <c r="H24" s="341">
        <v>548</v>
      </c>
      <c r="I24" s="341">
        <v>32410</v>
      </c>
      <c r="J24" s="341">
        <v>59140</v>
      </c>
      <c r="K24" s="692">
        <v>38645</v>
      </c>
      <c r="L24" s="692">
        <v>98144</v>
      </c>
      <c r="M24" s="692">
        <v>2540</v>
      </c>
      <c r="N24" s="692">
        <v>13582</v>
      </c>
      <c r="O24" s="692">
        <v>48597</v>
      </c>
      <c r="P24" s="692">
        <v>3580</v>
      </c>
      <c r="Q24" s="341">
        <v>12111</v>
      </c>
      <c r="R24" s="341">
        <v>71079</v>
      </c>
      <c r="S24" s="341">
        <v>5870</v>
      </c>
      <c r="T24" s="341">
        <v>1685</v>
      </c>
      <c r="U24" s="341">
        <v>51446</v>
      </c>
      <c r="V24" s="341">
        <v>28050</v>
      </c>
      <c r="W24" s="341">
        <v>4113</v>
      </c>
      <c r="X24" s="341">
        <v>8803</v>
      </c>
      <c r="Y24" s="341">
        <v>2140</v>
      </c>
      <c r="Z24" s="341">
        <v>326203</v>
      </c>
      <c r="AA24" s="690">
        <v>32941</v>
      </c>
      <c r="AB24" s="689">
        <v>6635</v>
      </c>
      <c r="AC24" s="689">
        <v>5830</v>
      </c>
    </row>
    <row r="25" spans="1:29" s="333" customFormat="1">
      <c r="A25" s="320" t="s">
        <v>8</v>
      </c>
      <c r="B25" s="692">
        <v>49187</v>
      </c>
      <c r="C25" s="692">
        <v>221391</v>
      </c>
      <c r="D25" s="692">
        <v>4500</v>
      </c>
      <c r="E25" s="342">
        <v>122511</v>
      </c>
      <c r="F25" s="342">
        <v>391621</v>
      </c>
      <c r="G25" s="342">
        <v>3200</v>
      </c>
      <c r="H25" s="341">
        <v>900</v>
      </c>
      <c r="I25" s="341">
        <v>45119</v>
      </c>
      <c r="J25" s="341">
        <v>50130</v>
      </c>
      <c r="K25" s="692">
        <v>74281</v>
      </c>
      <c r="L25" s="692">
        <v>163418</v>
      </c>
      <c r="M25" s="692">
        <v>2200</v>
      </c>
      <c r="N25" s="692">
        <v>28017</v>
      </c>
      <c r="O25" s="692">
        <v>80304</v>
      </c>
      <c r="P25" s="692">
        <v>2870</v>
      </c>
      <c r="Q25" s="341">
        <v>12000</v>
      </c>
      <c r="R25" s="341">
        <v>59760</v>
      </c>
      <c r="S25" s="341">
        <v>4980</v>
      </c>
      <c r="T25" s="341">
        <v>256</v>
      </c>
      <c r="U25" s="341">
        <v>6527</v>
      </c>
      <c r="V25" s="341">
        <v>18660</v>
      </c>
      <c r="W25" s="341">
        <v>22650</v>
      </c>
      <c r="X25" s="341">
        <v>35108</v>
      </c>
      <c r="Y25" s="341">
        <v>1550</v>
      </c>
      <c r="Z25" s="341">
        <v>110558</v>
      </c>
      <c r="AA25" s="690">
        <v>8313</v>
      </c>
      <c r="AB25" s="689">
        <v>8125</v>
      </c>
      <c r="AC25" s="689">
        <v>7680</v>
      </c>
    </row>
    <row r="26" spans="1:29" s="333" customFormat="1">
      <c r="A26" s="320" t="s">
        <v>7</v>
      </c>
      <c r="B26" s="692">
        <v>95664</v>
      </c>
      <c r="C26" s="692">
        <v>498577</v>
      </c>
      <c r="D26" s="692">
        <v>5210</v>
      </c>
      <c r="E26" s="342">
        <v>43378</v>
      </c>
      <c r="F26" s="342">
        <v>115260</v>
      </c>
      <c r="G26" s="342">
        <v>2660</v>
      </c>
      <c r="H26" s="693">
        <v>14</v>
      </c>
      <c r="I26" s="693">
        <v>682</v>
      </c>
      <c r="J26" s="693">
        <v>48680</v>
      </c>
      <c r="K26" s="692">
        <v>52420</v>
      </c>
      <c r="L26" s="692">
        <v>108297</v>
      </c>
      <c r="M26" s="692">
        <v>2070</v>
      </c>
      <c r="N26" s="692">
        <v>3658</v>
      </c>
      <c r="O26" s="692">
        <v>10574</v>
      </c>
      <c r="P26" s="692">
        <v>2890</v>
      </c>
      <c r="Q26" s="693">
        <v>5107</v>
      </c>
      <c r="R26" s="693">
        <v>24945</v>
      </c>
      <c r="S26" s="693">
        <v>4880</v>
      </c>
      <c r="T26" s="693">
        <v>1695</v>
      </c>
      <c r="U26" s="693">
        <v>43300</v>
      </c>
      <c r="V26" s="693">
        <v>19840</v>
      </c>
      <c r="W26" s="693">
        <v>7381</v>
      </c>
      <c r="X26" s="693">
        <v>10850</v>
      </c>
      <c r="Y26" s="693">
        <v>1470</v>
      </c>
      <c r="Z26" s="693">
        <v>233098</v>
      </c>
      <c r="AA26" s="690">
        <v>379511</v>
      </c>
      <c r="AB26" s="689">
        <v>5398</v>
      </c>
      <c r="AC26" s="689">
        <v>6970</v>
      </c>
    </row>
    <row r="27" spans="1:29" s="337" customFormat="1">
      <c r="A27" s="318" t="s">
        <v>6</v>
      </c>
      <c r="B27" s="688">
        <v>268922</v>
      </c>
      <c r="C27" s="688">
        <v>1539468</v>
      </c>
      <c r="D27" s="688">
        <v>5720</v>
      </c>
      <c r="E27" s="688">
        <v>242981</v>
      </c>
      <c r="F27" s="688">
        <v>810027</v>
      </c>
      <c r="G27" s="688">
        <v>3330</v>
      </c>
      <c r="H27" s="688">
        <v>1462</v>
      </c>
      <c r="I27" s="688">
        <v>78211</v>
      </c>
      <c r="J27" s="688">
        <v>53500</v>
      </c>
      <c r="K27" s="688">
        <v>165346</v>
      </c>
      <c r="L27" s="688">
        <v>369859</v>
      </c>
      <c r="M27" s="688">
        <v>2240</v>
      </c>
      <c r="N27" s="688">
        <v>45257</v>
      </c>
      <c r="O27" s="688">
        <v>139475</v>
      </c>
      <c r="P27" s="688">
        <v>3080</v>
      </c>
      <c r="Q27" s="688">
        <v>29218</v>
      </c>
      <c r="R27" s="688">
        <v>155784</v>
      </c>
      <c r="S27" s="688">
        <v>5330</v>
      </c>
      <c r="T27" s="688">
        <v>3636</v>
      </c>
      <c r="U27" s="688">
        <v>101273</v>
      </c>
      <c r="V27" s="688">
        <v>23560</v>
      </c>
      <c r="W27" s="688">
        <v>34144</v>
      </c>
      <c r="X27" s="688">
        <v>54761</v>
      </c>
      <c r="Y27" s="688">
        <v>1600</v>
      </c>
      <c r="Z27" s="688">
        <v>669859</v>
      </c>
      <c r="AA27" s="688">
        <f>SUM(AA24:AA26)</f>
        <v>420765</v>
      </c>
      <c r="AB27" s="683">
        <v>20158</v>
      </c>
      <c r="AC27" s="683">
        <v>6780</v>
      </c>
    </row>
    <row r="28" spans="1:29" s="333" customFormat="1">
      <c r="A28" s="320" t="s">
        <v>5</v>
      </c>
      <c r="B28" s="692">
        <v>87237</v>
      </c>
      <c r="C28" s="692">
        <v>436884</v>
      </c>
      <c r="D28" s="692">
        <v>5010</v>
      </c>
      <c r="E28" s="342">
        <v>84032</v>
      </c>
      <c r="F28" s="342">
        <v>333853</v>
      </c>
      <c r="G28" s="342">
        <v>3970</v>
      </c>
      <c r="H28" s="691">
        <v>1665</v>
      </c>
      <c r="I28" s="691">
        <v>82776</v>
      </c>
      <c r="J28" s="691">
        <v>49720</v>
      </c>
      <c r="K28" s="692">
        <v>36461</v>
      </c>
      <c r="L28" s="692">
        <v>77297</v>
      </c>
      <c r="M28" s="692">
        <v>2120</v>
      </c>
      <c r="N28" s="692">
        <v>33337</v>
      </c>
      <c r="O28" s="692">
        <v>107876</v>
      </c>
      <c r="P28" s="692">
        <v>3240</v>
      </c>
      <c r="Q28" s="691">
        <v>15210</v>
      </c>
      <c r="R28" s="691">
        <v>65700</v>
      </c>
      <c r="S28" s="691">
        <v>4320</v>
      </c>
      <c r="T28" s="691">
        <v>3746</v>
      </c>
      <c r="U28" s="691">
        <v>89358</v>
      </c>
      <c r="V28" s="691">
        <v>21970</v>
      </c>
      <c r="W28" s="691">
        <v>15444</v>
      </c>
      <c r="X28" s="691">
        <v>35676</v>
      </c>
      <c r="Y28" s="691">
        <v>2310</v>
      </c>
      <c r="Z28" s="691">
        <v>160869</v>
      </c>
      <c r="AA28" s="690">
        <v>96566</v>
      </c>
      <c r="AB28" s="689">
        <v>159654</v>
      </c>
      <c r="AC28" s="689">
        <v>7450</v>
      </c>
    </row>
    <row r="29" spans="1:29" s="333" customFormat="1">
      <c r="A29" s="320" t="s">
        <v>4</v>
      </c>
      <c r="B29" s="692">
        <v>109650</v>
      </c>
      <c r="C29" s="692">
        <v>722753</v>
      </c>
      <c r="D29" s="692">
        <v>6590</v>
      </c>
      <c r="E29" s="342">
        <v>122219</v>
      </c>
      <c r="F29" s="342">
        <v>497732</v>
      </c>
      <c r="G29" s="342">
        <v>4070</v>
      </c>
      <c r="H29" s="341" t="s">
        <v>204</v>
      </c>
      <c r="I29" s="341" t="s">
        <v>204</v>
      </c>
      <c r="J29" s="341" t="s">
        <v>204</v>
      </c>
      <c r="K29" s="692">
        <v>55025</v>
      </c>
      <c r="L29" s="692">
        <v>132555</v>
      </c>
      <c r="M29" s="692">
        <v>2410</v>
      </c>
      <c r="N29" s="692">
        <v>21960</v>
      </c>
      <c r="O29" s="692">
        <v>75935</v>
      </c>
      <c r="P29" s="692">
        <v>3460</v>
      </c>
      <c r="Q29" s="691">
        <v>10010</v>
      </c>
      <c r="R29" s="691">
        <v>43128</v>
      </c>
      <c r="S29" s="691">
        <v>4310</v>
      </c>
      <c r="T29" s="691">
        <v>232</v>
      </c>
      <c r="U29" s="691">
        <v>9705</v>
      </c>
      <c r="V29" s="691">
        <v>26780</v>
      </c>
      <c r="W29" s="691">
        <v>13921</v>
      </c>
      <c r="X29" s="691">
        <v>30236</v>
      </c>
      <c r="Y29" s="691">
        <v>2170</v>
      </c>
      <c r="Z29" s="691">
        <v>236981</v>
      </c>
      <c r="AA29" s="690">
        <v>8316</v>
      </c>
      <c r="AB29" s="689">
        <v>203</v>
      </c>
      <c r="AC29" s="689">
        <v>3630</v>
      </c>
    </row>
    <row r="30" spans="1:29" s="333" customFormat="1">
      <c r="A30" s="320" t="s">
        <v>3</v>
      </c>
      <c r="B30" s="692">
        <v>55099</v>
      </c>
      <c r="C30" s="692">
        <v>281968</v>
      </c>
      <c r="D30" s="692">
        <v>5120</v>
      </c>
      <c r="E30" s="342">
        <v>71334</v>
      </c>
      <c r="F30" s="342">
        <v>221192</v>
      </c>
      <c r="G30" s="342">
        <v>3100</v>
      </c>
      <c r="H30" s="691">
        <v>789</v>
      </c>
      <c r="I30" s="691">
        <v>27006</v>
      </c>
      <c r="J30" s="691">
        <v>34230</v>
      </c>
      <c r="K30" s="692">
        <v>24381</v>
      </c>
      <c r="L30" s="692">
        <v>57939</v>
      </c>
      <c r="M30" s="692">
        <v>2380</v>
      </c>
      <c r="N30" s="692">
        <v>20888</v>
      </c>
      <c r="O30" s="692">
        <v>59041</v>
      </c>
      <c r="P30" s="692">
        <v>2830</v>
      </c>
      <c r="Q30" s="691">
        <v>9074</v>
      </c>
      <c r="R30" s="691">
        <v>35928</v>
      </c>
      <c r="S30" s="691">
        <v>3960</v>
      </c>
      <c r="T30" s="691">
        <v>4700</v>
      </c>
      <c r="U30" s="691">
        <v>96292</v>
      </c>
      <c r="V30" s="691">
        <v>19210</v>
      </c>
      <c r="W30" s="691">
        <v>11438</v>
      </c>
      <c r="X30" s="691">
        <v>22712</v>
      </c>
      <c r="Y30" s="691">
        <v>1990</v>
      </c>
      <c r="Z30" s="691">
        <v>252282</v>
      </c>
      <c r="AA30" s="690">
        <v>41879</v>
      </c>
      <c r="AB30" s="689">
        <v>14950</v>
      </c>
      <c r="AC30" s="689">
        <v>7510</v>
      </c>
    </row>
    <row r="31" spans="1:29" s="337" customFormat="1">
      <c r="A31" s="318" t="s">
        <v>2</v>
      </c>
      <c r="B31" s="688">
        <v>251986</v>
      </c>
      <c r="C31" s="688">
        <v>1441605</v>
      </c>
      <c r="D31" s="688">
        <v>5720</v>
      </c>
      <c r="E31" s="688">
        <v>277585</v>
      </c>
      <c r="F31" s="688">
        <v>1052777</v>
      </c>
      <c r="G31" s="688">
        <v>3790</v>
      </c>
      <c r="H31" s="688">
        <v>2454</v>
      </c>
      <c r="I31" s="688">
        <v>109782</v>
      </c>
      <c r="J31" s="688">
        <v>44740</v>
      </c>
      <c r="K31" s="688">
        <v>115867</v>
      </c>
      <c r="L31" s="688">
        <v>267791</v>
      </c>
      <c r="M31" s="688">
        <v>2310</v>
      </c>
      <c r="N31" s="688">
        <v>76185</v>
      </c>
      <c r="O31" s="688">
        <v>242852</v>
      </c>
      <c r="P31" s="688">
        <v>3190</v>
      </c>
      <c r="Q31" s="688">
        <v>34294</v>
      </c>
      <c r="R31" s="688">
        <v>144756</v>
      </c>
      <c r="S31" s="688">
        <v>4220</v>
      </c>
      <c r="T31" s="688">
        <v>8678</v>
      </c>
      <c r="U31" s="688">
        <v>195355</v>
      </c>
      <c r="V31" s="688">
        <v>20600</v>
      </c>
      <c r="W31" s="688">
        <v>40803</v>
      </c>
      <c r="X31" s="688">
        <v>88624</v>
      </c>
      <c r="Y31" s="688">
        <v>2170</v>
      </c>
      <c r="Z31" s="688">
        <v>650132</v>
      </c>
      <c r="AA31" s="688">
        <f>SUM(AA28:AA30)</f>
        <v>146761</v>
      </c>
      <c r="AB31" s="689">
        <v>174807</v>
      </c>
      <c r="AC31" s="689">
        <v>7440</v>
      </c>
    </row>
    <row r="32" spans="1:29" s="337" customFormat="1">
      <c r="A32" s="317" t="s">
        <v>1</v>
      </c>
      <c r="B32" s="688">
        <v>566512</v>
      </c>
      <c r="C32" s="688">
        <v>3217547</v>
      </c>
      <c r="D32" s="688">
        <v>5680</v>
      </c>
      <c r="E32" s="688">
        <v>655522</v>
      </c>
      <c r="F32" s="688">
        <v>2343179</v>
      </c>
      <c r="G32" s="688">
        <v>3570</v>
      </c>
      <c r="H32" s="688">
        <v>4038</v>
      </c>
      <c r="I32" s="688">
        <v>195533</v>
      </c>
      <c r="J32" s="688">
        <v>48420</v>
      </c>
      <c r="K32" s="688">
        <v>362144</v>
      </c>
      <c r="L32" s="688">
        <v>820542</v>
      </c>
      <c r="M32" s="688">
        <v>2270</v>
      </c>
      <c r="N32" s="688">
        <v>164233</v>
      </c>
      <c r="O32" s="688">
        <v>510106</v>
      </c>
      <c r="P32" s="688">
        <v>3110</v>
      </c>
      <c r="Q32" s="688">
        <v>76978</v>
      </c>
      <c r="R32" s="688">
        <v>363556</v>
      </c>
      <c r="S32" s="688">
        <v>4720</v>
      </c>
      <c r="T32" s="688">
        <v>13487</v>
      </c>
      <c r="U32" s="688">
        <v>330770</v>
      </c>
      <c r="V32" s="688">
        <v>20920</v>
      </c>
      <c r="W32" s="688">
        <v>121732</v>
      </c>
      <c r="X32" s="688">
        <v>230560</v>
      </c>
      <c r="Y32" s="688">
        <v>1890</v>
      </c>
      <c r="Z32" s="688">
        <v>1384806</v>
      </c>
      <c r="AA32" s="688">
        <f>AA23+AA27+AA31</f>
        <v>647824</v>
      </c>
      <c r="AB32" s="684">
        <f>AB23+AB27+AB31</f>
        <v>320719</v>
      </c>
      <c r="AC32" s="683">
        <v>7290</v>
      </c>
    </row>
    <row r="33" spans="1:29" s="333" customFormat="1">
      <c r="A33" s="316" t="s">
        <v>0</v>
      </c>
      <c r="B33" s="687">
        <v>1177321</v>
      </c>
      <c r="C33" s="687">
        <v>7528380</v>
      </c>
      <c r="D33" s="687">
        <v>6390</v>
      </c>
      <c r="E33" s="688">
        <v>1146456</v>
      </c>
      <c r="F33" s="688">
        <v>4419163</v>
      </c>
      <c r="G33" s="688">
        <v>3850</v>
      </c>
      <c r="H33" s="686">
        <v>13750</v>
      </c>
      <c r="I33" s="686">
        <v>737014</v>
      </c>
      <c r="J33" s="686">
        <v>53600</v>
      </c>
      <c r="K33" s="687">
        <v>535090</v>
      </c>
      <c r="L33" s="687">
        <v>1256185</v>
      </c>
      <c r="M33" s="687">
        <v>2350</v>
      </c>
      <c r="N33" s="687">
        <v>320836</v>
      </c>
      <c r="O33" s="687">
        <v>1063881</v>
      </c>
      <c r="P33" s="687">
        <v>3320</v>
      </c>
      <c r="Q33" s="686">
        <v>125685</v>
      </c>
      <c r="R33" s="686">
        <v>612969</v>
      </c>
      <c r="S33" s="686">
        <v>4870</v>
      </c>
      <c r="T33" s="686">
        <v>22328</v>
      </c>
      <c r="U33" s="686">
        <v>560615</v>
      </c>
      <c r="V33" s="686">
        <v>21260</v>
      </c>
      <c r="W33" s="686">
        <v>260608</v>
      </c>
      <c r="X33" s="686">
        <v>579365</v>
      </c>
      <c r="Y33" s="686">
        <v>2220</v>
      </c>
      <c r="Z33" s="686">
        <v>1614343</v>
      </c>
      <c r="AA33" s="685">
        <f>AA6+AA19+AA32</f>
        <v>884268</v>
      </c>
      <c r="AB33" s="684">
        <f>AB6+AB19+AB32</f>
        <v>550000</v>
      </c>
      <c r="AC33" s="683">
        <v>7240</v>
      </c>
    </row>
  </sheetData>
  <mergeCells count="11">
    <mergeCell ref="A2:A3"/>
    <mergeCell ref="E2:G2"/>
    <mergeCell ref="N2:P2"/>
    <mergeCell ref="B2:D2"/>
    <mergeCell ref="K2:M2"/>
    <mergeCell ref="Z3:AB3"/>
    <mergeCell ref="AB2:AC2"/>
    <mergeCell ref="Q2:S2"/>
    <mergeCell ref="W2:Y2"/>
    <mergeCell ref="H2:J2"/>
    <mergeCell ref="T2:V2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82A2A-34FC-4FA3-8032-376724FE3917}">
  <dimension ref="A1:G34"/>
  <sheetViews>
    <sheetView zoomScaleNormal="80" workbookViewId="0"/>
  </sheetViews>
  <sheetFormatPr defaultRowHeight="11.25"/>
  <cols>
    <col min="1" max="1" width="24.5703125" style="700" customWidth="1"/>
    <col min="2" max="4" width="11.7109375" style="700" customWidth="1"/>
    <col min="5" max="7" width="11.7109375" style="699" customWidth="1"/>
    <col min="8" max="16384" width="9.140625" style="698"/>
  </cols>
  <sheetData>
    <row r="1" spans="1:7" s="715" customFormat="1" ht="15.95" customHeight="1" thickBot="1">
      <c r="A1" s="716" t="s">
        <v>812</v>
      </c>
      <c r="B1" s="716"/>
      <c r="C1" s="716"/>
      <c r="D1" s="716"/>
      <c r="E1" s="716"/>
      <c r="F1" s="716"/>
      <c r="G1" s="716"/>
    </row>
    <row r="2" spans="1:7" s="700" customFormat="1" ht="38.25" customHeight="1">
      <c r="A2" s="998" t="s">
        <v>37</v>
      </c>
      <c r="B2" s="1004" t="s">
        <v>811</v>
      </c>
      <c r="C2" s="1005"/>
      <c r="D2" s="1005"/>
      <c r="E2" s="1006"/>
      <c r="F2" s="1007" t="s">
        <v>810</v>
      </c>
      <c r="G2" s="1008"/>
    </row>
    <row r="3" spans="1:7" s="700" customFormat="1" ht="56.25" customHeight="1">
      <c r="A3" s="999"/>
      <c r="B3" s="713" t="s">
        <v>56</v>
      </c>
      <c r="C3" s="714" t="s">
        <v>809</v>
      </c>
      <c r="D3" s="713" t="s">
        <v>255</v>
      </c>
      <c r="E3" s="1012" t="s">
        <v>808</v>
      </c>
      <c r="F3" s="1009" t="s">
        <v>807</v>
      </c>
      <c r="G3" s="1010" t="s">
        <v>806</v>
      </c>
    </row>
    <row r="4" spans="1:7" s="700" customFormat="1" ht="12" customHeight="1">
      <c r="A4" s="1000"/>
      <c r="B4" s="1001" t="s">
        <v>805</v>
      </c>
      <c r="C4" s="1002"/>
      <c r="D4" s="1003"/>
      <c r="E4" s="1000"/>
      <c r="F4" s="1000"/>
      <c r="G4" s="1011"/>
    </row>
    <row r="5" spans="1:7" s="711" customFormat="1" ht="15" customHeight="1">
      <c r="A5" s="712" t="s">
        <v>44</v>
      </c>
      <c r="B5" s="575">
        <v>119189</v>
      </c>
      <c r="C5" s="575">
        <v>71090</v>
      </c>
      <c r="D5" s="707">
        <v>69.4217369500426</v>
      </c>
      <c r="E5" s="709">
        <v>17.764400254567079</v>
      </c>
      <c r="F5" s="575">
        <v>263566</v>
      </c>
      <c r="G5" s="575">
        <v>154466</v>
      </c>
    </row>
    <row r="6" spans="1:7" s="701" customFormat="1" ht="12" customHeight="1">
      <c r="A6" s="710" t="s">
        <v>28</v>
      </c>
      <c r="B6" s="575">
        <v>60377</v>
      </c>
      <c r="C6" s="575">
        <v>40819</v>
      </c>
      <c r="D6" s="707">
        <v>49.425132102964589</v>
      </c>
      <c r="E6" s="709">
        <v>30.710111239401229</v>
      </c>
      <c r="F6" s="575">
        <v>186247</v>
      </c>
      <c r="G6" s="575">
        <v>117782</v>
      </c>
    </row>
    <row r="7" spans="1:7" s="701" customFormat="1" ht="12" customHeight="1">
      <c r="A7" s="706" t="s">
        <v>27</v>
      </c>
      <c r="B7" s="605">
        <v>179566</v>
      </c>
      <c r="C7" s="605">
        <v>111909</v>
      </c>
      <c r="D7" s="703">
        <v>61.108713792357108</v>
      </c>
      <c r="E7" s="702">
        <v>20.698153181502768</v>
      </c>
      <c r="F7" s="605">
        <v>237950</v>
      </c>
      <c r="G7" s="605">
        <v>142313</v>
      </c>
    </row>
    <row r="8" spans="1:7" s="701" customFormat="1" ht="12" customHeight="1">
      <c r="A8" s="710" t="s">
        <v>26</v>
      </c>
      <c r="B8" s="575">
        <v>42064</v>
      </c>
      <c r="C8" s="575">
        <v>30036</v>
      </c>
      <c r="D8" s="707">
        <v>98.313566145579529</v>
      </c>
      <c r="E8" s="709">
        <v>48.033618051431965</v>
      </c>
      <c r="F8" s="575">
        <v>208663</v>
      </c>
      <c r="G8" s="575">
        <v>128735</v>
      </c>
    </row>
    <row r="9" spans="1:7" s="701" customFormat="1" ht="12" customHeight="1">
      <c r="A9" s="710" t="s">
        <v>25</v>
      </c>
      <c r="B9" s="575">
        <v>40837</v>
      </c>
      <c r="C9" s="575">
        <v>29509</v>
      </c>
      <c r="D9" s="707">
        <v>130.28629038047094</v>
      </c>
      <c r="E9" s="709">
        <v>62.951087542969894</v>
      </c>
      <c r="F9" s="575">
        <v>214449</v>
      </c>
      <c r="G9" s="575">
        <v>131820</v>
      </c>
    </row>
    <row r="10" spans="1:7" s="701" customFormat="1" ht="12" customHeight="1">
      <c r="A10" s="710" t="s">
        <v>24</v>
      </c>
      <c r="B10" s="575">
        <v>22726</v>
      </c>
      <c r="C10" s="575">
        <v>15502</v>
      </c>
      <c r="D10" s="707">
        <v>63.198525015503471</v>
      </c>
      <c r="E10" s="709">
        <v>46.939028420356905</v>
      </c>
      <c r="F10" s="575">
        <v>171855</v>
      </c>
      <c r="G10" s="575">
        <v>111246</v>
      </c>
    </row>
    <row r="11" spans="1:7" s="701" customFormat="1" ht="12" customHeight="1">
      <c r="A11" s="708" t="s">
        <v>23</v>
      </c>
      <c r="B11" s="605">
        <v>105626</v>
      </c>
      <c r="C11" s="605">
        <v>75046</v>
      </c>
      <c r="D11" s="703">
        <v>95.94574586267693</v>
      </c>
      <c r="E11" s="702">
        <v>52.587138241253818</v>
      </c>
      <c r="F11" s="605">
        <v>203437</v>
      </c>
      <c r="G11" s="605">
        <v>126384</v>
      </c>
    </row>
    <row r="12" spans="1:7" s="701" customFormat="1" ht="12" customHeight="1">
      <c r="A12" s="710" t="s">
        <v>22</v>
      </c>
      <c r="B12" s="575">
        <v>41823</v>
      </c>
      <c r="C12" s="575">
        <v>28758</v>
      </c>
      <c r="D12" s="707">
        <v>93.410373123327687</v>
      </c>
      <c r="E12" s="709">
        <v>49.090332879477913</v>
      </c>
      <c r="F12" s="575">
        <v>212980</v>
      </c>
      <c r="G12" s="575">
        <v>130673</v>
      </c>
    </row>
    <row r="13" spans="1:7" s="701" customFormat="1" ht="12" customHeight="1">
      <c r="A13" s="710" t="s">
        <v>21</v>
      </c>
      <c r="B13" s="575">
        <v>24743</v>
      </c>
      <c r="C13" s="575">
        <v>18583</v>
      </c>
      <c r="D13" s="707">
        <v>95.107954043135493</v>
      </c>
      <c r="E13" s="709">
        <v>57.73116498285075</v>
      </c>
      <c r="F13" s="575">
        <v>165460</v>
      </c>
      <c r="G13" s="575">
        <v>108087</v>
      </c>
    </row>
    <row r="14" spans="1:7" s="701" customFormat="1" ht="12" customHeight="1">
      <c r="A14" s="710" t="s">
        <v>20</v>
      </c>
      <c r="B14" s="575">
        <v>15514</v>
      </c>
      <c r="C14" s="575">
        <v>11140</v>
      </c>
      <c r="D14" s="707">
        <v>53.607926813465909</v>
      </c>
      <c r="E14" s="709">
        <v>41.069490403706155</v>
      </c>
      <c r="F14" s="575">
        <v>163881</v>
      </c>
      <c r="G14" s="575">
        <v>106698</v>
      </c>
    </row>
    <row r="15" spans="1:7" s="701" customFormat="1" ht="12" customHeight="1">
      <c r="A15" s="708" t="s">
        <v>19</v>
      </c>
      <c r="B15" s="605">
        <v>82080</v>
      </c>
      <c r="C15" s="605">
        <v>58481</v>
      </c>
      <c r="D15" s="703">
        <v>82.303165031984221</v>
      </c>
      <c r="E15" s="702">
        <v>49.496472290900314</v>
      </c>
      <c r="F15" s="605">
        <v>188960</v>
      </c>
      <c r="G15" s="605">
        <v>119136</v>
      </c>
    </row>
    <row r="16" spans="1:7" s="701" customFormat="1" ht="12" customHeight="1">
      <c r="A16" s="710" t="s">
        <v>18</v>
      </c>
      <c r="B16" s="575">
        <v>19925</v>
      </c>
      <c r="C16" s="575">
        <v>13513</v>
      </c>
      <c r="D16" s="707">
        <v>50.528168344387822</v>
      </c>
      <c r="E16" s="709">
        <v>41.066386364104787</v>
      </c>
      <c r="F16" s="575">
        <v>183607</v>
      </c>
      <c r="G16" s="575">
        <v>116424</v>
      </c>
    </row>
    <row r="17" spans="1:7" s="701" customFormat="1" ht="12" customHeight="1">
      <c r="A17" s="710" t="s">
        <v>17</v>
      </c>
      <c r="B17" s="575">
        <v>18217</v>
      </c>
      <c r="C17" s="575">
        <v>13435</v>
      </c>
      <c r="D17" s="707">
        <v>56.682353856326088</v>
      </c>
      <c r="E17" s="709">
        <v>44.583945178658837</v>
      </c>
      <c r="F17" s="575">
        <v>144576</v>
      </c>
      <c r="G17" s="575">
        <v>97661</v>
      </c>
    </row>
    <row r="18" spans="1:7" s="701" customFormat="1" ht="12" customHeight="1">
      <c r="A18" s="710" t="s">
        <v>16</v>
      </c>
      <c r="B18" s="575">
        <v>11938</v>
      </c>
      <c r="C18" s="575">
        <v>8198</v>
      </c>
      <c r="D18" s="707">
        <v>50.851500668762405</v>
      </c>
      <c r="E18" s="709">
        <v>43.15355696934644</v>
      </c>
      <c r="F18" s="575">
        <v>209047</v>
      </c>
      <c r="G18" s="575">
        <v>127392</v>
      </c>
    </row>
    <row r="19" spans="1:7" s="701" customFormat="1" ht="12" customHeight="1">
      <c r="A19" s="708" t="s">
        <v>15</v>
      </c>
      <c r="B19" s="605">
        <v>50079</v>
      </c>
      <c r="C19" s="605">
        <v>35146</v>
      </c>
      <c r="D19" s="703">
        <v>52.687893746764807</v>
      </c>
      <c r="E19" s="702">
        <v>42.78683902497373</v>
      </c>
      <c r="F19" s="605">
        <v>175175</v>
      </c>
      <c r="G19" s="605">
        <v>112068</v>
      </c>
    </row>
    <row r="20" spans="1:7" s="701" customFormat="1" ht="12" customHeight="1">
      <c r="A20" s="706" t="s">
        <v>804</v>
      </c>
      <c r="B20" s="575">
        <v>237785</v>
      </c>
      <c r="C20" s="575">
        <v>168672</v>
      </c>
      <c r="D20" s="703">
        <v>77.996421713041329</v>
      </c>
      <c r="E20" s="705">
        <v>49.156351037351257</v>
      </c>
      <c r="F20" s="575">
        <v>192578</v>
      </c>
      <c r="G20" s="575">
        <v>120912</v>
      </c>
    </row>
    <row r="21" spans="1:7" s="701" customFormat="1" ht="12" customHeight="1">
      <c r="A21" s="710" t="s">
        <v>13</v>
      </c>
      <c r="B21" s="575">
        <v>35146</v>
      </c>
      <c r="C21" s="575">
        <v>23925</v>
      </c>
      <c r="D21" s="707">
        <v>50.427173224499633</v>
      </c>
      <c r="E21" s="709">
        <v>47.273558765770858</v>
      </c>
      <c r="F21" s="575">
        <v>188238</v>
      </c>
      <c r="G21" s="575">
        <v>118607</v>
      </c>
    </row>
    <row r="22" spans="1:7" s="701" customFormat="1" ht="12" customHeight="1">
      <c r="A22" s="710" t="s">
        <v>12</v>
      </c>
      <c r="B22" s="575">
        <v>20132</v>
      </c>
      <c r="C22" s="575">
        <v>14074</v>
      </c>
      <c r="D22" s="707">
        <v>64.330279040414126</v>
      </c>
      <c r="E22" s="709">
        <v>50.18946948544076</v>
      </c>
      <c r="F22" s="575">
        <v>207290</v>
      </c>
      <c r="G22" s="575">
        <v>127613</v>
      </c>
    </row>
    <row r="23" spans="1:7" s="701" customFormat="1" ht="12" customHeight="1">
      <c r="A23" s="710" t="s">
        <v>11</v>
      </c>
      <c r="B23" s="575">
        <v>9085</v>
      </c>
      <c r="C23" s="575">
        <v>6461</v>
      </c>
      <c r="D23" s="707">
        <v>44.042719256145865</v>
      </c>
      <c r="E23" s="709">
        <v>50.215564890559364</v>
      </c>
      <c r="F23" s="575">
        <v>153069</v>
      </c>
      <c r="G23" s="575">
        <v>101906</v>
      </c>
    </row>
    <row r="24" spans="1:7" s="701" customFormat="1" ht="12" customHeight="1">
      <c r="A24" s="708" t="s">
        <v>10</v>
      </c>
      <c r="B24" s="605">
        <v>64363</v>
      </c>
      <c r="C24" s="605">
        <v>44460</v>
      </c>
      <c r="D24" s="703">
        <v>52.921829648327972</v>
      </c>
      <c r="E24" s="702">
        <v>48.557525462089778</v>
      </c>
      <c r="F24" s="605">
        <v>189188</v>
      </c>
      <c r="G24" s="605">
        <v>119046</v>
      </c>
    </row>
    <row r="25" spans="1:7" s="701" customFormat="1" ht="12" customHeight="1">
      <c r="A25" s="710" t="s">
        <v>9</v>
      </c>
      <c r="B25" s="575">
        <v>25063</v>
      </c>
      <c r="C25" s="575">
        <v>16842</v>
      </c>
      <c r="D25" s="707">
        <v>46.263463437595178</v>
      </c>
      <c r="E25" s="709">
        <v>35.733329531359161</v>
      </c>
      <c r="F25" s="575">
        <v>177724</v>
      </c>
      <c r="G25" s="575">
        <v>113117</v>
      </c>
    </row>
    <row r="26" spans="1:7" s="701" customFormat="1" ht="12" customHeight="1">
      <c r="A26" s="710" t="s">
        <v>8</v>
      </c>
      <c r="B26" s="575">
        <v>24660</v>
      </c>
      <c r="C26" s="575">
        <v>18032</v>
      </c>
      <c r="D26" s="707">
        <v>62.774766885674062</v>
      </c>
      <c r="E26" s="709">
        <v>48.15653804093111</v>
      </c>
      <c r="F26" s="575">
        <v>145013</v>
      </c>
      <c r="G26" s="575">
        <v>98219</v>
      </c>
    </row>
    <row r="27" spans="1:7" s="701" customFormat="1" ht="12" customHeight="1">
      <c r="A27" s="710" t="s">
        <v>7</v>
      </c>
      <c r="B27" s="575">
        <v>20871</v>
      </c>
      <c r="C27" s="575">
        <v>14722</v>
      </c>
      <c r="D27" s="707">
        <v>37.079115793400867</v>
      </c>
      <c r="E27" s="709">
        <v>41.016016507811734</v>
      </c>
      <c r="F27" s="575">
        <v>149815</v>
      </c>
      <c r="G27" s="575">
        <v>100006</v>
      </c>
    </row>
    <row r="28" spans="1:7" s="701" customFormat="1" ht="12" customHeight="1">
      <c r="A28" s="708" t="s">
        <v>6</v>
      </c>
      <c r="B28" s="605">
        <v>70593</v>
      </c>
      <c r="C28" s="605">
        <v>49596</v>
      </c>
      <c r="D28" s="703">
        <v>47.141968492552863</v>
      </c>
      <c r="E28" s="702">
        <v>40.987156858191277</v>
      </c>
      <c r="F28" s="605">
        <v>158406</v>
      </c>
      <c r="G28" s="605">
        <v>104204</v>
      </c>
    </row>
    <row r="29" spans="1:7" s="701" customFormat="1" ht="12" customHeight="1">
      <c r="A29" s="710" t="s">
        <v>5</v>
      </c>
      <c r="B29" s="575">
        <v>31844</v>
      </c>
      <c r="C29" s="575">
        <v>21863</v>
      </c>
      <c r="D29" s="707">
        <v>60.15128490163837</v>
      </c>
      <c r="E29" s="709">
        <v>44.744829136690647</v>
      </c>
      <c r="F29" s="575">
        <v>155437</v>
      </c>
      <c r="G29" s="575">
        <v>102814</v>
      </c>
    </row>
    <row r="30" spans="1:7" s="701" customFormat="1" ht="12" customHeight="1">
      <c r="A30" s="710" t="s">
        <v>4</v>
      </c>
      <c r="B30" s="575">
        <v>14799</v>
      </c>
      <c r="C30" s="575">
        <v>10308</v>
      </c>
      <c r="D30" s="707">
        <v>40.112322091185803</v>
      </c>
      <c r="E30" s="709">
        <v>37.978289321733776</v>
      </c>
      <c r="F30" s="575">
        <v>141001</v>
      </c>
      <c r="G30" s="575">
        <v>95845</v>
      </c>
    </row>
    <row r="31" spans="1:7" s="701" customFormat="1" ht="12" customHeight="1">
      <c r="A31" s="710" t="s">
        <v>3</v>
      </c>
      <c r="B31" s="575">
        <v>22740</v>
      </c>
      <c r="C31" s="575">
        <v>14259</v>
      </c>
      <c r="D31" s="707">
        <v>53.691211782789061</v>
      </c>
      <c r="E31" s="709">
        <v>40.824386916089189</v>
      </c>
      <c r="F31" s="575">
        <v>170290</v>
      </c>
      <c r="G31" s="575">
        <v>110099</v>
      </c>
    </row>
    <row r="32" spans="1:7" s="701" customFormat="1" ht="12" customHeight="1">
      <c r="A32" s="708" t="s">
        <v>2</v>
      </c>
      <c r="B32" s="605">
        <v>69383</v>
      </c>
      <c r="C32" s="605">
        <v>46431</v>
      </c>
      <c r="D32" s="707">
        <v>52.488500197258354</v>
      </c>
      <c r="E32" s="702">
        <v>41.838322197834003</v>
      </c>
      <c r="F32" s="605">
        <v>157107</v>
      </c>
      <c r="G32" s="605">
        <v>103657</v>
      </c>
    </row>
    <row r="33" spans="1:7" s="701" customFormat="1" ht="12" customHeight="1">
      <c r="A33" s="706" t="s">
        <v>1</v>
      </c>
      <c r="B33" s="605">
        <v>204339</v>
      </c>
      <c r="C33" s="605">
        <v>140486</v>
      </c>
      <c r="D33" s="703">
        <v>50.635160410713276</v>
      </c>
      <c r="E33" s="705">
        <v>43.419291229829717</v>
      </c>
      <c r="F33" s="605">
        <v>167877</v>
      </c>
      <c r="G33" s="605">
        <v>108796</v>
      </c>
    </row>
    <row r="34" spans="1:7" s="701" customFormat="1" ht="12" customHeight="1">
      <c r="A34" s="704" t="s">
        <v>0</v>
      </c>
      <c r="B34" s="605">
        <v>621690</v>
      </c>
      <c r="C34" s="605">
        <v>421068</v>
      </c>
      <c r="D34" s="703">
        <v>62.028508529605872</v>
      </c>
      <c r="E34" s="702">
        <v>34.123243039119686</v>
      </c>
      <c r="F34" s="605">
        <v>197961</v>
      </c>
      <c r="G34" s="605">
        <v>123302</v>
      </c>
    </row>
  </sheetData>
  <mergeCells count="7">
    <mergeCell ref="A2:A4"/>
    <mergeCell ref="B4:D4"/>
    <mergeCell ref="B2:E2"/>
    <mergeCell ref="F2:G2"/>
    <mergeCell ref="F3:F4"/>
    <mergeCell ref="G3:G4"/>
    <mergeCell ref="E3:E4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4D00C-9105-4175-B927-F580779E97B2}">
  <dimension ref="A1:H33"/>
  <sheetViews>
    <sheetView workbookViewId="0"/>
  </sheetViews>
  <sheetFormatPr defaultRowHeight="11.25"/>
  <cols>
    <col min="1" max="1" width="21.85546875" style="1" customWidth="1"/>
    <col min="2" max="2" width="12.28515625" style="1" customWidth="1"/>
    <col min="3" max="6" width="9.42578125" style="1" customWidth="1"/>
    <col min="7" max="8" width="13.42578125" style="1" customWidth="1"/>
    <col min="9" max="16384" width="9.140625" style="1"/>
  </cols>
  <sheetData>
    <row r="1" spans="1:8" s="81" customFormat="1" ht="12" thickBot="1">
      <c r="A1" s="83" t="s">
        <v>69</v>
      </c>
      <c r="B1" s="82"/>
      <c r="C1" s="82"/>
      <c r="D1" s="82"/>
      <c r="E1" s="82"/>
      <c r="F1" s="82"/>
      <c r="G1" s="82"/>
      <c r="H1" s="82"/>
    </row>
    <row r="2" spans="1:8" ht="33.75">
      <c r="A2" s="879" t="s">
        <v>37</v>
      </c>
      <c r="B2" s="20" t="s">
        <v>68</v>
      </c>
      <c r="C2" s="19" t="s">
        <v>67</v>
      </c>
      <c r="D2" s="860" t="s">
        <v>66</v>
      </c>
      <c r="E2" s="880"/>
      <c r="F2" s="881"/>
      <c r="G2" s="855" t="s">
        <v>65</v>
      </c>
      <c r="H2" s="882" t="s">
        <v>64</v>
      </c>
    </row>
    <row r="3" spans="1:8" ht="15" customHeight="1">
      <c r="A3" s="863"/>
      <c r="B3" s="884" t="s">
        <v>63</v>
      </c>
      <c r="C3" s="885"/>
      <c r="D3" s="80" t="s">
        <v>62</v>
      </c>
      <c r="E3" s="80" t="s">
        <v>61</v>
      </c>
      <c r="F3" s="79" t="s">
        <v>56</v>
      </c>
      <c r="G3" s="886"/>
      <c r="H3" s="883"/>
    </row>
    <row r="4" spans="1:8">
      <c r="A4" s="16" t="s">
        <v>30</v>
      </c>
      <c r="B4" s="76">
        <v>889757</v>
      </c>
      <c r="C4" s="75">
        <v>193.48608665062483</v>
      </c>
      <c r="D4" s="74">
        <v>60.487523028651339</v>
      </c>
      <c r="E4" s="78" t="s">
        <v>29</v>
      </c>
      <c r="F4" s="74">
        <v>60.487523028651339</v>
      </c>
      <c r="G4" s="74">
        <v>18.899999999999999</v>
      </c>
      <c r="H4" s="74">
        <v>66.95272026961959</v>
      </c>
    </row>
    <row r="5" spans="1:8">
      <c r="A5" s="13" t="s">
        <v>28</v>
      </c>
      <c r="B5" s="76">
        <v>450340</v>
      </c>
      <c r="C5" s="75">
        <v>273.10032419949374</v>
      </c>
      <c r="D5" s="74">
        <v>64.779306110509282</v>
      </c>
      <c r="E5" s="74">
        <v>51.006212439523054</v>
      </c>
      <c r="F5" s="74">
        <v>59.774800771129307</v>
      </c>
      <c r="G5" s="74">
        <v>54.7</v>
      </c>
      <c r="H5" s="74">
        <v>103.23746918652401</v>
      </c>
    </row>
    <row r="6" spans="1:8" s="71" customFormat="1">
      <c r="A6" s="9" t="s">
        <v>27</v>
      </c>
      <c r="B6" s="70">
        <v>1340097</v>
      </c>
      <c r="C6" s="6">
        <v>220.24047512978538</v>
      </c>
      <c r="D6" s="69">
        <v>61.82553078138163</v>
      </c>
      <c r="E6" s="69">
        <v>51.006212439523054</v>
      </c>
      <c r="F6" s="69">
        <v>60.191228898868395</v>
      </c>
      <c r="G6" s="69">
        <v>33.700000000000003</v>
      </c>
      <c r="H6" s="69">
        <v>81.932718946118584</v>
      </c>
    </row>
    <row r="7" spans="1:8">
      <c r="A7" s="13" t="s">
        <v>26</v>
      </c>
      <c r="B7" s="76">
        <v>169249</v>
      </c>
      <c r="C7" s="75">
        <v>252.53679489982216</v>
      </c>
      <c r="D7" s="74">
        <v>19.534349933461122</v>
      </c>
      <c r="E7" s="74">
        <v>29.264087803244301</v>
      </c>
      <c r="F7" s="74">
        <v>23.676217788482326</v>
      </c>
      <c r="G7" s="74">
        <v>62.6</v>
      </c>
      <c r="H7" s="74">
        <v>114.403751233959</v>
      </c>
    </row>
    <row r="8" spans="1:8">
      <c r="A8" s="13" t="s">
        <v>25</v>
      </c>
      <c r="B8" s="76">
        <v>125079</v>
      </c>
      <c r="C8" s="75">
        <v>249.7869346572966</v>
      </c>
      <c r="D8" s="74">
        <v>24.931717226698808</v>
      </c>
      <c r="E8" s="74">
        <v>13.930357499407961</v>
      </c>
      <c r="F8" s="74">
        <v>21.15233991778344</v>
      </c>
      <c r="G8" s="74">
        <v>44.3</v>
      </c>
      <c r="H8" s="74">
        <v>102.39517345399699</v>
      </c>
    </row>
    <row r="9" spans="1:8">
      <c r="A9" s="13" t="s">
        <v>24</v>
      </c>
      <c r="B9" s="76">
        <v>149074</v>
      </c>
      <c r="C9" s="75">
        <v>240.69052953566685</v>
      </c>
      <c r="D9" s="74">
        <v>19.482015635800373</v>
      </c>
      <c r="E9" s="74">
        <v>20.865899209873202</v>
      </c>
      <c r="F9" s="74">
        <v>20.022413980094385</v>
      </c>
      <c r="G9" s="74">
        <v>51.9</v>
      </c>
      <c r="H9" s="74">
        <v>110.04027777777799</v>
      </c>
    </row>
    <row r="10" spans="1:8" s="77" customFormat="1">
      <c r="A10" s="10" t="s">
        <v>23</v>
      </c>
      <c r="B10" s="70">
        <v>443402</v>
      </c>
      <c r="C10" s="6">
        <v>247.77831403557045</v>
      </c>
      <c r="D10" s="69">
        <v>21.173188480890826</v>
      </c>
      <c r="E10" s="69">
        <v>22.685355742869859</v>
      </c>
      <c r="F10" s="69">
        <v>21.764149649420972</v>
      </c>
      <c r="G10" s="69">
        <v>54.3</v>
      </c>
      <c r="H10" s="69">
        <v>109.76961602671101</v>
      </c>
    </row>
    <row r="11" spans="1:8">
      <c r="A11" s="13" t="s">
        <v>22</v>
      </c>
      <c r="B11" s="76">
        <v>182403</v>
      </c>
      <c r="C11" s="75">
        <v>245.84847836932505</v>
      </c>
      <c r="D11" s="74">
        <v>39.102088974269769</v>
      </c>
      <c r="E11" s="74">
        <v>35.188599984724334</v>
      </c>
      <c r="F11" s="74">
        <v>37.499944163275515</v>
      </c>
      <c r="G11" s="74">
        <v>50.7</v>
      </c>
      <c r="H11" s="74">
        <v>94.0613460393091</v>
      </c>
    </row>
    <row r="12" spans="1:8">
      <c r="A12" s="13" t="s">
        <v>21</v>
      </c>
      <c r="B12" s="76">
        <v>110069</v>
      </c>
      <c r="C12" s="75">
        <v>235.6376454769281</v>
      </c>
      <c r="D12" s="74">
        <v>36.461832484296629</v>
      </c>
      <c r="E12" s="74">
        <v>19.092900061771147</v>
      </c>
      <c r="F12" s="74">
        <v>29.328443978059404</v>
      </c>
      <c r="G12" s="74">
        <v>47.7</v>
      </c>
      <c r="H12" s="74">
        <v>96.897771952817791</v>
      </c>
    </row>
    <row r="13" spans="1:8">
      <c r="A13" s="13" t="s">
        <v>20</v>
      </c>
      <c r="B13" s="76">
        <v>126038</v>
      </c>
      <c r="C13" s="75">
        <v>228.97142131738048</v>
      </c>
      <c r="D13" s="74">
        <v>26.171062458721938</v>
      </c>
      <c r="E13" s="74">
        <v>15.778752065564248</v>
      </c>
      <c r="F13" s="74">
        <v>21.596592921500704</v>
      </c>
      <c r="G13" s="74">
        <v>46.4</v>
      </c>
      <c r="H13" s="74">
        <v>101.2</v>
      </c>
    </row>
    <row r="14" spans="1:8" s="71" customFormat="1">
      <c r="A14" s="10" t="s">
        <v>19</v>
      </c>
      <c r="B14" s="70">
        <v>418510</v>
      </c>
      <c r="C14" s="6">
        <v>238.08033260853981</v>
      </c>
      <c r="D14" s="69">
        <v>34.790378054291615</v>
      </c>
      <c r="E14" s="69">
        <v>25.147863449496501</v>
      </c>
      <c r="F14" s="69">
        <v>30.753387811049663</v>
      </c>
      <c r="G14" s="69">
        <v>49.1</v>
      </c>
      <c r="H14" s="69">
        <v>96.221715030974892</v>
      </c>
    </row>
    <row r="15" spans="1:8">
      <c r="A15" s="13" t="s">
        <v>18</v>
      </c>
      <c r="B15" s="76">
        <v>165449</v>
      </c>
      <c r="C15" s="75">
        <v>237.99358110354248</v>
      </c>
      <c r="D15" s="74">
        <v>32.09590552962144</v>
      </c>
      <c r="E15" s="74">
        <v>11.528798430923281</v>
      </c>
      <c r="F15" s="74">
        <v>24.902715841500047</v>
      </c>
      <c r="G15" s="74">
        <v>34.6</v>
      </c>
      <c r="H15" s="74">
        <v>84.266802443991907</v>
      </c>
    </row>
    <row r="16" spans="1:8" s="31" customFormat="1">
      <c r="A16" s="13" t="s">
        <v>17</v>
      </c>
      <c r="B16" s="76">
        <v>138363</v>
      </c>
      <c r="C16" s="75">
        <v>231.69344405657583</v>
      </c>
      <c r="D16" s="74">
        <v>33.866642562294736</v>
      </c>
      <c r="E16" s="74">
        <v>16.790774723772458</v>
      </c>
      <c r="F16" s="74">
        <v>25.607716541558087</v>
      </c>
      <c r="G16" s="74">
        <v>35.4</v>
      </c>
      <c r="H16" s="74">
        <v>91.224787363304984</v>
      </c>
    </row>
    <row r="17" spans="1:8">
      <c r="A17" s="13" t="s">
        <v>16</v>
      </c>
      <c r="B17" s="76">
        <v>98723</v>
      </c>
      <c r="C17" s="75">
        <v>236.67230533918135</v>
      </c>
      <c r="D17" s="74">
        <v>15.612557517367989</v>
      </c>
      <c r="E17" s="74">
        <v>3.7278484256830118</v>
      </c>
      <c r="F17" s="74">
        <v>10.180523253337423</v>
      </c>
      <c r="G17" s="74">
        <v>48.5</v>
      </c>
      <c r="H17" s="74">
        <v>108.769874476987</v>
      </c>
    </row>
    <row r="18" spans="1:8" s="71" customFormat="1">
      <c r="A18" s="10" t="s">
        <v>15</v>
      </c>
      <c r="B18" s="70">
        <v>402535</v>
      </c>
      <c r="C18" s="6">
        <v>235.50399344156409</v>
      </c>
      <c r="D18" s="69">
        <v>28.809140354530662</v>
      </c>
      <c r="E18" s="69">
        <v>11.481099240375533</v>
      </c>
      <c r="F18" s="69">
        <v>21.504833327020759</v>
      </c>
      <c r="G18" s="69">
        <v>36.5</v>
      </c>
      <c r="H18" s="69">
        <v>89.933463796477497</v>
      </c>
    </row>
    <row r="19" spans="1:8" s="71" customFormat="1">
      <c r="A19" s="9" t="s">
        <v>14</v>
      </c>
      <c r="B19" s="70">
        <v>1264447</v>
      </c>
      <c r="C19" s="8">
        <v>241</v>
      </c>
      <c r="D19" s="69">
        <v>27.890679202752072</v>
      </c>
      <c r="E19" s="69">
        <v>19.913130370527604</v>
      </c>
      <c r="F19" s="69">
        <v>24.623888714586759</v>
      </c>
      <c r="G19" s="69">
        <v>47.4</v>
      </c>
      <c r="H19" s="69">
        <v>98.833621952844013</v>
      </c>
    </row>
    <row r="20" spans="1:8">
      <c r="A20" s="13" t="s">
        <v>13</v>
      </c>
      <c r="B20" s="76">
        <v>287033</v>
      </c>
      <c r="C20" s="75">
        <v>241.35587197290903</v>
      </c>
      <c r="D20" s="74">
        <v>13.409653704416835</v>
      </c>
      <c r="E20" s="74">
        <v>11.80002840121449</v>
      </c>
      <c r="F20" s="74">
        <v>12.726598375385869</v>
      </c>
      <c r="G20" s="74">
        <v>37.5</v>
      </c>
      <c r="H20" s="74">
        <v>100.423900789177</v>
      </c>
    </row>
    <row r="21" spans="1:8">
      <c r="A21" s="13" t="s">
        <v>12</v>
      </c>
      <c r="B21" s="76">
        <v>134461</v>
      </c>
      <c r="C21" s="75">
        <v>231.63147678509009</v>
      </c>
      <c r="D21" s="74">
        <v>12.432511716594609</v>
      </c>
      <c r="E21" s="74">
        <v>12.546053735985085</v>
      </c>
      <c r="F21" s="74">
        <v>12.494108436718619</v>
      </c>
      <c r="G21" s="74">
        <v>46.5</v>
      </c>
      <c r="H21" s="74">
        <v>104.45780051150901</v>
      </c>
    </row>
    <row r="22" spans="1:8" s="31" customFormat="1">
      <c r="A22" s="13" t="s">
        <v>11</v>
      </c>
      <c r="B22" s="76">
        <v>90096</v>
      </c>
      <c r="C22" s="75">
        <v>227.44294974249689</v>
      </c>
      <c r="D22" s="74">
        <v>7.5372805491778569</v>
      </c>
      <c r="E22" s="74">
        <v>10.080057314706053</v>
      </c>
      <c r="F22" s="74">
        <v>9.0170014107244132</v>
      </c>
      <c r="G22" s="74">
        <v>37.6</v>
      </c>
      <c r="H22" s="74">
        <v>98.908602150537604</v>
      </c>
    </row>
    <row r="23" spans="1:8" s="71" customFormat="1">
      <c r="A23" s="10" t="s">
        <v>10</v>
      </c>
      <c r="B23" s="70">
        <v>511590</v>
      </c>
      <c r="C23" s="6">
        <v>236.34981137238805</v>
      </c>
      <c r="D23" s="69">
        <v>12.384745355522272</v>
      </c>
      <c r="E23" s="69">
        <v>11.663739347018446</v>
      </c>
      <c r="F23" s="69">
        <v>12.037592810333912</v>
      </c>
      <c r="G23" s="69">
        <v>40</v>
      </c>
      <c r="H23" s="69">
        <v>101.30874316939899</v>
      </c>
    </row>
    <row r="24" spans="1:8">
      <c r="A24" s="13" t="s">
        <v>9</v>
      </c>
      <c r="B24" s="76">
        <v>225086</v>
      </c>
      <c r="C24" s="75">
        <v>240.48497018917212</v>
      </c>
      <c r="D24" s="74">
        <v>23.276675023575685</v>
      </c>
      <c r="E24" s="74">
        <v>11.871932694554802</v>
      </c>
      <c r="F24" s="74">
        <v>21.024651819583013</v>
      </c>
      <c r="G24" s="74">
        <v>57.5</v>
      </c>
      <c r="H24" s="74">
        <v>101.796312554873</v>
      </c>
    </row>
    <row r="25" spans="1:8">
      <c r="A25" s="13" t="s">
        <v>8</v>
      </c>
      <c r="B25" s="76">
        <v>172747</v>
      </c>
      <c r="C25" s="75">
        <v>226.21232206637453</v>
      </c>
      <c r="D25" s="74">
        <v>19.898822715329011</v>
      </c>
      <c r="E25" s="74">
        <v>12.033742294619483</v>
      </c>
      <c r="F25" s="74">
        <v>17.386523026324163</v>
      </c>
      <c r="G25" s="74">
        <v>30.6</v>
      </c>
      <c r="H25" s="74">
        <v>84.398243045388</v>
      </c>
    </row>
    <row r="26" spans="1:8">
      <c r="A26" s="13" t="s">
        <v>7</v>
      </c>
      <c r="B26" s="76">
        <v>220230</v>
      </c>
      <c r="C26" s="75">
        <v>254.47441311356309</v>
      </c>
      <c r="D26" s="74">
        <v>26.062502742977134</v>
      </c>
      <c r="E26" s="74">
        <v>11.287507054691909</v>
      </c>
      <c r="F26" s="74">
        <v>19.062762323951482</v>
      </c>
      <c r="G26" s="74">
        <v>45.2</v>
      </c>
      <c r="H26" s="74">
        <v>98.457595526560993</v>
      </c>
    </row>
    <row r="27" spans="1:8" s="71" customFormat="1">
      <c r="A27" s="10" t="s">
        <v>6</v>
      </c>
      <c r="B27" s="70">
        <v>618063</v>
      </c>
      <c r="C27" s="6">
        <v>241.48056104312991</v>
      </c>
      <c r="D27" s="69">
        <v>23.198660567836299</v>
      </c>
      <c r="E27" s="69">
        <v>11.60037025015928</v>
      </c>
      <c r="F27" s="69">
        <v>19.332794864354899</v>
      </c>
      <c r="G27" s="69">
        <v>46.6</v>
      </c>
      <c r="H27" s="69">
        <v>96.454231433505996</v>
      </c>
    </row>
    <row r="28" spans="1:8" s="31" customFormat="1">
      <c r="A28" s="13" t="s">
        <v>5</v>
      </c>
      <c r="B28" s="76">
        <v>238229</v>
      </c>
      <c r="C28" s="75">
        <v>221.81094661019438</v>
      </c>
      <c r="D28" s="74">
        <v>13.299584458728136</v>
      </c>
      <c r="E28" s="74">
        <v>9.0907024840344537</v>
      </c>
      <c r="F28" s="74">
        <v>11.900298168581891</v>
      </c>
      <c r="G28" s="74">
        <v>59.7</v>
      </c>
      <c r="H28" s="74">
        <v>110.95873015873001</v>
      </c>
    </row>
    <row r="29" spans="1:8">
      <c r="A29" s="13" t="s">
        <v>4</v>
      </c>
      <c r="B29" s="76">
        <v>167795</v>
      </c>
      <c r="C29" s="75">
        <v>218.45466193867517</v>
      </c>
      <c r="D29" s="74">
        <v>11.797324203122383</v>
      </c>
      <c r="E29" s="74">
        <v>3.192529481014426</v>
      </c>
      <c r="F29" s="74">
        <v>9.4595583551752451</v>
      </c>
      <c r="G29" s="74">
        <v>44.1</v>
      </c>
      <c r="H29" s="74">
        <v>101.011461318052</v>
      </c>
    </row>
    <row r="30" spans="1:8">
      <c r="A30" s="13" t="s">
        <v>3</v>
      </c>
      <c r="B30" s="76">
        <v>190460</v>
      </c>
      <c r="C30" s="75">
        <v>222.21988869053871</v>
      </c>
      <c r="D30" s="74">
        <v>41.959681943075545</v>
      </c>
      <c r="E30" s="74">
        <v>12.778724349951847</v>
      </c>
      <c r="F30" s="74">
        <v>34.519151990517862</v>
      </c>
      <c r="G30" s="74">
        <v>29.2</v>
      </c>
      <c r="H30" s="74">
        <v>80.759233926128601</v>
      </c>
    </row>
    <row r="31" spans="1:8" s="71" customFormat="1">
      <c r="A31" s="10" t="s">
        <v>2</v>
      </c>
      <c r="B31" s="70">
        <v>596484</v>
      </c>
      <c r="C31" s="6">
        <v>220.99737796822714</v>
      </c>
      <c r="D31" s="69">
        <v>22.51395924130837</v>
      </c>
      <c r="E31" s="69">
        <v>8.588605782994561</v>
      </c>
      <c r="F31" s="69">
        <v>18.466256717280551</v>
      </c>
      <c r="G31" s="69">
        <v>39.200000000000003</v>
      </c>
      <c r="H31" s="69">
        <v>91.448996312986495</v>
      </c>
    </row>
    <row r="32" spans="1:8" s="71" customFormat="1">
      <c r="A32" s="9" t="s">
        <v>1</v>
      </c>
      <c r="B32" s="70">
        <v>1726137</v>
      </c>
      <c r="C32" s="8">
        <v>233</v>
      </c>
      <c r="D32" s="69">
        <v>20.29152706014229</v>
      </c>
      <c r="E32" s="69">
        <v>10.837839171776688</v>
      </c>
      <c r="F32" s="69">
        <v>16.85038542778668</v>
      </c>
      <c r="G32" s="69">
        <v>42.5</v>
      </c>
      <c r="H32" s="69">
        <v>95.70264705882353</v>
      </c>
    </row>
    <row r="33" spans="1:8">
      <c r="A33" s="7" t="s">
        <v>0</v>
      </c>
      <c r="B33" s="70">
        <v>4330681</v>
      </c>
      <c r="C33" s="6">
        <v>231.24132209229913</v>
      </c>
      <c r="D33" s="69">
        <v>29.676070730398333</v>
      </c>
      <c r="E33" s="69">
        <v>20.061890711411028</v>
      </c>
      <c r="F33" s="69">
        <v>31.921698947967801</v>
      </c>
      <c r="G33" s="69">
        <v>38.799999999999997</v>
      </c>
      <c r="H33" s="69">
        <v>88.824967181346494</v>
      </c>
    </row>
  </sheetData>
  <mergeCells count="5">
    <mergeCell ref="A2:A3"/>
    <mergeCell ref="D2:F2"/>
    <mergeCell ref="H2:H3"/>
    <mergeCell ref="B3:C3"/>
    <mergeCell ref="G2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3D335-B060-4B37-8BD2-F87D646BA39F}">
  <dimension ref="A1:Q34"/>
  <sheetViews>
    <sheetView workbookViewId="0"/>
  </sheetViews>
  <sheetFormatPr defaultRowHeight="15"/>
  <cols>
    <col min="1" max="1" width="22" style="717" customWidth="1"/>
    <col min="2" max="17" width="10.7109375" style="717" customWidth="1"/>
    <col min="18" max="16384" width="9.140625" style="717"/>
  </cols>
  <sheetData>
    <row r="1" spans="1:17">
      <c r="A1" s="730" t="s">
        <v>825</v>
      </c>
      <c r="B1" s="730"/>
      <c r="C1" s="730"/>
      <c r="D1" s="730"/>
      <c r="E1" s="730"/>
      <c r="F1" s="730"/>
      <c r="G1" s="730"/>
      <c r="H1" s="730"/>
      <c r="I1" s="730"/>
    </row>
    <row r="2" spans="1:17">
      <c r="A2" s="1014" t="s">
        <v>37</v>
      </c>
      <c r="B2" s="991" t="s">
        <v>824</v>
      </c>
      <c r="C2" s="1016"/>
      <c r="D2" s="1016"/>
      <c r="E2" s="1016"/>
      <c r="F2" s="1016"/>
      <c r="G2" s="1016"/>
      <c r="H2" s="1017"/>
      <c r="I2" s="1017"/>
      <c r="J2" s="991" t="s">
        <v>823</v>
      </c>
      <c r="K2" s="1016"/>
      <c r="L2" s="1016"/>
      <c r="M2" s="1016"/>
      <c r="N2" s="1016"/>
      <c r="O2" s="1016"/>
      <c r="P2" s="1017"/>
      <c r="Q2" s="1017"/>
    </row>
    <row r="3" spans="1:17" ht="15" customHeight="1">
      <c r="A3" s="870"/>
      <c r="B3" s="729" t="s">
        <v>822</v>
      </c>
      <c r="C3" s="729" t="s">
        <v>821</v>
      </c>
      <c r="D3" s="729" t="s">
        <v>820</v>
      </c>
      <c r="E3" s="938" t="s">
        <v>819</v>
      </c>
      <c r="F3" s="884" t="s">
        <v>818</v>
      </c>
      <c r="G3" s="1018"/>
      <c r="H3" s="894" t="s">
        <v>817</v>
      </c>
      <c r="I3" s="895" t="s">
        <v>816</v>
      </c>
      <c r="J3" s="728" t="s">
        <v>822</v>
      </c>
      <c r="K3" s="728" t="s">
        <v>821</v>
      </c>
      <c r="L3" s="728" t="s">
        <v>820</v>
      </c>
      <c r="M3" s="938" t="s">
        <v>819</v>
      </c>
      <c r="N3" s="884" t="s">
        <v>818</v>
      </c>
      <c r="O3" s="1018"/>
      <c r="P3" s="894" t="s">
        <v>817</v>
      </c>
      <c r="Q3" s="895" t="s">
        <v>816</v>
      </c>
    </row>
    <row r="4" spans="1:17" ht="19.5" customHeight="1">
      <c r="A4" s="1015"/>
      <c r="B4" s="884" t="s">
        <v>83</v>
      </c>
      <c r="C4" s="1013"/>
      <c r="D4" s="885"/>
      <c r="E4" s="886"/>
      <c r="F4" s="729" t="s">
        <v>815</v>
      </c>
      <c r="G4" s="729" t="s">
        <v>814</v>
      </c>
      <c r="H4" s="893"/>
      <c r="I4" s="883"/>
      <c r="J4" s="884" t="s">
        <v>83</v>
      </c>
      <c r="K4" s="1013"/>
      <c r="L4" s="885"/>
      <c r="M4" s="886"/>
      <c r="N4" s="728" t="s">
        <v>815</v>
      </c>
      <c r="O4" s="728" t="s">
        <v>814</v>
      </c>
      <c r="P4" s="893"/>
      <c r="Q4" s="883"/>
    </row>
    <row r="5" spans="1:17">
      <c r="A5" s="725" t="s">
        <v>44</v>
      </c>
      <c r="B5" s="724">
        <v>925</v>
      </c>
      <c r="C5" s="724">
        <v>1820</v>
      </c>
      <c r="D5" s="724">
        <v>4102</v>
      </c>
      <c r="E5" s="724">
        <v>39090</v>
      </c>
      <c r="F5" s="724">
        <v>9607</v>
      </c>
      <c r="G5" s="724">
        <v>29483</v>
      </c>
      <c r="H5" s="724">
        <v>132695</v>
      </c>
      <c r="I5" s="723">
        <v>3.4</v>
      </c>
      <c r="J5" s="727" t="s">
        <v>29</v>
      </c>
      <c r="K5" s="727" t="s">
        <v>29</v>
      </c>
      <c r="L5" s="727" t="s">
        <v>29</v>
      </c>
      <c r="M5" s="727" t="s">
        <v>29</v>
      </c>
      <c r="N5" s="727" t="s">
        <v>29</v>
      </c>
      <c r="O5" s="727" t="s">
        <v>29</v>
      </c>
      <c r="P5" s="727" t="s">
        <v>29</v>
      </c>
      <c r="Q5" s="727" t="s">
        <v>29</v>
      </c>
    </row>
    <row r="6" spans="1:17">
      <c r="A6" s="725" t="s">
        <v>28</v>
      </c>
      <c r="B6" s="724">
        <v>204</v>
      </c>
      <c r="C6" s="724">
        <v>538</v>
      </c>
      <c r="D6" s="724">
        <v>1253</v>
      </c>
      <c r="E6" s="724">
        <v>10706</v>
      </c>
      <c r="F6" s="724">
        <v>9137</v>
      </c>
      <c r="G6" s="724">
        <v>1569</v>
      </c>
      <c r="H6" s="724">
        <v>45228</v>
      </c>
      <c r="I6" s="723">
        <v>4.2</v>
      </c>
      <c r="J6" s="724">
        <v>430</v>
      </c>
      <c r="K6" s="724">
        <v>1082</v>
      </c>
      <c r="L6" s="724">
        <v>2623</v>
      </c>
      <c r="M6" s="724">
        <v>15603</v>
      </c>
      <c r="N6" s="724">
        <v>14023</v>
      </c>
      <c r="O6" s="724">
        <v>1580</v>
      </c>
      <c r="P6" s="724">
        <v>44914</v>
      </c>
      <c r="Q6" s="723">
        <v>2.9</v>
      </c>
    </row>
    <row r="7" spans="1:17">
      <c r="A7" s="722" t="s">
        <v>27</v>
      </c>
      <c r="B7" s="726">
        <v>1129</v>
      </c>
      <c r="C7" s="726">
        <v>2358</v>
      </c>
      <c r="D7" s="726">
        <v>5355</v>
      </c>
      <c r="E7" s="726">
        <v>49796</v>
      </c>
      <c r="F7" s="726">
        <v>18744</v>
      </c>
      <c r="G7" s="726">
        <v>31052</v>
      </c>
      <c r="H7" s="726">
        <v>177923</v>
      </c>
      <c r="I7" s="718">
        <v>3.5730379950196802</v>
      </c>
      <c r="J7" s="726">
        <v>430</v>
      </c>
      <c r="K7" s="726">
        <v>1082</v>
      </c>
      <c r="L7" s="726">
        <v>2623</v>
      </c>
      <c r="M7" s="726">
        <v>15603</v>
      </c>
      <c r="N7" s="726">
        <v>14023</v>
      </c>
      <c r="O7" s="726">
        <v>1580</v>
      </c>
      <c r="P7" s="726">
        <v>44914</v>
      </c>
      <c r="Q7" s="718">
        <v>2.8785489969877589</v>
      </c>
    </row>
    <row r="8" spans="1:17">
      <c r="A8" s="725" t="s">
        <v>26</v>
      </c>
      <c r="B8" s="724">
        <v>441</v>
      </c>
      <c r="C8" s="724">
        <v>1167</v>
      </c>
      <c r="D8" s="724">
        <v>2315</v>
      </c>
      <c r="E8" s="724">
        <v>4477</v>
      </c>
      <c r="F8" s="724">
        <v>3814</v>
      </c>
      <c r="G8" s="724">
        <v>663</v>
      </c>
      <c r="H8" s="724">
        <v>22921</v>
      </c>
      <c r="I8" s="723">
        <v>5.1197230288139375</v>
      </c>
      <c r="J8" s="724">
        <v>170</v>
      </c>
      <c r="K8" s="724">
        <v>466</v>
      </c>
      <c r="L8" s="724">
        <v>1152</v>
      </c>
      <c r="M8" s="724">
        <v>6026</v>
      </c>
      <c r="N8" s="724">
        <v>5621</v>
      </c>
      <c r="O8" s="724">
        <v>405</v>
      </c>
      <c r="P8" s="724">
        <v>18074</v>
      </c>
      <c r="Q8" s="723">
        <v>2.9993362097577165</v>
      </c>
    </row>
    <row r="9" spans="1:17">
      <c r="A9" s="725" t="s">
        <v>25</v>
      </c>
      <c r="B9" s="724">
        <v>104</v>
      </c>
      <c r="C9" s="724">
        <v>273</v>
      </c>
      <c r="D9" s="724">
        <v>635</v>
      </c>
      <c r="E9" s="724">
        <v>6070</v>
      </c>
      <c r="F9" s="724">
        <v>5480</v>
      </c>
      <c r="G9" s="724">
        <v>590</v>
      </c>
      <c r="H9" s="724">
        <v>16107</v>
      </c>
      <c r="I9" s="723">
        <v>2.6535420098846787</v>
      </c>
      <c r="J9" s="724">
        <v>94</v>
      </c>
      <c r="K9" s="724">
        <v>260</v>
      </c>
      <c r="L9" s="724">
        <v>679</v>
      </c>
      <c r="M9" s="724">
        <v>3226</v>
      </c>
      <c r="N9" s="724">
        <v>3019</v>
      </c>
      <c r="O9" s="724">
        <v>207</v>
      </c>
      <c r="P9" s="724">
        <v>9942</v>
      </c>
      <c r="Q9" s="723">
        <v>3.0818350898946063</v>
      </c>
    </row>
    <row r="10" spans="1:17">
      <c r="A10" s="725" t="s">
        <v>24</v>
      </c>
      <c r="B10" s="724">
        <v>5730</v>
      </c>
      <c r="C10" s="724">
        <v>13571</v>
      </c>
      <c r="D10" s="724">
        <v>30082</v>
      </c>
      <c r="E10" s="724">
        <v>72943</v>
      </c>
      <c r="F10" s="724">
        <v>51934</v>
      </c>
      <c r="G10" s="724">
        <v>21009</v>
      </c>
      <c r="H10" s="724">
        <v>279586</v>
      </c>
      <c r="I10" s="723">
        <v>3.8329380475165542</v>
      </c>
      <c r="J10" s="724">
        <v>830</v>
      </c>
      <c r="K10" s="724">
        <v>1953</v>
      </c>
      <c r="L10" s="724">
        <v>4796</v>
      </c>
      <c r="M10" s="724">
        <v>15057</v>
      </c>
      <c r="N10" s="724">
        <v>13662</v>
      </c>
      <c r="O10" s="724">
        <v>1395</v>
      </c>
      <c r="P10" s="724">
        <v>52959</v>
      </c>
      <c r="Q10" s="723">
        <v>3.517234508866308</v>
      </c>
    </row>
    <row r="11" spans="1:17">
      <c r="A11" s="722" t="s">
        <v>23</v>
      </c>
      <c r="B11" s="726">
        <v>6275</v>
      </c>
      <c r="C11" s="726">
        <v>15011</v>
      </c>
      <c r="D11" s="726">
        <v>33032</v>
      </c>
      <c r="E11" s="726">
        <v>83490</v>
      </c>
      <c r="F11" s="726">
        <v>61228</v>
      </c>
      <c r="G11" s="726">
        <v>22262</v>
      </c>
      <c r="H11" s="726">
        <v>318614</v>
      </c>
      <c r="I11" s="718">
        <v>3.8161935561145048</v>
      </c>
      <c r="J11" s="726">
        <v>1094</v>
      </c>
      <c r="K11" s="726">
        <v>2679</v>
      </c>
      <c r="L11" s="726">
        <v>6627</v>
      </c>
      <c r="M11" s="726">
        <v>24309</v>
      </c>
      <c r="N11" s="726">
        <v>22302</v>
      </c>
      <c r="O11" s="726">
        <v>2007</v>
      </c>
      <c r="P11" s="726">
        <v>80975</v>
      </c>
      <c r="Q11" s="718">
        <v>3.3310707968242217</v>
      </c>
    </row>
    <row r="12" spans="1:17">
      <c r="A12" s="725" t="s">
        <v>22</v>
      </c>
      <c r="B12" s="724">
        <v>255</v>
      </c>
      <c r="C12" s="724">
        <v>707</v>
      </c>
      <c r="D12" s="724">
        <v>1569</v>
      </c>
      <c r="E12" s="724">
        <v>18891</v>
      </c>
      <c r="F12" s="724">
        <v>14398</v>
      </c>
      <c r="G12" s="724">
        <v>4493</v>
      </c>
      <c r="H12" s="724">
        <v>57284</v>
      </c>
      <c r="I12" s="723">
        <v>3.0323434439680272</v>
      </c>
      <c r="J12" s="724">
        <v>347</v>
      </c>
      <c r="K12" s="724">
        <v>881</v>
      </c>
      <c r="L12" s="724">
        <v>2188</v>
      </c>
      <c r="M12" s="724">
        <v>15749</v>
      </c>
      <c r="N12" s="724">
        <v>12391</v>
      </c>
      <c r="O12" s="724">
        <v>3358</v>
      </c>
      <c r="P12" s="724">
        <v>41980</v>
      </c>
      <c r="Q12" s="723">
        <v>2.6655660676868371</v>
      </c>
    </row>
    <row r="13" spans="1:17">
      <c r="A13" s="725" t="s">
        <v>21</v>
      </c>
      <c r="B13" s="724">
        <v>802</v>
      </c>
      <c r="C13" s="724">
        <v>2106</v>
      </c>
      <c r="D13" s="724">
        <v>4746</v>
      </c>
      <c r="E13" s="724">
        <v>28368</v>
      </c>
      <c r="F13" s="724">
        <v>18983</v>
      </c>
      <c r="G13" s="724">
        <v>9385</v>
      </c>
      <c r="H13" s="724">
        <v>155432</v>
      </c>
      <c r="I13" s="723">
        <v>5.4791314156796389</v>
      </c>
      <c r="J13" s="724">
        <v>424</v>
      </c>
      <c r="K13" s="724">
        <v>1167</v>
      </c>
      <c r="L13" s="724">
        <v>2940</v>
      </c>
      <c r="M13" s="724">
        <v>17695</v>
      </c>
      <c r="N13" s="724">
        <v>16612</v>
      </c>
      <c r="O13" s="724">
        <v>1083</v>
      </c>
      <c r="P13" s="724">
        <v>56404</v>
      </c>
      <c r="Q13" s="723">
        <v>3.1875671093529245</v>
      </c>
    </row>
    <row r="14" spans="1:17">
      <c r="A14" s="725" t="s">
        <v>20</v>
      </c>
      <c r="B14" s="724">
        <v>4389</v>
      </c>
      <c r="C14" s="724">
        <v>11200</v>
      </c>
      <c r="D14" s="724">
        <v>23038</v>
      </c>
      <c r="E14" s="724">
        <v>41956</v>
      </c>
      <c r="F14" s="724">
        <v>25974</v>
      </c>
      <c r="G14" s="724">
        <v>15982</v>
      </c>
      <c r="H14" s="724">
        <v>283443</v>
      </c>
      <c r="I14" s="723">
        <v>6.7557202783868817</v>
      </c>
      <c r="J14" s="724">
        <v>669</v>
      </c>
      <c r="K14" s="724">
        <v>1831</v>
      </c>
      <c r="L14" s="724">
        <v>4125</v>
      </c>
      <c r="M14" s="724">
        <v>19961</v>
      </c>
      <c r="N14" s="724">
        <v>17873</v>
      </c>
      <c r="O14" s="724">
        <v>2088</v>
      </c>
      <c r="P14" s="724">
        <v>62212</v>
      </c>
      <c r="Q14" s="723">
        <v>3.1166775211662743</v>
      </c>
    </row>
    <row r="15" spans="1:17">
      <c r="A15" s="722" t="s">
        <v>19</v>
      </c>
      <c r="B15" s="726">
        <v>5446</v>
      </c>
      <c r="C15" s="726">
        <v>14013</v>
      </c>
      <c r="D15" s="726">
        <v>29353</v>
      </c>
      <c r="E15" s="726">
        <v>89215</v>
      </c>
      <c r="F15" s="726">
        <v>59355</v>
      </c>
      <c r="G15" s="726">
        <v>29860</v>
      </c>
      <c r="H15" s="726">
        <v>496159</v>
      </c>
      <c r="I15" s="718">
        <v>5.5613854172504622</v>
      </c>
      <c r="J15" s="726">
        <v>1440</v>
      </c>
      <c r="K15" s="726">
        <v>3879</v>
      </c>
      <c r="L15" s="726">
        <v>9253</v>
      </c>
      <c r="M15" s="726">
        <v>53405</v>
      </c>
      <c r="N15" s="726">
        <v>46876</v>
      </c>
      <c r="O15" s="726">
        <v>6529</v>
      </c>
      <c r="P15" s="726">
        <v>160596</v>
      </c>
      <c r="Q15" s="718">
        <v>3.0071341634678399</v>
      </c>
    </row>
    <row r="16" spans="1:17">
      <c r="A16" s="725" t="s">
        <v>18</v>
      </c>
      <c r="B16" s="724">
        <v>2039</v>
      </c>
      <c r="C16" s="724">
        <v>4228</v>
      </c>
      <c r="D16" s="724">
        <v>9119</v>
      </c>
      <c r="E16" s="724">
        <v>44533</v>
      </c>
      <c r="F16" s="724">
        <v>27752</v>
      </c>
      <c r="G16" s="724">
        <v>16781</v>
      </c>
      <c r="H16" s="724">
        <v>241822</v>
      </c>
      <c r="I16" s="723">
        <v>5.4301753755641879</v>
      </c>
      <c r="J16" s="724">
        <v>419</v>
      </c>
      <c r="K16" s="724">
        <v>1061</v>
      </c>
      <c r="L16" s="724">
        <v>2599</v>
      </c>
      <c r="M16" s="724">
        <v>10936</v>
      </c>
      <c r="N16" s="724">
        <v>10030</v>
      </c>
      <c r="O16" s="724">
        <v>906</v>
      </c>
      <c r="P16" s="724">
        <v>37229</v>
      </c>
      <c r="Q16" s="723">
        <v>3.4042611558156546</v>
      </c>
    </row>
    <row r="17" spans="1:17">
      <c r="A17" s="725" t="s">
        <v>17</v>
      </c>
      <c r="B17" s="724">
        <v>12121</v>
      </c>
      <c r="C17" s="724">
        <v>31842</v>
      </c>
      <c r="D17" s="724">
        <v>68949</v>
      </c>
      <c r="E17" s="724">
        <v>263903</v>
      </c>
      <c r="F17" s="724">
        <v>159088</v>
      </c>
      <c r="G17" s="724">
        <v>104815</v>
      </c>
      <c r="H17" s="724">
        <v>1131660</v>
      </c>
      <c r="I17" s="723">
        <v>4.2881664854132007</v>
      </c>
      <c r="J17" s="724">
        <v>561</v>
      </c>
      <c r="K17" s="724">
        <v>1564</v>
      </c>
      <c r="L17" s="724">
        <v>3458</v>
      </c>
      <c r="M17" s="724">
        <v>6652</v>
      </c>
      <c r="N17" s="724">
        <v>4847</v>
      </c>
      <c r="O17" s="724">
        <v>1805</v>
      </c>
      <c r="P17" s="724">
        <v>25242</v>
      </c>
      <c r="Q17" s="723">
        <v>3.7946482260974141</v>
      </c>
    </row>
    <row r="18" spans="1:17">
      <c r="A18" s="725" t="s">
        <v>16</v>
      </c>
      <c r="B18" s="724">
        <v>564</v>
      </c>
      <c r="C18" s="724">
        <v>1303</v>
      </c>
      <c r="D18" s="724">
        <v>2629</v>
      </c>
      <c r="E18" s="724">
        <v>4437</v>
      </c>
      <c r="F18" s="724">
        <v>3177</v>
      </c>
      <c r="G18" s="724">
        <v>1260</v>
      </c>
      <c r="H18" s="724">
        <v>25581</v>
      </c>
      <c r="I18" s="723">
        <v>5.8</v>
      </c>
      <c r="J18" s="724">
        <v>113</v>
      </c>
      <c r="K18" s="724">
        <v>318</v>
      </c>
      <c r="L18" s="724">
        <v>730</v>
      </c>
      <c r="M18" s="724">
        <v>3248</v>
      </c>
      <c r="N18" s="724">
        <v>2894</v>
      </c>
      <c r="O18" s="724">
        <v>354</v>
      </c>
      <c r="P18" s="724">
        <v>10850</v>
      </c>
      <c r="Q18" s="723">
        <v>3.3405172413793105</v>
      </c>
    </row>
    <row r="19" spans="1:17">
      <c r="A19" s="722" t="s">
        <v>15</v>
      </c>
      <c r="B19" s="726">
        <v>14724</v>
      </c>
      <c r="C19" s="726">
        <v>37373</v>
      </c>
      <c r="D19" s="726">
        <v>80697</v>
      </c>
      <c r="E19" s="726">
        <v>312046</v>
      </c>
      <c r="F19" s="726">
        <v>189431</v>
      </c>
      <c r="G19" s="726">
        <v>122615</v>
      </c>
      <c r="H19" s="726">
        <v>1394108</v>
      </c>
      <c r="I19" s="718">
        <v>4.4676361818449841</v>
      </c>
      <c r="J19" s="726">
        <v>1093</v>
      </c>
      <c r="K19" s="726">
        <v>2943</v>
      </c>
      <c r="L19" s="726">
        <v>6787</v>
      </c>
      <c r="M19" s="726">
        <v>20836</v>
      </c>
      <c r="N19" s="726">
        <v>17771</v>
      </c>
      <c r="O19" s="726">
        <v>3065</v>
      </c>
      <c r="P19" s="726">
        <v>73321</v>
      </c>
      <c r="Q19" s="718">
        <v>3.5189575734306007</v>
      </c>
    </row>
    <row r="20" spans="1:17">
      <c r="A20" s="721" t="s">
        <v>14</v>
      </c>
      <c r="B20" s="726">
        <v>26445</v>
      </c>
      <c r="C20" s="726">
        <v>66397</v>
      </c>
      <c r="D20" s="726">
        <v>143082</v>
      </c>
      <c r="E20" s="726">
        <v>484751</v>
      </c>
      <c r="F20" s="726">
        <v>310014</v>
      </c>
      <c r="G20" s="726">
        <v>174737</v>
      </c>
      <c r="H20" s="726">
        <v>2208881</v>
      </c>
      <c r="I20" s="718">
        <v>4.5567332506792146</v>
      </c>
      <c r="J20" s="726">
        <v>3627</v>
      </c>
      <c r="K20" s="726">
        <v>9501</v>
      </c>
      <c r="L20" s="726">
        <v>22667</v>
      </c>
      <c r="M20" s="726">
        <v>98550</v>
      </c>
      <c r="N20" s="726">
        <v>86949</v>
      </c>
      <c r="O20" s="726">
        <v>11601</v>
      </c>
      <c r="P20" s="726">
        <v>314892</v>
      </c>
      <c r="Q20" s="718">
        <v>3.1952511415525113</v>
      </c>
    </row>
    <row r="21" spans="1:17">
      <c r="A21" s="725" t="s">
        <v>13</v>
      </c>
      <c r="B21" s="724">
        <v>541</v>
      </c>
      <c r="C21" s="724">
        <v>1438</v>
      </c>
      <c r="D21" s="724">
        <v>3314</v>
      </c>
      <c r="E21" s="724">
        <v>21182</v>
      </c>
      <c r="F21" s="724">
        <v>15665</v>
      </c>
      <c r="G21" s="724">
        <v>5517</v>
      </c>
      <c r="H21" s="724">
        <v>66482</v>
      </c>
      <c r="I21" s="723">
        <v>3.1386082522896799</v>
      </c>
      <c r="J21" s="724">
        <v>1057</v>
      </c>
      <c r="K21" s="724">
        <v>2857</v>
      </c>
      <c r="L21" s="724">
        <v>7719</v>
      </c>
      <c r="M21" s="724">
        <v>30027</v>
      </c>
      <c r="N21" s="724">
        <v>28529</v>
      </c>
      <c r="O21" s="724">
        <v>1498</v>
      </c>
      <c r="P21" s="724">
        <v>83238</v>
      </c>
      <c r="Q21" s="723">
        <v>2.7721051054051356</v>
      </c>
    </row>
    <row r="22" spans="1:17">
      <c r="A22" s="725" t="s">
        <v>12</v>
      </c>
      <c r="B22" s="724">
        <v>321</v>
      </c>
      <c r="C22" s="724">
        <v>922</v>
      </c>
      <c r="D22" s="724">
        <v>2322</v>
      </c>
      <c r="E22" s="724">
        <v>22840</v>
      </c>
      <c r="F22" s="724">
        <v>18787</v>
      </c>
      <c r="G22" s="724">
        <v>4053</v>
      </c>
      <c r="H22" s="724">
        <v>76971</v>
      </c>
      <c r="I22" s="723">
        <v>3.3700087565674255</v>
      </c>
      <c r="J22" s="724">
        <v>1043</v>
      </c>
      <c r="K22" s="724">
        <v>2826</v>
      </c>
      <c r="L22" s="724">
        <v>6902</v>
      </c>
      <c r="M22" s="724">
        <v>45026</v>
      </c>
      <c r="N22" s="724">
        <v>41916</v>
      </c>
      <c r="O22" s="724">
        <v>3110</v>
      </c>
      <c r="P22" s="724">
        <v>126561</v>
      </c>
      <c r="Q22" s="723">
        <v>2.8108426242615376</v>
      </c>
    </row>
    <row r="23" spans="1:17">
      <c r="A23" s="725" t="s">
        <v>11</v>
      </c>
      <c r="B23" s="724">
        <v>38</v>
      </c>
      <c r="C23" s="724">
        <v>95</v>
      </c>
      <c r="D23" s="724">
        <v>227</v>
      </c>
      <c r="E23" s="724">
        <v>1703</v>
      </c>
      <c r="F23" s="724">
        <v>1659</v>
      </c>
      <c r="G23" s="724">
        <v>44</v>
      </c>
      <c r="H23" s="724">
        <v>5373</v>
      </c>
      <c r="I23" s="723">
        <v>3.1550205519671168</v>
      </c>
      <c r="J23" s="724">
        <v>209</v>
      </c>
      <c r="K23" s="724">
        <v>525</v>
      </c>
      <c r="L23" s="724">
        <v>1596</v>
      </c>
      <c r="M23" s="724">
        <v>9475</v>
      </c>
      <c r="N23" s="724">
        <v>9032</v>
      </c>
      <c r="O23" s="724">
        <v>443</v>
      </c>
      <c r="P23" s="724">
        <v>27059</v>
      </c>
      <c r="Q23" s="723">
        <v>2.8558311345646437</v>
      </c>
    </row>
    <row r="24" spans="1:17">
      <c r="A24" s="722" t="s">
        <v>10</v>
      </c>
      <c r="B24" s="726">
        <v>900</v>
      </c>
      <c r="C24" s="726">
        <v>2455</v>
      </c>
      <c r="D24" s="726">
        <v>5863</v>
      </c>
      <c r="E24" s="726">
        <v>45725</v>
      </c>
      <c r="F24" s="726">
        <v>36111</v>
      </c>
      <c r="G24" s="726">
        <v>9614</v>
      </c>
      <c r="H24" s="726">
        <v>148826</v>
      </c>
      <c r="I24" s="718">
        <v>3.2548059048660472</v>
      </c>
      <c r="J24" s="726">
        <v>2309</v>
      </c>
      <c r="K24" s="726">
        <v>6208</v>
      </c>
      <c r="L24" s="726">
        <v>16217</v>
      </c>
      <c r="M24" s="726">
        <v>84528</v>
      </c>
      <c r="N24" s="726">
        <v>79477</v>
      </c>
      <c r="O24" s="726">
        <v>5051</v>
      </c>
      <c r="P24" s="726">
        <v>236858</v>
      </c>
      <c r="Q24" s="718">
        <v>2.8021247397312132</v>
      </c>
    </row>
    <row r="25" spans="1:17">
      <c r="A25" s="725" t="s">
        <v>163</v>
      </c>
      <c r="B25" s="724">
        <v>1824</v>
      </c>
      <c r="C25" s="724">
        <v>5268</v>
      </c>
      <c r="D25" s="724">
        <v>13740</v>
      </c>
      <c r="E25" s="724">
        <v>79238</v>
      </c>
      <c r="F25" s="724">
        <v>44994</v>
      </c>
      <c r="G25" s="724">
        <v>34244</v>
      </c>
      <c r="H25" s="724">
        <v>283488</v>
      </c>
      <c r="I25" s="723">
        <v>3.5776773770160784</v>
      </c>
      <c r="J25" s="724">
        <v>105</v>
      </c>
      <c r="K25" s="724">
        <v>263</v>
      </c>
      <c r="L25" s="724">
        <v>665</v>
      </c>
      <c r="M25" s="724">
        <v>3963</v>
      </c>
      <c r="N25" s="724">
        <v>3303</v>
      </c>
      <c r="O25" s="724">
        <v>660</v>
      </c>
      <c r="P25" s="724">
        <v>12581</v>
      </c>
      <c r="Q25" s="723">
        <v>3.1746151905122382</v>
      </c>
    </row>
    <row r="26" spans="1:17">
      <c r="A26" s="725" t="s">
        <v>8</v>
      </c>
      <c r="B26" s="724">
        <v>489</v>
      </c>
      <c r="C26" s="724">
        <v>1507</v>
      </c>
      <c r="D26" s="724">
        <v>3997</v>
      </c>
      <c r="E26" s="724">
        <v>14732</v>
      </c>
      <c r="F26" s="724">
        <v>13636</v>
      </c>
      <c r="G26" s="724">
        <v>1096</v>
      </c>
      <c r="H26" s="724">
        <v>47795</v>
      </c>
      <c r="I26" s="723">
        <v>3.2442981265272874</v>
      </c>
      <c r="J26" s="724">
        <v>407</v>
      </c>
      <c r="K26" s="724">
        <v>1038</v>
      </c>
      <c r="L26" s="724">
        <v>2612</v>
      </c>
      <c r="M26" s="724">
        <v>11476</v>
      </c>
      <c r="N26" s="724">
        <v>10904</v>
      </c>
      <c r="O26" s="724">
        <v>572</v>
      </c>
      <c r="P26" s="724">
        <v>40285</v>
      </c>
      <c r="Q26" s="723">
        <v>3.5103694667131404</v>
      </c>
    </row>
    <row r="27" spans="1:17">
      <c r="A27" s="725" t="s">
        <v>7</v>
      </c>
      <c r="B27" s="724">
        <v>136</v>
      </c>
      <c r="C27" s="724">
        <v>427</v>
      </c>
      <c r="D27" s="724">
        <v>1058</v>
      </c>
      <c r="E27" s="724">
        <v>4967</v>
      </c>
      <c r="F27" s="724">
        <v>3804</v>
      </c>
      <c r="G27" s="724">
        <v>1163</v>
      </c>
      <c r="H27" s="724">
        <v>17971</v>
      </c>
      <c r="I27" s="723">
        <v>3.618079323535333</v>
      </c>
      <c r="J27" s="724">
        <v>184</v>
      </c>
      <c r="K27" s="724">
        <v>511</v>
      </c>
      <c r="L27" s="724">
        <v>1386</v>
      </c>
      <c r="M27" s="724">
        <v>5782</v>
      </c>
      <c r="N27" s="724">
        <v>5279</v>
      </c>
      <c r="O27" s="724">
        <v>503</v>
      </c>
      <c r="P27" s="724">
        <v>16338</v>
      </c>
      <c r="Q27" s="723">
        <v>2.8256658595641646</v>
      </c>
    </row>
    <row r="28" spans="1:17">
      <c r="A28" s="722" t="s">
        <v>6</v>
      </c>
      <c r="B28" s="726">
        <v>2449</v>
      </c>
      <c r="C28" s="726">
        <v>7202</v>
      </c>
      <c r="D28" s="726">
        <v>18795</v>
      </c>
      <c r="E28" s="726">
        <v>98937</v>
      </c>
      <c r="F28" s="726">
        <v>62434</v>
      </c>
      <c r="G28" s="726">
        <v>36503</v>
      </c>
      <c r="H28" s="726">
        <v>349254</v>
      </c>
      <c r="I28" s="718">
        <v>3.5300645865550804</v>
      </c>
      <c r="J28" s="726">
        <v>696</v>
      </c>
      <c r="K28" s="726">
        <v>1812</v>
      </c>
      <c r="L28" s="726">
        <v>4663</v>
      </c>
      <c r="M28" s="726">
        <v>21221</v>
      </c>
      <c r="N28" s="726">
        <v>19486</v>
      </c>
      <c r="O28" s="726">
        <v>1735</v>
      </c>
      <c r="P28" s="726">
        <v>69204</v>
      </c>
      <c r="Q28" s="718">
        <v>3.2611092785448377</v>
      </c>
    </row>
    <row r="29" spans="1:17">
      <c r="A29" s="725" t="s">
        <v>5</v>
      </c>
      <c r="B29" s="724">
        <v>139</v>
      </c>
      <c r="C29" s="724">
        <v>406</v>
      </c>
      <c r="D29" s="724">
        <v>827</v>
      </c>
      <c r="E29" s="724">
        <v>7237</v>
      </c>
      <c r="F29" s="724">
        <v>6513</v>
      </c>
      <c r="G29" s="724">
        <v>724</v>
      </c>
      <c r="H29" s="724">
        <v>19513</v>
      </c>
      <c r="I29" s="723">
        <v>2.6962829901893048</v>
      </c>
      <c r="J29" s="724">
        <v>174</v>
      </c>
      <c r="K29" s="724">
        <v>466</v>
      </c>
      <c r="L29" s="724">
        <v>1134</v>
      </c>
      <c r="M29" s="724">
        <v>4903</v>
      </c>
      <c r="N29" s="724">
        <v>3884</v>
      </c>
      <c r="O29" s="724">
        <v>1019</v>
      </c>
      <c r="P29" s="724">
        <v>14793</v>
      </c>
      <c r="Q29" s="723">
        <v>3.0171323679379971</v>
      </c>
    </row>
    <row r="30" spans="1:17">
      <c r="A30" s="725" t="s">
        <v>4</v>
      </c>
      <c r="B30" s="724">
        <v>576</v>
      </c>
      <c r="C30" s="724">
        <v>1348</v>
      </c>
      <c r="D30" s="724">
        <v>3289</v>
      </c>
      <c r="E30" s="724">
        <v>21187</v>
      </c>
      <c r="F30" s="724">
        <v>17380</v>
      </c>
      <c r="G30" s="724">
        <v>3807</v>
      </c>
      <c r="H30" s="724">
        <v>78759</v>
      </c>
      <c r="I30" s="723">
        <v>3.7173266625761081</v>
      </c>
      <c r="J30" s="724">
        <v>143</v>
      </c>
      <c r="K30" s="724">
        <v>366</v>
      </c>
      <c r="L30" s="724">
        <v>914</v>
      </c>
      <c r="M30" s="724">
        <v>4182</v>
      </c>
      <c r="N30" s="724">
        <v>4063</v>
      </c>
      <c r="O30" s="724">
        <v>119</v>
      </c>
      <c r="P30" s="724">
        <v>15925</v>
      </c>
      <c r="Q30" s="723">
        <v>3.8079866092778576</v>
      </c>
    </row>
    <row r="31" spans="1:17">
      <c r="A31" s="725" t="s">
        <v>3</v>
      </c>
      <c r="B31" s="724">
        <v>138</v>
      </c>
      <c r="C31" s="724">
        <v>395</v>
      </c>
      <c r="D31" s="724">
        <v>917</v>
      </c>
      <c r="E31" s="724">
        <v>16533</v>
      </c>
      <c r="F31" s="724">
        <v>14602</v>
      </c>
      <c r="G31" s="724">
        <v>1931</v>
      </c>
      <c r="H31" s="724">
        <v>52275</v>
      </c>
      <c r="I31" s="723">
        <v>3.1618581019778627</v>
      </c>
      <c r="J31" s="724">
        <v>155</v>
      </c>
      <c r="K31" s="724">
        <v>442</v>
      </c>
      <c r="L31" s="724">
        <v>1109</v>
      </c>
      <c r="M31" s="724">
        <v>7807</v>
      </c>
      <c r="N31" s="724">
        <v>6832</v>
      </c>
      <c r="O31" s="724">
        <v>975</v>
      </c>
      <c r="P31" s="724">
        <v>25283</v>
      </c>
      <c r="Q31" s="723">
        <v>3.2385039067503523</v>
      </c>
    </row>
    <row r="32" spans="1:17">
      <c r="A32" s="722" t="s">
        <v>2</v>
      </c>
      <c r="B32" s="719">
        <v>853</v>
      </c>
      <c r="C32" s="719">
        <v>2149</v>
      </c>
      <c r="D32" s="719">
        <v>5033</v>
      </c>
      <c r="E32" s="719">
        <v>44957</v>
      </c>
      <c r="F32" s="719">
        <v>38495</v>
      </c>
      <c r="G32" s="719">
        <v>6462</v>
      </c>
      <c r="H32" s="719">
        <v>150547</v>
      </c>
      <c r="I32" s="718">
        <v>3.3486887470249349</v>
      </c>
      <c r="J32" s="719">
        <v>472</v>
      </c>
      <c r="K32" s="719">
        <v>1274</v>
      </c>
      <c r="L32" s="719">
        <v>3157</v>
      </c>
      <c r="M32" s="719">
        <v>16892</v>
      </c>
      <c r="N32" s="719">
        <v>14779</v>
      </c>
      <c r="O32" s="719">
        <v>2113</v>
      </c>
      <c r="P32" s="719">
        <v>56001</v>
      </c>
      <c r="Q32" s="718">
        <v>3.315237982476912</v>
      </c>
    </row>
    <row r="33" spans="1:17">
      <c r="A33" s="721" t="s">
        <v>813</v>
      </c>
      <c r="B33" s="719">
        <v>4202</v>
      </c>
      <c r="C33" s="719">
        <v>11806</v>
      </c>
      <c r="D33" s="719">
        <v>29691</v>
      </c>
      <c r="E33" s="719">
        <v>189619</v>
      </c>
      <c r="F33" s="719">
        <v>137040</v>
      </c>
      <c r="G33" s="719">
        <v>52579</v>
      </c>
      <c r="H33" s="719">
        <v>648627</v>
      </c>
      <c r="I33" s="718">
        <v>3.4206856907799326</v>
      </c>
      <c r="J33" s="719">
        <v>3477</v>
      </c>
      <c r="K33" s="719">
        <v>9294</v>
      </c>
      <c r="L33" s="719">
        <v>24037</v>
      </c>
      <c r="M33" s="719">
        <v>122641</v>
      </c>
      <c r="N33" s="719">
        <v>113742</v>
      </c>
      <c r="O33" s="719">
        <v>8899</v>
      </c>
      <c r="P33" s="719">
        <v>362063</v>
      </c>
      <c r="Q33" s="718">
        <v>2.9522182630604772</v>
      </c>
    </row>
    <row r="34" spans="1:17">
      <c r="A34" s="720" t="s">
        <v>0</v>
      </c>
      <c r="B34" s="719">
        <v>31776</v>
      </c>
      <c r="C34" s="719">
        <v>80561</v>
      </c>
      <c r="D34" s="719">
        <v>178128</v>
      </c>
      <c r="E34" s="719">
        <v>724993</v>
      </c>
      <c r="F34" s="719">
        <v>466384</v>
      </c>
      <c r="G34" s="719">
        <v>258609</v>
      </c>
      <c r="H34" s="719">
        <v>3040386</v>
      </c>
      <c r="I34" s="718">
        <v>4.1916231913677251</v>
      </c>
      <c r="J34" s="719">
        <v>7534</v>
      </c>
      <c r="K34" s="719">
        <v>19877</v>
      </c>
      <c r="L34" s="719">
        <v>49327</v>
      </c>
      <c r="M34" s="719">
        <v>236794</v>
      </c>
      <c r="N34" s="719">
        <v>214714</v>
      </c>
      <c r="O34" s="719">
        <v>22080</v>
      </c>
      <c r="P34" s="719">
        <v>721869</v>
      </c>
      <c r="Q34" s="718">
        <v>3.048510519692222</v>
      </c>
    </row>
  </sheetData>
  <mergeCells count="13">
    <mergeCell ref="Q3:Q4"/>
    <mergeCell ref="B4:D4"/>
    <mergeCell ref="J4:L4"/>
    <mergeCell ref="A2:A4"/>
    <mergeCell ref="B2:I2"/>
    <mergeCell ref="J2:Q2"/>
    <mergeCell ref="E3:E4"/>
    <mergeCell ref="F3:G3"/>
    <mergeCell ref="H3:H4"/>
    <mergeCell ref="I3:I4"/>
    <mergeCell ref="M3:M4"/>
    <mergeCell ref="N3:O3"/>
    <mergeCell ref="P3:P4"/>
  </mergeCells>
  <pageMargins left="0.75" right="0.75" top="1" bottom="1" header="0.5" footer="0.5"/>
  <pageSetup paperSize="9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50B3E-12B7-450D-BB24-A5573582751F}">
  <dimension ref="A1:AT33"/>
  <sheetViews>
    <sheetView zoomScaleNormal="100" workbookViewId="0"/>
  </sheetViews>
  <sheetFormatPr defaultRowHeight="15"/>
  <cols>
    <col min="1" max="1" width="21.140625" style="731" customWidth="1"/>
    <col min="2" max="9" width="10.7109375" style="731" customWidth="1"/>
    <col min="10" max="10" width="12.42578125" style="731" customWidth="1"/>
    <col min="11" max="11" width="13.28515625" style="731" customWidth="1"/>
    <col min="12" max="12" width="11.5703125" style="731" customWidth="1"/>
    <col min="13" max="13" width="12.140625" style="731" customWidth="1"/>
    <col min="14" max="15" width="10.7109375" style="731" customWidth="1"/>
    <col min="16" max="16" width="13.140625" style="731" customWidth="1"/>
    <col min="17" max="19" width="10.7109375" style="731" customWidth="1"/>
    <col min="20" max="20" width="11.85546875" style="731" customWidth="1"/>
    <col min="21" max="21" width="10.7109375" style="731" customWidth="1"/>
    <col min="22" max="22" width="11.42578125" style="731" customWidth="1"/>
    <col min="23" max="23" width="12.42578125" style="731" customWidth="1"/>
    <col min="24" max="25" width="10.7109375" style="731" customWidth="1"/>
    <col min="26" max="26" width="14.85546875" style="731" customWidth="1"/>
    <col min="27" max="27" width="15.28515625" style="731" customWidth="1"/>
    <col min="28" max="28" width="10.7109375" style="731" customWidth="1"/>
    <col min="29" max="29" width="13.42578125" style="732" customWidth="1"/>
    <col min="30" max="32" width="9.140625" style="732"/>
    <col min="33" max="33" width="10.28515625" style="732" customWidth="1"/>
    <col min="34" max="34" width="9.140625" style="732"/>
    <col min="35" max="36" width="10.7109375" style="731" customWidth="1"/>
    <col min="37" max="37" width="14.28515625" style="731" customWidth="1"/>
    <col min="38" max="39" width="10.7109375" style="731" customWidth="1"/>
    <col min="40" max="40" width="12.85546875" style="731" customWidth="1"/>
    <col min="41" max="41" width="10.7109375" style="731" customWidth="1"/>
    <col min="42" max="42" width="13" style="733" customWidth="1"/>
    <col min="43" max="44" width="10.7109375" style="731" customWidth="1"/>
    <col min="45" max="45" width="14.7109375" style="732" customWidth="1"/>
    <col min="46" max="46" width="10.7109375" style="731" customWidth="1"/>
    <col min="47" max="16384" width="9.140625" style="731"/>
  </cols>
  <sheetData>
    <row r="1" spans="1:46" ht="15" customHeight="1" thickBot="1">
      <c r="A1" s="754" t="s">
        <v>869</v>
      </c>
      <c r="B1" s="754"/>
      <c r="C1" s="754"/>
      <c r="D1" s="754"/>
      <c r="E1" s="754"/>
      <c r="F1" s="754"/>
      <c r="G1" s="754"/>
      <c r="H1" s="754"/>
      <c r="I1" s="753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750"/>
      <c r="AA1" s="750"/>
      <c r="AB1" s="750"/>
      <c r="AI1" s="750"/>
      <c r="AJ1" s="750"/>
      <c r="AK1" s="750"/>
      <c r="AL1" s="750"/>
      <c r="AM1" s="750"/>
      <c r="AN1" s="750"/>
      <c r="AO1" s="750"/>
      <c r="AP1" s="752"/>
      <c r="AQ1" s="750"/>
      <c r="AR1" s="750"/>
      <c r="AS1" s="751"/>
      <c r="AT1" s="750"/>
    </row>
    <row r="2" spans="1:46" s="749" customFormat="1" ht="14.25" customHeight="1">
      <c r="A2" s="1022" t="s">
        <v>37</v>
      </c>
      <c r="B2" s="952" t="s">
        <v>868</v>
      </c>
      <c r="C2" s="952" t="s">
        <v>867</v>
      </c>
      <c r="D2" s="973" t="s">
        <v>850</v>
      </c>
      <c r="E2" s="1025"/>
      <c r="F2" s="1025"/>
      <c r="G2" s="1025"/>
      <c r="H2" s="1025"/>
      <c r="I2" s="1025"/>
      <c r="J2" s="1025"/>
      <c r="K2" s="952" t="s">
        <v>866</v>
      </c>
      <c r="L2" s="941" t="s">
        <v>865</v>
      </c>
      <c r="M2" s="952" t="s">
        <v>864</v>
      </c>
      <c r="N2" s="952" t="s">
        <v>863</v>
      </c>
      <c r="O2" s="952" t="s">
        <v>862</v>
      </c>
      <c r="P2" s="1019" t="s">
        <v>861</v>
      </c>
      <c r="Q2" s="941" t="s">
        <v>860</v>
      </c>
      <c r="R2" s="1021" t="s">
        <v>850</v>
      </c>
      <c r="S2" s="1021"/>
      <c r="T2" s="1021"/>
      <c r="U2" s="1019" t="s">
        <v>859</v>
      </c>
      <c r="V2" s="1019" t="s">
        <v>858</v>
      </c>
      <c r="W2" s="910" t="s">
        <v>850</v>
      </c>
      <c r="X2" s="974"/>
      <c r="Y2" s="941" t="s">
        <v>857</v>
      </c>
      <c r="Z2" s="1021" t="s">
        <v>850</v>
      </c>
      <c r="AA2" s="1021"/>
      <c r="AB2" s="1021"/>
      <c r="AC2" s="1021"/>
      <c r="AD2" s="1021"/>
      <c r="AE2" s="1021"/>
      <c r="AF2" s="1021"/>
      <c r="AG2" s="1021"/>
      <c r="AH2" s="1021"/>
      <c r="AI2" s="1019" t="s">
        <v>856</v>
      </c>
      <c r="AJ2" s="1019" t="s">
        <v>855</v>
      </c>
      <c r="AK2" s="1019" t="s">
        <v>854</v>
      </c>
      <c r="AL2" s="1019" t="s">
        <v>853</v>
      </c>
      <c r="AM2" s="1019" t="s">
        <v>852</v>
      </c>
      <c r="AN2" s="941" t="s">
        <v>233</v>
      </c>
      <c r="AO2" s="941" t="s">
        <v>0</v>
      </c>
      <c r="AP2" s="1019" t="s">
        <v>851</v>
      </c>
      <c r="AQ2" s="910" t="s">
        <v>850</v>
      </c>
      <c r="AR2" s="973"/>
      <c r="AS2" s="973"/>
      <c r="AT2" s="952" t="s">
        <v>231</v>
      </c>
    </row>
    <row r="3" spans="1:46" s="744" customFormat="1" ht="58.5" customHeight="1">
      <c r="A3" s="1023"/>
      <c r="B3" s="953"/>
      <c r="C3" s="1024"/>
      <c r="D3" s="747" t="s">
        <v>849</v>
      </c>
      <c r="E3" s="746" t="s">
        <v>848</v>
      </c>
      <c r="F3" s="746" t="s">
        <v>847</v>
      </c>
      <c r="G3" s="746" t="s">
        <v>846</v>
      </c>
      <c r="H3" s="746" t="s">
        <v>845</v>
      </c>
      <c r="I3" s="746" t="s">
        <v>844</v>
      </c>
      <c r="J3" s="745" t="s">
        <v>843</v>
      </c>
      <c r="K3" s="953"/>
      <c r="L3" s="1020"/>
      <c r="M3" s="953"/>
      <c r="N3" s="953"/>
      <c r="O3" s="953"/>
      <c r="P3" s="943"/>
      <c r="Q3" s="1020"/>
      <c r="R3" s="745" t="s">
        <v>842</v>
      </c>
      <c r="S3" s="745" t="s">
        <v>841</v>
      </c>
      <c r="T3" s="745" t="s">
        <v>840</v>
      </c>
      <c r="U3" s="943"/>
      <c r="V3" s="943"/>
      <c r="W3" s="748" t="s">
        <v>839</v>
      </c>
      <c r="X3" s="745" t="s">
        <v>838</v>
      </c>
      <c r="Y3" s="1020"/>
      <c r="Z3" s="746" t="s">
        <v>837</v>
      </c>
      <c r="AA3" s="746" t="s">
        <v>836</v>
      </c>
      <c r="AB3" s="746" t="s">
        <v>835</v>
      </c>
      <c r="AC3" s="746" t="s">
        <v>834</v>
      </c>
      <c r="AD3" s="746" t="s">
        <v>833</v>
      </c>
      <c r="AE3" s="746" t="s">
        <v>832</v>
      </c>
      <c r="AF3" s="746" t="s">
        <v>831</v>
      </c>
      <c r="AG3" s="746" t="s">
        <v>830</v>
      </c>
      <c r="AH3" s="746" t="s">
        <v>829</v>
      </c>
      <c r="AI3" s="943"/>
      <c r="AJ3" s="943"/>
      <c r="AK3" s="943"/>
      <c r="AL3" s="943"/>
      <c r="AM3" s="943"/>
      <c r="AN3" s="1020"/>
      <c r="AO3" s="1020"/>
      <c r="AP3" s="943"/>
      <c r="AQ3" s="747" t="s">
        <v>828</v>
      </c>
      <c r="AR3" s="746" t="s">
        <v>827</v>
      </c>
      <c r="AS3" s="745" t="s">
        <v>826</v>
      </c>
      <c r="AT3" s="953"/>
    </row>
    <row r="4" spans="1:46" ht="15" customHeight="1">
      <c r="A4" s="743" t="s">
        <v>30</v>
      </c>
      <c r="B4" s="418">
        <v>3628</v>
      </c>
      <c r="C4" s="418">
        <f>SUM(D4:J4)</f>
        <v>3761</v>
      </c>
      <c r="D4" s="418">
        <v>989</v>
      </c>
      <c r="E4" s="418">
        <v>559</v>
      </c>
      <c r="F4" s="418">
        <v>28</v>
      </c>
      <c r="G4" s="418">
        <v>882</v>
      </c>
      <c r="H4" s="418">
        <v>388</v>
      </c>
      <c r="I4" s="418">
        <v>326</v>
      </c>
      <c r="J4" s="418">
        <v>589</v>
      </c>
      <c r="K4" s="418">
        <f t="shared" ref="K4:K33" si="0">B4+C4</f>
        <v>7389</v>
      </c>
      <c r="L4" s="418">
        <v>887</v>
      </c>
      <c r="M4" s="418">
        <v>477</v>
      </c>
      <c r="N4" s="418">
        <v>5788</v>
      </c>
      <c r="O4" s="418">
        <v>985</v>
      </c>
      <c r="P4" s="418">
        <v>1082</v>
      </c>
      <c r="Q4" s="742">
        <f>SUM(R4:T4)</f>
        <v>775</v>
      </c>
      <c r="R4" s="418">
        <v>510</v>
      </c>
      <c r="S4" s="418">
        <v>175</v>
      </c>
      <c r="T4" s="418">
        <v>90</v>
      </c>
      <c r="U4" s="418">
        <v>1742</v>
      </c>
      <c r="V4" s="742">
        <f>SUM(W4:X4)</f>
        <v>1571</v>
      </c>
      <c r="W4" s="742">
        <v>536</v>
      </c>
      <c r="X4" s="742">
        <v>1035</v>
      </c>
      <c r="Y4" s="742">
        <f>SUM(Z4:AH4)</f>
        <v>6240</v>
      </c>
      <c r="Z4" s="418">
        <v>483</v>
      </c>
      <c r="AA4" s="418">
        <v>766</v>
      </c>
      <c r="AB4" s="418">
        <v>194</v>
      </c>
      <c r="AC4" s="418">
        <v>675</v>
      </c>
      <c r="AD4" s="418">
        <v>391</v>
      </c>
      <c r="AE4" s="418">
        <v>190</v>
      </c>
      <c r="AF4" s="418">
        <v>1010</v>
      </c>
      <c r="AG4" s="418">
        <v>346</v>
      </c>
      <c r="AH4" s="418">
        <v>2185</v>
      </c>
      <c r="AI4" s="418">
        <v>849</v>
      </c>
      <c r="AJ4" s="418">
        <v>115</v>
      </c>
      <c r="AK4" s="418">
        <v>27</v>
      </c>
      <c r="AL4" s="418">
        <v>1267</v>
      </c>
      <c r="AM4" s="418">
        <v>21805</v>
      </c>
      <c r="AN4" s="418">
        <v>223</v>
      </c>
      <c r="AO4" s="742">
        <f t="shared" ref="AO4:AO33" si="1">K4+AM4+AN4</f>
        <v>29417</v>
      </c>
      <c r="AP4" s="742">
        <f t="shared" ref="AP4:AP32" si="2">SUM(AQ4:AS4)</f>
        <v>1847</v>
      </c>
      <c r="AQ4" s="742">
        <v>737</v>
      </c>
      <c r="AR4" s="418">
        <v>994</v>
      </c>
      <c r="AS4" s="418">
        <v>116</v>
      </c>
      <c r="AT4" s="742">
        <f t="shared" ref="AT4:AT33" si="3">AO4+AP4</f>
        <v>31264</v>
      </c>
    </row>
    <row r="5" spans="1:46" ht="10.5" customHeight="1">
      <c r="A5" s="740" t="s">
        <v>28</v>
      </c>
      <c r="B5" s="739">
        <v>2528</v>
      </c>
      <c r="C5" s="739">
        <f>SUM(D5:J5)</f>
        <v>1868</v>
      </c>
      <c r="D5" s="739">
        <v>505</v>
      </c>
      <c r="E5" s="739">
        <v>326</v>
      </c>
      <c r="F5" s="739">
        <v>12</v>
      </c>
      <c r="G5" s="739">
        <v>387</v>
      </c>
      <c r="H5" s="739">
        <v>299</v>
      </c>
      <c r="I5" s="739">
        <v>112</v>
      </c>
      <c r="J5" s="739">
        <v>227</v>
      </c>
      <c r="K5" s="739">
        <f t="shared" si="0"/>
        <v>4396</v>
      </c>
      <c r="L5" s="739">
        <v>401</v>
      </c>
      <c r="M5" s="739">
        <v>168</v>
      </c>
      <c r="N5" s="739">
        <v>1883</v>
      </c>
      <c r="O5" s="739">
        <v>291</v>
      </c>
      <c r="P5" s="739">
        <v>519</v>
      </c>
      <c r="Q5" s="739">
        <f>SUM(R5:T5)</f>
        <v>327</v>
      </c>
      <c r="R5" s="739">
        <v>235</v>
      </c>
      <c r="S5" s="739">
        <v>78</v>
      </c>
      <c r="T5" s="739">
        <v>14</v>
      </c>
      <c r="U5" s="739">
        <v>1570</v>
      </c>
      <c r="V5" s="739">
        <f>SUM(W5:X5)</f>
        <v>664</v>
      </c>
      <c r="W5" s="739">
        <v>150</v>
      </c>
      <c r="X5" s="739">
        <v>514</v>
      </c>
      <c r="Y5" s="739">
        <f>SUM(Z5:AH5)</f>
        <v>3778</v>
      </c>
      <c r="Z5" s="739">
        <v>185</v>
      </c>
      <c r="AA5" s="739">
        <v>238</v>
      </c>
      <c r="AB5" s="739">
        <v>112</v>
      </c>
      <c r="AC5" s="739">
        <v>217</v>
      </c>
      <c r="AD5" s="739">
        <v>198</v>
      </c>
      <c r="AE5" s="739">
        <v>124</v>
      </c>
      <c r="AF5" s="739">
        <v>874</v>
      </c>
      <c r="AG5" s="739">
        <v>289</v>
      </c>
      <c r="AH5" s="739">
        <v>1541</v>
      </c>
      <c r="AI5" s="739">
        <v>295</v>
      </c>
      <c r="AJ5" s="739">
        <v>31</v>
      </c>
      <c r="AK5" s="739">
        <v>16</v>
      </c>
      <c r="AL5" s="739">
        <v>595</v>
      </c>
      <c r="AM5" s="739">
        <v>10538</v>
      </c>
      <c r="AN5" s="739">
        <v>242</v>
      </c>
      <c r="AO5" s="739">
        <f t="shared" si="1"/>
        <v>15176</v>
      </c>
      <c r="AP5" s="739">
        <f t="shared" si="2"/>
        <v>1047</v>
      </c>
      <c r="AQ5" s="739">
        <v>378</v>
      </c>
      <c r="AR5" s="739">
        <v>574</v>
      </c>
      <c r="AS5" s="739">
        <v>95</v>
      </c>
      <c r="AT5" s="739">
        <f t="shared" si="3"/>
        <v>16223</v>
      </c>
    </row>
    <row r="6" spans="1:46" s="734" customFormat="1" ht="10.5" customHeight="1">
      <c r="A6" s="737" t="s">
        <v>27</v>
      </c>
      <c r="B6" s="735">
        <f t="shared" ref="B6:J6" si="4">SUM(B4:B5)</f>
        <v>6156</v>
      </c>
      <c r="C6" s="735">
        <f t="shared" si="4"/>
        <v>5629</v>
      </c>
      <c r="D6" s="735">
        <f t="shared" si="4"/>
        <v>1494</v>
      </c>
      <c r="E6" s="735">
        <f t="shared" si="4"/>
        <v>885</v>
      </c>
      <c r="F6" s="735">
        <f t="shared" si="4"/>
        <v>40</v>
      </c>
      <c r="G6" s="735">
        <f t="shared" si="4"/>
        <v>1269</v>
      </c>
      <c r="H6" s="735">
        <f t="shared" si="4"/>
        <v>687</v>
      </c>
      <c r="I6" s="735">
        <f t="shared" si="4"/>
        <v>438</v>
      </c>
      <c r="J6" s="735">
        <f t="shared" si="4"/>
        <v>816</v>
      </c>
      <c r="K6" s="735">
        <f t="shared" si="0"/>
        <v>11785</v>
      </c>
      <c r="L6" s="735">
        <f t="shared" ref="L6:AL6" si="5">SUM(L4:L5)</f>
        <v>1288</v>
      </c>
      <c r="M6" s="735">
        <f t="shared" si="5"/>
        <v>645</v>
      </c>
      <c r="N6" s="735">
        <f t="shared" si="5"/>
        <v>7671</v>
      </c>
      <c r="O6" s="735">
        <f t="shared" si="5"/>
        <v>1276</v>
      </c>
      <c r="P6" s="735">
        <f t="shared" si="5"/>
        <v>1601</v>
      </c>
      <c r="Q6" s="735">
        <f t="shared" si="5"/>
        <v>1102</v>
      </c>
      <c r="R6" s="735">
        <f t="shared" si="5"/>
        <v>745</v>
      </c>
      <c r="S6" s="735">
        <f t="shared" si="5"/>
        <v>253</v>
      </c>
      <c r="T6" s="735">
        <f t="shared" si="5"/>
        <v>104</v>
      </c>
      <c r="U6" s="735">
        <f t="shared" si="5"/>
        <v>3312</v>
      </c>
      <c r="V6" s="735">
        <f t="shared" si="5"/>
        <v>2235</v>
      </c>
      <c r="W6" s="735">
        <f t="shared" si="5"/>
        <v>686</v>
      </c>
      <c r="X6" s="735">
        <f t="shared" si="5"/>
        <v>1549</v>
      </c>
      <c r="Y6" s="735">
        <f t="shared" si="5"/>
        <v>10018</v>
      </c>
      <c r="Z6" s="735">
        <f t="shared" si="5"/>
        <v>668</v>
      </c>
      <c r="AA6" s="735">
        <f t="shared" si="5"/>
        <v>1004</v>
      </c>
      <c r="AB6" s="735">
        <f t="shared" si="5"/>
        <v>306</v>
      </c>
      <c r="AC6" s="735">
        <f t="shared" si="5"/>
        <v>892</v>
      </c>
      <c r="AD6" s="735">
        <f t="shared" si="5"/>
        <v>589</v>
      </c>
      <c r="AE6" s="735">
        <f t="shared" si="5"/>
        <v>314</v>
      </c>
      <c r="AF6" s="735">
        <f t="shared" si="5"/>
        <v>1884</v>
      </c>
      <c r="AG6" s="735">
        <f t="shared" si="5"/>
        <v>635</v>
      </c>
      <c r="AH6" s="735">
        <f t="shared" si="5"/>
        <v>3726</v>
      </c>
      <c r="AI6" s="735">
        <f t="shared" si="5"/>
        <v>1144</v>
      </c>
      <c r="AJ6" s="735">
        <f t="shared" si="5"/>
        <v>146</v>
      </c>
      <c r="AK6" s="735">
        <f t="shared" si="5"/>
        <v>43</v>
      </c>
      <c r="AL6" s="735">
        <f t="shared" si="5"/>
        <v>1862</v>
      </c>
      <c r="AM6" s="735">
        <v>32343</v>
      </c>
      <c r="AN6" s="735">
        <f>SUM(AN4:AN5)</f>
        <v>465</v>
      </c>
      <c r="AO6" s="735">
        <f t="shared" si="1"/>
        <v>44593</v>
      </c>
      <c r="AP6" s="735">
        <f t="shared" si="2"/>
        <v>2894</v>
      </c>
      <c r="AQ6" s="735">
        <v>1115</v>
      </c>
      <c r="AR6" s="735">
        <f>SUM(AR4:AR5)</f>
        <v>1568</v>
      </c>
      <c r="AS6" s="735">
        <f>SUM(AS4:AS5)</f>
        <v>211</v>
      </c>
      <c r="AT6" s="735">
        <f t="shared" si="3"/>
        <v>47487</v>
      </c>
    </row>
    <row r="7" spans="1:46" ht="10.5" customHeight="1">
      <c r="A7" s="740" t="s">
        <v>26</v>
      </c>
      <c r="B7" s="739">
        <v>937</v>
      </c>
      <c r="C7" s="739">
        <f>SUM(D7:J7)</f>
        <v>594</v>
      </c>
      <c r="D7" s="739">
        <v>129</v>
      </c>
      <c r="E7" s="739">
        <v>90</v>
      </c>
      <c r="F7" s="739">
        <v>3</v>
      </c>
      <c r="G7" s="739">
        <v>133</v>
      </c>
      <c r="H7" s="739">
        <v>125</v>
      </c>
      <c r="I7" s="739">
        <v>36</v>
      </c>
      <c r="J7" s="739">
        <v>78</v>
      </c>
      <c r="K7" s="739">
        <f t="shared" si="0"/>
        <v>1531</v>
      </c>
      <c r="L7" s="739">
        <v>176</v>
      </c>
      <c r="M7" s="739">
        <v>46</v>
      </c>
      <c r="N7" s="739">
        <v>520</v>
      </c>
      <c r="O7" s="739">
        <v>96</v>
      </c>
      <c r="P7" s="739">
        <v>144</v>
      </c>
      <c r="Q7" s="739">
        <f>SUM(R7:T7)</f>
        <v>96</v>
      </c>
      <c r="R7" s="739">
        <v>78</v>
      </c>
      <c r="S7" s="739">
        <v>15</v>
      </c>
      <c r="T7" s="739">
        <v>3</v>
      </c>
      <c r="U7" s="739">
        <v>494</v>
      </c>
      <c r="V7" s="739">
        <f>SUM(W7:X7)</f>
        <v>154</v>
      </c>
      <c r="W7" s="739">
        <v>39</v>
      </c>
      <c r="X7" s="739">
        <v>115</v>
      </c>
      <c r="Y7" s="739">
        <f>SUM(Z7:AH7)</f>
        <v>1243</v>
      </c>
      <c r="Z7" s="739">
        <v>61</v>
      </c>
      <c r="AA7" s="739">
        <v>87</v>
      </c>
      <c r="AB7" s="739">
        <v>37</v>
      </c>
      <c r="AC7" s="739">
        <v>78</v>
      </c>
      <c r="AD7" s="739">
        <v>83</v>
      </c>
      <c r="AE7" s="739">
        <v>24</v>
      </c>
      <c r="AF7" s="739">
        <v>241</v>
      </c>
      <c r="AG7" s="739">
        <v>64</v>
      </c>
      <c r="AH7" s="739">
        <v>568</v>
      </c>
      <c r="AI7" s="739">
        <v>62</v>
      </c>
      <c r="AJ7" s="739">
        <v>17</v>
      </c>
      <c r="AK7" s="739">
        <v>3</v>
      </c>
      <c r="AL7" s="739">
        <v>261</v>
      </c>
      <c r="AM7" s="739">
        <v>3312</v>
      </c>
      <c r="AN7" s="739">
        <v>99</v>
      </c>
      <c r="AO7" s="739">
        <f t="shared" si="1"/>
        <v>4942</v>
      </c>
      <c r="AP7" s="739">
        <f t="shared" si="2"/>
        <v>381</v>
      </c>
      <c r="AQ7" s="739">
        <v>147</v>
      </c>
      <c r="AR7" s="739">
        <v>206</v>
      </c>
      <c r="AS7" s="739">
        <v>28</v>
      </c>
      <c r="AT7" s="739">
        <f t="shared" si="3"/>
        <v>5323</v>
      </c>
    </row>
    <row r="8" spans="1:46" ht="10.5" customHeight="1">
      <c r="A8" s="740" t="s">
        <v>25</v>
      </c>
      <c r="B8" s="739">
        <v>772</v>
      </c>
      <c r="C8" s="739">
        <f>SUM(D8:J8)</f>
        <v>544</v>
      </c>
      <c r="D8" s="739">
        <v>121</v>
      </c>
      <c r="E8" s="739">
        <v>96</v>
      </c>
      <c r="F8" s="739">
        <v>1</v>
      </c>
      <c r="G8" s="739">
        <v>187</v>
      </c>
      <c r="H8" s="739">
        <v>51</v>
      </c>
      <c r="I8" s="739">
        <v>30</v>
      </c>
      <c r="J8" s="739">
        <v>58</v>
      </c>
      <c r="K8" s="739">
        <f t="shared" si="0"/>
        <v>1316</v>
      </c>
      <c r="L8" s="739">
        <v>111</v>
      </c>
      <c r="M8" s="739">
        <v>53</v>
      </c>
      <c r="N8" s="739">
        <v>573</v>
      </c>
      <c r="O8" s="739">
        <v>103</v>
      </c>
      <c r="P8" s="739">
        <v>119</v>
      </c>
      <c r="Q8" s="739">
        <f>SUM(R8:T8)</f>
        <v>90</v>
      </c>
      <c r="R8" s="739">
        <v>69</v>
      </c>
      <c r="S8" s="739">
        <v>14</v>
      </c>
      <c r="T8" s="739">
        <v>7</v>
      </c>
      <c r="U8" s="739">
        <v>394</v>
      </c>
      <c r="V8" s="739">
        <f>SUM(W8:X8)</f>
        <v>181</v>
      </c>
      <c r="W8" s="739">
        <v>39</v>
      </c>
      <c r="X8" s="739">
        <v>142</v>
      </c>
      <c r="Y8" s="739">
        <f>SUM(Z8:AH8)</f>
        <v>1077</v>
      </c>
      <c r="Z8" s="739">
        <v>41</v>
      </c>
      <c r="AA8" s="739">
        <v>90</v>
      </c>
      <c r="AB8" s="739">
        <v>37</v>
      </c>
      <c r="AC8" s="739">
        <v>69</v>
      </c>
      <c r="AD8" s="739">
        <v>77</v>
      </c>
      <c r="AE8" s="739">
        <v>24</v>
      </c>
      <c r="AF8" s="739">
        <v>215</v>
      </c>
      <c r="AG8" s="739">
        <v>66</v>
      </c>
      <c r="AH8" s="739">
        <v>458</v>
      </c>
      <c r="AI8" s="739">
        <v>90</v>
      </c>
      <c r="AJ8" s="739">
        <v>16</v>
      </c>
      <c r="AK8" s="739">
        <v>6</v>
      </c>
      <c r="AL8" s="739">
        <v>175</v>
      </c>
      <c r="AM8" s="739">
        <v>2988</v>
      </c>
      <c r="AN8" s="739">
        <v>64</v>
      </c>
      <c r="AO8" s="739">
        <f t="shared" si="1"/>
        <v>4368</v>
      </c>
      <c r="AP8" s="739">
        <f t="shared" si="2"/>
        <v>292</v>
      </c>
      <c r="AQ8" s="739">
        <v>98</v>
      </c>
      <c r="AR8" s="739">
        <v>167</v>
      </c>
      <c r="AS8" s="739">
        <v>27</v>
      </c>
      <c r="AT8" s="739">
        <f t="shared" si="3"/>
        <v>4660</v>
      </c>
    </row>
    <row r="9" spans="1:46" ht="10.5" customHeight="1">
      <c r="A9" s="740" t="s">
        <v>24</v>
      </c>
      <c r="B9" s="739">
        <v>1027</v>
      </c>
      <c r="C9" s="739">
        <f>SUM(D9:J9)</f>
        <v>543</v>
      </c>
      <c r="D9" s="739">
        <v>110</v>
      </c>
      <c r="E9" s="739">
        <v>83</v>
      </c>
      <c r="F9" s="739">
        <v>4</v>
      </c>
      <c r="G9" s="739">
        <v>138</v>
      </c>
      <c r="H9" s="739">
        <v>77</v>
      </c>
      <c r="I9" s="739">
        <v>61</v>
      </c>
      <c r="J9" s="739">
        <v>70</v>
      </c>
      <c r="K9" s="739">
        <f t="shared" si="0"/>
        <v>1570</v>
      </c>
      <c r="L9" s="739">
        <v>158</v>
      </c>
      <c r="M9" s="739">
        <v>57</v>
      </c>
      <c r="N9" s="739">
        <v>658</v>
      </c>
      <c r="O9" s="739">
        <v>132</v>
      </c>
      <c r="P9" s="739">
        <v>171</v>
      </c>
      <c r="Q9" s="739">
        <f>SUM(R9:T9)</f>
        <v>97</v>
      </c>
      <c r="R9" s="739">
        <v>65</v>
      </c>
      <c r="S9" s="739">
        <v>26</v>
      </c>
      <c r="T9" s="739">
        <v>6</v>
      </c>
      <c r="U9" s="739">
        <v>483</v>
      </c>
      <c r="V9" s="739">
        <f>SUM(W9:X9)</f>
        <v>261</v>
      </c>
      <c r="W9" s="739">
        <v>115</v>
      </c>
      <c r="X9" s="739">
        <v>146</v>
      </c>
      <c r="Y9" s="739">
        <f>SUM(Z9:AH9)</f>
        <v>1337</v>
      </c>
      <c r="Z9" s="739">
        <v>59</v>
      </c>
      <c r="AA9" s="739">
        <v>85</v>
      </c>
      <c r="AB9" s="739">
        <v>37</v>
      </c>
      <c r="AC9" s="739">
        <v>80</v>
      </c>
      <c r="AD9" s="739">
        <v>97</v>
      </c>
      <c r="AE9" s="739">
        <v>21</v>
      </c>
      <c r="AF9" s="739">
        <v>238</v>
      </c>
      <c r="AG9" s="739">
        <v>41</v>
      </c>
      <c r="AH9" s="739">
        <v>679</v>
      </c>
      <c r="AI9" s="739">
        <v>65</v>
      </c>
      <c r="AJ9" s="739">
        <v>22</v>
      </c>
      <c r="AK9" s="739">
        <v>2</v>
      </c>
      <c r="AL9" s="739">
        <v>237</v>
      </c>
      <c r="AM9" s="739">
        <v>3680</v>
      </c>
      <c r="AN9" s="739">
        <v>86</v>
      </c>
      <c r="AO9" s="739">
        <f t="shared" si="1"/>
        <v>5336</v>
      </c>
      <c r="AP9" s="739">
        <f t="shared" si="2"/>
        <v>329</v>
      </c>
      <c r="AQ9" s="739">
        <v>135</v>
      </c>
      <c r="AR9" s="739">
        <v>172</v>
      </c>
      <c r="AS9" s="739">
        <v>22</v>
      </c>
      <c r="AT9" s="739">
        <f t="shared" si="3"/>
        <v>5665</v>
      </c>
    </row>
    <row r="10" spans="1:46" s="734" customFormat="1" ht="10.5" customHeight="1">
      <c r="A10" s="738" t="s">
        <v>23</v>
      </c>
      <c r="B10" s="735">
        <f t="shared" ref="B10:J10" si="6">SUM(B7:B9)</f>
        <v>2736</v>
      </c>
      <c r="C10" s="735">
        <f t="shared" si="6"/>
        <v>1681</v>
      </c>
      <c r="D10" s="735">
        <f t="shared" si="6"/>
        <v>360</v>
      </c>
      <c r="E10" s="735">
        <f t="shared" si="6"/>
        <v>269</v>
      </c>
      <c r="F10" s="735">
        <f t="shared" si="6"/>
        <v>8</v>
      </c>
      <c r="G10" s="735">
        <f t="shared" si="6"/>
        <v>458</v>
      </c>
      <c r="H10" s="735">
        <f t="shared" si="6"/>
        <v>253</v>
      </c>
      <c r="I10" s="735">
        <f t="shared" si="6"/>
        <v>127</v>
      </c>
      <c r="J10" s="735">
        <f t="shared" si="6"/>
        <v>206</v>
      </c>
      <c r="K10" s="735">
        <f t="shared" si="0"/>
        <v>4417</v>
      </c>
      <c r="L10" s="735">
        <f t="shared" ref="L10:AL10" si="7">SUM(L7:L9)</f>
        <v>445</v>
      </c>
      <c r="M10" s="735">
        <f t="shared" si="7"/>
        <v>156</v>
      </c>
      <c r="N10" s="735">
        <f t="shared" si="7"/>
        <v>1751</v>
      </c>
      <c r="O10" s="735">
        <f t="shared" si="7"/>
        <v>331</v>
      </c>
      <c r="P10" s="735">
        <f t="shared" si="7"/>
        <v>434</v>
      </c>
      <c r="Q10" s="735">
        <f t="shared" si="7"/>
        <v>283</v>
      </c>
      <c r="R10" s="735">
        <f t="shared" si="7"/>
        <v>212</v>
      </c>
      <c r="S10" s="735">
        <f t="shared" si="7"/>
        <v>55</v>
      </c>
      <c r="T10" s="735">
        <f t="shared" si="7"/>
        <v>16</v>
      </c>
      <c r="U10" s="735">
        <f t="shared" si="7"/>
        <v>1371</v>
      </c>
      <c r="V10" s="735">
        <f t="shared" si="7"/>
        <v>596</v>
      </c>
      <c r="W10" s="735">
        <f t="shared" si="7"/>
        <v>193</v>
      </c>
      <c r="X10" s="735">
        <f t="shared" si="7"/>
        <v>403</v>
      </c>
      <c r="Y10" s="735">
        <f t="shared" si="7"/>
        <v>3657</v>
      </c>
      <c r="Z10" s="735">
        <f t="shared" si="7"/>
        <v>161</v>
      </c>
      <c r="AA10" s="735">
        <f t="shared" si="7"/>
        <v>262</v>
      </c>
      <c r="AB10" s="735">
        <f t="shared" si="7"/>
        <v>111</v>
      </c>
      <c r="AC10" s="735">
        <f t="shared" si="7"/>
        <v>227</v>
      </c>
      <c r="AD10" s="735">
        <f t="shared" si="7"/>
        <v>257</v>
      </c>
      <c r="AE10" s="735">
        <f t="shared" si="7"/>
        <v>69</v>
      </c>
      <c r="AF10" s="735">
        <f t="shared" si="7"/>
        <v>694</v>
      </c>
      <c r="AG10" s="735">
        <f t="shared" si="7"/>
        <v>171</v>
      </c>
      <c r="AH10" s="735">
        <f t="shared" si="7"/>
        <v>1705</v>
      </c>
      <c r="AI10" s="735">
        <f t="shared" si="7"/>
        <v>217</v>
      </c>
      <c r="AJ10" s="735">
        <f t="shared" si="7"/>
        <v>55</v>
      </c>
      <c r="AK10" s="735">
        <f t="shared" si="7"/>
        <v>11</v>
      </c>
      <c r="AL10" s="735">
        <f t="shared" si="7"/>
        <v>673</v>
      </c>
      <c r="AM10" s="735">
        <v>9980</v>
      </c>
      <c r="AN10" s="735">
        <f>SUM(AN7:AN9)</f>
        <v>249</v>
      </c>
      <c r="AO10" s="735">
        <f t="shared" si="1"/>
        <v>14646</v>
      </c>
      <c r="AP10" s="735">
        <f t="shared" si="2"/>
        <v>1002</v>
      </c>
      <c r="AQ10" s="735">
        <v>380</v>
      </c>
      <c r="AR10" s="735">
        <f>SUM(AR7:AR9)</f>
        <v>545</v>
      </c>
      <c r="AS10" s="735">
        <f>SUM(AS7:AS9)</f>
        <v>77</v>
      </c>
      <c r="AT10" s="735">
        <f t="shared" si="3"/>
        <v>15648</v>
      </c>
    </row>
    <row r="11" spans="1:46" ht="10.5" customHeight="1">
      <c r="A11" s="740" t="s">
        <v>22</v>
      </c>
      <c r="B11" s="739">
        <v>1220</v>
      </c>
      <c r="C11" s="739">
        <f>SUM(D11:J11)</f>
        <v>670</v>
      </c>
      <c r="D11" s="739">
        <v>71</v>
      </c>
      <c r="E11" s="739">
        <v>120</v>
      </c>
      <c r="F11" s="739">
        <v>7</v>
      </c>
      <c r="G11" s="739">
        <v>204</v>
      </c>
      <c r="H11" s="739">
        <v>89</v>
      </c>
      <c r="I11" s="739">
        <v>71</v>
      </c>
      <c r="J11" s="739">
        <v>108</v>
      </c>
      <c r="K11" s="739">
        <f t="shared" si="0"/>
        <v>1890</v>
      </c>
      <c r="L11" s="739">
        <v>249</v>
      </c>
      <c r="M11" s="739">
        <v>71</v>
      </c>
      <c r="N11" s="739">
        <v>976</v>
      </c>
      <c r="O11" s="739">
        <v>186</v>
      </c>
      <c r="P11" s="739">
        <v>252</v>
      </c>
      <c r="Q11" s="739">
        <f>SUM(R11:T11)</f>
        <v>137</v>
      </c>
      <c r="R11" s="739">
        <v>90</v>
      </c>
      <c r="S11" s="739">
        <v>37</v>
      </c>
      <c r="T11" s="739">
        <v>10</v>
      </c>
      <c r="U11" s="739">
        <v>611</v>
      </c>
      <c r="V11" s="739">
        <f>SUM(W11:X11)</f>
        <v>298</v>
      </c>
      <c r="W11" s="739">
        <v>150</v>
      </c>
      <c r="X11" s="739">
        <v>148</v>
      </c>
      <c r="Y11" s="739">
        <f>SUM(Z11:AH11)</f>
        <v>1671</v>
      </c>
      <c r="Z11" s="739">
        <v>79</v>
      </c>
      <c r="AA11" s="739">
        <v>153</v>
      </c>
      <c r="AB11" s="739">
        <v>55</v>
      </c>
      <c r="AC11" s="739">
        <v>123</v>
      </c>
      <c r="AD11" s="739">
        <v>119</v>
      </c>
      <c r="AE11" s="739">
        <v>34</v>
      </c>
      <c r="AF11" s="739">
        <v>334</v>
      </c>
      <c r="AG11" s="739">
        <v>68</v>
      </c>
      <c r="AH11" s="739">
        <v>706</v>
      </c>
      <c r="AI11" s="739">
        <v>145</v>
      </c>
      <c r="AJ11" s="739">
        <v>21</v>
      </c>
      <c r="AK11" s="739">
        <v>8</v>
      </c>
      <c r="AL11" s="739">
        <v>191</v>
      </c>
      <c r="AM11" s="739">
        <v>4816</v>
      </c>
      <c r="AN11" s="739">
        <v>87</v>
      </c>
      <c r="AO11" s="739">
        <f t="shared" si="1"/>
        <v>6793</v>
      </c>
      <c r="AP11" s="739">
        <f t="shared" si="2"/>
        <v>510</v>
      </c>
      <c r="AQ11" s="739">
        <v>227</v>
      </c>
      <c r="AR11" s="739">
        <v>238</v>
      </c>
      <c r="AS11" s="739">
        <v>45</v>
      </c>
      <c r="AT11" s="739">
        <f t="shared" si="3"/>
        <v>7303</v>
      </c>
    </row>
    <row r="12" spans="1:46" ht="10.5" customHeight="1">
      <c r="A12" s="740" t="s">
        <v>21</v>
      </c>
      <c r="B12" s="739">
        <v>759</v>
      </c>
      <c r="C12" s="739">
        <f>SUM(D12:J12)</f>
        <v>410</v>
      </c>
      <c r="D12" s="739">
        <v>65</v>
      </c>
      <c r="E12" s="739">
        <v>54</v>
      </c>
      <c r="F12" s="739">
        <v>2</v>
      </c>
      <c r="G12" s="739">
        <v>131</v>
      </c>
      <c r="H12" s="739">
        <v>49</v>
      </c>
      <c r="I12" s="739">
        <v>66</v>
      </c>
      <c r="J12" s="739">
        <v>43</v>
      </c>
      <c r="K12" s="739">
        <f t="shared" si="0"/>
        <v>1169</v>
      </c>
      <c r="L12" s="739">
        <v>94</v>
      </c>
      <c r="M12" s="739">
        <v>45</v>
      </c>
      <c r="N12" s="739">
        <v>515</v>
      </c>
      <c r="O12" s="739">
        <v>87</v>
      </c>
      <c r="P12" s="739">
        <v>92</v>
      </c>
      <c r="Q12" s="739">
        <f>SUM(R12:T12)</f>
        <v>52</v>
      </c>
      <c r="R12" s="739">
        <v>34</v>
      </c>
      <c r="S12" s="739">
        <v>14</v>
      </c>
      <c r="T12" s="739">
        <v>4</v>
      </c>
      <c r="U12" s="739">
        <v>305</v>
      </c>
      <c r="V12" s="739">
        <f>SUM(W12:X12)</f>
        <v>173</v>
      </c>
      <c r="W12" s="739">
        <v>96</v>
      </c>
      <c r="X12" s="739">
        <v>77</v>
      </c>
      <c r="Y12" s="739">
        <f>SUM(Z12:AH12)</f>
        <v>834</v>
      </c>
      <c r="Z12" s="739">
        <v>36</v>
      </c>
      <c r="AA12" s="739">
        <v>55</v>
      </c>
      <c r="AB12" s="739">
        <v>30</v>
      </c>
      <c r="AC12" s="739">
        <v>43</v>
      </c>
      <c r="AD12" s="739">
        <v>52</v>
      </c>
      <c r="AE12" s="739">
        <v>11</v>
      </c>
      <c r="AF12" s="739">
        <v>160</v>
      </c>
      <c r="AG12" s="739">
        <v>25</v>
      </c>
      <c r="AH12" s="739">
        <v>422</v>
      </c>
      <c r="AI12" s="739">
        <v>67</v>
      </c>
      <c r="AJ12" s="739">
        <v>16</v>
      </c>
      <c r="AK12" s="739">
        <v>9</v>
      </c>
      <c r="AL12" s="739">
        <v>137</v>
      </c>
      <c r="AM12" s="739">
        <v>2426</v>
      </c>
      <c r="AN12" s="739">
        <v>60</v>
      </c>
      <c r="AO12" s="739">
        <f t="shared" si="1"/>
        <v>3655</v>
      </c>
      <c r="AP12" s="739">
        <f t="shared" si="2"/>
        <v>194</v>
      </c>
      <c r="AQ12" s="739">
        <v>77</v>
      </c>
      <c r="AR12" s="739">
        <v>99</v>
      </c>
      <c r="AS12" s="739">
        <v>18</v>
      </c>
      <c r="AT12" s="739">
        <f t="shared" si="3"/>
        <v>3849</v>
      </c>
    </row>
    <row r="13" spans="1:46" ht="11.25">
      <c r="A13" s="740" t="s">
        <v>20</v>
      </c>
      <c r="B13" s="739">
        <v>868</v>
      </c>
      <c r="C13" s="739">
        <f>SUM(D13:J13)</f>
        <v>447</v>
      </c>
      <c r="D13" s="739">
        <v>55</v>
      </c>
      <c r="E13" s="739">
        <v>86</v>
      </c>
      <c r="F13" s="739">
        <v>3</v>
      </c>
      <c r="G13" s="739">
        <v>137</v>
      </c>
      <c r="H13" s="739">
        <v>46</v>
      </c>
      <c r="I13" s="739">
        <v>57</v>
      </c>
      <c r="J13" s="739">
        <v>63</v>
      </c>
      <c r="K13" s="739">
        <f t="shared" si="0"/>
        <v>1315</v>
      </c>
      <c r="L13" s="739">
        <v>175</v>
      </c>
      <c r="M13" s="739">
        <v>64</v>
      </c>
      <c r="N13" s="739">
        <v>840</v>
      </c>
      <c r="O13" s="739">
        <v>142</v>
      </c>
      <c r="P13" s="739">
        <v>163</v>
      </c>
      <c r="Q13" s="739">
        <f>SUM(R13:T13)</f>
        <v>102</v>
      </c>
      <c r="R13" s="739">
        <v>78</v>
      </c>
      <c r="S13" s="739">
        <v>18</v>
      </c>
      <c r="T13" s="739">
        <v>6</v>
      </c>
      <c r="U13" s="739">
        <v>425</v>
      </c>
      <c r="V13" s="739">
        <f>SUM(W13:X13)</f>
        <v>214</v>
      </c>
      <c r="W13" s="739">
        <v>87</v>
      </c>
      <c r="X13" s="739">
        <v>127</v>
      </c>
      <c r="Y13" s="739">
        <f>SUM(Z13:AH13)</f>
        <v>1064</v>
      </c>
      <c r="Z13" s="739">
        <v>55</v>
      </c>
      <c r="AA13" s="739">
        <v>81</v>
      </c>
      <c r="AB13" s="739">
        <v>43</v>
      </c>
      <c r="AC13" s="739">
        <v>65</v>
      </c>
      <c r="AD13" s="739">
        <v>81</v>
      </c>
      <c r="AE13" s="739">
        <v>22</v>
      </c>
      <c r="AF13" s="739">
        <v>176</v>
      </c>
      <c r="AG13" s="739">
        <v>39</v>
      </c>
      <c r="AH13" s="739">
        <v>502</v>
      </c>
      <c r="AI13" s="739">
        <v>63</v>
      </c>
      <c r="AJ13" s="739">
        <v>12</v>
      </c>
      <c r="AK13" s="739">
        <v>6</v>
      </c>
      <c r="AL13" s="739">
        <v>161</v>
      </c>
      <c r="AM13" s="739">
        <v>3431</v>
      </c>
      <c r="AN13" s="739">
        <v>70</v>
      </c>
      <c r="AO13" s="739">
        <f t="shared" si="1"/>
        <v>4816</v>
      </c>
      <c r="AP13" s="739">
        <f t="shared" si="2"/>
        <v>290</v>
      </c>
      <c r="AQ13" s="739">
        <v>112</v>
      </c>
      <c r="AR13" s="739">
        <v>153</v>
      </c>
      <c r="AS13" s="739">
        <v>25</v>
      </c>
      <c r="AT13" s="739">
        <f t="shared" si="3"/>
        <v>5106</v>
      </c>
    </row>
    <row r="14" spans="1:46" s="734" customFormat="1" ht="11.25">
      <c r="A14" s="738" t="s">
        <v>19</v>
      </c>
      <c r="B14" s="735">
        <f t="shared" ref="B14:J14" si="8">SUM(B11:B13)</f>
        <v>2847</v>
      </c>
      <c r="C14" s="735">
        <f t="shared" si="8"/>
        <v>1527</v>
      </c>
      <c r="D14" s="735">
        <f t="shared" si="8"/>
        <v>191</v>
      </c>
      <c r="E14" s="735">
        <f t="shared" si="8"/>
        <v>260</v>
      </c>
      <c r="F14" s="735">
        <f t="shared" si="8"/>
        <v>12</v>
      </c>
      <c r="G14" s="735">
        <f t="shared" si="8"/>
        <v>472</v>
      </c>
      <c r="H14" s="735">
        <f t="shared" si="8"/>
        <v>184</v>
      </c>
      <c r="I14" s="735">
        <f t="shared" si="8"/>
        <v>194</v>
      </c>
      <c r="J14" s="735">
        <f t="shared" si="8"/>
        <v>214</v>
      </c>
      <c r="K14" s="735">
        <f t="shared" si="0"/>
        <v>4374</v>
      </c>
      <c r="L14" s="735">
        <f t="shared" ref="L14:AL14" si="9">SUM(L11:L13)</f>
        <v>518</v>
      </c>
      <c r="M14" s="735">
        <f t="shared" si="9"/>
        <v>180</v>
      </c>
      <c r="N14" s="735">
        <f t="shared" si="9"/>
        <v>2331</v>
      </c>
      <c r="O14" s="735">
        <f t="shared" si="9"/>
        <v>415</v>
      </c>
      <c r="P14" s="735">
        <f t="shared" si="9"/>
        <v>507</v>
      </c>
      <c r="Q14" s="735">
        <f t="shared" si="9"/>
        <v>291</v>
      </c>
      <c r="R14" s="735">
        <f t="shared" si="9"/>
        <v>202</v>
      </c>
      <c r="S14" s="735">
        <f t="shared" si="9"/>
        <v>69</v>
      </c>
      <c r="T14" s="735">
        <f t="shared" si="9"/>
        <v>20</v>
      </c>
      <c r="U14" s="735">
        <f t="shared" si="9"/>
        <v>1341</v>
      </c>
      <c r="V14" s="735">
        <f t="shared" si="9"/>
        <v>685</v>
      </c>
      <c r="W14" s="735">
        <f t="shared" si="9"/>
        <v>333</v>
      </c>
      <c r="X14" s="735">
        <f t="shared" si="9"/>
        <v>352</v>
      </c>
      <c r="Y14" s="735">
        <f t="shared" si="9"/>
        <v>3569</v>
      </c>
      <c r="Z14" s="735">
        <f t="shared" si="9"/>
        <v>170</v>
      </c>
      <c r="AA14" s="735">
        <f t="shared" si="9"/>
        <v>289</v>
      </c>
      <c r="AB14" s="735">
        <f t="shared" si="9"/>
        <v>128</v>
      </c>
      <c r="AC14" s="735">
        <f t="shared" si="9"/>
        <v>231</v>
      </c>
      <c r="AD14" s="735">
        <f t="shared" si="9"/>
        <v>252</v>
      </c>
      <c r="AE14" s="735">
        <f t="shared" si="9"/>
        <v>67</v>
      </c>
      <c r="AF14" s="735">
        <f t="shared" si="9"/>
        <v>670</v>
      </c>
      <c r="AG14" s="735">
        <f t="shared" si="9"/>
        <v>132</v>
      </c>
      <c r="AH14" s="735">
        <f t="shared" si="9"/>
        <v>1630</v>
      </c>
      <c r="AI14" s="735">
        <f t="shared" si="9"/>
        <v>275</v>
      </c>
      <c r="AJ14" s="735">
        <f t="shared" si="9"/>
        <v>49</v>
      </c>
      <c r="AK14" s="735">
        <f t="shared" si="9"/>
        <v>23</v>
      </c>
      <c r="AL14" s="735">
        <f t="shared" si="9"/>
        <v>489</v>
      </c>
      <c r="AM14" s="735">
        <v>10673</v>
      </c>
      <c r="AN14" s="735">
        <f>SUM(AN11:AN13)</f>
        <v>217</v>
      </c>
      <c r="AO14" s="735">
        <f t="shared" si="1"/>
        <v>15264</v>
      </c>
      <c r="AP14" s="735">
        <f t="shared" si="2"/>
        <v>994</v>
      </c>
      <c r="AQ14" s="735">
        <v>416</v>
      </c>
      <c r="AR14" s="735">
        <f>SUM(AR11:AR13)</f>
        <v>490</v>
      </c>
      <c r="AS14" s="735">
        <f>SUM(AS11:AS13)</f>
        <v>88</v>
      </c>
      <c r="AT14" s="735">
        <f t="shared" si="3"/>
        <v>16258</v>
      </c>
    </row>
    <row r="15" spans="1:46" ht="11.25">
      <c r="A15" s="740" t="s">
        <v>18</v>
      </c>
      <c r="B15" s="739">
        <v>1119</v>
      </c>
      <c r="C15" s="739">
        <f>SUM(D15:J15)</f>
        <v>684</v>
      </c>
      <c r="D15" s="739">
        <v>99</v>
      </c>
      <c r="E15" s="739">
        <v>118</v>
      </c>
      <c r="F15" s="739">
        <v>14</v>
      </c>
      <c r="G15" s="739">
        <v>160</v>
      </c>
      <c r="H15" s="739">
        <v>150</v>
      </c>
      <c r="I15" s="739">
        <v>67</v>
      </c>
      <c r="J15" s="739">
        <v>76</v>
      </c>
      <c r="K15" s="739">
        <f t="shared" si="0"/>
        <v>1803</v>
      </c>
      <c r="L15" s="739">
        <v>223</v>
      </c>
      <c r="M15" s="739">
        <v>62</v>
      </c>
      <c r="N15" s="739">
        <v>578</v>
      </c>
      <c r="O15" s="739">
        <v>111</v>
      </c>
      <c r="P15" s="739">
        <v>171</v>
      </c>
      <c r="Q15" s="739">
        <f>SUM(R15:T15)</f>
        <v>108</v>
      </c>
      <c r="R15" s="739">
        <v>80</v>
      </c>
      <c r="S15" s="739">
        <v>24</v>
      </c>
      <c r="T15" s="739">
        <v>4</v>
      </c>
      <c r="U15" s="739">
        <v>431</v>
      </c>
      <c r="V15" s="739">
        <f>SUM(W15:X15)</f>
        <v>204</v>
      </c>
      <c r="W15" s="739">
        <v>64</v>
      </c>
      <c r="X15" s="739">
        <v>140</v>
      </c>
      <c r="Y15" s="739">
        <f>SUM(Z15:AH15)</f>
        <v>1390</v>
      </c>
      <c r="Z15" s="739">
        <v>55</v>
      </c>
      <c r="AA15" s="739">
        <v>99</v>
      </c>
      <c r="AB15" s="739">
        <v>41</v>
      </c>
      <c r="AC15" s="739">
        <v>80</v>
      </c>
      <c r="AD15" s="739">
        <v>76</v>
      </c>
      <c r="AE15" s="739">
        <v>20</v>
      </c>
      <c r="AF15" s="739">
        <v>198</v>
      </c>
      <c r="AG15" s="739">
        <v>64</v>
      </c>
      <c r="AH15" s="739">
        <v>757</v>
      </c>
      <c r="AI15" s="739">
        <v>90</v>
      </c>
      <c r="AJ15" s="739">
        <v>24</v>
      </c>
      <c r="AK15" s="739">
        <v>11</v>
      </c>
      <c r="AL15" s="739">
        <v>274</v>
      </c>
      <c r="AM15" s="739">
        <v>3677</v>
      </c>
      <c r="AN15" s="739">
        <v>75</v>
      </c>
      <c r="AO15" s="739">
        <f t="shared" si="1"/>
        <v>5555</v>
      </c>
      <c r="AP15" s="739">
        <f t="shared" si="2"/>
        <v>371</v>
      </c>
      <c r="AQ15" s="739">
        <v>160</v>
      </c>
      <c r="AR15" s="739">
        <v>189</v>
      </c>
      <c r="AS15" s="739">
        <v>22</v>
      </c>
      <c r="AT15" s="739">
        <f t="shared" si="3"/>
        <v>5926</v>
      </c>
    </row>
    <row r="16" spans="1:46" ht="11.25">
      <c r="A16" s="740" t="s">
        <v>17</v>
      </c>
      <c r="B16" s="739">
        <v>1093</v>
      </c>
      <c r="C16" s="739">
        <f>SUM(D16:J16)</f>
        <v>650</v>
      </c>
      <c r="D16" s="739">
        <v>117</v>
      </c>
      <c r="E16" s="739">
        <v>92</v>
      </c>
      <c r="F16" s="739">
        <v>11</v>
      </c>
      <c r="G16" s="739">
        <v>191</v>
      </c>
      <c r="H16" s="739">
        <v>112</v>
      </c>
      <c r="I16" s="739">
        <v>78</v>
      </c>
      <c r="J16" s="739">
        <v>49</v>
      </c>
      <c r="K16" s="739">
        <f t="shared" si="0"/>
        <v>1743</v>
      </c>
      <c r="L16" s="739">
        <v>209</v>
      </c>
      <c r="M16" s="739">
        <v>55</v>
      </c>
      <c r="N16" s="739">
        <v>872</v>
      </c>
      <c r="O16" s="739">
        <v>135</v>
      </c>
      <c r="P16" s="739">
        <v>129</v>
      </c>
      <c r="Q16" s="739">
        <f>SUM(R16:T16)</f>
        <v>100</v>
      </c>
      <c r="R16" s="739">
        <v>68</v>
      </c>
      <c r="S16" s="739">
        <v>23</v>
      </c>
      <c r="T16" s="739">
        <v>9</v>
      </c>
      <c r="U16" s="739">
        <v>405</v>
      </c>
      <c r="V16" s="739">
        <f>SUM(W16:X16)</f>
        <v>249</v>
      </c>
      <c r="W16" s="739">
        <v>95</v>
      </c>
      <c r="X16" s="739">
        <v>154</v>
      </c>
      <c r="Y16" s="739">
        <f>SUM(Z16:AH16)</f>
        <v>1427</v>
      </c>
      <c r="Z16" s="739">
        <v>66</v>
      </c>
      <c r="AA16" s="739">
        <v>87</v>
      </c>
      <c r="AB16" s="739">
        <v>30</v>
      </c>
      <c r="AC16" s="739">
        <v>64</v>
      </c>
      <c r="AD16" s="739">
        <v>94</v>
      </c>
      <c r="AE16" s="739">
        <v>30</v>
      </c>
      <c r="AF16" s="739">
        <v>241</v>
      </c>
      <c r="AG16" s="739">
        <v>48</v>
      </c>
      <c r="AH16" s="739">
        <v>767</v>
      </c>
      <c r="AI16" s="739">
        <v>87</v>
      </c>
      <c r="AJ16" s="739">
        <v>8</v>
      </c>
      <c r="AK16" s="739">
        <v>7</v>
      </c>
      <c r="AL16" s="739">
        <v>195</v>
      </c>
      <c r="AM16" s="739">
        <v>3878</v>
      </c>
      <c r="AN16" s="739">
        <v>84</v>
      </c>
      <c r="AO16" s="739">
        <f t="shared" si="1"/>
        <v>5705</v>
      </c>
      <c r="AP16" s="739">
        <f t="shared" si="2"/>
        <v>270</v>
      </c>
      <c r="AQ16" s="739">
        <v>108</v>
      </c>
      <c r="AR16" s="739">
        <v>141</v>
      </c>
      <c r="AS16" s="739">
        <v>21</v>
      </c>
      <c r="AT16" s="739">
        <f t="shared" si="3"/>
        <v>5975</v>
      </c>
    </row>
    <row r="17" spans="1:46" ht="11.25">
      <c r="A17" s="740" t="s">
        <v>16</v>
      </c>
      <c r="B17" s="739">
        <v>699</v>
      </c>
      <c r="C17" s="739">
        <f>SUM(D17:J17)</f>
        <v>456</v>
      </c>
      <c r="D17" s="739">
        <v>79</v>
      </c>
      <c r="E17" s="739">
        <v>102</v>
      </c>
      <c r="F17" s="739">
        <v>28</v>
      </c>
      <c r="G17" s="739">
        <v>88</v>
      </c>
      <c r="H17" s="739">
        <v>86</v>
      </c>
      <c r="I17" s="739">
        <v>27</v>
      </c>
      <c r="J17" s="739">
        <v>46</v>
      </c>
      <c r="K17" s="739">
        <f t="shared" si="0"/>
        <v>1155</v>
      </c>
      <c r="L17" s="739">
        <v>135</v>
      </c>
      <c r="M17" s="739">
        <v>49</v>
      </c>
      <c r="N17" s="739">
        <v>419</v>
      </c>
      <c r="O17" s="739">
        <v>79</v>
      </c>
      <c r="P17" s="739">
        <v>108</v>
      </c>
      <c r="Q17" s="739">
        <f>SUM(R17:T17)</f>
        <v>70</v>
      </c>
      <c r="R17" s="739">
        <v>54</v>
      </c>
      <c r="S17" s="739">
        <v>12</v>
      </c>
      <c r="T17" s="739">
        <v>4</v>
      </c>
      <c r="U17" s="739">
        <v>319</v>
      </c>
      <c r="V17" s="739">
        <f>SUM(W17:X17)</f>
        <v>151</v>
      </c>
      <c r="W17" s="739">
        <v>68</v>
      </c>
      <c r="X17" s="739">
        <v>83</v>
      </c>
      <c r="Y17" s="739">
        <f>SUM(Z17:AH17)</f>
        <v>937</v>
      </c>
      <c r="Z17" s="739">
        <v>41</v>
      </c>
      <c r="AA17" s="739">
        <v>76</v>
      </c>
      <c r="AB17" s="739">
        <v>41</v>
      </c>
      <c r="AC17" s="739">
        <v>50</v>
      </c>
      <c r="AD17" s="739">
        <v>48</v>
      </c>
      <c r="AE17" s="739">
        <v>27</v>
      </c>
      <c r="AF17" s="739">
        <v>153</v>
      </c>
      <c r="AG17" s="739">
        <v>46</v>
      </c>
      <c r="AH17" s="739">
        <v>455</v>
      </c>
      <c r="AI17" s="739">
        <v>53</v>
      </c>
      <c r="AJ17" s="739">
        <v>12</v>
      </c>
      <c r="AK17" s="739">
        <v>4</v>
      </c>
      <c r="AL17" s="739">
        <v>170</v>
      </c>
      <c r="AM17" s="739">
        <v>2506</v>
      </c>
      <c r="AN17" s="739">
        <v>68</v>
      </c>
      <c r="AO17" s="739">
        <f t="shared" si="1"/>
        <v>3729</v>
      </c>
      <c r="AP17" s="739">
        <f t="shared" si="2"/>
        <v>226</v>
      </c>
      <c r="AQ17" s="739">
        <v>96</v>
      </c>
      <c r="AR17" s="739">
        <v>117</v>
      </c>
      <c r="AS17" s="739">
        <v>13</v>
      </c>
      <c r="AT17" s="739">
        <f t="shared" si="3"/>
        <v>3955</v>
      </c>
    </row>
    <row r="18" spans="1:46" s="734" customFormat="1" ht="11.25">
      <c r="A18" s="738" t="s">
        <v>15</v>
      </c>
      <c r="B18" s="735">
        <f t="shared" ref="B18:J18" si="10">SUM(B15:B17)</f>
        <v>2911</v>
      </c>
      <c r="C18" s="735">
        <f t="shared" si="10"/>
        <v>1790</v>
      </c>
      <c r="D18" s="735">
        <f t="shared" si="10"/>
        <v>295</v>
      </c>
      <c r="E18" s="735">
        <f t="shared" si="10"/>
        <v>312</v>
      </c>
      <c r="F18" s="735">
        <f t="shared" si="10"/>
        <v>53</v>
      </c>
      <c r="G18" s="735">
        <f t="shared" si="10"/>
        <v>439</v>
      </c>
      <c r="H18" s="735">
        <f t="shared" si="10"/>
        <v>348</v>
      </c>
      <c r="I18" s="735">
        <f t="shared" si="10"/>
        <v>172</v>
      </c>
      <c r="J18" s="735">
        <f t="shared" si="10"/>
        <v>171</v>
      </c>
      <c r="K18" s="735">
        <f t="shared" si="0"/>
        <v>4701</v>
      </c>
      <c r="L18" s="735">
        <f t="shared" ref="L18:AL18" si="11">SUM(L15:L17)</f>
        <v>567</v>
      </c>
      <c r="M18" s="735">
        <f t="shared" si="11"/>
        <v>166</v>
      </c>
      <c r="N18" s="735">
        <f t="shared" si="11"/>
        <v>1869</v>
      </c>
      <c r="O18" s="735">
        <f t="shared" si="11"/>
        <v>325</v>
      </c>
      <c r="P18" s="735">
        <f t="shared" si="11"/>
        <v>408</v>
      </c>
      <c r="Q18" s="735">
        <f t="shared" si="11"/>
        <v>278</v>
      </c>
      <c r="R18" s="735">
        <f t="shared" si="11"/>
        <v>202</v>
      </c>
      <c r="S18" s="735">
        <f t="shared" si="11"/>
        <v>59</v>
      </c>
      <c r="T18" s="735">
        <f t="shared" si="11"/>
        <v>17</v>
      </c>
      <c r="U18" s="735">
        <f t="shared" si="11"/>
        <v>1155</v>
      </c>
      <c r="V18" s="735">
        <f t="shared" si="11"/>
        <v>604</v>
      </c>
      <c r="W18" s="735">
        <f t="shared" si="11"/>
        <v>227</v>
      </c>
      <c r="X18" s="735">
        <f t="shared" si="11"/>
        <v>377</v>
      </c>
      <c r="Y18" s="735">
        <f t="shared" si="11"/>
        <v>3754</v>
      </c>
      <c r="Z18" s="735">
        <f t="shared" si="11"/>
        <v>162</v>
      </c>
      <c r="AA18" s="735">
        <f t="shared" si="11"/>
        <v>262</v>
      </c>
      <c r="AB18" s="735">
        <f t="shared" si="11"/>
        <v>112</v>
      </c>
      <c r="AC18" s="735">
        <f t="shared" si="11"/>
        <v>194</v>
      </c>
      <c r="AD18" s="735">
        <f t="shared" si="11"/>
        <v>218</v>
      </c>
      <c r="AE18" s="735">
        <f t="shared" si="11"/>
        <v>77</v>
      </c>
      <c r="AF18" s="735">
        <f t="shared" si="11"/>
        <v>592</v>
      </c>
      <c r="AG18" s="735">
        <f t="shared" si="11"/>
        <v>158</v>
      </c>
      <c r="AH18" s="735">
        <f t="shared" si="11"/>
        <v>1979</v>
      </c>
      <c r="AI18" s="735">
        <f t="shared" si="11"/>
        <v>230</v>
      </c>
      <c r="AJ18" s="735">
        <f t="shared" si="11"/>
        <v>44</v>
      </c>
      <c r="AK18" s="735">
        <f t="shared" si="11"/>
        <v>22</v>
      </c>
      <c r="AL18" s="735">
        <f t="shared" si="11"/>
        <v>639</v>
      </c>
      <c r="AM18" s="735">
        <v>10061</v>
      </c>
      <c r="AN18" s="735">
        <f>SUM(AN15:AN17)</f>
        <v>227</v>
      </c>
      <c r="AO18" s="735">
        <f t="shared" si="1"/>
        <v>14989</v>
      </c>
      <c r="AP18" s="735">
        <f t="shared" si="2"/>
        <v>867</v>
      </c>
      <c r="AQ18" s="735">
        <v>364</v>
      </c>
      <c r="AR18" s="735">
        <f>SUM(AR15:AR17)</f>
        <v>447</v>
      </c>
      <c r="AS18" s="735">
        <f>SUM(AS15:AS17)</f>
        <v>56</v>
      </c>
      <c r="AT18" s="735">
        <f t="shared" si="3"/>
        <v>15856</v>
      </c>
    </row>
    <row r="19" spans="1:46" s="734" customFormat="1" ht="11.25">
      <c r="A19" s="737" t="s">
        <v>14</v>
      </c>
      <c r="B19" s="735">
        <f t="shared" ref="B19:J19" si="12">B10+B14+B18</f>
        <v>8494</v>
      </c>
      <c r="C19" s="735">
        <f t="shared" si="12"/>
        <v>4998</v>
      </c>
      <c r="D19" s="735">
        <f t="shared" si="12"/>
        <v>846</v>
      </c>
      <c r="E19" s="735">
        <f t="shared" si="12"/>
        <v>841</v>
      </c>
      <c r="F19" s="735">
        <f t="shared" si="12"/>
        <v>73</v>
      </c>
      <c r="G19" s="735">
        <f t="shared" si="12"/>
        <v>1369</v>
      </c>
      <c r="H19" s="735">
        <f t="shared" si="12"/>
        <v>785</v>
      </c>
      <c r="I19" s="735">
        <f t="shared" si="12"/>
        <v>493</v>
      </c>
      <c r="J19" s="735">
        <f t="shared" si="12"/>
        <v>591</v>
      </c>
      <c r="K19" s="735">
        <f t="shared" si="0"/>
        <v>13492</v>
      </c>
      <c r="L19" s="735">
        <f t="shared" ref="L19:AL19" si="13">L10+L14+L18</f>
        <v>1530</v>
      </c>
      <c r="M19" s="735">
        <f t="shared" si="13"/>
        <v>502</v>
      </c>
      <c r="N19" s="735">
        <f t="shared" si="13"/>
        <v>5951</v>
      </c>
      <c r="O19" s="735">
        <f t="shared" si="13"/>
        <v>1071</v>
      </c>
      <c r="P19" s="735">
        <f t="shared" si="13"/>
        <v>1349</v>
      </c>
      <c r="Q19" s="735">
        <f t="shared" si="13"/>
        <v>852</v>
      </c>
      <c r="R19" s="735">
        <f t="shared" si="13"/>
        <v>616</v>
      </c>
      <c r="S19" s="735">
        <f t="shared" si="13"/>
        <v>183</v>
      </c>
      <c r="T19" s="735">
        <f t="shared" si="13"/>
        <v>53</v>
      </c>
      <c r="U19" s="735">
        <f t="shared" si="13"/>
        <v>3867</v>
      </c>
      <c r="V19" s="735">
        <f t="shared" si="13"/>
        <v>1885</v>
      </c>
      <c r="W19" s="735">
        <f t="shared" si="13"/>
        <v>753</v>
      </c>
      <c r="X19" s="735">
        <f t="shared" si="13"/>
        <v>1132</v>
      </c>
      <c r="Y19" s="735">
        <f t="shared" si="13"/>
        <v>10980</v>
      </c>
      <c r="Z19" s="735">
        <f t="shared" si="13"/>
        <v>493</v>
      </c>
      <c r="AA19" s="735">
        <f t="shared" si="13"/>
        <v>813</v>
      </c>
      <c r="AB19" s="735">
        <f t="shared" si="13"/>
        <v>351</v>
      </c>
      <c r="AC19" s="735">
        <f t="shared" si="13"/>
        <v>652</v>
      </c>
      <c r="AD19" s="735">
        <f t="shared" si="13"/>
        <v>727</v>
      </c>
      <c r="AE19" s="735">
        <f t="shared" si="13"/>
        <v>213</v>
      </c>
      <c r="AF19" s="735">
        <f t="shared" si="13"/>
        <v>1956</v>
      </c>
      <c r="AG19" s="735">
        <f t="shared" si="13"/>
        <v>461</v>
      </c>
      <c r="AH19" s="735">
        <f t="shared" si="13"/>
        <v>5314</v>
      </c>
      <c r="AI19" s="735">
        <f t="shared" si="13"/>
        <v>722</v>
      </c>
      <c r="AJ19" s="735">
        <f t="shared" si="13"/>
        <v>148</v>
      </c>
      <c r="AK19" s="735">
        <f t="shared" si="13"/>
        <v>56</v>
      </c>
      <c r="AL19" s="735">
        <f t="shared" si="13"/>
        <v>1801</v>
      </c>
      <c r="AM19" s="735">
        <v>30714</v>
      </c>
      <c r="AN19" s="735">
        <f>AN10+AN14+AN18</f>
        <v>693</v>
      </c>
      <c r="AO19" s="735">
        <f t="shared" si="1"/>
        <v>44899</v>
      </c>
      <c r="AP19" s="735">
        <f t="shared" si="2"/>
        <v>2863</v>
      </c>
      <c r="AQ19" s="735">
        <v>1160</v>
      </c>
      <c r="AR19" s="735">
        <f>AR10+AR14+AR18</f>
        <v>1482</v>
      </c>
      <c r="AS19" s="735">
        <f>AS10+AS14+AS18</f>
        <v>221</v>
      </c>
      <c r="AT19" s="735">
        <f t="shared" si="3"/>
        <v>47762</v>
      </c>
    </row>
    <row r="20" spans="1:46" ht="11.25">
      <c r="A20" s="740" t="s">
        <v>13</v>
      </c>
      <c r="B20" s="739">
        <v>2110</v>
      </c>
      <c r="C20" s="739">
        <f>SUM(D20:J20)</f>
        <v>1131</v>
      </c>
      <c r="D20" s="739">
        <v>356</v>
      </c>
      <c r="E20" s="739">
        <v>169</v>
      </c>
      <c r="F20" s="739">
        <v>6</v>
      </c>
      <c r="G20" s="739">
        <v>220</v>
      </c>
      <c r="H20" s="739">
        <v>168</v>
      </c>
      <c r="I20" s="739">
        <v>105</v>
      </c>
      <c r="J20" s="739">
        <v>107</v>
      </c>
      <c r="K20" s="739">
        <f t="shared" si="0"/>
        <v>3241</v>
      </c>
      <c r="L20" s="739">
        <v>323</v>
      </c>
      <c r="M20" s="739">
        <v>79</v>
      </c>
      <c r="N20" s="739">
        <v>932</v>
      </c>
      <c r="O20" s="739">
        <v>164</v>
      </c>
      <c r="P20" s="739">
        <v>226</v>
      </c>
      <c r="Q20" s="739">
        <f>SUM(R20:T20)</f>
        <v>162</v>
      </c>
      <c r="R20" s="739">
        <v>120</v>
      </c>
      <c r="S20" s="739">
        <v>37</v>
      </c>
      <c r="T20" s="739">
        <v>5</v>
      </c>
      <c r="U20" s="739">
        <v>655</v>
      </c>
      <c r="V20" s="739">
        <f>SUM(W20:X20)</f>
        <v>297</v>
      </c>
      <c r="W20" s="739">
        <v>103</v>
      </c>
      <c r="X20" s="739">
        <v>194</v>
      </c>
      <c r="Y20" s="739">
        <f>SUM(Z20:AH20)</f>
        <v>1991</v>
      </c>
      <c r="Z20" s="739">
        <v>103</v>
      </c>
      <c r="AA20" s="739">
        <v>142</v>
      </c>
      <c r="AB20" s="739">
        <v>48</v>
      </c>
      <c r="AC20" s="739">
        <v>138</v>
      </c>
      <c r="AD20" s="739">
        <v>107</v>
      </c>
      <c r="AE20" s="739">
        <v>26</v>
      </c>
      <c r="AF20" s="739">
        <v>416</v>
      </c>
      <c r="AG20" s="739">
        <v>116</v>
      </c>
      <c r="AH20" s="739">
        <v>895</v>
      </c>
      <c r="AI20" s="739">
        <v>126</v>
      </c>
      <c r="AJ20" s="739">
        <v>35</v>
      </c>
      <c r="AK20" s="741" t="s">
        <v>29</v>
      </c>
      <c r="AL20" s="739">
        <v>456</v>
      </c>
      <c r="AM20" s="739">
        <v>5446</v>
      </c>
      <c r="AN20" s="739">
        <v>125</v>
      </c>
      <c r="AO20" s="739">
        <f t="shared" si="1"/>
        <v>8812</v>
      </c>
      <c r="AP20" s="739">
        <f t="shared" si="2"/>
        <v>524</v>
      </c>
      <c r="AQ20" s="739">
        <v>180</v>
      </c>
      <c r="AR20" s="739">
        <v>314</v>
      </c>
      <c r="AS20" s="739">
        <v>30</v>
      </c>
      <c r="AT20" s="739">
        <f t="shared" si="3"/>
        <v>9336</v>
      </c>
    </row>
    <row r="21" spans="1:46" ht="11.25">
      <c r="A21" s="740" t="s">
        <v>12</v>
      </c>
      <c r="B21" s="739">
        <v>913</v>
      </c>
      <c r="C21" s="739">
        <f>SUM(D21:J21)</f>
        <v>628</v>
      </c>
      <c r="D21" s="739">
        <v>147</v>
      </c>
      <c r="E21" s="739">
        <v>113</v>
      </c>
      <c r="F21" s="739">
        <v>7</v>
      </c>
      <c r="G21" s="739">
        <v>157</v>
      </c>
      <c r="H21" s="739">
        <v>90</v>
      </c>
      <c r="I21" s="739">
        <v>58</v>
      </c>
      <c r="J21" s="739">
        <v>56</v>
      </c>
      <c r="K21" s="739">
        <f t="shared" si="0"/>
        <v>1541</v>
      </c>
      <c r="L21" s="739">
        <v>123</v>
      </c>
      <c r="M21" s="739">
        <v>38</v>
      </c>
      <c r="N21" s="739">
        <v>561</v>
      </c>
      <c r="O21" s="739">
        <v>82</v>
      </c>
      <c r="P21" s="739">
        <v>149</v>
      </c>
      <c r="Q21" s="739">
        <f>SUM(R21:T21)</f>
        <v>117</v>
      </c>
      <c r="R21" s="739">
        <v>77</v>
      </c>
      <c r="S21" s="739">
        <v>27</v>
      </c>
      <c r="T21" s="739">
        <v>13</v>
      </c>
      <c r="U21" s="739">
        <v>365</v>
      </c>
      <c r="V21" s="739">
        <f>SUM(W21:X21)</f>
        <v>164</v>
      </c>
      <c r="W21" s="739">
        <v>45</v>
      </c>
      <c r="X21" s="739">
        <v>119</v>
      </c>
      <c r="Y21" s="739">
        <f>SUM(Z21:AH21)</f>
        <v>1170</v>
      </c>
      <c r="Z21" s="739">
        <v>42</v>
      </c>
      <c r="AA21" s="739">
        <v>82</v>
      </c>
      <c r="AB21" s="739">
        <v>31</v>
      </c>
      <c r="AC21" s="739">
        <v>71</v>
      </c>
      <c r="AD21" s="739">
        <v>65</v>
      </c>
      <c r="AE21" s="739">
        <v>26</v>
      </c>
      <c r="AF21" s="739">
        <v>216</v>
      </c>
      <c r="AG21" s="739">
        <v>69</v>
      </c>
      <c r="AH21" s="739">
        <v>568</v>
      </c>
      <c r="AI21" s="739">
        <v>77</v>
      </c>
      <c r="AJ21" s="739">
        <v>9</v>
      </c>
      <c r="AK21" s="739">
        <v>1</v>
      </c>
      <c r="AL21" s="739">
        <v>197</v>
      </c>
      <c r="AM21" s="739">
        <v>3053</v>
      </c>
      <c r="AN21" s="739">
        <v>77</v>
      </c>
      <c r="AO21" s="739">
        <f t="shared" si="1"/>
        <v>4671</v>
      </c>
      <c r="AP21" s="739">
        <f t="shared" si="2"/>
        <v>287</v>
      </c>
      <c r="AQ21" s="739">
        <v>120</v>
      </c>
      <c r="AR21" s="739">
        <v>145</v>
      </c>
      <c r="AS21" s="739">
        <v>22</v>
      </c>
      <c r="AT21" s="739">
        <f t="shared" si="3"/>
        <v>4958</v>
      </c>
    </row>
    <row r="22" spans="1:46" ht="11.25">
      <c r="A22" s="740" t="s">
        <v>11</v>
      </c>
      <c r="B22" s="739">
        <v>602</v>
      </c>
      <c r="C22" s="739">
        <f>SUM(D22:J22)</f>
        <v>279</v>
      </c>
      <c r="D22" s="739">
        <v>76</v>
      </c>
      <c r="E22" s="739">
        <v>45</v>
      </c>
      <c r="F22" s="739">
        <v>1</v>
      </c>
      <c r="G22" s="739">
        <v>81</v>
      </c>
      <c r="H22" s="739">
        <v>32</v>
      </c>
      <c r="I22" s="739">
        <v>20</v>
      </c>
      <c r="J22" s="739">
        <v>24</v>
      </c>
      <c r="K22" s="739">
        <f t="shared" si="0"/>
        <v>881</v>
      </c>
      <c r="L22" s="739">
        <v>94</v>
      </c>
      <c r="M22" s="739">
        <v>21</v>
      </c>
      <c r="N22" s="739">
        <v>270</v>
      </c>
      <c r="O22" s="739">
        <v>29</v>
      </c>
      <c r="P22" s="739">
        <v>62</v>
      </c>
      <c r="Q22" s="739">
        <f>SUM(R22:T22)</f>
        <v>40</v>
      </c>
      <c r="R22" s="739">
        <v>27</v>
      </c>
      <c r="S22" s="739">
        <v>12</v>
      </c>
      <c r="T22" s="739">
        <v>1</v>
      </c>
      <c r="U22" s="739">
        <v>169</v>
      </c>
      <c r="V22" s="739">
        <f>SUM(W22:X22)</f>
        <v>100</v>
      </c>
      <c r="W22" s="739">
        <v>28</v>
      </c>
      <c r="X22" s="739">
        <v>72</v>
      </c>
      <c r="Y22" s="739">
        <f>SUM(Z22:AH22)</f>
        <v>667</v>
      </c>
      <c r="Z22" s="739">
        <v>36</v>
      </c>
      <c r="AA22" s="739">
        <v>40</v>
      </c>
      <c r="AB22" s="739">
        <v>17</v>
      </c>
      <c r="AC22" s="739">
        <v>25</v>
      </c>
      <c r="AD22" s="739">
        <v>24</v>
      </c>
      <c r="AE22" s="739">
        <v>7</v>
      </c>
      <c r="AF22" s="739">
        <v>132</v>
      </c>
      <c r="AG22" s="739">
        <v>34</v>
      </c>
      <c r="AH22" s="739">
        <v>352</v>
      </c>
      <c r="AI22" s="739">
        <v>22</v>
      </c>
      <c r="AJ22" s="739">
        <v>8</v>
      </c>
      <c r="AK22" s="739">
        <v>1</v>
      </c>
      <c r="AL22" s="739">
        <v>119</v>
      </c>
      <c r="AM22" s="739">
        <v>1602</v>
      </c>
      <c r="AN22" s="739">
        <v>27</v>
      </c>
      <c r="AO22" s="739">
        <f t="shared" si="1"/>
        <v>2510</v>
      </c>
      <c r="AP22" s="739">
        <f t="shared" si="2"/>
        <v>166</v>
      </c>
      <c r="AQ22" s="739">
        <v>63</v>
      </c>
      <c r="AR22" s="739">
        <v>94</v>
      </c>
      <c r="AS22" s="739">
        <v>9</v>
      </c>
      <c r="AT22" s="739">
        <f t="shared" si="3"/>
        <v>2676</v>
      </c>
    </row>
    <row r="23" spans="1:46" s="734" customFormat="1" ht="11.25">
      <c r="A23" s="738" t="s">
        <v>10</v>
      </c>
      <c r="B23" s="735">
        <f t="shared" ref="B23:J23" si="14">SUM(B20:B22)</f>
        <v>3625</v>
      </c>
      <c r="C23" s="735">
        <f t="shared" si="14"/>
        <v>2038</v>
      </c>
      <c r="D23" s="735">
        <f t="shared" si="14"/>
        <v>579</v>
      </c>
      <c r="E23" s="735">
        <f t="shared" si="14"/>
        <v>327</v>
      </c>
      <c r="F23" s="735">
        <f t="shared" si="14"/>
        <v>14</v>
      </c>
      <c r="G23" s="735">
        <f t="shared" si="14"/>
        <v>458</v>
      </c>
      <c r="H23" s="735">
        <f t="shared" si="14"/>
        <v>290</v>
      </c>
      <c r="I23" s="735">
        <f t="shared" si="14"/>
        <v>183</v>
      </c>
      <c r="J23" s="735">
        <f t="shared" si="14"/>
        <v>187</v>
      </c>
      <c r="K23" s="735">
        <f t="shared" si="0"/>
        <v>5663</v>
      </c>
      <c r="L23" s="735">
        <f t="shared" ref="L23:AL23" si="15">SUM(L20:L22)</f>
        <v>540</v>
      </c>
      <c r="M23" s="735">
        <f t="shared" si="15"/>
        <v>138</v>
      </c>
      <c r="N23" s="735">
        <f t="shared" si="15"/>
        <v>1763</v>
      </c>
      <c r="O23" s="735">
        <f t="shared" si="15"/>
        <v>275</v>
      </c>
      <c r="P23" s="735">
        <f t="shared" si="15"/>
        <v>437</v>
      </c>
      <c r="Q23" s="735">
        <f t="shared" si="15"/>
        <v>319</v>
      </c>
      <c r="R23" s="735">
        <f t="shared" si="15"/>
        <v>224</v>
      </c>
      <c r="S23" s="735">
        <f t="shared" si="15"/>
        <v>76</v>
      </c>
      <c r="T23" s="735">
        <f t="shared" si="15"/>
        <v>19</v>
      </c>
      <c r="U23" s="735">
        <f t="shared" si="15"/>
        <v>1189</v>
      </c>
      <c r="V23" s="735">
        <f t="shared" si="15"/>
        <v>561</v>
      </c>
      <c r="W23" s="735">
        <f t="shared" si="15"/>
        <v>176</v>
      </c>
      <c r="X23" s="735">
        <f t="shared" si="15"/>
        <v>385</v>
      </c>
      <c r="Y23" s="735">
        <f t="shared" si="15"/>
        <v>3828</v>
      </c>
      <c r="Z23" s="735">
        <f t="shared" si="15"/>
        <v>181</v>
      </c>
      <c r="AA23" s="735">
        <f t="shared" si="15"/>
        <v>264</v>
      </c>
      <c r="AB23" s="735">
        <f t="shared" si="15"/>
        <v>96</v>
      </c>
      <c r="AC23" s="735">
        <f t="shared" si="15"/>
        <v>234</v>
      </c>
      <c r="AD23" s="735">
        <f t="shared" si="15"/>
        <v>196</v>
      </c>
      <c r="AE23" s="735">
        <f t="shared" si="15"/>
        <v>59</v>
      </c>
      <c r="AF23" s="735">
        <f t="shared" si="15"/>
        <v>764</v>
      </c>
      <c r="AG23" s="735">
        <f t="shared" si="15"/>
        <v>219</v>
      </c>
      <c r="AH23" s="735">
        <f t="shared" si="15"/>
        <v>1815</v>
      </c>
      <c r="AI23" s="735">
        <f t="shared" si="15"/>
        <v>225</v>
      </c>
      <c r="AJ23" s="735">
        <f t="shared" si="15"/>
        <v>52</v>
      </c>
      <c r="AK23" s="735">
        <f t="shared" si="15"/>
        <v>2</v>
      </c>
      <c r="AL23" s="735">
        <f t="shared" si="15"/>
        <v>772</v>
      </c>
      <c r="AM23" s="735">
        <v>10101</v>
      </c>
      <c r="AN23" s="735">
        <f>SUM(AN20:AN22)</f>
        <v>229</v>
      </c>
      <c r="AO23" s="735">
        <f t="shared" si="1"/>
        <v>15993</v>
      </c>
      <c r="AP23" s="735">
        <f t="shared" si="2"/>
        <v>977</v>
      </c>
      <c r="AQ23" s="735">
        <v>363</v>
      </c>
      <c r="AR23" s="735">
        <f>SUM(AR20:AR22)</f>
        <v>553</v>
      </c>
      <c r="AS23" s="735">
        <f>SUM(AS20:AS22)</f>
        <v>61</v>
      </c>
      <c r="AT23" s="735">
        <f t="shared" si="3"/>
        <v>16970</v>
      </c>
    </row>
    <row r="24" spans="1:46" ht="11.25">
      <c r="A24" s="740" t="s">
        <v>9</v>
      </c>
      <c r="B24" s="739">
        <v>1563</v>
      </c>
      <c r="C24" s="739">
        <f>SUM(D24:J24)</f>
        <v>828</v>
      </c>
      <c r="D24" s="739">
        <v>186</v>
      </c>
      <c r="E24" s="739">
        <v>172</v>
      </c>
      <c r="F24" s="739">
        <v>4</v>
      </c>
      <c r="G24" s="739">
        <v>196</v>
      </c>
      <c r="H24" s="739">
        <v>110</v>
      </c>
      <c r="I24" s="739">
        <v>49</v>
      </c>
      <c r="J24" s="739">
        <v>111</v>
      </c>
      <c r="K24" s="739">
        <f t="shared" si="0"/>
        <v>2391</v>
      </c>
      <c r="L24" s="739">
        <v>194</v>
      </c>
      <c r="M24" s="739">
        <v>95</v>
      </c>
      <c r="N24" s="739">
        <v>1060</v>
      </c>
      <c r="O24" s="739">
        <v>195</v>
      </c>
      <c r="P24" s="739">
        <v>257</v>
      </c>
      <c r="Q24" s="739">
        <f>SUM(R24:T24)</f>
        <v>178</v>
      </c>
      <c r="R24" s="739">
        <v>140</v>
      </c>
      <c r="S24" s="739">
        <v>34</v>
      </c>
      <c r="T24" s="739">
        <v>4</v>
      </c>
      <c r="U24" s="739">
        <v>657</v>
      </c>
      <c r="V24" s="739">
        <f>SUM(W24:X24)</f>
        <v>315</v>
      </c>
      <c r="W24" s="739">
        <v>99</v>
      </c>
      <c r="X24" s="739">
        <v>216</v>
      </c>
      <c r="Y24" s="739">
        <f>SUM(Z24:AH24)</f>
        <v>1881</v>
      </c>
      <c r="Z24" s="739">
        <v>99</v>
      </c>
      <c r="AA24" s="739">
        <v>142</v>
      </c>
      <c r="AB24" s="739">
        <v>65</v>
      </c>
      <c r="AC24" s="739">
        <v>87</v>
      </c>
      <c r="AD24" s="739">
        <v>91</v>
      </c>
      <c r="AE24" s="739">
        <v>37</v>
      </c>
      <c r="AF24" s="739">
        <v>387</v>
      </c>
      <c r="AG24" s="739">
        <v>101</v>
      </c>
      <c r="AH24" s="739">
        <v>872</v>
      </c>
      <c r="AI24" s="739">
        <v>114</v>
      </c>
      <c r="AJ24" s="739">
        <v>17</v>
      </c>
      <c r="AK24" s="739">
        <v>8</v>
      </c>
      <c r="AL24" s="739">
        <v>385</v>
      </c>
      <c r="AM24" s="739">
        <v>5356</v>
      </c>
      <c r="AN24" s="739">
        <v>110</v>
      </c>
      <c r="AO24" s="739">
        <f t="shared" si="1"/>
        <v>7857</v>
      </c>
      <c r="AP24" s="739">
        <f t="shared" si="2"/>
        <v>461</v>
      </c>
      <c r="AQ24" s="739">
        <v>131</v>
      </c>
      <c r="AR24" s="739">
        <v>307</v>
      </c>
      <c r="AS24" s="739">
        <v>23</v>
      </c>
      <c r="AT24" s="739">
        <f t="shared" si="3"/>
        <v>8318</v>
      </c>
    </row>
    <row r="25" spans="1:46" ht="11.25">
      <c r="A25" s="740" t="s">
        <v>8</v>
      </c>
      <c r="B25" s="739">
        <v>1095</v>
      </c>
      <c r="C25" s="739">
        <f>SUM(D25:J25)</f>
        <v>586</v>
      </c>
      <c r="D25" s="739">
        <v>103</v>
      </c>
      <c r="E25" s="739">
        <v>142</v>
      </c>
      <c r="F25" s="739">
        <v>9</v>
      </c>
      <c r="G25" s="739">
        <v>158</v>
      </c>
      <c r="H25" s="739">
        <v>82</v>
      </c>
      <c r="I25" s="739">
        <v>26</v>
      </c>
      <c r="J25" s="739">
        <v>66</v>
      </c>
      <c r="K25" s="739">
        <f t="shared" si="0"/>
        <v>1681</v>
      </c>
      <c r="L25" s="739">
        <v>204</v>
      </c>
      <c r="M25" s="739">
        <v>54</v>
      </c>
      <c r="N25" s="739">
        <v>666</v>
      </c>
      <c r="O25" s="739">
        <v>91</v>
      </c>
      <c r="P25" s="739">
        <v>167</v>
      </c>
      <c r="Q25" s="739">
        <f>SUM(R25:T25)</f>
        <v>116</v>
      </c>
      <c r="R25" s="739">
        <v>84</v>
      </c>
      <c r="S25" s="739">
        <v>28</v>
      </c>
      <c r="T25" s="739">
        <v>4</v>
      </c>
      <c r="U25" s="739">
        <v>449</v>
      </c>
      <c r="V25" s="739">
        <f>SUM(W25:X25)</f>
        <v>245</v>
      </c>
      <c r="W25" s="739">
        <v>87</v>
      </c>
      <c r="X25" s="739">
        <v>158</v>
      </c>
      <c r="Y25" s="739">
        <f>SUM(Z25:AH25)</f>
        <v>1374</v>
      </c>
      <c r="Z25" s="739">
        <v>69</v>
      </c>
      <c r="AA25" s="739">
        <v>111</v>
      </c>
      <c r="AB25" s="739">
        <v>30</v>
      </c>
      <c r="AC25" s="739">
        <v>69</v>
      </c>
      <c r="AD25" s="739">
        <v>89</v>
      </c>
      <c r="AE25" s="739">
        <v>23</v>
      </c>
      <c r="AF25" s="739">
        <v>244</v>
      </c>
      <c r="AG25" s="739">
        <v>69</v>
      </c>
      <c r="AH25" s="739">
        <v>670</v>
      </c>
      <c r="AI25" s="739">
        <v>87</v>
      </c>
      <c r="AJ25" s="739">
        <v>20</v>
      </c>
      <c r="AK25" s="739">
        <v>10</v>
      </c>
      <c r="AL25" s="739">
        <v>260</v>
      </c>
      <c r="AM25" s="739">
        <v>3743</v>
      </c>
      <c r="AN25" s="739">
        <v>89</v>
      </c>
      <c r="AO25" s="739">
        <f t="shared" si="1"/>
        <v>5513</v>
      </c>
      <c r="AP25" s="739">
        <f t="shared" si="2"/>
        <v>301</v>
      </c>
      <c r="AQ25" s="739">
        <v>113</v>
      </c>
      <c r="AR25" s="739">
        <v>162</v>
      </c>
      <c r="AS25" s="739">
        <v>26</v>
      </c>
      <c r="AT25" s="739">
        <f t="shared" si="3"/>
        <v>5814</v>
      </c>
    </row>
    <row r="26" spans="1:46" ht="11.25">
      <c r="A26" s="740" t="s">
        <v>7</v>
      </c>
      <c r="B26" s="739">
        <v>1991</v>
      </c>
      <c r="C26" s="739">
        <f>SUM(D26:J26)</f>
        <v>768</v>
      </c>
      <c r="D26" s="739">
        <v>167</v>
      </c>
      <c r="E26" s="739">
        <v>164</v>
      </c>
      <c r="F26" s="739">
        <v>9</v>
      </c>
      <c r="G26" s="739">
        <v>146</v>
      </c>
      <c r="H26" s="739">
        <v>95</v>
      </c>
      <c r="I26" s="739">
        <v>91</v>
      </c>
      <c r="J26" s="739">
        <v>96</v>
      </c>
      <c r="K26" s="739">
        <f t="shared" si="0"/>
        <v>2759</v>
      </c>
      <c r="L26" s="739">
        <v>301</v>
      </c>
      <c r="M26" s="739">
        <v>76</v>
      </c>
      <c r="N26" s="739">
        <v>1138</v>
      </c>
      <c r="O26" s="739">
        <v>139</v>
      </c>
      <c r="P26" s="739">
        <v>214</v>
      </c>
      <c r="Q26" s="739">
        <f>SUM(R26:T26)</f>
        <v>177</v>
      </c>
      <c r="R26" s="739">
        <v>131</v>
      </c>
      <c r="S26" s="739">
        <v>38</v>
      </c>
      <c r="T26" s="739">
        <v>8</v>
      </c>
      <c r="U26" s="739">
        <v>653</v>
      </c>
      <c r="V26" s="739">
        <f>SUM(W26:X26)</f>
        <v>316</v>
      </c>
      <c r="W26" s="739">
        <v>118</v>
      </c>
      <c r="X26" s="739">
        <v>198</v>
      </c>
      <c r="Y26" s="739">
        <f>SUM(Z26:AH26)</f>
        <v>2081</v>
      </c>
      <c r="Z26" s="739">
        <v>93</v>
      </c>
      <c r="AA26" s="739">
        <v>153</v>
      </c>
      <c r="AB26" s="739">
        <v>66</v>
      </c>
      <c r="AC26" s="739">
        <v>74</v>
      </c>
      <c r="AD26" s="739">
        <v>76</v>
      </c>
      <c r="AE26" s="739">
        <v>39</v>
      </c>
      <c r="AF26" s="739">
        <v>444</v>
      </c>
      <c r="AG26" s="739">
        <v>65</v>
      </c>
      <c r="AH26" s="739">
        <v>1071</v>
      </c>
      <c r="AI26" s="739">
        <v>127</v>
      </c>
      <c r="AJ26" s="739">
        <v>7</v>
      </c>
      <c r="AK26" s="739">
        <v>3</v>
      </c>
      <c r="AL26" s="739">
        <v>585</v>
      </c>
      <c r="AM26" s="739">
        <v>5817</v>
      </c>
      <c r="AN26" s="739">
        <v>99</v>
      </c>
      <c r="AO26" s="739">
        <f t="shared" si="1"/>
        <v>8675</v>
      </c>
      <c r="AP26" s="739">
        <f t="shared" si="2"/>
        <v>561</v>
      </c>
      <c r="AQ26" s="739">
        <v>211</v>
      </c>
      <c r="AR26" s="739">
        <v>315</v>
      </c>
      <c r="AS26" s="739">
        <v>35</v>
      </c>
      <c r="AT26" s="739">
        <f t="shared" si="3"/>
        <v>9236</v>
      </c>
    </row>
    <row r="27" spans="1:46" s="734" customFormat="1" ht="11.25">
      <c r="A27" s="738" t="s">
        <v>6</v>
      </c>
      <c r="B27" s="735">
        <f t="shared" ref="B27:J27" si="16">SUM(B24:B26)</f>
        <v>4649</v>
      </c>
      <c r="C27" s="735">
        <f t="shared" si="16"/>
        <v>2182</v>
      </c>
      <c r="D27" s="735">
        <f t="shared" si="16"/>
        <v>456</v>
      </c>
      <c r="E27" s="735">
        <f t="shared" si="16"/>
        <v>478</v>
      </c>
      <c r="F27" s="735">
        <f t="shared" si="16"/>
        <v>22</v>
      </c>
      <c r="G27" s="735">
        <f t="shared" si="16"/>
        <v>500</v>
      </c>
      <c r="H27" s="735">
        <f t="shared" si="16"/>
        <v>287</v>
      </c>
      <c r="I27" s="735">
        <f t="shared" si="16"/>
        <v>166</v>
      </c>
      <c r="J27" s="735">
        <f t="shared" si="16"/>
        <v>273</v>
      </c>
      <c r="K27" s="735">
        <f t="shared" si="0"/>
        <v>6831</v>
      </c>
      <c r="L27" s="735">
        <f t="shared" ref="L27:AL27" si="17">SUM(L24:L26)</f>
        <v>699</v>
      </c>
      <c r="M27" s="735">
        <f t="shared" si="17"/>
        <v>225</v>
      </c>
      <c r="N27" s="735">
        <f t="shared" si="17"/>
        <v>2864</v>
      </c>
      <c r="O27" s="735">
        <f t="shared" si="17"/>
        <v>425</v>
      </c>
      <c r="P27" s="735">
        <f t="shared" si="17"/>
        <v>638</v>
      </c>
      <c r="Q27" s="735">
        <f t="shared" si="17"/>
        <v>471</v>
      </c>
      <c r="R27" s="735">
        <f t="shared" si="17"/>
        <v>355</v>
      </c>
      <c r="S27" s="735">
        <f t="shared" si="17"/>
        <v>100</v>
      </c>
      <c r="T27" s="735">
        <f t="shared" si="17"/>
        <v>16</v>
      </c>
      <c r="U27" s="735">
        <f t="shared" si="17"/>
        <v>1759</v>
      </c>
      <c r="V27" s="735">
        <f t="shared" si="17"/>
        <v>876</v>
      </c>
      <c r="W27" s="735">
        <f t="shared" si="17"/>
        <v>304</v>
      </c>
      <c r="X27" s="735">
        <f t="shared" si="17"/>
        <v>572</v>
      </c>
      <c r="Y27" s="735">
        <f t="shared" si="17"/>
        <v>5336</v>
      </c>
      <c r="Z27" s="735">
        <f t="shared" si="17"/>
        <v>261</v>
      </c>
      <c r="AA27" s="735">
        <f t="shared" si="17"/>
        <v>406</v>
      </c>
      <c r="AB27" s="735">
        <f t="shared" si="17"/>
        <v>161</v>
      </c>
      <c r="AC27" s="735">
        <f t="shared" si="17"/>
        <v>230</v>
      </c>
      <c r="AD27" s="735">
        <f t="shared" si="17"/>
        <v>256</v>
      </c>
      <c r="AE27" s="735">
        <f t="shared" si="17"/>
        <v>99</v>
      </c>
      <c r="AF27" s="735">
        <f t="shared" si="17"/>
        <v>1075</v>
      </c>
      <c r="AG27" s="735">
        <f t="shared" si="17"/>
        <v>235</v>
      </c>
      <c r="AH27" s="735">
        <f t="shared" si="17"/>
        <v>2613</v>
      </c>
      <c r="AI27" s="735">
        <f t="shared" si="17"/>
        <v>328</v>
      </c>
      <c r="AJ27" s="735">
        <f t="shared" si="17"/>
        <v>44</v>
      </c>
      <c r="AK27" s="735">
        <f t="shared" si="17"/>
        <v>21</v>
      </c>
      <c r="AL27" s="735">
        <f t="shared" si="17"/>
        <v>1230</v>
      </c>
      <c r="AM27" s="735">
        <v>14916</v>
      </c>
      <c r="AN27" s="735">
        <f>SUM(AN24:AN26)</f>
        <v>298</v>
      </c>
      <c r="AO27" s="735">
        <f t="shared" si="1"/>
        <v>22045</v>
      </c>
      <c r="AP27" s="735">
        <f t="shared" si="2"/>
        <v>1323</v>
      </c>
      <c r="AQ27" s="735">
        <v>455</v>
      </c>
      <c r="AR27" s="735">
        <f>SUM(AR24:AR26)</f>
        <v>784</v>
      </c>
      <c r="AS27" s="735">
        <f>SUM(AS24:AS26)</f>
        <v>84</v>
      </c>
      <c r="AT27" s="735">
        <f t="shared" si="3"/>
        <v>23368</v>
      </c>
    </row>
    <row r="28" spans="1:46" ht="11.25">
      <c r="A28" s="740" t="s">
        <v>5</v>
      </c>
      <c r="B28" s="739">
        <v>1335</v>
      </c>
      <c r="C28" s="739">
        <f>SUM(D28:J28)</f>
        <v>989</v>
      </c>
      <c r="D28" s="739">
        <v>172</v>
      </c>
      <c r="E28" s="739">
        <v>197</v>
      </c>
      <c r="F28" s="739">
        <v>39</v>
      </c>
      <c r="G28" s="739">
        <v>211</v>
      </c>
      <c r="H28" s="739">
        <v>208</v>
      </c>
      <c r="I28" s="739">
        <v>71</v>
      </c>
      <c r="J28" s="739">
        <v>91</v>
      </c>
      <c r="K28" s="739">
        <f t="shared" si="0"/>
        <v>2324</v>
      </c>
      <c r="L28" s="739">
        <v>217</v>
      </c>
      <c r="M28" s="739">
        <v>140</v>
      </c>
      <c r="N28" s="739">
        <v>1196</v>
      </c>
      <c r="O28" s="739">
        <v>175</v>
      </c>
      <c r="P28" s="739">
        <v>317</v>
      </c>
      <c r="Q28" s="739">
        <f>SUM(R28:T28)</f>
        <v>180</v>
      </c>
      <c r="R28" s="739">
        <v>139</v>
      </c>
      <c r="S28" s="739">
        <v>30</v>
      </c>
      <c r="T28" s="739">
        <v>11</v>
      </c>
      <c r="U28" s="739">
        <v>727</v>
      </c>
      <c r="V28" s="739">
        <f>SUM(W28:X28)</f>
        <v>279</v>
      </c>
      <c r="W28" s="739">
        <v>72</v>
      </c>
      <c r="X28" s="739">
        <v>207</v>
      </c>
      <c r="Y28" s="739">
        <f>SUM(Z28:AH28)</f>
        <v>2109</v>
      </c>
      <c r="Z28" s="739">
        <v>99</v>
      </c>
      <c r="AA28" s="739">
        <v>161</v>
      </c>
      <c r="AB28" s="739">
        <v>66</v>
      </c>
      <c r="AC28" s="739">
        <v>115</v>
      </c>
      <c r="AD28" s="739">
        <v>93</v>
      </c>
      <c r="AE28" s="739">
        <v>30</v>
      </c>
      <c r="AF28" s="739">
        <v>358</v>
      </c>
      <c r="AG28" s="739">
        <v>80</v>
      </c>
      <c r="AH28" s="739">
        <v>1107</v>
      </c>
      <c r="AI28" s="739">
        <v>113</v>
      </c>
      <c r="AJ28" s="739">
        <v>27</v>
      </c>
      <c r="AK28" s="739">
        <v>27</v>
      </c>
      <c r="AL28" s="739">
        <v>419</v>
      </c>
      <c r="AM28" s="739">
        <v>5926</v>
      </c>
      <c r="AN28" s="739">
        <v>175</v>
      </c>
      <c r="AO28" s="739">
        <f t="shared" si="1"/>
        <v>8425</v>
      </c>
      <c r="AP28" s="739">
        <f t="shared" si="2"/>
        <v>538</v>
      </c>
      <c r="AQ28" s="739">
        <v>193</v>
      </c>
      <c r="AR28" s="739">
        <v>293</v>
      </c>
      <c r="AS28" s="739">
        <v>52</v>
      </c>
      <c r="AT28" s="739">
        <f t="shared" si="3"/>
        <v>8963</v>
      </c>
    </row>
    <row r="29" spans="1:46" ht="11.25">
      <c r="A29" s="740" t="s">
        <v>4</v>
      </c>
      <c r="B29" s="739">
        <v>1000</v>
      </c>
      <c r="C29" s="739">
        <f>SUM(D29:J29)</f>
        <v>617</v>
      </c>
      <c r="D29" s="739">
        <v>122</v>
      </c>
      <c r="E29" s="739">
        <v>132</v>
      </c>
      <c r="F29" s="739">
        <v>5</v>
      </c>
      <c r="G29" s="739">
        <v>141</v>
      </c>
      <c r="H29" s="739">
        <v>88</v>
      </c>
      <c r="I29" s="739">
        <v>52</v>
      </c>
      <c r="J29" s="739">
        <v>77</v>
      </c>
      <c r="K29" s="739">
        <f t="shared" si="0"/>
        <v>1617</v>
      </c>
      <c r="L29" s="739">
        <v>166</v>
      </c>
      <c r="M29" s="739">
        <v>65</v>
      </c>
      <c r="N29" s="739">
        <v>546</v>
      </c>
      <c r="O29" s="739">
        <v>102</v>
      </c>
      <c r="P29" s="739">
        <v>139</v>
      </c>
      <c r="Q29" s="739">
        <f>SUM(R29:T29)</f>
        <v>111</v>
      </c>
      <c r="R29" s="739">
        <v>76</v>
      </c>
      <c r="S29" s="739">
        <v>30</v>
      </c>
      <c r="T29" s="739">
        <v>5</v>
      </c>
      <c r="U29" s="739">
        <v>413</v>
      </c>
      <c r="V29" s="739">
        <f>SUM(W29:X29)</f>
        <v>200</v>
      </c>
      <c r="W29" s="739">
        <v>57</v>
      </c>
      <c r="X29" s="739">
        <v>143</v>
      </c>
      <c r="Y29" s="739">
        <f>SUM(Z29:AH29)</f>
        <v>1423</v>
      </c>
      <c r="Z29" s="739">
        <v>62</v>
      </c>
      <c r="AA29" s="739">
        <v>101</v>
      </c>
      <c r="AB29" s="739">
        <v>45</v>
      </c>
      <c r="AC29" s="739">
        <v>63</v>
      </c>
      <c r="AD29" s="739">
        <v>79</v>
      </c>
      <c r="AE29" s="739">
        <v>22</v>
      </c>
      <c r="AF29" s="739">
        <v>248</v>
      </c>
      <c r="AG29" s="739">
        <v>78</v>
      </c>
      <c r="AH29" s="739">
        <v>725</v>
      </c>
      <c r="AI29" s="739">
        <v>88</v>
      </c>
      <c r="AJ29" s="739">
        <v>21</v>
      </c>
      <c r="AK29" s="739">
        <v>10</v>
      </c>
      <c r="AL29" s="739">
        <v>342</v>
      </c>
      <c r="AM29" s="739">
        <v>3626</v>
      </c>
      <c r="AN29" s="739">
        <v>98</v>
      </c>
      <c r="AO29" s="739">
        <f t="shared" si="1"/>
        <v>5341</v>
      </c>
      <c r="AP29" s="739">
        <f t="shared" si="2"/>
        <v>310</v>
      </c>
      <c r="AQ29" s="739">
        <v>94</v>
      </c>
      <c r="AR29" s="739">
        <v>188</v>
      </c>
      <c r="AS29" s="739">
        <v>28</v>
      </c>
      <c r="AT29" s="739">
        <f t="shared" si="3"/>
        <v>5651</v>
      </c>
    </row>
    <row r="30" spans="1:46" ht="11.25">
      <c r="A30" s="740" t="s">
        <v>3</v>
      </c>
      <c r="B30" s="739">
        <v>1027</v>
      </c>
      <c r="C30" s="739">
        <f>SUM(D30:J30)</f>
        <v>619</v>
      </c>
      <c r="D30" s="739">
        <v>129</v>
      </c>
      <c r="E30" s="739">
        <v>136</v>
      </c>
      <c r="F30" s="739">
        <v>6</v>
      </c>
      <c r="G30" s="739">
        <v>121</v>
      </c>
      <c r="H30" s="739">
        <v>103</v>
      </c>
      <c r="I30" s="739">
        <v>39</v>
      </c>
      <c r="J30" s="739">
        <v>85</v>
      </c>
      <c r="K30" s="739">
        <f t="shared" si="0"/>
        <v>1646</v>
      </c>
      <c r="L30" s="739">
        <v>205</v>
      </c>
      <c r="M30" s="739">
        <v>85</v>
      </c>
      <c r="N30" s="739">
        <v>802</v>
      </c>
      <c r="O30" s="739">
        <v>144</v>
      </c>
      <c r="P30" s="739">
        <v>230</v>
      </c>
      <c r="Q30" s="739">
        <f>SUM(R30:T30)</f>
        <v>180</v>
      </c>
      <c r="R30" s="739">
        <v>141</v>
      </c>
      <c r="S30" s="739">
        <v>30</v>
      </c>
      <c r="T30" s="739">
        <v>9</v>
      </c>
      <c r="U30" s="739">
        <v>531</v>
      </c>
      <c r="V30" s="739">
        <f>SUM(W30:X30)</f>
        <v>255</v>
      </c>
      <c r="W30" s="739">
        <v>117</v>
      </c>
      <c r="X30" s="739">
        <v>138</v>
      </c>
      <c r="Y30" s="739">
        <f>SUM(Z30:AH30)</f>
        <v>1627</v>
      </c>
      <c r="Z30" s="739">
        <v>84</v>
      </c>
      <c r="AA30" s="739">
        <v>132</v>
      </c>
      <c r="AB30" s="739">
        <v>38</v>
      </c>
      <c r="AC30" s="739">
        <v>93</v>
      </c>
      <c r="AD30" s="739">
        <v>98</v>
      </c>
      <c r="AE30" s="739">
        <v>28</v>
      </c>
      <c r="AF30" s="739">
        <v>309</v>
      </c>
      <c r="AG30" s="739">
        <v>109</v>
      </c>
      <c r="AH30" s="739">
        <v>736</v>
      </c>
      <c r="AI30" s="739">
        <v>89</v>
      </c>
      <c r="AJ30" s="739">
        <v>18</v>
      </c>
      <c r="AK30" s="739">
        <v>10</v>
      </c>
      <c r="AL30" s="739">
        <v>318</v>
      </c>
      <c r="AM30" s="739">
        <v>4494</v>
      </c>
      <c r="AN30" s="739">
        <v>94</v>
      </c>
      <c r="AO30" s="739">
        <f t="shared" si="1"/>
        <v>6234</v>
      </c>
      <c r="AP30" s="739">
        <f t="shared" si="2"/>
        <v>377</v>
      </c>
      <c r="AQ30" s="739">
        <v>146</v>
      </c>
      <c r="AR30" s="739">
        <v>192</v>
      </c>
      <c r="AS30" s="739">
        <v>39</v>
      </c>
      <c r="AT30" s="739">
        <f t="shared" si="3"/>
        <v>6611</v>
      </c>
    </row>
    <row r="31" spans="1:46" s="734" customFormat="1" ht="11.25">
      <c r="A31" s="738" t="s">
        <v>2</v>
      </c>
      <c r="B31" s="735">
        <f t="shared" ref="B31:J31" si="18">SUM(B28:B30)</f>
        <v>3362</v>
      </c>
      <c r="C31" s="735">
        <f t="shared" si="18"/>
        <v>2225</v>
      </c>
      <c r="D31" s="735">
        <f t="shared" si="18"/>
        <v>423</v>
      </c>
      <c r="E31" s="735">
        <f t="shared" si="18"/>
        <v>465</v>
      </c>
      <c r="F31" s="735">
        <f t="shared" si="18"/>
        <v>50</v>
      </c>
      <c r="G31" s="735">
        <f t="shared" si="18"/>
        <v>473</v>
      </c>
      <c r="H31" s="735">
        <f t="shared" si="18"/>
        <v>399</v>
      </c>
      <c r="I31" s="735">
        <f t="shared" si="18"/>
        <v>162</v>
      </c>
      <c r="J31" s="735">
        <f t="shared" si="18"/>
        <v>253</v>
      </c>
      <c r="K31" s="735">
        <f t="shared" si="0"/>
        <v>5587</v>
      </c>
      <c r="L31" s="735">
        <f t="shared" ref="L31:AL31" si="19">SUM(L28:L30)</f>
        <v>588</v>
      </c>
      <c r="M31" s="735">
        <f t="shared" si="19"/>
        <v>290</v>
      </c>
      <c r="N31" s="735">
        <f t="shared" si="19"/>
        <v>2544</v>
      </c>
      <c r="O31" s="735">
        <f t="shared" si="19"/>
        <v>421</v>
      </c>
      <c r="P31" s="735">
        <f t="shared" si="19"/>
        <v>686</v>
      </c>
      <c r="Q31" s="735">
        <f t="shared" si="19"/>
        <v>471</v>
      </c>
      <c r="R31" s="735">
        <f t="shared" si="19"/>
        <v>356</v>
      </c>
      <c r="S31" s="735">
        <f t="shared" si="19"/>
        <v>90</v>
      </c>
      <c r="T31" s="735">
        <f t="shared" si="19"/>
        <v>25</v>
      </c>
      <c r="U31" s="735">
        <f t="shared" si="19"/>
        <v>1671</v>
      </c>
      <c r="V31" s="735">
        <f t="shared" si="19"/>
        <v>734</v>
      </c>
      <c r="W31" s="735">
        <f t="shared" si="19"/>
        <v>246</v>
      </c>
      <c r="X31" s="735">
        <f t="shared" si="19"/>
        <v>488</v>
      </c>
      <c r="Y31" s="735">
        <f t="shared" si="19"/>
        <v>5159</v>
      </c>
      <c r="Z31" s="735">
        <f t="shared" si="19"/>
        <v>245</v>
      </c>
      <c r="AA31" s="735">
        <f t="shared" si="19"/>
        <v>394</v>
      </c>
      <c r="AB31" s="735">
        <f t="shared" si="19"/>
        <v>149</v>
      </c>
      <c r="AC31" s="735">
        <f t="shared" si="19"/>
        <v>271</v>
      </c>
      <c r="AD31" s="735">
        <f t="shared" si="19"/>
        <v>270</v>
      </c>
      <c r="AE31" s="735">
        <f t="shared" si="19"/>
        <v>80</v>
      </c>
      <c r="AF31" s="735">
        <f t="shared" si="19"/>
        <v>915</v>
      </c>
      <c r="AG31" s="735">
        <f t="shared" si="19"/>
        <v>267</v>
      </c>
      <c r="AH31" s="735">
        <f t="shared" si="19"/>
        <v>2568</v>
      </c>
      <c r="AI31" s="735">
        <f t="shared" si="19"/>
        <v>290</v>
      </c>
      <c r="AJ31" s="735">
        <f t="shared" si="19"/>
        <v>66</v>
      </c>
      <c r="AK31" s="735">
        <f t="shared" si="19"/>
        <v>47</v>
      </c>
      <c r="AL31" s="735">
        <f t="shared" si="19"/>
        <v>1079</v>
      </c>
      <c r="AM31" s="735">
        <v>14046</v>
      </c>
      <c r="AN31" s="735">
        <f>SUM(AN28:AN30)</f>
        <v>367</v>
      </c>
      <c r="AO31" s="735">
        <f t="shared" si="1"/>
        <v>20000</v>
      </c>
      <c r="AP31" s="735">
        <f t="shared" si="2"/>
        <v>1225</v>
      </c>
      <c r="AQ31" s="735">
        <v>433</v>
      </c>
      <c r="AR31" s="735">
        <f>SUM(AR28:AR30)</f>
        <v>673</v>
      </c>
      <c r="AS31" s="735">
        <f>SUM(AS28:AS30)</f>
        <v>119</v>
      </c>
      <c r="AT31" s="735">
        <f t="shared" si="3"/>
        <v>21225</v>
      </c>
    </row>
    <row r="32" spans="1:46" s="734" customFormat="1" ht="11.25">
      <c r="A32" s="737" t="s">
        <v>1</v>
      </c>
      <c r="B32" s="735">
        <f t="shared" ref="B32:J32" si="20">B23+B27+B31</f>
        <v>11636</v>
      </c>
      <c r="C32" s="735">
        <f t="shared" si="20"/>
        <v>6445</v>
      </c>
      <c r="D32" s="735">
        <f t="shared" si="20"/>
        <v>1458</v>
      </c>
      <c r="E32" s="735">
        <f t="shared" si="20"/>
        <v>1270</v>
      </c>
      <c r="F32" s="735">
        <f t="shared" si="20"/>
        <v>86</v>
      </c>
      <c r="G32" s="735">
        <f t="shared" si="20"/>
        <v>1431</v>
      </c>
      <c r="H32" s="735">
        <f t="shared" si="20"/>
        <v>976</v>
      </c>
      <c r="I32" s="735">
        <f t="shared" si="20"/>
        <v>511</v>
      </c>
      <c r="J32" s="735">
        <f t="shared" si="20"/>
        <v>713</v>
      </c>
      <c r="K32" s="735">
        <f t="shared" si="0"/>
        <v>18081</v>
      </c>
      <c r="L32" s="735">
        <f t="shared" ref="L32:AL32" si="21">L23+L27+L31</f>
        <v>1827</v>
      </c>
      <c r="M32" s="735">
        <f t="shared" si="21"/>
        <v>653</v>
      </c>
      <c r="N32" s="735">
        <f t="shared" si="21"/>
        <v>7171</v>
      </c>
      <c r="O32" s="735">
        <f t="shared" si="21"/>
        <v>1121</v>
      </c>
      <c r="P32" s="735">
        <f t="shared" si="21"/>
        <v>1761</v>
      </c>
      <c r="Q32" s="735">
        <f t="shared" si="21"/>
        <v>1261</v>
      </c>
      <c r="R32" s="735">
        <f t="shared" si="21"/>
        <v>935</v>
      </c>
      <c r="S32" s="735">
        <f t="shared" si="21"/>
        <v>266</v>
      </c>
      <c r="T32" s="735">
        <f t="shared" si="21"/>
        <v>60</v>
      </c>
      <c r="U32" s="735">
        <f t="shared" si="21"/>
        <v>4619</v>
      </c>
      <c r="V32" s="735">
        <f t="shared" si="21"/>
        <v>2171</v>
      </c>
      <c r="W32" s="735">
        <f t="shared" si="21"/>
        <v>726</v>
      </c>
      <c r="X32" s="735">
        <f t="shared" si="21"/>
        <v>1445</v>
      </c>
      <c r="Y32" s="735">
        <f t="shared" si="21"/>
        <v>14323</v>
      </c>
      <c r="Z32" s="735">
        <f t="shared" si="21"/>
        <v>687</v>
      </c>
      <c r="AA32" s="735">
        <f t="shared" si="21"/>
        <v>1064</v>
      </c>
      <c r="AB32" s="735">
        <f t="shared" si="21"/>
        <v>406</v>
      </c>
      <c r="AC32" s="735">
        <f t="shared" si="21"/>
        <v>735</v>
      </c>
      <c r="AD32" s="735">
        <f t="shared" si="21"/>
        <v>722</v>
      </c>
      <c r="AE32" s="735">
        <f t="shared" si="21"/>
        <v>238</v>
      </c>
      <c r="AF32" s="735">
        <f t="shared" si="21"/>
        <v>2754</v>
      </c>
      <c r="AG32" s="735">
        <f t="shared" si="21"/>
        <v>721</v>
      </c>
      <c r="AH32" s="735">
        <f t="shared" si="21"/>
        <v>6996</v>
      </c>
      <c r="AI32" s="735">
        <f t="shared" si="21"/>
        <v>843</v>
      </c>
      <c r="AJ32" s="735">
        <f t="shared" si="21"/>
        <v>162</v>
      </c>
      <c r="AK32" s="735">
        <f t="shared" si="21"/>
        <v>70</v>
      </c>
      <c r="AL32" s="735">
        <f t="shared" si="21"/>
        <v>3081</v>
      </c>
      <c r="AM32" s="735">
        <v>39063</v>
      </c>
      <c r="AN32" s="735">
        <f>AN23+AN27+AN31</f>
        <v>894</v>
      </c>
      <c r="AO32" s="735">
        <f t="shared" si="1"/>
        <v>58038</v>
      </c>
      <c r="AP32" s="735">
        <f t="shared" si="2"/>
        <v>3525</v>
      </c>
      <c r="AQ32" s="735">
        <v>1251</v>
      </c>
      <c r="AR32" s="735">
        <f>AR23+AR27+AR31</f>
        <v>2010</v>
      </c>
      <c r="AS32" s="735">
        <f>AS23+AS27+AS31</f>
        <v>264</v>
      </c>
      <c r="AT32" s="735">
        <f t="shared" si="3"/>
        <v>61563</v>
      </c>
    </row>
    <row r="33" spans="1:46" s="734" customFormat="1" ht="11.25">
      <c r="A33" s="736" t="s">
        <v>278</v>
      </c>
      <c r="B33" s="735">
        <f t="shared" ref="B33:J33" si="22">B6+B19+B32</f>
        <v>26286</v>
      </c>
      <c r="C33" s="735">
        <f t="shared" si="22"/>
        <v>17072</v>
      </c>
      <c r="D33" s="735">
        <f t="shared" si="22"/>
        <v>3798</v>
      </c>
      <c r="E33" s="735">
        <f t="shared" si="22"/>
        <v>2996</v>
      </c>
      <c r="F33" s="735">
        <f t="shared" si="22"/>
        <v>199</v>
      </c>
      <c r="G33" s="735">
        <f t="shared" si="22"/>
        <v>4069</v>
      </c>
      <c r="H33" s="735">
        <f t="shared" si="22"/>
        <v>2448</v>
      </c>
      <c r="I33" s="735">
        <f t="shared" si="22"/>
        <v>1442</v>
      </c>
      <c r="J33" s="735">
        <f t="shared" si="22"/>
        <v>2120</v>
      </c>
      <c r="K33" s="735">
        <f t="shared" si="0"/>
        <v>43358</v>
      </c>
      <c r="L33" s="735">
        <f t="shared" ref="L33:AL33" si="23">L6+L19+L32</f>
        <v>4645</v>
      </c>
      <c r="M33" s="735">
        <f t="shared" si="23"/>
        <v>1800</v>
      </c>
      <c r="N33" s="735">
        <f t="shared" si="23"/>
        <v>20793</v>
      </c>
      <c r="O33" s="735">
        <f t="shared" si="23"/>
        <v>3468</v>
      </c>
      <c r="P33" s="735">
        <f t="shared" si="23"/>
        <v>4711</v>
      </c>
      <c r="Q33" s="735">
        <f t="shared" si="23"/>
        <v>3215</v>
      </c>
      <c r="R33" s="735">
        <f t="shared" si="23"/>
        <v>2296</v>
      </c>
      <c r="S33" s="735">
        <f t="shared" si="23"/>
        <v>702</v>
      </c>
      <c r="T33" s="735">
        <f t="shared" si="23"/>
        <v>217</v>
      </c>
      <c r="U33" s="735">
        <f t="shared" si="23"/>
        <v>11798</v>
      </c>
      <c r="V33" s="735">
        <f t="shared" si="23"/>
        <v>6291</v>
      </c>
      <c r="W33" s="735">
        <f t="shared" si="23"/>
        <v>2165</v>
      </c>
      <c r="X33" s="735">
        <f t="shared" si="23"/>
        <v>4126</v>
      </c>
      <c r="Y33" s="735">
        <f t="shared" si="23"/>
        <v>35321</v>
      </c>
      <c r="Z33" s="735">
        <f t="shared" si="23"/>
        <v>1848</v>
      </c>
      <c r="AA33" s="735">
        <f t="shared" si="23"/>
        <v>2881</v>
      </c>
      <c r="AB33" s="735">
        <f t="shared" si="23"/>
        <v>1063</v>
      </c>
      <c r="AC33" s="735">
        <f t="shared" si="23"/>
        <v>2279</v>
      </c>
      <c r="AD33" s="735">
        <f t="shared" si="23"/>
        <v>2038</v>
      </c>
      <c r="AE33" s="735">
        <f t="shared" si="23"/>
        <v>765</v>
      </c>
      <c r="AF33" s="735">
        <f t="shared" si="23"/>
        <v>6594</v>
      </c>
      <c r="AG33" s="735">
        <f t="shared" si="23"/>
        <v>1817</v>
      </c>
      <c r="AH33" s="735">
        <f t="shared" si="23"/>
        <v>16036</v>
      </c>
      <c r="AI33" s="735">
        <f t="shared" si="23"/>
        <v>2709</v>
      </c>
      <c r="AJ33" s="735">
        <f t="shared" si="23"/>
        <v>456</v>
      </c>
      <c r="AK33" s="735">
        <f t="shared" si="23"/>
        <v>169</v>
      </c>
      <c r="AL33" s="735">
        <f t="shared" si="23"/>
        <v>6744</v>
      </c>
      <c r="AM33" s="735">
        <v>102120</v>
      </c>
      <c r="AN33" s="735">
        <f>AN6+AN19+AN32</f>
        <v>2052</v>
      </c>
      <c r="AO33" s="735">
        <f t="shared" si="1"/>
        <v>147530</v>
      </c>
      <c r="AP33" s="735">
        <f>AP6+AP19+AP32</f>
        <v>9282</v>
      </c>
      <c r="AQ33" s="735">
        <v>3526</v>
      </c>
      <c r="AR33" s="735">
        <f>AR6+AR19+AR32</f>
        <v>5060</v>
      </c>
      <c r="AS33" s="735">
        <f>AS6+AS19+AS32</f>
        <v>696</v>
      </c>
      <c r="AT33" s="735">
        <f t="shared" si="3"/>
        <v>156812</v>
      </c>
    </row>
  </sheetData>
  <mergeCells count="27">
    <mergeCell ref="A2:A3"/>
    <mergeCell ref="B2:B3"/>
    <mergeCell ref="C2:C3"/>
    <mergeCell ref="D2:J2"/>
    <mergeCell ref="K2:K3"/>
    <mergeCell ref="L2:L3"/>
    <mergeCell ref="M2:M3"/>
    <mergeCell ref="N2:N3"/>
    <mergeCell ref="O2:O3"/>
    <mergeCell ref="P2:P3"/>
    <mergeCell ref="Q2:Q3"/>
    <mergeCell ref="R2:T2"/>
    <mergeCell ref="Z2:AH2"/>
    <mergeCell ref="U2:U3"/>
    <mergeCell ref="V2:V3"/>
    <mergeCell ref="W2:X2"/>
    <mergeCell ref="Y2:Y3"/>
    <mergeCell ref="AI2:AI3"/>
    <mergeCell ref="AJ2:AJ3"/>
    <mergeCell ref="AK2:AK3"/>
    <mergeCell ref="AL2:AL3"/>
    <mergeCell ref="AQ2:AS2"/>
    <mergeCell ref="AT2:AT3"/>
    <mergeCell ref="AM2:AM3"/>
    <mergeCell ref="AN2:AN3"/>
    <mergeCell ref="AO2:AO3"/>
    <mergeCell ref="AP2:AP3"/>
  </mergeCells>
  <pageMargins left="0.74803149606299213" right="0.74803149606299213" top="0.62992125984251968" bottom="0.86614173228346458" header="0.51181102362204722" footer="0.59055118110236227"/>
  <pageSetup paperSize="9" scale="90" orientation="landscape" cellComments="atEnd" r:id="rId1"/>
  <headerFooter alignWithMargins="0"/>
  <legacy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1AC53-0C45-4A15-A8BB-7F0C7024B9B7}">
  <dimension ref="A1:I33"/>
  <sheetViews>
    <sheetView zoomScaleNormal="100" workbookViewId="0"/>
  </sheetViews>
  <sheetFormatPr defaultRowHeight="11.25"/>
  <cols>
    <col min="1" max="1" width="23.5703125" style="731" customWidth="1"/>
    <col min="2" max="4" width="12.7109375" style="731" customWidth="1"/>
    <col min="5" max="5" width="14.28515625" style="731" customWidth="1"/>
    <col min="6" max="6" width="12.7109375" style="731" customWidth="1"/>
    <col min="7" max="7" width="13.5703125" style="731" customWidth="1"/>
    <col min="8" max="9" width="12.7109375" style="731" customWidth="1"/>
    <col min="10" max="16384" width="9.140625" style="731"/>
  </cols>
  <sheetData>
    <row r="1" spans="1:9" s="761" customFormat="1" ht="15" customHeight="1" thickBot="1">
      <c r="A1" s="763" t="s">
        <v>878</v>
      </c>
      <c r="B1" s="763"/>
      <c r="C1" s="763"/>
      <c r="D1" s="763"/>
      <c r="E1" s="763"/>
      <c r="F1" s="763"/>
      <c r="G1" s="762"/>
      <c r="H1" s="762"/>
      <c r="I1" s="762"/>
    </row>
    <row r="2" spans="1:9" s="733" customFormat="1" ht="33.75" customHeight="1">
      <c r="A2" s="1021" t="s">
        <v>37</v>
      </c>
      <c r="B2" s="759" t="s">
        <v>877</v>
      </c>
      <c r="C2" s="760" t="s">
        <v>876</v>
      </c>
      <c r="D2" s="760" t="s">
        <v>875</v>
      </c>
      <c r="E2" s="760" t="s">
        <v>874</v>
      </c>
      <c r="F2" s="759" t="s">
        <v>873</v>
      </c>
      <c r="G2" s="759" t="s">
        <v>872</v>
      </c>
      <c r="H2" s="759" t="s">
        <v>871</v>
      </c>
      <c r="I2" s="855" t="s">
        <v>0</v>
      </c>
    </row>
    <row r="3" spans="1:9" ht="13.5" customHeight="1">
      <c r="A3" s="957"/>
      <c r="B3" s="1026" t="s">
        <v>870</v>
      </c>
      <c r="C3" s="1027"/>
      <c r="D3" s="1027"/>
      <c r="E3" s="1027"/>
      <c r="F3" s="1027"/>
      <c r="G3" s="1027"/>
      <c r="H3" s="1028"/>
      <c r="I3" s="893"/>
    </row>
    <row r="4" spans="1:9" ht="15" customHeight="1">
      <c r="A4" s="743" t="s">
        <v>30</v>
      </c>
      <c r="B4" s="758">
        <v>44</v>
      </c>
      <c r="C4" s="758">
        <v>713</v>
      </c>
      <c r="D4" s="758">
        <v>4111</v>
      </c>
      <c r="E4" s="758">
        <v>82</v>
      </c>
      <c r="F4" s="758">
        <v>230</v>
      </c>
      <c r="G4" s="758">
        <v>626</v>
      </c>
      <c r="H4" s="758">
        <v>78</v>
      </c>
      <c r="I4" s="758">
        <v>5884</v>
      </c>
    </row>
    <row r="5" spans="1:9" ht="10.5" customHeight="1">
      <c r="A5" s="740" t="s">
        <v>28</v>
      </c>
      <c r="B5" s="756">
        <v>57</v>
      </c>
      <c r="C5" s="756">
        <v>340</v>
      </c>
      <c r="D5" s="756">
        <v>546</v>
      </c>
      <c r="E5" s="756">
        <v>13</v>
      </c>
      <c r="F5" s="756">
        <v>57</v>
      </c>
      <c r="G5" s="756">
        <v>377</v>
      </c>
      <c r="H5" s="756">
        <v>36</v>
      </c>
      <c r="I5" s="756">
        <v>1426</v>
      </c>
    </row>
    <row r="6" spans="1:9" s="734" customFormat="1" ht="10.5" customHeight="1">
      <c r="A6" s="737" t="s">
        <v>27</v>
      </c>
      <c r="B6" s="755">
        <v>101</v>
      </c>
      <c r="C6" s="755">
        <v>1053</v>
      </c>
      <c r="D6" s="755">
        <v>4657</v>
      </c>
      <c r="E6" s="755">
        <v>95</v>
      </c>
      <c r="F6" s="755">
        <v>287</v>
      </c>
      <c r="G6" s="755">
        <v>1003</v>
      </c>
      <c r="H6" s="755">
        <v>114</v>
      </c>
      <c r="I6" s="755">
        <v>7310</v>
      </c>
    </row>
    <row r="7" spans="1:9" ht="10.5" customHeight="1">
      <c r="A7" s="740" t="s">
        <v>26</v>
      </c>
      <c r="B7" s="756">
        <v>29</v>
      </c>
      <c r="C7" s="756">
        <v>138</v>
      </c>
      <c r="D7" s="756">
        <v>112</v>
      </c>
      <c r="E7" s="756">
        <v>5</v>
      </c>
      <c r="F7" s="756">
        <v>28</v>
      </c>
      <c r="G7" s="756">
        <v>163</v>
      </c>
      <c r="H7" s="756">
        <v>1</v>
      </c>
      <c r="I7" s="756">
        <v>476</v>
      </c>
    </row>
    <row r="8" spans="1:9" ht="10.5" customHeight="1">
      <c r="A8" s="740" t="s">
        <v>25</v>
      </c>
      <c r="B8" s="756">
        <v>8</v>
      </c>
      <c r="C8" s="756">
        <v>73</v>
      </c>
      <c r="D8" s="756">
        <v>52</v>
      </c>
      <c r="E8" s="756">
        <v>2</v>
      </c>
      <c r="F8" s="756">
        <v>13</v>
      </c>
      <c r="G8" s="756">
        <v>90</v>
      </c>
      <c r="H8" s="756">
        <v>2</v>
      </c>
      <c r="I8" s="756">
        <v>240</v>
      </c>
    </row>
    <row r="9" spans="1:9" ht="10.5" customHeight="1">
      <c r="A9" s="740" t="s">
        <v>24</v>
      </c>
      <c r="B9" s="756">
        <v>17</v>
      </c>
      <c r="C9" s="756">
        <v>162</v>
      </c>
      <c r="D9" s="756">
        <v>93</v>
      </c>
      <c r="E9" s="756">
        <v>1</v>
      </c>
      <c r="F9" s="756">
        <v>23</v>
      </c>
      <c r="G9" s="756">
        <v>120</v>
      </c>
      <c r="H9" s="756">
        <v>3</v>
      </c>
      <c r="I9" s="756">
        <v>419</v>
      </c>
    </row>
    <row r="10" spans="1:9" s="734" customFormat="1" ht="10.5" customHeight="1">
      <c r="A10" s="738" t="s">
        <v>23</v>
      </c>
      <c r="B10" s="755">
        <v>54</v>
      </c>
      <c r="C10" s="755">
        <v>373</v>
      </c>
      <c r="D10" s="755">
        <v>257</v>
      </c>
      <c r="E10" s="755">
        <v>8</v>
      </c>
      <c r="F10" s="755">
        <v>64</v>
      </c>
      <c r="G10" s="755">
        <v>373</v>
      </c>
      <c r="H10" s="755">
        <v>6</v>
      </c>
      <c r="I10" s="755">
        <v>1135</v>
      </c>
    </row>
    <row r="11" spans="1:9" ht="10.5" customHeight="1">
      <c r="A11" s="740" t="s">
        <v>22</v>
      </c>
      <c r="B11" s="756">
        <v>30</v>
      </c>
      <c r="C11" s="756">
        <v>202</v>
      </c>
      <c r="D11" s="756">
        <v>159</v>
      </c>
      <c r="E11" s="756">
        <v>6</v>
      </c>
      <c r="F11" s="756">
        <v>47</v>
      </c>
      <c r="G11" s="756">
        <v>167</v>
      </c>
      <c r="H11" s="756">
        <v>24</v>
      </c>
      <c r="I11" s="756">
        <v>635</v>
      </c>
    </row>
    <row r="12" spans="1:9" ht="10.5" customHeight="1">
      <c r="A12" s="740" t="s">
        <v>21</v>
      </c>
      <c r="B12" s="756">
        <v>11</v>
      </c>
      <c r="C12" s="756">
        <v>95</v>
      </c>
      <c r="D12" s="756">
        <v>54</v>
      </c>
      <c r="E12" s="757" t="s">
        <v>29</v>
      </c>
      <c r="F12" s="756">
        <v>15</v>
      </c>
      <c r="G12" s="756">
        <v>49</v>
      </c>
      <c r="H12" s="756">
        <v>4</v>
      </c>
      <c r="I12" s="756">
        <v>228</v>
      </c>
    </row>
    <row r="13" spans="1:9" ht="10.5" customHeight="1">
      <c r="A13" s="740" t="s">
        <v>20</v>
      </c>
      <c r="B13" s="756">
        <v>18</v>
      </c>
      <c r="C13" s="756">
        <v>165</v>
      </c>
      <c r="D13" s="756">
        <v>104</v>
      </c>
      <c r="E13" s="756">
        <v>4</v>
      </c>
      <c r="F13" s="756">
        <v>22</v>
      </c>
      <c r="G13" s="756">
        <v>106</v>
      </c>
      <c r="H13" s="756">
        <v>5</v>
      </c>
      <c r="I13" s="756">
        <v>424</v>
      </c>
    </row>
    <row r="14" spans="1:9" s="734" customFormat="1" ht="10.5" customHeight="1">
      <c r="A14" s="738" t="s">
        <v>19</v>
      </c>
      <c r="B14" s="755">
        <v>59</v>
      </c>
      <c r="C14" s="755">
        <v>462</v>
      </c>
      <c r="D14" s="755">
        <v>317</v>
      </c>
      <c r="E14" s="755">
        <v>10</v>
      </c>
      <c r="F14" s="755">
        <v>84</v>
      </c>
      <c r="G14" s="755">
        <v>322</v>
      </c>
      <c r="H14" s="755">
        <v>33</v>
      </c>
      <c r="I14" s="755">
        <v>1287</v>
      </c>
    </row>
    <row r="15" spans="1:9" ht="10.5" customHeight="1">
      <c r="A15" s="740" t="s">
        <v>18</v>
      </c>
      <c r="B15" s="756">
        <v>21</v>
      </c>
      <c r="C15" s="756">
        <v>196</v>
      </c>
      <c r="D15" s="756">
        <v>147</v>
      </c>
      <c r="E15" s="756">
        <v>4</v>
      </c>
      <c r="F15" s="756">
        <v>26</v>
      </c>
      <c r="G15" s="756">
        <v>144</v>
      </c>
      <c r="H15" s="756">
        <v>6</v>
      </c>
      <c r="I15" s="756">
        <v>544</v>
      </c>
    </row>
    <row r="16" spans="1:9" ht="10.5" customHeight="1">
      <c r="A16" s="740" t="s">
        <v>17</v>
      </c>
      <c r="B16" s="756">
        <v>14</v>
      </c>
      <c r="C16" s="756">
        <v>150</v>
      </c>
      <c r="D16" s="756">
        <v>61</v>
      </c>
      <c r="E16" s="757" t="s">
        <v>29</v>
      </c>
      <c r="F16" s="756">
        <v>24</v>
      </c>
      <c r="G16" s="756">
        <v>91</v>
      </c>
      <c r="H16" s="756">
        <v>6</v>
      </c>
      <c r="I16" s="756">
        <v>346</v>
      </c>
    </row>
    <row r="17" spans="1:9" ht="10.5" customHeight="1">
      <c r="A17" s="740" t="s">
        <v>16</v>
      </c>
      <c r="B17" s="756">
        <v>15</v>
      </c>
      <c r="C17" s="756">
        <v>78</v>
      </c>
      <c r="D17" s="756">
        <v>29</v>
      </c>
      <c r="E17" s="756">
        <v>3</v>
      </c>
      <c r="F17" s="756">
        <v>22</v>
      </c>
      <c r="G17" s="756">
        <v>59</v>
      </c>
      <c r="H17" s="756">
        <v>3</v>
      </c>
      <c r="I17" s="756">
        <v>209</v>
      </c>
    </row>
    <row r="18" spans="1:9" s="734" customFormat="1" ht="10.5" customHeight="1">
      <c r="A18" s="738" t="s">
        <v>15</v>
      </c>
      <c r="B18" s="755">
        <v>50</v>
      </c>
      <c r="C18" s="755">
        <v>424</v>
      </c>
      <c r="D18" s="755">
        <v>237</v>
      </c>
      <c r="E18" s="755">
        <v>7</v>
      </c>
      <c r="F18" s="755">
        <v>72</v>
      </c>
      <c r="G18" s="755">
        <v>294</v>
      </c>
      <c r="H18" s="755">
        <v>15</v>
      </c>
      <c r="I18" s="755">
        <v>1099</v>
      </c>
    </row>
    <row r="19" spans="1:9" s="734" customFormat="1" ht="10.5" customHeight="1">
      <c r="A19" s="737" t="s">
        <v>14</v>
      </c>
      <c r="B19" s="755">
        <v>163</v>
      </c>
      <c r="C19" s="755">
        <v>1259</v>
      </c>
      <c r="D19" s="755">
        <v>811</v>
      </c>
      <c r="E19" s="755">
        <v>25</v>
      </c>
      <c r="F19" s="755">
        <v>220</v>
      </c>
      <c r="G19" s="755">
        <v>989</v>
      </c>
      <c r="H19" s="755">
        <v>54</v>
      </c>
      <c r="I19" s="755">
        <v>3521</v>
      </c>
    </row>
    <row r="20" spans="1:9" ht="10.5" customHeight="1">
      <c r="A20" s="740" t="s">
        <v>13</v>
      </c>
      <c r="B20" s="756">
        <v>21</v>
      </c>
      <c r="C20" s="756">
        <v>261</v>
      </c>
      <c r="D20" s="756">
        <v>119</v>
      </c>
      <c r="E20" s="756">
        <v>3</v>
      </c>
      <c r="F20" s="756">
        <v>26</v>
      </c>
      <c r="G20" s="756">
        <v>221</v>
      </c>
      <c r="H20" s="756">
        <v>5</v>
      </c>
      <c r="I20" s="756">
        <v>656</v>
      </c>
    </row>
    <row r="21" spans="1:9" ht="10.5" customHeight="1">
      <c r="A21" s="740" t="s">
        <v>12</v>
      </c>
      <c r="B21" s="756">
        <v>23</v>
      </c>
      <c r="C21" s="756">
        <v>174</v>
      </c>
      <c r="D21" s="756">
        <v>50</v>
      </c>
      <c r="E21" s="756">
        <v>1</v>
      </c>
      <c r="F21" s="756">
        <v>14</v>
      </c>
      <c r="G21" s="756">
        <v>97</v>
      </c>
      <c r="H21" s="756">
        <v>2</v>
      </c>
      <c r="I21" s="756">
        <v>361</v>
      </c>
    </row>
    <row r="22" spans="1:9" ht="10.5" customHeight="1">
      <c r="A22" s="740" t="s">
        <v>11</v>
      </c>
      <c r="B22" s="756">
        <v>3</v>
      </c>
      <c r="C22" s="756">
        <v>74</v>
      </c>
      <c r="D22" s="756">
        <v>19</v>
      </c>
      <c r="E22" s="757" t="s">
        <v>29</v>
      </c>
      <c r="F22" s="756">
        <v>2</v>
      </c>
      <c r="G22" s="756">
        <v>50</v>
      </c>
      <c r="H22" s="756">
        <v>2</v>
      </c>
      <c r="I22" s="756">
        <v>150</v>
      </c>
    </row>
    <row r="23" spans="1:9" s="734" customFormat="1" ht="10.5" customHeight="1">
      <c r="A23" s="738" t="s">
        <v>10</v>
      </c>
      <c r="B23" s="755">
        <v>47</v>
      </c>
      <c r="C23" s="755">
        <v>509</v>
      </c>
      <c r="D23" s="755">
        <v>188</v>
      </c>
      <c r="E23" s="755">
        <v>4</v>
      </c>
      <c r="F23" s="755">
        <v>42</v>
      </c>
      <c r="G23" s="755">
        <v>368</v>
      </c>
      <c r="H23" s="755">
        <v>9</v>
      </c>
      <c r="I23" s="755">
        <v>1167</v>
      </c>
    </row>
    <row r="24" spans="1:9" ht="10.5" customHeight="1">
      <c r="A24" s="740" t="s">
        <v>9</v>
      </c>
      <c r="B24" s="756">
        <v>36</v>
      </c>
      <c r="C24" s="756">
        <v>198</v>
      </c>
      <c r="D24" s="756">
        <v>135</v>
      </c>
      <c r="E24" s="756">
        <v>13</v>
      </c>
      <c r="F24" s="756">
        <v>35</v>
      </c>
      <c r="G24" s="756">
        <v>188</v>
      </c>
      <c r="H24" s="756">
        <v>22</v>
      </c>
      <c r="I24" s="756">
        <v>627</v>
      </c>
    </row>
    <row r="25" spans="1:9" ht="10.5" customHeight="1">
      <c r="A25" s="740" t="s">
        <v>8</v>
      </c>
      <c r="B25" s="756">
        <v>28</v>
      </c>
      <c r="C25" s="756">
        <v>132</v>
      </c>
      <c r="D25" s="756">
        <v>64</v>
      </c>
      <c r="E25" s="756">
        <v>1</v>
      </c>
      <c r="F25" s="756">
        <v>23</v>
      </c>
      <c r="G25" s="756">
        <v>103</v>
      </c>
      <c r="H25" s="756">
        <v>9</v>
      </c>
      <c r="I25" s="756">
        <v>360</v>
      </c>
    </row>
    <row r="26" spans="1:9" ht="10.5" customHeight="1">
      <c r="A26" s="740" t="s">
        <v>7</v>
      </c>
      <c r="B26" s="756">
        <v>45</v>
      </c>
      <c r="C26" s="756">
        <v>349</v>
      </c>
      <c r="D26" s="756">
        <v>114</v>
      </c>
      <c r="E26" s="756">
        <v>2</v>
      </c>
      <c r="F26" s="756">
        <v>61</v>
      </c>
      <c r="G26" s="756">
        <v>102</v>
      </c>
      <c r="H26" s="756">
        <v>11</v>
      </c>
      <c r="I26" s="756">
        <v>684</v>
      </c>
    </row>
    <row r="27" spans="1:9" s="734" customFormat="1" ht="10.5" customHeight="1">
      <c r="A27" s="738" t="s">
        <v>6</v>
      </c>
      <c r="B27" s="755">
        <v>109</v>
      </c>
      <c r="C27" s="755">
        <v>679</v>
      </c>
      <c r="D27" s="755">
        <v>313</v>
      </c>
      <c r="E27" s="755">
        <v>16</v>
      </c>
      <c r="F27" s="755">
        <v>119</v>
      </c>
      <c r="G27" s="755">
        <v>393</v>
      </c>
      <c r="H27" s="755">
        <v>42</v>
      </c>
      <c r="I27" s="755">
        <v>1671</v>
      </c>
    </row>
    <row r="28" spans="1:9" ht="10.5" customHeight="1">
      <c r="A28" s="740" t="s">
        <v>5</v>
      </c>
      <c r="B28" s="756">
        <v>30</v>
      </c>
      <c r="C28" s="756">
        <v>296</v>
      </c>
      <c r="D28" s="756">
        <v>103</v>
      </c>
      <c r="E28" s="756">
        <v>3</v>
      </c>
      <c r="F28" s="756">
        <v>40</v>
      </c>
      <c r="G28" s="756">
        <v>123</v>
      </c>
      <c r="H28" s="756">
        <v>22</v>
      </c>
      <c r="I28" s="756">
        <v>617</v>
      </c>
    </row>
    <row r="29" spans="1:9" ht="10.5" customHeight="1">
      <c r="A29" s="740" t="s">
        <v>4</v>
      </c>
      <c r="B29" s="756">
        <v>37</v>
      </c>
      <c r="C29" s="756">
        <v>143</v>
      </c>
      <c r="D29" s="756">
        <v>72</v>
      </c>
      <c r="E29" s="756">
        <v>4</v>
      </c>
      <c r="F29" s="756">
        <v>26</v>
      </c>
      <c r="G29" s="756">
        <v>88</v>
      </c>
      <c r="H29" s="756">
        <v>5</v>
      </c>
      <c r="I29" s="756">
        <v>375</v>
      </c>
    </row>
    <row r="30" spans="1:9" ht="10.5" customHeight="1">
      <c r="A30" s="740" t="s">
        <v>3</v>
      </c>
      <c r="B30" s="756">
        <v>41</v>
      </c>
      <c r="C30" s="756">
        <v>232</v>
      </c>
      <c r="D30" s="756">
        <v>103</v>
      </c>
      <c r="E30" s="756">
        <v>4</v>
      </c>
      <c r="F30" s="756">
        <v>37</v>
      </c>
      <c r="G30" s="756">
        <v>123</v>
      </c>
      <c r="H30" s="756">
        <v>9</v>
      </c>
      <c r="I30" s="756">
        <v>549</v>
      </c>
    </row>
    <row r="31" spans="1:9" s="734" customFormat="1" ht="10.5" customHeight="1">
      <c r="A31" s="738" t="s">
        <v>2</v>
      </c>
      <c r="B31" s="755">
        <v>108</v>
      </c>
      <c r="C31" s="755">
        <v>671</v>
      </c>
      <c r="D31" s="755">
        <v>278</v>
      </c>
      <c r="E31" s="755">
        <v>11</v>
      </c>
      <c r="F31" s="755">
        <v>103</v>
      </c>
      <c r="G31" s="755">
        <v>334</v>
      </c>
      <c r="H31" s="755">
        <v>36</v>
      </c>
      <c r="I31" s="755">
        <v>1541</v>
      </c>
    </row>
    <row r="32" spans="1:9" s="734" customFormat="1" ht="10.5" customHeight="1">
      <c r="A32" s="737" t="s">
        <v>1</v>
      </c>
      <c r="B32" s="755">
        <v>264</v>
      </c>
      <c r="C32" s="755">
        <v>1859</v>
      </c>
      <c r="D32" s="755">
        <v>779</v>
      </c>
      <c r="E32" s="755">
        <v>31</v>
      </c>
      <c r="F32" s="755">
        <v>264</v>
      </c>
      <c r="G32" s="755">
        <v>1095</v>
      </c>
      <c r="H32" s="755">
        <v>87</v>
      </c>
      <c r="I32" s="755">
        <v>4379</v>
      </c>
    </row>
    <row r="33" spans="1:9" s="734" customFormat="1" ht="10.5" customHeight="1">
      <c r="A33" s="736" t="s">
        <v>278</v>
      </c>
      <c r="B33" s="755">
        <v>528</v>
      </c>
      <c r="C33" s="755">
        <v>4171</v>
      </c>
      <c r="D33" s="755">
        <v>6247</v>
      </c>
      <c r="E33" s="755">
        <v>151</v>
      </c>
      <c r="F33" s="755">
        <v>771</v>
      </c>
      <c r="G33" s="755">
        <v>3087</v>
      </c>
      <c r="H33" s="755">
        <v>255</v>
      </c>
      <c r="I33" s="755">
        <v>15210</v>
      </c>
    </row>
  </sheetData>
  <mergeCells count="3">
    <mergeCell ref="I2:I3"/>
    <mergeCell ref="B3:H3"/>
    <mergeCell ref="A2:A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CC9A6-9E3A-4E78-B4F2-33EE08DDC1DB}">
  <dimension ref="A1:E34"/>
  <sheetViews>
    <sheetView workbookViewId="0"/>
  </sheetViews>
  <sheetFormatPr defaultRowHeight="11.25"/>
  <cols>
    <col min="1" max="1" width="20.140625" style="764" customWidth="1"/>
    <col min="2" max="5" width="13.7109375" style="764" customWidth="1"/>
    <col min="6" max="16384" width="9.140625" style="764"/>
  </cols>
  <sheetData>
    <row r="1" spans="1:5" s="774" customFormat="1" ht="15" customHeight="1" thickBot="1">
      <c r="A1" s="775" t="s">
        <v>883</v>
      </c>
      <c r="B1" s="775"/>
      <c r="C1" s="775"/>
      <c r="D1" s="775"/>
      <c r="E1" s="775"/>
    </row>
    <row r="2" spans="1:5" s="771" customFormat="1" ht="11.45" customHeight="1">
      <c r="A2" s="1029" t="s">
        <v>37</v>
      </c>
      <c r="B2" s="855" t="s">
        <v>882</v>
      </c>
      <c r="C2" s="860" t="s">
        <v>134</v>
      </c>
      <c r="D2" s="880"/>
      <c r="E2" s="881"/>
    </row>
    <row r="3" spans="1:5" s="771" customFormat="1" ht="15" customHeight="1">
      <c r="A3" s="1030"/>
      <c r="B3" s="892"/>
      <c r="C3" s="894" t="s">
        <v>881</v>
      </c>
      <c r="D3" s="898" t="s">
        <v>880</v>
      </c>
      <c r="E3" s="864"/>
    </row>
    <row r="4" spans="1:5" s="771" customFormat="1" ht="18" customHeight="1">
      <c r="A4" s="1028"/>
      <c r="B4" s="893"/>
      <c r="C4" s="893"/>
      <c r="D4" s="773" t="s">
        <v>56</v>
      </c>
      <c r="E4" s="772" t="s">
        <v>879</v>
      </c>
    </row>
    <row r="5" spans="1:5" s="765" customFormat="1" ht="10.5" customHeight="1">
      <c r="A5" s="770" t="s">
        <v>30</v>
      </c>
      <c r="B5" s="756">
        <v>8</v>
      </c>
      <c r="C5" s="756">
        <v>2</v>
      </c>
      <c r="D5" s="756">
        <v>6</v>
      </c>
      <c r="E5" s="756">
        <v>2</v>
      </c>
    </row>
    <row r="6" spans="1:5" ht="10.5" customHeight="1">
      <c r="A6" s="769" t="s">
        <v>28</v>
      </c>
      <c r="B6" s="756">
        <v>73</v>
      </c>
      <c r="C6" s="756">
        <v>11</v>
      </c>
      <c r="D6" s="756">
        <v>62</v>
      </c>
      <c r="E6" s="756">
        <v>43</v>
      </c>
    </row>
    <row r="7" spans="1:5" s="765" customFormat="1" ht="10.5" customHeight="1">
      <c r="A7" s="768" t="s">
        <v>27</v>
      </c>
      <c r="B7" s="755">
        <v>81</v>
      </c>
      <c r="C7" s="755">
        <v>13</v>
      </c>
      <c r="D7" s="755">
        <v>68</v>
      </c>
      <c r="E7" s="755">
        <v>45</v>
      </c>
    </row>
    <row r="8" spans="1:5" ht="10.5" customHeight="1">
      <c r="A8" s="769" t="s">
        <v>26</v>
      </c>
      <c r="B8" s="756">
        <v>114</v>
      </c>
      <c r="C8" s="756">
        <v>29</v>
      </c>
      <c r="D8" s="756">
        <v>84</v>
      </c>
      <c r="E8" s="756">
        <v>38</v>
      </c>
    </row>
    <row r="9" spans="1:5" s="765" customFormat="1" ht="10.5" customHeight="1">
      <c r="A9" s="769" t="s">
        <v>25</v>
      </c>
      <c r="B9" s="756">
        <v>44</v>
      </c>
      <c r="C9" s="756">
        <v>6</v>
      </c>
      <c r="D9" s="756">
        <v>38</v>
      </c>
      <c r="E9" s="756">
        <v>31</v>
      </c>
    </row>
    <row r="10" spans="1:5" ht="10.5" customHeight="1">
      <c r="A10" s="769" t="s">
        <v>24</v>
      </c>
      <c r="B10" s="756">
        <v>565</v>
      </c>
      <c r="C10" s="756">
        <v>57</v>
      </c>
      <c r="D10" s="756">
        <v>506</v>
      </c>
      <c r="E10" s="756">
        <v>360</v>
      </c>
    </row>
    <row r="11" spans="1:5" s="765" customFormat="1" ht="10.5" customHeight="1">
      <c r="A11" s="768" t="s">
        <v>23</v>
      </c>
      <c r="B11" s="755">
        <v>723</v>
      </c>
      <c r="C11" s="755">
        <v>92</v>
      </c>
      <c r="D11" s="755">
        <v>628</v>
      </c>
      <c r="E11" s="755">
        <v>429</v>
      </c>
    </row>
    <row r="12" spans="1:5" ht="10.5" customHeight="1">
      <c r="A12" s="769" t="s">
        <v>22</v>
      </c>
      <c r="B12" s="756">
        <v>223</v>
      </c>
      <c r="C12" s="756">
        <v>27</v>
      </c>
      <c r="D12" s="756">
        <v>196</v>
      </c>
      <c r="E12" s="756">
        <v>137</v>
      </c>
    </row>
    <row r="13" spans="1:5" s="765" customFormat="1" ht="10.5" customHeight="1">
      <c r="A13" s="769" t="s">
        <v>21</v>
      </c>
      <c r="B13" s="756">
        <v>92</v>
      </c>
      <c r="C13" s="756">
        <v>4</v>
      </c>
      <c r="D13" s="756">
        <v>88</v>
      </c>
      <c r="E13" s="756">
        <v>73</v>
      </c>
    </row>
    <row r="14" spans="1:5" ht="10.5" customHeight="1">
      <c r="A14" s="769" t="s">
        <v>20</v>
      </c>
      <c r="B14" s="756">
        <v>164</v>
      </c>
      <c r="C14" s="756">
        <v>9</v>
      </c>
      <c r="D14" s="756">
        <v>154</v>
      </c>
      <c r="E14" s="756">
        <v>84</v>
      </c>
    </row>
    <row r="15" spans="1:5" s="765" customFormat="1" ht="10.5" customHeight="1">
      <c r="A15" s="768" t="s">
        <v>19</v>
      </c>
      <c r="B15" s="755">
        <v>479</v>
      </c>
      <c r="C15" s="755">
        <v>40</v>
      </c>
      <c r="D15" s="755">
        <v>438</v>
      </c>
      <c r="E15" s="755">
        <v>294</v>
      </c>
    </row>
    <row r="16" spans="1:5" ht="10.5" customHeight="1">
      <c r="A16" s="769" t="s">
        <v>18</v>
      </c>
      <c r="B16" s="756">
        <v>197</v>
      </c>
      <c r="C16" s="756">
        <v>31</v>
      </c>
      <c r="D16" s="756">
        <v>166</v>
      </c>
      <c r="E16" s="756">
        <v>110</v>
      </c>
    </row>
    <row r="17" spans="1:5" s="765" customFormat="1" ht="10.5" customHeight="1">
      <c r="A17" s="769" t="s">
        <v>17</v>
      </c>
      <c r="B17" s="756">
        <v>95</v>
      </c>
      <c r="C17" s="756">
        <v>13</v>
      </c>
      <c r="D17" s="756">
        <v>82</v>
      </c>
      <c r="E17" s="756">
        <v>53</v>
      </c>
    </row>
    <row r="18" spans="1:5" s="765" customFormat="1" ht="10.5" customHeight="1">
      <c r="A18" s="769" t="s">
        <v>16</v>
      </c>
      <c r="B18" s="756">
        <v>200</v>
      </c>
      <c r="C18" s="756">
        <v>38</v>
      </c>
      <c r="D18" s="756">
        <v>162</v>
      </c>
      <c r="E18" s="756">
        <v>86</v>
      </c>
    </row>
    <row r="19" spans="1:5" s="765" customFormat="1" ht="10.5" customHeight="1">
      <c r="A19" s="768" t="s">
        <v>15</v>
      </c>
      <c r="B19" s="755">
        <v>492</v>
      </c>
      <c r="C19" s="755">
        <v>82</v>
      </c>
      <c r="D19" s="755">
        <v>410</v>
      </c>
      <c r="E19" s="755">
        <v>249</v>
      </c>
    </row>
    <row r="20" spans="1:5" s="765" customFormat="1" ht="10.5" customHeight="1">
      <c r="A20" s="767" t="s">
        <v>14</v>
      </c>
      <c r="B20" s="755">
        <v>1694</v>
      </c>
      <c r="C20" s="755">
        <v>214</v>
      </c>
      <c r="D20" s="755">
        <v>1476</v>
      </c>
      <c r="E20" s="755">
        <v>972</v>
      </c>
    </row>
    <row r="21" spans="1:5" ht="10.5" customHeight="1">
      <c r="A21" s="769" t="s">
        <v>13</v>
      </c>
      <c r="B21" s="756">
        <v>350</v>
      </c>
      <c r="C21" s="756">
        <v>70</v>
      </c>
      <c r="D21" s="756">
        <v>278</v>
      </c>
      <c r="E21" s="756">
        <v>223</v>
      </c>
    </row>
    <row r="22" spans="1:5" s="765" customFormat="1" ht="10.5" customHeight="1">
      <c r="A22" s="769" t="s">
        <v>12</v>
      </c>
      <c r="B22" s="756">
        <v>359</v>
      </c>
      <c r="C22" s="756">
        <v>57</v>
      </c>
      <c r="D22" s="756">
        <v>301</v>
      </c>
      <c r="E22" s="756">
        <v>190</v>
      </c>
    </row>
    <row r="23" spans="1:5" ht="10.5" customHeight="1">
      <c r="A23" s="769" t="s">
        <v>11</v>
      </c>
      <c r="B23" s="756">
        <v>10</v>
      </c>
      <c r="C23" s="756">
        <v>3</v>
      </c>
      <c r="D23" s="756">
        <v>7</v>
      </c>
      <c r="E23" s="756">
        <v>6</v>
      </c>
    </row>
    <row r="24" spans="1:5" s="765" customFormat="1" ht="10.5" customHeight="1">
      <c r="A24" s="768" t="s">
        <v>10</v>
      </c>
      <c r="B24" s="755">
        <v>719</v>
      </c>
      <c r="C24" s="755">
        <v>130</v>
      </c>
      <c r="D24" s="755">
        <v>586</v>
      </c>
      <c r="E24" s="755">
        <v>419</v>
      </c>
    </row>
    <row r="25" spans="1:5" ht="10.5" customHeight="1">
      <c r="A25" s="769" t="s">
        <v>9</v>
      </c>
      <c r="B25" s="756">
        <v>9</v>
      </c>
      <c r="C25" s="757" t="s">
        <v>29</v>
      </c>
      <c r="D25" s="756">
        <v>9</v>
      </c>
      <c r="E25" s="756">
        <v>5</v>
      </c>
    </row>
    <row r="26" spans="1:5" s="765" customFormat="1" ht="10.5" customHeight="1">
      <c r="A26" s="769" t="s">
        <v>8</v>
      </c>
      <c r="B26" s="756">
        <v>12</v>
      </c>
      <c r="C26" s="756">
        <v>1</v>
      </c>
      <c r="D26" s="756">
        <v>11</v>
      </c>
      <c r="E26" s="756">
        <v>10</v>
      </c>
    </row>
    <row r="27" spans="1:5" ht="12.75" customHeight="1">
      <c r="A27" s="769" t="s">
        <v>7</v>
      </c>
      <c r="B27" s="756">
        <v>4</v>
      </c>
      <c r="C27" s="756">
        <v>1</v>
      </c>
      <c r="D27" s="756">
        <v>3</v>
      </c>
      <c r="E27" s="756">
        <v>1</v>
      </c>
    </row>
    <row r="28" spans="1:5" s="765" customFormat="1" ht="10.5" customHeight="1">
      <c r="A28" s="768" t="s">
        <v>6</v>
      </c>
      <c r="B28" s="755">
        <v>25</v>
      </c>
      <c r="C28" s="755">
        <v>2</v>
      </c>
      <c r="D28" s="755">
        <v>23</v>
      </c>
      <c r="E28" s="755">
        <v>16</v>
      </c>
    </row>
    <row r="29" spans="1:5" ht="10.5" customHeight="1">
      <c r="A29" s="769" t="s">
        <v>5</v>
      </c>
      <c r="B29" s="756">
        <v>109</v>
      </c>
      <c r="C29" s="756">
        <v>23</v>
      </c>
      <c r="D29" s="756">
        <v>82</v>
      </c>
      <c r="E29" s="756">
        <v>51</v>
      </c>
    </row>
    <row r="30" spans="1:5" s="765" customFormat="1" ht="10.5" customHeight="1">
      <c r="A30" s="769" t="s">
        <v>4</v>
      </c>
      <c r="B30" s="757" t="s">
        <v>29</v>
      </c>
      <c r="C30" s="757" t="s">
        <v>29</v>
      </c>
      <c r="D30" s="757" t="s">
        <v>29</v>
      </c>
      <c r="E30" s="757" t="s">
        <v>29</v>
      </c>
    </row>
    <row r="31" spans="1:5" s="765" customFormat="1" ht="10.5" customHeight="1">
      <c r="A31" s="769" t="s">
        <v>3</v>
      </c>
      <c r="B31" s="756">
        <v>26</v>
      </c>
      <c r="C31" s="757" t="s">
        <v>29</v>
      </c>
      <c r="D31" s="756">
        <v>26</v>
      </c>
      <c r="E31" s="756">
        <v>9</v>
      </c>
    </row>
    <row r="32" spans="1:5" s="765" customFormat="1" ht="10.5" customHeight="1">
      <c r="A32" s="768" t="s">
        <v>2</v>
      </c>
      <c r="B32" s="755">
        <v>135</v>
      </c>
      <c r="C32" s="755">
        <v>23</v>
      </c>
      <c r="D32" s="755">
        <v>108</v>
      </c>
      <c r="E32" s="755">
        <v>60</v>
      </c>
    </row>
    <row r="33" spans="1:5" s="765" customFormat="1">
      <c r="A33" s="767" t="s">
        <v>1</v>
      </c>
      <c r="B33" s="755">
        <v>879</v>
      </c>
      <c r="C33" s="755">
        <v>155</v>
      </c>
      <c r="D33" s="755">
        <v>717</v>
      </c>
      <c r="E33" s="755">
        <v>495</v>
      </c>
    </row>
    <row r="34" spans="1:5" s="765" customFormat="1">
      <c r="A34" s="766" t="s">
        <v>278</v>
      </c>
      <c r="B34" s="755">
        <v>2654</v>
      </c>
      <c r="C34" s="755">
        <v>382</v>
      </c>
      <c r="D34" s="755">
        <v>2261</v>
      </c>
      <c r="E34" s="755">
        <v>1512</v>
      </c>
    </row>
  </sheetData>
  <mergeCells count="5">
    <mergeCell ref="A2:A4"/>
    <mergeCell ref="B2:B4"/>
    <mergeCell ref="C2:E2"/>
    <mergeCell ref="C3:C4"/>
    <mergeCell ref="D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91CAA-F9F4-4866-B49D-C90BA4FBC18B}">
  <dimension ref="A1:F32"/>
  <sheetViews>
    <sheetView workbookViewId="0"/>
  </sheetViews>
  <sheetFormatPr defaultRowHeight="11.25"/>
  <cols>
    <col min="1" max="1" width="24.140625" style="776" customWidth="1"/>
    <col min="2" max="3" width="12.5703125" style="776" customWidth="1"/>
    <col min="4" max="4" width="12.7109375" style="776" customWidth="1"/>
    <col min="5" max="5" width="12.42578125" style="776" customWidth="1"/>
    <col min="6" max="6" width="12.140625" style="776" customWidth="1"/>
    <col min="7" max="16384" width="9.140625" style="776"/>
  </cols>
  <sheetData>
    <row r="1" spans="1:6" s="788" customFormat="1" ht="33" customHeight="1" thickBot="1">
      <c r="A1" s="790" t="s">
        <v>884</v>
      </c>
      <c r="B1" s="789"/>
      <c r="C1" s="789"/>
      <c r="D1" s="789"/>
      <c r="E1" s="789"/>
      <c r="F1" s="789"/>
    </row>
    <row r="2" spans="1:6" ht="33.75" customHeight="1">
      <c r="A2" s="787" t="s">
        <v>37</v>
      </c>
      <c r="B2" s="786" t="s">
        <v>250</v>
      </c>
      <c r="C2" s="786" t="s">
        <v>249</v>
      </c>
      <c r="D2" s="786" t="s">
        <v>248</v>
      </c>
      <c r="E2" s="786" t="s">
        <v>247</v>
      </c>
      <c r="F2" s="785" t="s">
        <v>246</v>
      </c>
    </row>
    <row r="3" spans="1:6" s="777" customFormat="1" ht="15" customHeight="1">
      <c r="A3" s="777" t="s">
        <v>44</v>
      </c>
      <c r="B3" s="782">
        <v>834</v>
      </c>
      <c r="C3" s="782">
        <v>242</v>
      </c>
      <c r="D3" s="782">
        <v>1076</v>
      </c>
      <c r="E3" s="782">
        <v>302</v>
      </c>
      <c r="F3" s="782">
        <v>1378</v>
      </c>
    </row>
    <row r="4" spans="1:6" ht="10.5" customHeight="1">
      <c r="A4" s="776" t="s">
        <v>28</v>
      </c>
      <c r="B4" s="782">
        <v>1433</v>
      </c>
      <c r="C4" s="782">
        <v>767</v>
      </c>
      <c r="D4" s="782">
        <v>2200</v>
      </c>
      <c r="E4" s="782">
        <v>146</v>
      </c>
      <c r="F4" s="782">
        <v>2346</v>
      </c>
    </row>
    <row r="5" spans="1:6" ht="10.5" customHeight="1">
      <c r="A5" s="781" t="s">
        <v>27</v>
      </c>
      <c r="B5" s="784">
        <v>2267</v>
      </c>
      <c r="C5" s="784">
        <v>1009</v>
      </c>
      <c r="D5" s="784">
        <v>3276</v>
      </c>
      <c r="E5" s="784">
        <v>448</v>
      </c>
      <c r="F5" s="784">
        <v>3724</v>
      </c>
    </row>
    <row r="6" spans="1:6" ht="10.5" customHeight="1">
      <c r="A6" s="776" t="s">
        <v>26</v>
      </c>
      <c r="B6" s="782">
        <v>524</v>
      </c>
      <c r="C6" s="782">
        <v>239</v>
      </c>
      <c r="D6" s="782">
        <v>763</v>
      </c>
      <c r="E6" s="782">
        <v>75</v>
      </c>
      <c r="F6" s="782">
        <v>838</v>
      </c>
    </row>
    <row r="7" spans="1:6" ht="10.5" customHeight="1">
      <c r="A7" s="776" t="s">
        <v>25</v>
      </c>
      <c r="B7" s="782">
        <v>500</v>
      </c>
      <c r="C7" s="782">
        <v>229</v>
      </c>
      <c r="D7" s="782">
        <v>729</v>
      </c>
      <c r="E7" s="782">
        <v>55</v>
      </c>
      <c r="F7" s="782">
        <v>784</v>
      </c>
    </row>
    <row r="8" spans="1:6" ht="10.5" customHeight="1">
      <c r="A8" s="776" t="s">
        <v>24</v>
      </c>
      <c r="B8" s="782">
        <v>884</v>
      </c>
      <c r="C8" s="782">
        <v>328</v>
      </c>
      <c r="D8" s="782">
        <v>1212</v>
      </c>
      <c r="E8" s="782">
        <v>75</v>
      </c>
      <c r="F8" s="782">
        <v>1287</v>
      </c>
    </row>
    <row r="9" spans="1:6" ht="10.5" customHeight="1">
      <c r="A9" s="781" t="s">
        <v>23</v>
      </c>
      <c r="B9" s="778">
        <v>1908</v>
      </c>
      <c r="C9" s="778">
        <v>796</v>
      </c>
      <c r="D9" s="778">
        <v>2704</v>
      </c>
      <c r="E9" s="778">
        <v>205</v>
      </c>
      <c r="F9" s="778">
        <v>2909</v>
      </c>
    </row>
    <row r="10" spans="1:6" ht="10.5" customHeight="1">
      <c r="A10" s="776" t="s">
        <v>22</v>
      </c>
      <c r="B10" s="782">
        <v>693</v>
      </c>
      <c r="C10" s="782">
        <v>422</v>
      </c>
      <c r="D10" s="782">
        <v>1115</v>
      </c>
      <c r="E10" s="782">
        <v>53</v>
      </c>
      <c r="F10" s="782">
        <v>1168</v>
      </c>
    </row>
    <row r="11" spans="1:6" ht="10.5" customHeight="1">
      <c r="A11" s="776" t="s">
        <v>21</v>
      </c>
      <c r="B11" s="782">
        <v>412</v>
      </c>
      <c r="C11" s="782">
        <v>289</v>
      </c>
      <c r="D11" s="782">
        <v>701</v>
      </c>
      <c r="E11" s="782">
        <v>39</v>
      </c>
      <c r="F11" s="782">
        <v>740</v>
      </c>
    </row>
    <row r="12" spans="1:6" ht="10.5" customHeight="1">
      <c r="A12" s="776" t="s">
        <v>20</v>
      </c>
      <c r="B12" s="782">
        <v>753</v>
      </c>
      <c r="C12" s="782">
        <v>208</v>
      </c>
      <c r="D12" s="782">
        <v>961</v>
      </c>
      <c r="E12" s="782">
        <v>47</v>
      </c>
      <c r="F12" s="782">
        <v>1008</v>
      </c>
    </row>
    <row r="13" spans="1:6" ht="10.5" customHeight="1">
      <c r="A13" s="781" t="s">
        <v>19</v>
      </c>
      <c r="B13" s="778">
        <v>1858</v>
      </c>
      <c r="C13" s="778">
        <v>919</v>
      </c>
      <c r="D13" s="778">
        <v>2777</v>
      </c>
      <c r="E13" s="778">
        <v>139</v>
      </c>
      <c r="F13" s="778">
        <v>2916</v>
      </c>
    </row>
    <row r="14" spans="1:6" ht="10.5" customHeight="1">
      <c r="A14" s="776" t="s">
        <v>18</v>
      </c>
      <c r="B14" s="782">
        <v>533</v>
      </c>
      <c r="C14" s="782">
        <v>364</v>
      </c>
      <c r="D14" s="782">
        <v>897</v>
      </c>
      <c r="E14" s="782">
        <v>65</v>
      </c>
      <c r="F14" s="782">
        <v>962</v>
      </c>
    </row>
    <row r="15" spans="1:6" ht="10.5" customHeight="1">
      <c r="A15" s="776" t="s">
        <v>17</v>
      </c>
      <c r="B15" s="782">
        <v>1008</v>
      </c>
      <c r="C15" s="782">
        <v>378</v>
      </c>
      <c r="D15" s="782">
        <v>1386</v>
      </c>
      <c r="E15" s="782">
        <v>64</v>
      </c>
      <c r="F15" s="782">
        <v>1450</v>
      </c>
    </row>
    <row r="16" spans="1:6" ht="10.5" customHeight="1">
      <c r="A16" s="776" t="s">
        <v>16</v>
      </c>
      <c r="B16" s="782">
        <v>337</v>
      </c>
      <c r="C16" s="782">
        <v>244</v>
      </c>
      <c r="D16" s="782">
        <v>581</v>
      </c>
      <c r="E16" s="782">
        <v>38</v>
      </c>
      <c r="F16" s="782">
        <v>619</v>
      </c>
    </row>
    <row r="17" spans="1:6" ht="10.5" customHeight="1">
      <c r="A17" s="781" t="s">
        <v>15</v>
      </c>
      <c r="B17" s="778">
        <v>1878</v>
      </c>
      <c r="C17" s="778">
        <v>986</v>
      </c>
      <c r="D17" s="778">
        <v>2864</v>
      </c>
      <c r="E17" s="778">
        <v>167</v>
      </c>
      <c r="F17" s="778">
        <v>3031</v>
      </c>
    </row>
    <row r="18" spans="1:6" ht="10.5" customHeight="1">
      <c r="A18" s="780" t="s">
        <v>804</v>
      </c>
      <c r="B18" s="783">
        <v>5644</v>
      </c>
      <c r="C18" s="783">
        <v>2701</v>
      </c>
      <c r="D18" s="783">
        <v>8345</v>
      </c>
      <c r="E18" s="783">
        <v>511</v>
      </c>
      <c r="F18" s="783">
        <v>8856</v>
      </c>
    </row>
    <row r="19" spans="1:6" ht="10.5" customHeight="1">
      <c r="A19" s="776" t="s">
        <v>13</v>
      </c>
      <c r="B19" s="782">
        <v>872</v>
      </c>
      <c r="C19" s="782">
        <v>725</v>
      </c>
      <c r="D19" s="782">
        <v>1597</v>
      </c>
      <c r="E19" s="782">
        <v>116</v>
      </c>
      <c r="F19" s="782">
        <v>1713</v>
      </c>
    </row>
    <row r="20" spans="1:6" ht="10.5" customHeight="1">
      <c r="A20" s="776" t="s">
        <v>12</v>
      </c>
      <c r="B20" s="782">
        <v>600</v>
      </c>
      <c r="C20" s="782">
        <v>370</v>
      </c>
      <c r="D20" s="782">
        <v>970</v>
      </c>
      <c r="E20" s="782">
        <v>61</v>
      </c>
      <c r="F20" s="782">
        <v>1031</v>
      </c>
    </row>
    <row r="21" spans="1:6" ht="10.5" customHeight="1">
      <c r="A21" s="776" t="s">
        <v>11</v>
      </c>
      <c r="B21" s="782">
        <v>287</v>
      </c>
      <c r="C21" s="782">
        <v>226</v>
      </c>
      <c r="D21" s="782">
        <v>513</v>
      </c>
      <c r="E21" s="782">
        <v>29</v>
      </c>
      <c r="F21" s="782">
        <v>542</v>
      </c>
    </row>
    <row r="22" spans="1:6" ht="11.1" customHeight="1">
      <c r="A22" s="781" t="s">
        <v>10</v>
      </c>
      <c r="B22" s="778">
        <v>1759</v>
      </c>
      <c r="C22" s="778">
        <v>1321</v>
      </c>
      <c r="D22" s="778">
        <v>3080</v>
      </c>
      <c r="E22" s="778">
        <v>206</v>
      </c>
      <c r="F22" s="778">
        <v>3286</v>
      </c>
    </row>
    <row r="23" spans="1:6" ht="10.5" customHeight="1">
      <c r="A23" s="776" t="s">
        <v>163</v>
      </c>
      <c r="B23" s="782">
        <v>701</v>
      </c>
      <c r="C23" s="782">
        <v>385</v>
      </c>
      <c r="D23" s="782">
        <v>1086</v>
      </c>
      <c r="E23" s="782">
        <v>96</v>
      </c>
      <c r="F23" s="782">
        <v>1182</v>
      </c>
    </row>
    <row r="24" spans="1:6" ht="10.5" customHeight="1">
      <c r="A24" s="776" t="s">
        <v>8</v>
      </c>
      <c r="B24" s="782">
        <v>643</v>
      </c>
      <c r="C24" s="782">
        <v>413</v>
      </c>
      <c r="D24" s="782">
        <v>1056</v>
      </c>
      <c r="E24" s="782">
        <v>88</v>
      </c>
      <c r="F24" s="782">
        <v>1144</v>
      </c>
    </row>
    <row r="25" spans="1:6" ht="10.5" customHeight="1">
      <c r="A25" s="776" t="s">
        <v>7</v>
      </c>
      <c r="B25" s="782">
        <v>1210</v>
      </c>
      <c r="C25" s="782">
        <v>668</v>
      </c>
      <c r="D25" s="782">
        <v>1878</v>
      </c>
      <c r="E25" s="782">
        <v>116</v>
      </c>
      <c r="F25" s="782">
        <v>1994</v>
      </c>
    </row>
    <row r="26" spans="1:6" ht="11.1" customHeight="1">
      <c r="A26" s="781" t="s">
        <v>6</v>
      </c>
      <c r="B26" s="778">
        <v>2554</v>
      </c>
      <c r="C26" s="778">
        <v>1466</v>
      </c>
      <c r="D26" s="778">
        <v>4020</v>
      </c>
      <c r="E26" s="778">
        <v>300</v>
      </c>
      <c r="F26" s="778">
        <v>4320</v>
      </c>
    </row>
    <row r="27" spans="1:6" ht="10.5" customHeight="1">
      <c r="A27" s="776" t="s">
        <v>5</v>
      </c>
      <c r="B27" s="782">
        <v>894</v>
      </c>
      <c r="C27" s="782">
        <v>440</v>
      </c>
      <c r="D27" s="782">
        <v>1334</v>
      </c>
      <c r="E27" s="782">
        <v>75</v>
      </c>
      <c r="F27" s="782">
        <v>1409</v>
      </c>
    </row>
    <row r="28" spans="1:6" ht="10.5" customHeight="1">
      <c r="A28" s="776" t="s">
        <v>4</v>
      </c>
      <c r="B28" s="782">
        <v>701</v>
      </c>
      <c r="C28" s="782">
        <v>666</v>
      </c>
      <c r="D28" s="782">
        <v>1367</v>
      </c>
      <c r="E28" s="782">
        <v>77</v>
      </c>
      <c r="F28" s="782">
        <v>1444</v>
      </c>
    </row>
    <row r="29" spans="1:6" ht="10.5" customHeight="1">
      <c r="A29" s="776" t="s">
        <v>3</v>
      </c>
      <c r="B29" s="782">
        <v>605</v>
      </c>
      <c r="C29" s="782">
        <v>359</v>
      </c>
      <c r="D29" s="782">
        <v>964</v>
      </c>
      <c r="E29" s="782">
        <v>74</v>
      </c>
      <c r="F29" s="782">
        <v>1038</v>
      </c>
    </row>
    <row r="30" spans="1:6" ht="10.5" customHeight="1">
      <c r="A30" s="781" t="s">
        <v>2</v>
      </c>
      <c r="B30" s="778">
        <v>2200</v>
      </c>
      <c r="C30" s="778">
        <v>1465</v>
      </c>
      <c r="D30" s="778">
        <v>3665</v>
      </c>
      <c r="E30" s="778">
        <v>226</v>
      </c>
      <c r="F30" s="778">
        <v>3891</v>
      </c>
    </row>
    <row r="31" spans="1:6" ht="10.5" customHeight="1">
      <c r="A31" s="780" t="s">
        <v>813</v>
      </c>
      <c r="B31" s="778">
        <v>6513</v>
      </c>
      <c r="C31" s="778">
        <v>4252</v>
      </c>
      <c r="D31" s="778">
        <v>10765</v>
      </c>
      <c r="E31" s="778">
        <v>732</v>
      </c>
      <c r="F31" s="778">
        <v>11497</v>
      </c>
    </row>
    <row r="32" spans="1:6" s="777" customFormat="1" ht="11.25" customHeight="1">
      <c r="A32" s="779" t="s">
        <v>0</v>
      </c>
      <c r="B32" s="778">
        <v>14424</v>
      </c>
      <c r="C32" s="778">
        <v>7962</v>
      </c>
      <c r="D32" s="778">
        <v>22386</v>
      </c>
      <c r="E32" s="778">
        <v>1691</v>
      </c>
      <c r="F32" s="778">
        <v>24077</v>
      </c>
    </row>
  </sheetData>
  <pageMargins left="0.75" right="0.75" top="1" bottom="1" header="0.5" footer="0.5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47C0E-7194-479D-A7DE-996D4178D6E5}">
  <dimension ref="A1:F33"/>
  <sheetViews>
    <sheetView workbookViewId="0"/>
  </sheetViews>
  <sheetFormatPr defaultRowHeight="15"/>
  <cols>
    <col min="1" max="1" width="25.7109375" style="732" customWidth="1"/>
    <col min="2" max="5" width="10.7109375" style="732" customWidth="1"/>
    <col min="6" max="6" width="11.85546875" style="732" customWidth="1"/>
    <col min="7" max="16384" width="9.140625" style="732"/>
  </cols>
  <sheetData>
    <row r="1" spans="1:6" ht="15.75" thickBot="1">
      <c r="A1" s="808" t="s">
        <v>891</v>
      </c>
      <c r="B1" s="808"/>
      <c r="C1" s="807"/>
      <c r="D1" s="807"/>
      <c r="E1" s="807"/>
      <c r="F1" s="807"/>
    </row>
    <row r="2" spans="1:6">
      <c r="A2" s="855" t="s">
        <v>890</v>
      </c>
      <c r="B2" s="855" t="s">
        <v>889</v>
      </c>
      <c r="C2" s="1021" t="s">
        <v>134</v>
      </c>
      <c r="D2" s="1021"/>
      <c r="E2" s="855" t="s">
        <v>888</v>
      </c>
      <c r="F2" s="855" t="s">
        <v>887</v>
      </c>
    </row>
    <row r="3" spans="1:6" ht="34.5" customHeight="1">
      <c r="A3" s="972"/>
      <c r="B3" s="972"/>
      <c r="C3" s="806" t="s">
        <v>886</v>
      </c>
      <c r="D3" s="806" t="s">
        <v>885</v>
      </c>
      <c r="E3" s="972"/>
      <c r="F3" s="972"/>
    </row>
    <row r="4" spans="1:6">
      <c r="A4" s="805" t="s">
        <v>44</v>
      </c>
      <c r="B4" s="799">
        <v>61</v>
      </c>
      <c r="C4" s="799">
        <v>29</v>
      </c>
      <c r="D4" s="799">
        <v>1</v>
      </c>
      <c r="E4" s="798">
        <v>11.6</v>
      </c>
      <c r="F4" s="797">
        <v>223</v>
      </c>
    </row>
    <row r="5" spans="1:6">
      <c r="A5" s="800" t="s">
        <v>28</v>
      </c>
      <c r="B5" s="799">
        <v>2696</v>
      </c>
      <c r="C5" s="799">
        <v>223</v>
      </c>
      <c r="D5" s="799">
        <v>257</v>
      </c>
      <c r="E5" s="798">
        <v>42.2</v>
      </c>
      <c r="F5" s="797">
        <v>242</v>
      </c>
    </row>
    <row r="6" spans="1:6">
      <c r="A6" s="804" t="s">
        <v>27</v>
      </c>
      <c r="B6" s="793">
        <v>2757</v>
      </c>
      <c r="C6" s="793">
        <v>252</v>
      </c>
      <c r="D6" s="793">
        <v>258</v>
      </c>
      <c r="E6" s="792">
        <v>39.9</v>
      </c>
      <c r="F6" s="791">
        <v>465</v>
      </c>
    </row>
    <row r="7" spans="1:6">
      <c r="A7" s="800" t="s">
        <v>26</v>
      </c>
      <c r="B7" s="799">
        <v>1497</v>
      </c>
      <c r="C7" s="799">
        <v>135</v>
      </c>
      <c r="D7" s="799">
        <v>164</v>
      </c>
      <c r="E7" s="798">
        <v>34.299999999999997</v>
      </c>
      <c r="F7" s="797">
        <v>99</v>
      </c>
    </row>
    <row r="8" spans="1:6">
      <c r="A8" s="800" t="s">
        <v>25</v>
      </c>
      <c r="B8" s="799">
        <v>891</v>
      </c>
      <c r="C8" s="799">
        <v>50</v>
      </c>
      <c r="D8" s="799">
        <v>110</v>
      </c>
      <c r="E8" s="798">
        <v>39.4</v>
      </c>
      <c r="F8" s="797">
        <v>64</v>
      </c>
    </row>
    <row r="9" spans="1:6">
      <c r="A9" s="802" t="s">
        <v>24</v>
      </c>
      <c r="B9" s="799">
        <v>1649</v>
      </c>
      <c r="C9" s="799">
        <v>8</v>
      </c>
      <c r="D9" s="799">
        <v>89</v>
      </c>
      <c r="E9" s="798">
        <v>36.700000000000003</v>
      </c>
      <c r="F9" s="797">
        <v>86</v>
      </c>
    </row>
    <row r="10" spans="1:6">
      <c r="A10" s="796" t="s">
        <v>23</v>
      </c>
      <c r="B10" s="793">
        <v>4038</v>
      </c>
      <c r="C10" s="793">
        <v>193</v>
      </c>
      <c r="D10" s="793">
        <v>362</v>
      </c>
      <c r="E10" s="792">
        <v>36.299999999999997</v>
      </c>
      <c r="F10" s="791">
        <v>249</v>
      </c>
    </row>
    <row r="11" spans="1:6">
      <c r="A11" s="800" t="s">
        <v>22</v>
      </c>
      <c r="B11" s="799">
        <v>1752</v>
      </c>
      <c r="C11" s="799">
        <v>94</v>
      </c>
      <c r="D11" s="799">
        <v>92</v>
      </c>
      <c r="E11" s="798">
        <v>41.6</v>
      </c>
      <c r="F11" s="797">
        <v>87</v>
      </c>
    </row>
    <row r="12" spans="1:6">
      <c r="A12" s="802" t="s">
        <v>21</v>
      </c>
      <c r="B12" s="799">
        <v>1536</v>
      </c>
      <c r="C12" s="799">
        <v>0</v>
      </c>
      <c r="D12" s="799">
        <v>80</v>
      </c>
      <c r="E12" s="798">
        <v>46</v>
      </c>
      <c r="F12" s="797">
        <v>60</v>
      </c>
    </row>
    <row r="13" spans="1:6">
      <c r="A13" s="800" t="s">
        <v>20</v>
      </c>
      <c r="B13" s="799">
        <v>1723</v>
      </c>
      <c r="C13" s="799">
        <v>68</v>
      </c>
      <c r="D13" s="799">
        <v>46</v>
      </c>
      <c r="E13" s="798">
        <v>45.5</v>
      </c>
      <c r="F13" s="797">
        <v>70</v>
      </c>
    </row>
    <row r="14" spans="1:6">
      <c r="A14" s="796" t="s">
        <v>19</v>
      </c>
      <c r="B14" s="793">
        <v>5010</v>
      </c>
      <c r="C14" s="793">
        <v>162</v>
      </c>
      <c r="D14" s="793">
        <v>217</v>
      </c>
      <c r="E14" s="792">
        <v>44.2</v>
      </c>
      <c r="F14" s="791">
        <v>217</v>
      </c>
    </row>
    <row r="15" spans="1:6">
      <c r="A15" s="802" t="s">
        <v>18</v>
      </c>
      <c r="B15" s="799">
        <v>1642</v>
      </c>
      <c r="C15" s="799">
        <v>0</v>
      </c>
      <c r="D15" s="799">
        <v>85</v>
      </c>
      <c r="E15" s="798">
        <v>37.1</v>
      </c>
      <c r="F15" s="797">
        <v>75</v>
      </c>
    </row>
    <row r="16" spans="1:6">
      <c r="A16" s="802" t="s">
        <v>17</v>
      </c>
      <c r="B16" s="799">
        <v>1762</v>
      </c>
      <c r="C16" s="799">
        <v>113</v>
      </c>
      <c r="D16" s="799">
        <v>111</v>
      </c>
      <c r="E16" s="798">
        <v>29.2</v>
      </c>
      <c r="F16" s="797">
        <v>84</v>
      </c>
    </row>
    <row r="17" spans="1:6">
      <c r="A17" s="800" t="s">
        <v>16</v>
      </c>
      <c r="B17" s="799">
        <v>1087</v>
      </c>
      <c r="C17" s="799">
        <v>15</v>
      </c>
      <c r="D17" s="799">
        <v>78</v>
      </c>
      <c r="E17" s="798">
        <v>29.4</v>
      </c>
      <c r="F17" s="797">
        <v>68</v>
      </c>
    </row>
    <row r="18" spans="1:6">
      <c r="A18" s="796" t="s">
        <v>15</v>
      </c>
      <c r="B18" s="793">
        <v>4491</v>
      </c>
      <c r="C18" s="793">
        <v>128</v>
      </c>
      <c r="D18" s="793">
        <v>274</v>
      </c>
      <c r="E18" s="792">
        <v>31.7</v>
      </c>
      <c r="F18" s="791">
        <v>227</v>
      </c>
    </row>
    <row r="19" spans="1:6">
      <c r="A19" s="803" t="s">
        <v>14</v>
      </c>
      <c r="B19" s="793">
        <v>13538</v>
      </c>
      <c r="C19" s="793">
        <v>483</v>
      </c>
      <c r="D19" s="793">
        <v>854</v>
      </c>
      <c r="E19" s="792">
        <v>37</v>
      </c>
      <c r="F19" s="791">
        <v>693</v>
      </c>
    </row>
    <row r="20" spans="1:6">
      <c r="A20" s="800" t="s">
        <v>13</v>
      </c>
      <c r="B20" s="799">
        <v>2587</v>
      </c>
      <c r="C20" s="799">
        <v>71</v>
      </c>
      <c r="D20" s="799">
        <v>113</v>
      </c>
      <c r="E20" s="798">
        <v>35.700000000000003</v>
      </c>
      <c r="F20" s="797">
        <v>125</v>
      </c>
    </row>
    <row r="21" spans="1:6">
      <c r="A21" s="800" t="s">
        <v>12</v>
      </c>
      <c r="B21" s="799">
        <v>1274</v>
      </c>
      <c r="C21" s="799">
        <v>75</v>
      </c>
      <c r="D21" s="799">
        <v>98</v>
      </c>
      <c r="E21" s="798">
        <v>35</v>
      </c>
      <c r="F21" s="797">
        <v>77</v>
      </c>
    </row>
    <row r="22" spans="1:6">
      <c r="A22" s="802" t="s">
        <v>11</v>
      </c>
      <c r="B22" s="799">
        <v>946</v>
      </c>
      <c r="C22" s="799">
        <v>0</v>
      </c>
      <c r="D22" s="799">
        <v>84</v>
      </c>
      <c r="E22" s="798">
        <v>37.200000000000003</v>
      </c>
      <c r="F22" s="797">
        <v>27</v>
      </c>
    </row>
    <row r="23" spans="1:6">
      <c r="A23" s="796" t="s">
        <v>10</v>
      </c>
      <c r="B23" s="793">
        <v>4806</v>
      </c>
      <c r="C23" s="793">
        <v>146</v>
      </c>
      <c r="D23" s="793">
        <v>295</v>
      </c>
      <c r="E23" s="792">
        <v>35.799999999999997</v>
      </c>
      <c r="F23" s="791">
        <v>229</v>
      </c>
    </row>
    <row r="24" spans="1:6">
      <c r="A24" s="800" t="s">
        <v>163</v>
      </c>
      <c r="B24" s="799">
        <v>1669</v>
      </c>
      <c r="C24" s="799">
        <v>89</v>
      </c>
      <c r="D24" s="799">
        <v>148</v>
      </c>
      <c r="E24" s="798">
        <v>26.9</v>
      </c>
      <c r="F24" s="797">
        <v>110</v>
      </c>
    </row>
    <row r="25" spans="1:6">
      <c r="A25" s="802" t="s">
        <v>8</v>
      </c>
      <c r="B25" s="799">
        <v>1319</v>
      </c>
      <c r="C25" s="799">
        <v>0</v>
      </c>
      <c r="D25" s="799">
        <v>113</v>
      </c>
      <c r="E25" s="798">
        <v>23.6</v>
      </c>
      <c r="F25" s="797">
        <v>89</v>
      </c>
    </row>
    <row r="26" spans="1:6">
      <c r="A26" s="802" t="s">
        <v>7</v>
      </c>
      <c r="B26" s="799">
        <v>2152</v>
      </c>
      <c r="C26" s="799">
        <v>19</v>
      </c>
      <c r="D26" s="799">
        <v>180</v>
      </c>
      <c r="E26" s="798">
        <v>36.299999999999997</v>
      </c>
      <c r="F26" s="797">
        <v>99</v>
      </c>
    </row>
    <row r="27" spans="1:6">
      <c r="A27" s="801" t="s">
        <v>6</v>
      </c>
      <c r="B27" s="793">
        <v>5140</v>
      </c>
      <c r="C27" s="793">
        <v>108</v>
      </c>
      <c r="D27" s="793">
        <v>440</v>
      </c>
      <c r="E27" s="792">
        <v>29</v>
      </c>
      <c r="F27" s="791">
        <v>298</v>
      </c>
    </row>
    <row r="28" spans="1:6">
      <c r="A28" s="800" t="s">
        <v>5</v>
      </c>
      <c r="B28" s="799">
        <v>2250</v>
      </c>
      <c r="C28" s="799">
        <v>77</v>
      </c>
      <c r="D28" s="799">
        <v>106</v>
      </c>
      <c r="E28" s="798">
        <v>26.6</v>
      </c>
      <c r="F28" s="797">
        <v>175</v>
      </c>
    </row>
    <row r="29" spans="1:6">
      <c r="A29" s="800" t="s">
        <v>4</v>
      </c>
      <c r="B29" s="799">
        <v>1465</v>
      </c>
      <c r="C29" s="799">
        <v>0</v>
      </c>
      <c r="D29" s="799">
        <v>80</v>
      </c>
      <c r="E29" s="798">
        <v>26</v>
      </c>
      <c r="F29" s="797">
        <v>98</v>
      </c>
    </row>
    <row r="30" spans="1:6">
      <c r="A30" s="800" t="s">
        <v>3</v>
      </c>
      <c r="B30" s="799">
        <v>1421</v>
      </c>
      <c r="C30" s="799">
        <v>50</v>
      </c>
      <c r="D30" s="799">
        <v>112</v>
      </c>
      <c r="E30" s="798">
        <v>33.299999999999997</v>
      </c>
      <c r="F30" s="797">
        <v>94</v>
      </c>
    </row>
    <row r="31" spans="1:6">
      <c r="A31" s="796" t="s">
        <v>2</v>
      </c>
      <c r="B31" s="793">
        <v>5136</v>
      </c>
      <c r="C31" s="793">
        <v>127</v>
      </c>
      <c r="D31" s="793">
        <v>298</v>
      </c>
      <c r="E31" s="792">
        <v>28</v>
      </c>
      <c r="F31" s="791">
        <v>367</v>
      </c>
    </row>
    <row r="32" spans="1:6">
      <c r="A32" s="795" t="s">
        <v>813</v>
      </c>
      <c r="B32" s="793">
        <v>15082</v>
      </c>
      <c r="C32" s="793">
        <v>381</v>
      </c>
      <c r="D32" s="793">
        <v>1034</v>
      </c>
      <c r="E32" s="792">
        <v>30.5</v>
      </c>
      <c r="F32" s="791">
        <v>894</v>
      </c>
    </row>
    <row r="33" spans="1:6">
      <c r="A33" s="794" t="s">
        <v>0</v>
      </c>
      <c r="B33" s="793">
        <v>31377</v>
      </c>
      <c r="C33" s="793">
        <v>1116</v>
      </c>
      <c r="D33" s="793">
        <v>2145</v>
      </c>
      <c r="E33" s="792">
        <v>33.700000000000003</v>
      </c>
      <c r="F33" s="791">
        <v>2052</v>
      </c>
    </row>
  </sheetData>
  <mergeCells count="5">
    <mergeCell ref="F2:F3"/>
    <mergeCell ref="A2:A3"/>
    <mergeCell ref="B2:B3"/>
    <mergeCell ref="C2:D2"/>
    <mergeCell ref="E2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82849-9D48-47EC-8E51-4B397B80862D}">
  <dimension ref="A1:H33"/>
  <sheetViews>
    <sheetView workbookViewId="0"/>
  </sheetViews>
  <sheetFormatPr defaultRowHeight="15"/>
  <cols>
    <col min="1" max="1" width="20.7109375" style="732" customWidth="1"/>
    <col min="2" max="8" width="11.140625" style="732" customWidth="1"/>
    <col min="9" max="16384" width="9.140625" style="732"/>
  </cols>
  <sheetData>
    <row r="1" spans="1:8" ht="15.75" thickBot="1">
      <c r="A1" s="822" t="s">
        <v>899</v>
      </c>
      <c r="B1" s="821"/>
      <c r="C1" s="821"/>
      <c r="D1" s="821"/>
      <c r="E1" s="821"/>
      <c r="F1" s="821"/>
      <c r="G1" s="821"/>
      <c r="H1" s="821"/>
    </row>
    <row r="2" spans="1:8">
      <c r="A2" s="855" t="s">
        <v>37</v>
      </c>
      <c r="B2" s="855" t="s">
        <v>898</v>
      </c>
      <c r="C2" s="910" t="s">
        <v>264</v>
      </c>
      <c r="D2" s="973"/>
      <c r="E2" s="974"/>
      <c r="F2" s="855" t="s">
        <v>897</v>
      </c>
      <c r="G2" s="855" t="s">
        <v>896</v>
      </c>
      <c r="H2" s="855" t="s">
        <v>895</v>
      </c>
    </row>
    <row r="3" spans="1:8" ht="39.75" customHeight="1">
      <c r="A3" s="893"/>
      <c r="B3" s="893"/>
      <c r="C3" s="820" t="s">
        <v>894</v>
      </c>
      <c r="D3" s="819" t="s">
        <v>893</v>
      </c>
      <c r="E3" s="819" t="s">
        <v>892</v>
      </c>
      <c r="F3" s="893"/>
      <c r="G3" s="893"/>
      <c r="H3" s="893"/>
    </row>
    <row r="4" spans="1:8">
      <c r="A4" s="818" t="s">
        <v>44</v>
      </c>
      <c r="B4" s="814">
        <v>635709</v>
      </c>
      <c r="C4" s="814">
        <v>546096</v>
      </c>
      <c r="D4" s="814">
        <v>83822</v>
      </c>
      <c r="E4" s="814">
        <v>4889</v>
      </c>
      <c r="F4" s="814">
        <v>221238</v>
      </c>
      <c r="G4" s="817">
        <v>498</v>
      </c>
      <c r="H4" s="814">
        <v>557189</v>
      </c>
    </row>
    <row r="5" spans="1:8">
      <c r="A5" s="816" t="s">
        <v>28</v>
      </c>
      <c r="B5" s="814">
        <v>281569</v>
      </c>
      <c r="C5" s="814">
        <v>254852</v>
      </c>
      <c r="D5" s="814">
        <v>24260</v>
      </c>
      <c r="E5" s="814">
        <v>1552</v>
      </c>
      <c r="F5" s="814">
        <v>41446</v>
      </c>
      <c r="G5" s="815">
        <v>263</v>
      </c>
      <c r="H5" s="814">
        <v>228281</v>
      </c>
    </row>
    <row r="6" spans="1:8" ht="15" customHeight="1">
      <c r="A6" s="812" t="s">
        <v>27</v>
      </c>
      <c r="B6" s="809">
        <v>917278</v>
      </c>
      <c r="C6" s="809">
        <v>800948</v>
      </c>
      <c r="D6" s="809">
        <v>108082</v>
      </c>
      <c r="E6" s="809">
        <v>6441</v>
      </c>
      <c r="F6" s="809">
        <v>262684</v>
      </c>
      <c r="G6" s="810">
        <v>400</v>
      </c>
      <c r="H6" s="809">
        <v>785470</v>
      </c>
    </row>
    <row r="7" spans="1:8">
      <c r="A7" s="816" t="s">
        <v>26</v>
      </c>
      <c r="B7" s="814">
        <v>107456</v>
      </c>
      <c r="C7" s="814">
        <v>97534</v>
      </c>
      <c r="D7" s="814">
        <v>9099</v>
      </c>
      <c r="E7" s="814">
        <v>514</v>
      </c>
      <c r="F7" s="814">
        <v>14488</v>
      </c>
      <c r="G7" s="815">
        <v>285</v>
      </c>
      <c r="H7" s="814">
        <v>91637</v>
      </c>
    </row>
    <row r="8" spans="1:8">
      <c r="A8" s="816" t="s">
        <v>25</v>
      </c>
      <c r="B8" s="814">
        <v>82542</v>
      </c>
      <c r="C8" s="814">
        <v>73893</v>
      </c>
      <c r="D8" s="814">
        <v>7820</v>
      </c>
      <c r="E8" s="814">
        <v>406</v>
      </c>
      <c r="F8" s="814">
        <v>12596</v>
      </c>
      <c r="G8" s="815">
        <v>303</v>
      </c>
      <c r="H8" s="814">
        <v>84773</v>
      </c>
    </row>
    <row r="9" spans="1:8">
      <c r="A9" s="816" t="s">
        <v>24</v>
      </c>
      <c r="B9" s="814">
        <v>85007</v>
      </c>
      <c r="C9" s="814">
        <v>77012</v>
      </c>
      <c r="D9" s="814">
        <v>6736</v>
      </c>
      <c r="E9" s="814">
        <v>674</v>
      </c>
      <c r="F9" s="814">
        <v>10468</v>
      </c>
      <c r="G9" s="815">
        <v>266</v>
      </c>
      <c r="H9" s="814">
        <v>91749</v>
      </c>
    </row>
    <row r="10" spans="1:8" ht="15" customHeight="1">
      <c r="A10" s="813" t="s">
        <v>23</v>
      </c>
      <c r="B10" s="809">
        <v>275005</v>
      </c>
      <c r="C10" s="809">
        <v>248439</v>
      </c>
      <c r="D10" s="809">
        <v>23655</v>
      </c>
      <c r="E10" s="809">
        <v>1594</v>
      </c>
      <c r="F10" s="809">
        <v>37552</v>
      </c>
      <c r="G10" s="810">
        <v>284</v>
      </c>
      <c r="H10" s="809">
        <v>268159</v>
      </c>
    </row>
    <row r="11" spans="1:8">
      <c r="A11" s="816" t="s">
        <v>22</v>
      </c>
      <c r="B11" s="814">
        <v>126343</v>
      </c>
      <c r="C11" s="814">
        <v>115098</v>
      </c>
      <c r="D11" s="814">
        <v>9970</v>
      </c>
      <c r="E11" s="814">
        <v>897</v>
      </c>
      <c r="F11" s="814">
        <v>24188</v>
      </c>
      <c r="G11" s="815">
        <v>335</v>
      </c>
      <c r="H11" s="814">
        <v>111967</v>
      </c>
    </row>
    <row r="12" spans="1:8">
      <c r="A12" s="816" t="s">
        <v>21</v>
      </c>
      <c r="B12" s="814">
        <v>71651</v>
      </c>
      <c r="C12" s="814">
        <v>61429</v>
      </c>
      <c r="D12" s="814">
        <v>9498</v>
      </c>
      <c r="E12" s="814">
        <v>549</v>
      </c>
      <c r="F12" s="814">
        <v>9450</v>
      </c>
      <c r="G12" s="815">
        <v>313</v>
      </c>
      <c r="H12" s="814">
        <v>60946</v>
      </c>
    </row>
    <row r="13" spans="1:8">
      <c r="A13" s="816" t="s">
        <v>20</v>
      </c>
      <c r="B13" s="814">
        <v>76128</v>
      </c>
      <c r="C13" s="814">
        <v>68103</v>
      </c>
      <c r="D13" s="814">
        <v>7176</v>
      </c>
      <c r="E13" s="814">
        <v>616</v>
      </c>
      <c r="F13" s="814">
        <v>13504</v>
      </c>
      <c r="G13" s="815">
        <v>311</v>
      </c>
      <c r="H13" s="814">
        <v>74570</v>
      </c>
    </row>
    <row r="14" spans="1:8" ht="15.75" customHeight="1">
      <c r="A14" s="813" t="s">
        <v>19</v>
      </c>
      <c r="B14" s="809">
        <v>274122</v>
      </c>
      <c r="C14" s="809">
        <v>244630</v>
      </c>
      <c r="D14" s="809">
        <v>26644</v>
      </c>
      <c r="E14" s="809">
        <v>2062</v>
      </c>
      <c r="F14" s="809">
        <v>47142</v>
      </c>
      <c r="G14" s="810">
        <v>323</v>
      </c>
      <c r="H14" s="809">
        <v>247483</v>
      </c>
    </row>
    <row r="15" spans="1:8">
      <c r="A15" s="816" t="s">
        <v>18</v>
      </c>
      <c r="B15" s="814">
        <v>105728</v>
      </c>
      <c r="C15" s="814">
        <v>95326</v>
      </c>
      <c r="D15" s="814">
        <v>9341</v>
      </c>
      <c r="E15" s="814">
        <v>764</v>
      </c>
      <c r="F15" s="814">
        <v>18358</v>
      </c>
      <c r="G15" s="815">
        <v>316</v>
      </c>
      <c r="H15" s="814">
        <v>82899</v>
      </c>
    </row>
    <row r="16" spans="1:8">
      <c r="A16" s="816" t="s">
        <v>17</v>
      </c>
      <c r="B16" s="814">
        <v>73835</v>
      </c>
      <c r="C16" s="814">
        <v>66405</v>
      </c>
      <c r="D16" s="814">
        <v>6691</v>
      </c>
      <c r="E16" s="814">
        <v>577</v>
      </c>
      <c r="F16" s="814">
        <v>12514</v>
      </c>
      <c r="G16" s="815">
        <v>271</v>
      </c>
      <c r="H16" s="814">
        <v>61888</v>
      </c>
    </row>
    <row r="17" spans="1:8">
      <c r="A17" s="816" t="s">
        <v>16</v>
      </c>
      <c r="B17" s="814">
        <v>59835</v>
      </c>
      <c r="C17" s="814">
        <v>53149</v>
      </c>
      <c r="D17" s="814">
        <v>6164</v>
      </c>
      <c r="E17" s="814">
        <v>366</v>
      </c>
      <c r="F17" s="814">
        <v>8980</v>
      </c>
      <c r="G17" s="815">
        <v>295</v>
      </c>
      <c r="H17" s="814">
        <v>61511</v>
      </c>
    </row>
    <row r="18" spans="1:8" ht="14.25" customHeight="1">
      <c r="A18" s="813" t="s">
        <v>15</v>
      </c>
      <c r="B18" s="809">
        <v>239398</v>
      </c>
      <c r="C18" s="809">
        <v>214880</v>
      </c>
      <c r="D18" s="809">
        <v>22196</v>
      </c>
      <c r="E18" s="809">
        <v>1707</v>
      </c>
      <c r="F18" s="809">
        <v>39852</v>
      </c>
      <c r="G18" s="810">
        <v>296</v>
      </c>
      <c r="H18" s="809">
        <v>206298</v>
      </c>
    </row>
    <row r="19" spans="1:8" ht="12.75" customHeight="1">
      <c r="A19" s="812" t="s">
        <v>14</v>
      </c>
      <c r="B19" s="809">
        <v>788525</v>
      </c>
      <c r="C19" s="809">
        <v>707949</v>
      </c>
      <c r="D19" s="809">
        <v>72495</v>
      </c>
      <c r="E19" s="809">
        <v>5363</v>
      </c>
      <c r="F19" s="809">
        <v>124546</v>
      </c>
      <c r="G19" s="810">
        <v>300</v>
      </c>
      <c r="H19" s="809">
        <v>721940</v>
      </c>
    </row>
    <row r="20" spans="1:8">
      <c r="A20" s="816" t="s">
        <v>13</v>
      </c>
      <c r="B20" s="814">
        <v>162715</v>
      </c>
      <c r="C20" s="814">
        <v>145929</v>
      </c>
      <c r="D20" s="814">
        <v>14911</v>
      </c>
      <c r="E20" s="814">
        <v>1256</v>
      </c>
      <c r="F20" s="814">
        <v>23538</v>
      </c>
      <c r="G20" s="815">
        <v>269</v>
      </c>
      <c r="H20" s="814">
        <v>142904</v>
      </c>
    </row>
    <row r="21" spans="1:8">
      <c r="A21" s="816" t="s">
        <v>12</v>
      </c>
      <c r="B21" s="814">
        <v>85082</v>
      </c>
      <c r="C21" s="814">
        <v>77027</v>
      </c>
      <c r="D21" s="814">
        <v>7311</v>
      </c>
      <c r="E21" s="814">
        <v>633</v>
      </c>
      <c r="F21" s="814">
        <v>12222</v>
      </c>
      <c r="G21" s="815">
        <v>312</v>
      </c>
      <c r="H21" s="814">
        <v>52605</v>
      </c>
    </row>
    <row r="22" spans="1:8">
      <c r="A22" s="816" t="s">
        <v>11</v>
      </c>
      <c r="B22" s="814">
        <v>52357</v>
      </c>
      <c r="C22" s="814">
        <v>48990</v>
      </c>
      <c r="D22" s="814">
        <v>2658</v>
      </c>
      <c r="E22" s="814">
        <v>347</v>
      </c>
      <c r="F22" s="814">
        <v>4118</v>
      </c>
      <c r="G22" s="815">
        <v>275</v>
      </c>
      <c r="H22" s="814">
        <v>37971</v>
      </c>
    </row>
    <row r="23" spans="1:8" ht="12" customHeight="1">
      <c r="A23" s="813" t="s">
        <v>10</v>
      </c>
      <c r="B23" s="809">
        <v>300154</v>
      </c>
      <c r="C23" s="809">
        <v>271946</v>
      </c>
      <c r="D23" s="809">
        <v>24880</v>
      </c>
      <c r="E23" s="809">
        <v>2236</v>
      </c>
      <c r="F23" s="809">
        <v>39878</v>
      </c>
      <c r="G23" s="810">
        <v>281</v>
      </c>
      <c r="H23" s="809">
        <v>233480</v>
      </c>
    </row>
    <row r="24" spans="1:8">
      <c r="A24" s="816" t="s">
        <v>9</v>
      </c>
      <c r="B24" s="814">
        <v>121725</v>
      </c>
      <c r="C24" s="814">
        <v>110571</v>
      </c>
      <c r="D24" s="814">
        <v>10228</v>
      </c>
      <c r="E24" s="814">
        <v>707</v>
      </c>
      <c r="F24" s="814">
        <v>19152</v>
      </c>
      <c r="G24" s="815">
        <v>261</v>
      </c>
      <c r="H24" s="814">
        <v>92377</v>
      </c>
    </row>
    <row r="25" spans="1:8">
      <c r="A25" s="816" t="s">
        <v>8</v>
      </c>
      <c r="B25" s="814">
        <v>91601</v>
      </c>
      <c r="C25" s="814">
        <v>83852</v>
      </c>
      <c r="D25" s="814">
        <v>7103</v>
      </c>
      <c r="E25" s="814">
        <v>494</v>
      </c>
      <c r="F25" s="814">
        <v>11970</v>
      </c>
      <c r="G25" s="815">
        <v>265</v>
      </c>
      <c r="H25" s="814">
        <v>59385</v>
      </c>
    </row>
    <row r="26" spans="1:8">
      <c r="A26" s="816" t="s">
        <v>7</v>
      </c>
      <c r="B26" s="814">
        <v>103380</v>
      </c>
      <c r="C26" s="814">
        <v>93309</v>
      </c>
      <c r="D26" s="814">
        <v>9123</v>
      </c>
      <c r="E26" s="814">
        <v>767</v>
      </c>
      <c r="F26" s="814">
        <v>14584</v>
      </c>
      <c r="G26" s="815">
        <v>210</v>
      </c>
      <c r="H26" s="814">
        <v>62403</v>
      </c>
    </row>
    <row r="27" spans="1:8" ht="12.75" customHeight="1">
      <c r="A27" s="813" t="s">
        <v>6</v>
      </c>
      <c r="B27" s="809">
        <v>316706</v>
      </c>
      <c r="C27" s="809">
        <v>287732</v>
      </c>
      <c r="D27" s="809">
        <v>26454</v>
      </c>
      <c r="E27" s="809">
        <v>1968</v>
      </c>
      <c r="F27" s="809">
        <v>45706</v>
      </c>
      <c r="G27" s="810">
        <v>243</v>
      </c>
      <c r="H27" s="809">
        <v>214165</v>
      </c>
    </row>
    <row r="28" spans="1:8">
      <c r="A28" s="816" t="s">
        <v>5</v>
      </c>
      <c r="B28" s="814">
        <v>113440</v>
      </c>
      <c r="C28" s="814">
        <v>102276</v>
      </c>
      <c r="D28" s="814">
        <v>10364</v>
      </c>
      <c r="E28" s="814">
        <v>659</v>
      </c>
      <c r="F28" s="814">
        <v>14432</v>
      </c>
      <c r="G28" s="815">
        <v>242</v>
      </c>
      <c r="H28" s="814">
        <v>89892</v>
      </c>
    </row>
    <row r="29" spans="1:8">
      <c r="A29" s="816" t="s">
        <v>4</v>
      </c>
      <c r="B29" s="814">
        <v>74537</v>
      </c>
      <c r="C29" s="814">
        <v>70420</v>
      </c>
      <c r="D29" s="814">
        <v>3222</v>
      </c>
      <c r="E29" s="814">
        <v>430</v>
      </c>
      <c r="F29" s="814">
        <v>4884</v>
      </c>
      <c r="G29" s="815">
        <v>216</v>
      </c>
      <c r="H29" s="814">
        <v>73619</v>
      </c>
    </row>
    <row r="30" spans="1:8">
      <c r="A30" s="816" t="s">
        <v>3</v>
      </c>
      <c r="B30" s="814">
        <v>96052</v>
      </c>
      <c r="C30" s="814">
        <v>83607</v>
      </c>
      <c r="D30" s="814">
        <v>11672</v>
      </c>
      <c r="E30" s="814">
        <v>639</v>
      </c>
      <c r="F30" s="814">
        <v>11622</v>
      </c>
      <c r="G30" s="815">
        <v>255</v>
      </c>
      <c r="H30" s="814">
        <v>99924</v>
      </c>
    </row>
    <row r="31" spans="1:8" ht="13.5" customHeight="1">
      <c r="A31" s="813" t="s">
        <v>2</v>
      </c>
      <c r="B31" s="809">
        <v>284029</v>
      </c>
      <c r="C31" s="809">
        <v>256303</v>
      </c>
      <c r="D31" s="809">
        <v>25258</v>
      </c>
      <c r="E31" s="809">
        <v>1728</v>
      </c>
      <c r="F31" s="809">
        <v>30938</v>
      </c>
      <c r="G31" s="810">
        <v>239</v>
      </c>
      <c r="H31" s="809">
        <v>263435</v>
      </c>
    </row>
    <row r="32" spans="1:8" ht="11.25" customHeight="1">
      <c r="A32" s="812" t="s">
        <v>1</v>
      </c>
      <c r="B32" s="809">
        <v>900889</v>
      </c>
      <c r="C32" s="809">
        <v>815981</v>
      </c>
      <c r="D32" s="809">
        <v>76592</v>
      </c>
      <c r="E32" s="809">
        <v>5932</v>
      </c>
      <c r="F32" s="809">
        <v>116522</v>
      </c>
      <c r="G32" s="810">
        <v>253</v>
      </c>
      <c r="H32" s="809">
        <v>711080</v>
      </c>
    </row>
    <row r="33" spans="1:8">
      <c r="A33" s="811" t="s">
        <v>0</v>
      </c>
      <c r="B33" s="809">
        <v>2606692</v>
      </c>
      <c r="C33" s="809">
        <v>2324878</v>
      </c>
      <c r="D33" s="809">
        <v>257169</v>
      </c>
      <c r="E33" s="809">
        <v>17736</v>
      </c>
      <c r="F33" s="809">
        <v>503752</v>
      </c>
      <c r="G33" s="810">
        <v>311</v>
      </c>
      <c r="H33" s="809">
        <v>2218490</v>
      </c>
    </row>
  </sheetData>
  <mergeCells count="6">
    <mergeCell ref="G2:G3"/>
    <mergeCell ref="H2:H3"/>
    <mergeCell ref="A2:A3"/>
    <mergeCell ref="B2:B3"/>
    <mergeCell ref="C2:E2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6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B3C2B-4989-4D68-8441-879A3B846487}">
  <dimension ref="A1:L33"/>
  <sheetViews>
    <sheetView workbookViewId="0">
      <selection sqref="A1:L1"/>
    </sheetView>
  </sheetViews>
  <sheetFormatPr defaultRowHeight="15"/>
  <cols>
    <col min="1" max="1" width="20.7109375" style="732" customWidth="1"/>
    <col min="2" max="2" width="10.42578125" style="732" customWidth="1"/>
    <col min="3" max="5" width="9.140625" style="732"/>
    <col min="6" max="6" width="11.28515625" style="732" customWidth="1"/>
    <col min="7" max="9" width="9.140625" style="732"/>
    <col min="10" max="10" width="10" style="732" customWidth="1"/>
    <col min="11" max="16384" width="9.140625" style="732"/>
  </cols>
  <sheetData>
    <row r="1" spans="1:12" ht="23.25" customHeight="1">
      <c r="A1" s="1032" t="s">
        <v>913</v>
      </c>
      <c r="B1" s="1033"/>
      <c r="C1" s="1033"/>
      <c r="D1" s="1033"/>
      <c r="E1" s="1033"/>
      <c r="F1" s="1033"/>
      <c r="G1" s="1033"/>
      <c r="H1" s="1033"/>
      <c r="I1" s="1033"/>
      <c r="J1" s="1033"/>
      <c r="K1" s="1033"/>
      <c r="L1" s="1033"/>
    </row>
    <row r="2" spans="1:12" ht="15" customHeight="1" thickBot="1">
      <c r="A2" s="836"/>
      <c r="B2" s="835"/>
      <c r="C2" s="835"/>
      <c r="D2" s="835"/>
      <c r="E2" s="835"/>
      <c r="F2" s="835"/>
      <c r="G2" s="835"/>
      <c r="H2" s="835"/>
      <c r="I2" s="835"/>
      <c r="J2" s="1031" t="s">
        <v>912</v>
      </c>
      <c r="K2" s="1031"/>
      <c r="L2" s="1031"/>
    </row>
    <row r="3" spans="1:12" s="830" customFormat="1" ht="45">
      <c r="A3" s="834" t="s">
        <v>911</v>
      </c>
      <c r="B3" s="833" t="s">
        <v>910</v>
      </c>
      <c r="C3" s="833" t="s">
        <v>909</v>
      </c>
      <c r="D3" s="833" t="s">
        <v>908</v>
      </c>
      <c r="E3" s="833" t="s">
        <v>907</v>
      </c>
      <c r="F3" s="833" t="s">
        <v>906</v>
      </c>
      <c r="G3" s="833" t="s">
        <v>905</v>
      </c>
      <c r="H3" s="833" t="s">
        <v>904</v>
      </c>
      <c r="I3" s="833" t="s">
        <v>903</v>
      </c>
      <c r="J3" s="832" t="s">
        <v>902</v>
      </c>
      <c r="K3" s="832" t="s">
        <v>901</v>
      </c>
      <c r="L3" s="831" t="s">
        <v>900</v>
      </c>
    </row>
    <row r="4" spans="1:12">
      <c r="A4" s="829" t="s">
        <v>44</v>
      </c>
      <c r="B4" s="827">
        <v>90.5</v>
      </c>
      <c r="C4" s="827">
        <v>89.9</v>
      </c>
      <c r="D4" s="827">
        <v>61.5</v>
      </c>
      <c r="E4" s="827">
        <v>28.5</v>
      </c>
      <c r="F4" s="827">
        <v>28</v>
      </c>
      <c r="G4" s="827">
        <v>24</v>
      </c>
      <c r="H4" s="827">
        <v>15.3</v>
      </c>
      <c r="I4" s="827">
        <v>88.7</v>
      </c>
      <c r="J4" s="827">
        <v>88</v>
      </c>
      <c r="K4" s="827">
        <v>15.1</v>
      </c>
      <c r="L4" s="827">
        <v>5.7</v>
      </c>
    </row>
    <row r="5" spans="1:12">
      <c r="A5" s="828" t="s">
        <v>28</v>
      </c>
      <c r="B5" s="827">
        <v>88.9</v>
      </c>
      <c r="C5" s="827">
        <v>88.7</v>
      </c>
      <c r="D5" s="827">
        <v>47.9</v>
      </c>
      <c r="E5" s="827">
        <v>20.399999999999999</v>
      </c>
      <c r="F5" s="827">
        <v>21.6</v>
      </c>
      <c r="G5" s="827">
        <v>15.7</v>
      </c>
      <c r="H5" s="827">
        <v>7.1</v>
      </c>
      <c r="I5" s="827">
        <v>86.4</v>
      </c>
      <c r="J5" s="827">
        <v>84.9</v>
      </c>
      <c r="K5" s="827">
        <v>13.7</v>
      </c>
      <c r="L5" s="827">
        <v>5.5</v>
      </c>
    </row>
    <row r="6" spans="1:12">
      <c r="A6" s="826" t="s">
        <v>27</v>
      </c>
      <c r="B6" s="823">
        <v>90.1</v>
      </c>
      <c r="C6" s="823">
        <v>89.6</v>
      </c>
      <c r="D6" s="823">
        <v>57.8</v>
      </c>
      <c r="E6" s="823">
        <v>26.3</v>
      </c>
      <c r="F6" s="823">
        <v>26.3</v>
      </c>
      <c r="G6" s="823">
        <v>21.8</v>
      </c>
      <c r="H6" s="823">
        <v>13</v>
      </c>
      <c r="I6" s="823">
        <v>88.1</v>
      </c>
      <c r="J6" s="823">
        <v>87.2</v>
      </c>
      <c r="K6" s="823">
        <v>14.7</v>
      </c>
      <c r="L6" s="823">
        <v>5.6</v>
      </c>
    </row>
    <row r="7" spans="1:12">
      <c r="A7" s="828" t="s">
        <v>26</v>
      </c>
      <c r="B7" s="827">
        <v>88.4</v>
      </c>
      <c r="C7" s="827">
        <v>88.9</v>
      </c>
      <c r="D7" s="827">
        <v>46.1</v>
      </c>
      <c r="E7" s="827">
        <v>20.5</v>
      </c>
      <c r="F7" s="827">
        <v>21</v>
      </c>
      <c r="G7" s="827">
        <v>17.2</v>
      </c>
      <c r="H7" s="827">
        <v>6.9</v>
      </c>
      <c r="I7" s="827">
        <v>85.3</v>
      </c>
      <c r="J7" s="827">
        <v>84.1</v>
      </c>
      <c r="K7" s="827">
        <v>13.3</v>
      </c>
      <c r="L7" s="827">
        <v>5.9</v>
      </c>
    </row>
    <row r="8" spans="1:12">
      <c r="A8" s="828" t="s">
        <v>25</v>
      </c>
      <c r="B8" s="827">
        <v>89.6</v>
      </c>
      <c r="C8" s="827">
        <v>89.1</v>
      </c>
      <c r="D8" s="827">
        <v>50</v>
      </c>
      <c r="E8" s="827">
        <v>21.9</v>
      </c>
      <c r="F8" s="827">
        <v>22</v>
      </c>
      <c r="G8" s="827">
        <v>16.8</v>
      </c>
      <c r="H8" s="827">
        <v>7.2</v>
      </c>
      <c r="I8" s="827">
        <v>87.6</v>
      </c>
      <c r="J8" s="827">
        <v>86.4</v>
      </c>
      <c r="K8" s="827">
        <v>14.3</v>
      </c>
      <c r="L8" s="827">
        <v>5.6</v>
      </c>
    </row>
    <row r="9" spans="1:12">
      <c r="A9" s="828" t="s">
        <v>24</v>
      </c>
      <c r="B9" s="827">
        <v>88.7</v>
      </c>
      <c r="C9" s="827">
        <v>89.2</v>
      </c>
      <c r="D9" s="827">
        <v>46.3</v>
      </c>
      <c r="E9" s="827">
        <v>18.7</v>
      </c>
      <c r="F9" s="827">
        <v>19.899999999999999</v>
      </c>
      <c r="G9" s="827">
        <v>14</v>
      </c>
      <c r="H9" s="827">
        <v>5.7</v>
      </c>
      <c r="I9" s="827">
        <v>85.9</v>
      </c>
      <c r="J9" s="827">
        <v>84.9</v>
      </c>
      <c r="K9" s="827">
        <v>12.7</v>
      </c>
      <c r="L9" s="827">
        <v>5.0999999999999996</v>
      </c>
    </row>
    <row r="10" spans="1:12">
      <c r="A10" s="826" t="s">
        <v>23</v>
      </c>
      <c r="B10" s="823">
        <v>88.9</v>
      </c>
      <c r="C10" s="823">
        <v>89.1</v>
      </c>
      <c r="D10" s="823">
        <v>47.4</v>
      </c>
      <c r="E10" s="823">
        <v>20.399999999999999</v>
      </c>
      <c r="F10" s="823">
        <v>21</v>
      </c>
      <c r="G10" s="823">
        <v>16.100000000000001</v>
      </c>
      <c r="H10" s="823">
        <v>6.6</v>
      </c>
      <c r="I10" s="823">
        <v>86.2</v>
      </c>
      <c r="J10" s="823">
        <v>85.1</v>
      </c>
      <c r="K10" s="823">
        <v>13.4</v>
      </c>
      <c r="L10" s="823">
        <v>5.6</v>
      </c>
    </row>
    <row r="11" spans="1:12">
      <c r="A11" s="828" t="s">
        <v>22</v>
      </c>
      <c r="B11" s="827">
        <v>89.4</v>
      </c>
      <c r="C11" s="827">
        <v>88.7</v>
      </c>
      <c r="D11" s="827">
        <v>48.1</v>
      </c>
      <c r="E11" s="827">
        <v>19.2</v>
      </c>
      <c r="F11" s="827">
        <v>21.4</v>
      </c>
      <c r="G11" s="827">
        <v>16.600000000000001</v>
      </c>
      <c r="H11" s="827">
        <v>6.7</v>
      </c>
      <c r="I11" s="827">
        <v>86.7</v>
      </c>
      <c r="J11" s="827">
        <v>85.4</v>
      </c>
      <c r="K11" s="827">
        <v>14</v>
      </c>
      <c r="L11" s="827">
        <v>6.3</v>
      </c>
    </row>
    <row r="12" spans="1:12">
      <c r="A12" s="828" t="s">
        <v>21</v>
      </c>
      <c r="B12" s="827">
        <v>88.1</v>
      </c>
      <c r="C12" s="827">
        <v>88.5</v>
      </c>
      <c r="D12" s="827">
        <v>48.7</v>
      </c>
      <c r="E12" s="827">
        <v>19.7</v>
      </c>
      <c r="F12" s="827">
        <v>21.5</v>
      </c>
      <c r="G12" s="827">
        <v>15.3</v>
      </c>
      <c r="H12" s="827">
        <v>4.5</v>
      </c>
      <c r="I12" s="827">
        <v>85.6</v>
      </c>
      <c r="J12" s="827">
        <v>84.6</v>
      </c>
      <c r="K12" s="827">
        <v>14.6</v>
      </c>
      <c r="L12" s="827">
        <v>4.9000000000000004</v>
      </c>
    </row>
    <row r="13" spans="1:12">
      <c r="A13" s="828" t="s">
        <v>20</v>
      </c>
      <c r="B13" s="827">
        <v>88.9</v>
      </c>
      <c r="C13" s="827">
        <v>88.7</v>
      </c>
      <c r="D13" s="827">
        <v>47.1</v>
      </c>
      <c r="E13" s="827">
        <v>20.3</v>
      </c>
      <c r="F13" s="827">
        <v>20.3</v>
      </c>
      <c r="G13" s="827">
        <v>14.2</v>
      </c>
      <c r="H13" s="827">
        <v>5.9</v>
      </c>
      <c r="I13" s="827">
        <v>86.1</v>
      </c>
      <c r="J13" s="827">
        <v>85.2</v>
      </c>
      <c r="K13" s="827">
        <v>11.7</v>
      </c>
      <c r="L13" s="827">
        <v>4.8</v>
      </c>
    </row>
    <row r="14" spans="1:12">
      <c r="A14" s="826" t="s">
        <v>19</v>
      </c>
      <c r="B14" s="823">
        <v>89</v>
      </c>
      <c r="C14" s="823">
        <v>88.7</v>
      </c>
      <c r="D14" s="823">
        <v>48</v>
      </c>
      <c r="E14" s="823">
        <v>19.600000000000001</v>
      </c>
      <c r="F14" s="823">
        <v>21.1</v>
      </c>
      <c r="G14" s="823">
        <v>15.6</v>
      </c>
      <c r="H14" s="823">
        <v>6</v>
      </c>
      <c r="I14" s="823">
        <v>86.3</v>
      </c>
      <c r="J14" s="823">
        <v>85.2</v>
      </c>
      <c r="K14" s="823">
        <v>13.5</v>
      </c>
      <c r="L14" s="823">
        <v>5.5</v>
      </c>
    </row>
    <row r="15" spans="1:12">
      <c r="A15" s="828" t="s">
        <v>18</v>
      </c>
      <c r="B15" s="827">
        <v>88.1</v>
      </c>
      <c r="C15" s="827">
        <v>87.9</v>
      </c>
      <c r="D15" s="827">
        <v>45.9</v>
      </c>
      <c r="E15" s="827">
        <v>19.2</v>
      </c>
      <c r="F15" s="827">
        <v>20</v>
      </c>
      <c r="G15" s="827">
        <v>14.8</v>
      </c>
      <c r="H15" s="827">
        <v>7.3</v>
      </c>
      <c r="I15" s="827">
        <v>85.3</v>
      </c>
      <c r="J15" s="827">
        <v>83.7</v>
      </c>
      <c r="K15" s="827">
        <v>13.2</v>
      </c>
      <c r="L15" s="827">
        <v>4.9000000000000004</v>
      </c>
    </row>
    <row r="16" spans="1:12">
      <c r="A16" s="828" t="s">
        <v>17</v>
      </c>
      <c r="B16" s="827">
        <v>88.3</v>
      </c>
      <c r="C16" s="827">
        <v>87.7</v>
      </c>
      <c r="D16" s="827">
        <v>45.8</v>
      </c>
      <c r="E16" s="827">
        <v>18.2</v>
      </c>
      <c r="F16" s="827">
        <v>18</v>
      </c>
      <c r="G16" s="827">
        <v>13.7</v>
      </c>
      <c r="H16" s="827">
        <v>6.6</v>
      </c>
      <c r="I16" s="827">
        <v>85.2</v>
      </c>
      <c r="J16" s="827">
        <v>83.6</v>
      </c>
      <c r="K16" s="827">
        <v>11.7</v>
      </c>
      <c r="L16" s="827">
        <v>4.5</v>
      </c>
    </row>
    <row r="17" spans="1:12">
      <c r="A17" s="828" t="s">
        <v>16</v>
      </c>
      <c r="B17" s="827">
        <v>88.6</v>
      </c>
      <c r="C17" s="827">
        <v>88.6</v>
      </c>
      <c r="D17" s="827">
        <v>43.9</v>
      </c>
      <c r="E17" s="827">
        <v>16</v>
      </c>
      <c r="F17" s="827">
        <v>18.600000000000001</v>
      </c>
      <c r="G17" s="827">
        <v>13.6</v>
      </c>
      <c r="H17" s="827">
        <v>5.4</v>
      </c>
      <c r="I17" s="827">
        <v>85.6</v>
      </c>
      <c r="J17" s="827">
        <v>83.5</v>
      </c>
      <c r="K17" s="827">
        <v>13.1</v>
      </c>
      <c r="L17" s="827">
        <v>5.2</v>
      </c>
    </row>
    <row r="18" spans="1:12">
      <c r="A18" s="826" t="s">
        <v>15</v>
      </c>
      <c r="B18" s="823">
        <v>88.3</v>
      </c>
      <c r="C18" s="823">
        <v>88</v>
      </c>
      <c r="D18" s="823">
        <v>45.4</v>
      </c>
      <c r="E18" s="823">
        <v>18.100000000000001</v>
      </c>
      <c r="F18" s="823">
        <v>19.100000000000001</v>
      </c>
      <c r="G18" s="823">
        <v>14.2</v>
      </c>
      <c r="H18" s="823">
        <v>6.6</v>
      </c>
      <c r="I18" s="823">
        <v>85.4</v>
      </c>
      <c r="J18" s="823">
        <v>83.6</v>
      </c>
      <c r="K18" s="823">
        <v>12.7</v>
      </c>
      <c r="L18" s="823">
        <v>4.8</v>
      </c>
    </row>
    <row r="19" spans="1:12">
      <c r="A19" s="825" t="s">
        <v>804</v>
      </c>
      <c r="B19" s="823">
        <v>88.8</v>
      </c>
      <c r="C19" s="823">
        <v>88.7</v>
      </c>
      <c r="D19" s="823">
        <v>47.4</v>
      </c>
      <c r="E19" s="823">
        <v>19.5</v>
      </c>
      <c r="F19" s="823">
        <v>20.9</v>
      </c>
      <c r="G19" s="823">
        <v>15.8</v>
      </c>
      <c r="H19" s="823">
        <v>6.6</v>
      </c>
      <c r="I19" s="823">
        <v>86.1</v>
      </c>
      <c r="J19" s="823">
        <v>84.8</v>
      </c>
      <c r="K19" s="823">
        <v>13.3</v>
      </c>
      <c r="L19" s="823">
        <v>5.5</v>
      </c>
    </row>
    <row r="20" spans="1:12">
      <c r="A20" s="828" t="s">
        <v>13</v>
      </c>
      <c r="B20" s="827">
        <v>88.8</v>
      </c>
      <c r="C20" s="827">
        <v>88.8</v>
      </c>
      <c r="D20" s="827">
        <v>46.2</v>
      </c>
      <c r="E20" s="827">
        <v>17.5</v>
      </c>
      <c r="F20" s="827">
        <v>18.899999999999999</v>
      </c>
      <c r="G20" s="827">
        <v>14.7</v>
      </c>
      <c r="H20" s="827">
        <v>5.9</v>
      </c>
      <c r="I20" s="827">
        <v>86.3</v>
      </c>
      <c r="J20" s="827">
        <v>85.1</v>
      </c>
      <c r="K20" s="827">
        <v>12.8</v>
      </c>
      <c r="L20" s="827">
        <v>5.9</v>
      </c>
    </row>
    <row r="21" spans="1:12">
      <c r="A21" s="828" t="s">
        <v>12</v>
      </c>
      <c r="B21" s="827">
        <v>88.9</v>
      </c>
      <c r="C21" s="827">
        <v>88.6</v>
      </c>
      <c r="D21" s="827">
        <v>46.4</v>
      </c>
      <c r="E21" s="827">
        <v>19.399999999999999</v>
      </c>
      <c r="F21" s="827">
        <v>20.6</v>
      </c>
      <c r="G21" s="827">
        <v>16.100000000000001</v>
      </c>
      <c r="H21" s="827">
        <v>6.3</v>
      </c>
      <c r="I21" s="827">
        <v>86.4</v>
      </c>
      <c r="J21" s="827">
        <v>84.8</v>
      </c>
      <c r="K21" s="827">
        <v>13.6</v>
      </c>
      <c r="L21" s="827">
        <v>5.4</v>
      </c>
    </row>
    <row r="22" spans="1:12">
      <c r="A22" s="828" t="s">
        <v>11</v>
      </c>
      <c r="B22" s="827">
        <v>89.2</v>
      </c>
      <c r="C22" s="827">
        <v>89.2</v>
      </c>
      <c r="D22" s="827">
        <v>46.8</v>
      </c>
      <c r="E22" s="827">
        <v>19.399999999999999</v>
      </c>
      <c r="F22" s="827">
        <v>20.3</v>
      </c>
      <c r="G22" s="827">
        <v>17.100000000000001</v>
      </c>
      <c r="H22" s="827">
        <v>5.8</v>
      </c>
      <c r="I22" s="827">
        <v>86.6</v>
      </c>
      <c r="J22" s="827">
        <v>85</v>
      </c>
      <c r="K22" s="827">
        <v>13.9</v>
      </c>
      <c r="L22" s="827">
        <v>5.3</v>
      </c>
    </row>
    <row r="23" spans="1:12">
      <c r="A23" s="826" t="s">
        <v>10</v>
      </c>
      <c r="B23" s="823">
        <v>88.9</v>
      </c>
      <c r="C23" s="823">
        <v>88.8</v>
      </c>
      <c r="D23" s="823">
        <v>46.3</v>
      </c>
      <c r="E23" s="823">
        <v>18.3</v>
      </c>
      <c r="F23" s="823">
        <v>19.7</v>
      </c>
      <c r="G23" s="823">
        <v>15.5</v>
      </c>
      <c r="H23" s="823">
        <v>6</v>
      </c>
      <c r="I23" s="823">
        <v>86.4</v>
      </c>
      <c r="J23" s="823">
        <v>85</v>
      </c>
      <c r="K23" s="823">
        <v>13.2</v>
      </c>
      <c r="L23" s="823">
        <v>5.7</v>
      </c>
    </row>
    <row r="24" spans="1:12">
      <c r="A24" s="828" t="s">
        <v>163</v>
      </c>
      <c r="B24" s="827">
        <v>88.8</v>
      </c>
      <c r="C24" s="827">
        <v>88.7</v>
      </c>
      <c r="D24" s="827">
        <v>47.3</v>
      </c>
      <c r="E24" s="827">
        <v>18.7</v>
      </c>
      <c r="F24" s="827">
        <v>19.5</v>
      </c>
      <c r="G24" s="827">
        <v>15.1</v>
      </c>
      <c r="H24" s="827">
        <v>7.1</v>
      </c>
      <c r="I24" s="827">
        <v>85.6</v>
      </c>
      <c r="J24" s="827">
        <v>84.2</v>
      </c>
      <c r="K24" s="827">
        <v>13.6</v>
      </c>
      <c r="L24" s="827">
        <v>5.3</v>
      </c>
    </row>
    <row r="25" spans="1:12">
      <c r="A25" s="828" t="s">
        <v>8</v>
      </c>
      <c r="B25" s="827">
        <v>87.8</v>
      </c>
      <c r="C25" s="827">
        <v>87.6</v>
      </c>
      <c r="D25" s="827">
        <v>42.9</v>
      </c>
      <c r="E25" s="827">
        <v>17.8</v>
      </c>
      <c r="F25" s="827">
        <v>18.899999999999999</v>
      </c>
      <c r="G25" s="827">
        <v>13.6</v>
      </c>
      <c r="H25" s="827">
        <v>5.9</v>
      </c>
      <c r="I25" s="827">
        <v>84.7</v>
      </c>
      <c r="J25" s="827">
        <v>83.4</v>
      </c>
      <c r="K25" s="827">
        <v>13.2</v>
      </c>
      <c r="L25" s="827">
        <v>4.5</v>
      </c>
    </row>
    <row r="26" spans="1:12">
      <c r="A26" s="828" t="s">
        <v>7</v>
      </c>
      <c r="B26" s="827">
        <v>87.6</v>
      </c>
      <c r="C26" s="827">
        <v>88</v>
      </c>
      <c r="D26" s="827">
        <v>43.5</v>
      </c>
      <c r="E26" s="827">
        <v>18.8</v>
      </c>
      <c r="F26" s="827">
        <v>18.399999999999999</v>
      </c>
      <c r="G26" s="827">
        <v>14.3</v>
      </c>
      <c r="H26" s="827">
        <v>6</v>
      </c>
      <c r="I26" s="827">
        <v>84.4</v>
      </c>
      <c r="J26" s="827">
        <v>82.7</v>
      </c>
      <c r="K26" s="827">
        <v>13.1</v>
      </c>
      <c r="L26" s="827">
        <v>4.8</v>
      </c>
    </row>
    <row r="27" spans="1:12">
      <c r="A27" s="826" t="s">
        <v>6</v>
      </c>
      <c r="B27" s="823">
        <v>88.2</v>
      </c>
      <c r="C27" s="823">
        <v>88.1</v>
      </c>
      <c r="D27" s="823">
        <v>44.8</v>
      </c>
      <c r="E27" s="823">
        <v>18.5</v>
      </c>
      <c r="F27" s="823">
        <v>19</v>
      </c>
      <c r="G27" s="823">
        <v>14.4</v>
      </c>
      <c r="H27" s="823">
        <v>6.4</v>
      </c>
      <c r="I27" s="823">
        <v>85</v>
      </c>
      <c r="J27" s="823">
        <v>83.5</v>
      </c>
      <c r="K27" s="823">
        <v>13.3</v>
      </c>
      <c r="L27" s="823">
        <v>4.9000000000000004</v>
      </c>
    </row>
    <row r="28" spans="1:12">
      <c r="A28" s="828" t="s">
        <v>5</v>
      </c>
      <c r="B28" s="827">
        <v>88.2</v>
      </c>
      <c r="C28" s="827">
        <v>88.4</v>
      </c>
      <c r="D28" s="827">
        <v>45.8</v>
      </c>
      <c r="E28" s="827">
        <v>18.7</v>
      </c>
      <c r="F28" s="827">
        <v>19.5</v>
      </c>
      <c r="G28" s="827">
        <v>13.7</v>
      </c>
      <c r="H28" s="827">
        <v>6.3</v>
      </c>
      <c r="I28" s="827">
        <v>85.6</v>
      </c>
      <c r="J28" s="827">
        <v>84.2</v>
      </c>
      <c r="K28" s="827">
        <v>12.2</v>
      </c>
      <c r="L28" s="827">
        <v>4.8</v>
      </c>
    </row>
    <row r="29" spans="1:12">
      <c r="A29" s="828" t="s">
        <v>4</v>
      </c>
      <c r="B29" s="827">
        <v>87.3</v>
      </c>
      <c r="C29" s="827">
        <v>87.1</v>
      </c>
      <c r="D29" s="827">
        <v>42.2</v>
      </c>
      <c r="E29" s="827">
        <v>15.4</v>
      </c>
      <c r="F29" s="827">
        <v>16.899999999999999</v>
      </c>
      <c r="G29" s="827">
        <v>13.1</v>
      </c>
      <c r="H29" s="827">
        <v>5.3</v>
      </c>
      <c r="I29" s="827">
        <v>84.4</v>
      </c>
      <c r="J29" s="827">
        <v>83</v>
      </c>
      <c r="K29" s="827">
        <v>11.7</v>
      </c>
      <c r="L29" s="827">
        <v>5</v>
      </c>
    </row>
    <row r="30" spans="1:12">
      <c r="A30" s="828" t="s">
        <v>3</v>
      </c>
      <c r="B30" s="827">
        <v>88.4</v>
      </c>
      <c r="C30" s="827">
        <v>87.9</v>
      </c>
      <c r="D30" s="827">
        <v>46.3</v>
      </c>
      <c r="E30" s="827">
        <v>17.8</v>
      </c>
      <c r="F30" s="827">
        <v>18.399999999999999</v>
      </c>
      <c r="G30" s="827">
        <v>14.9</v>
      </c>
      <c r="H30" s="827">
        <v>5.9</v>
      </c>
      <c r="I30" s="827">
        <v>85.4</v>
      </c>
      <c r="J30" s="827">
        <v>84.7</v>
      </c>
      <c r="K30" s="827">
        <v>12.4</v>
      </c>
      <c r="L30" s="827">
        <v>5.4</v>
      </c>
    </row>
    <row r="31" spans="1:12">
      <c r="A31" s="826" t="s">
        <v>2</v>
      </c>
      <c r="B31" s="823">
        <v>88.1</v>
      </c>
      <c r="C31" s="823">
        <v>87.9</v>
      </c>
      <c r="D31" s="823">
        <v>45.2</v>
      </c>
      <c r="E31" s="823">
        <v>17.7</v>
      </c>
      <c r="F31" s="823">
        <v>18.600000000000001</v>
      </c>
      <c r="G31" s="823">
        <v>13.9</v>
      </c>
      <c r="H31" s="823">
        <v>6</v>
      </c>
      <c r="I31" s="823">
        <v>85.3</v>
      </c>
      <c r="J31" s="823">
        <v>84.1</v>
      </c>
      <c r="K31" s="823">
        <v>12.2</v>
      </c>
      <c r="L31" s="823">
        <v>5.0999999999999996</v>
      </c>
    </row>
    <row r="32" spans="1:12">
      <c r="A32" s="825" t="s">
        <v>813</v>
      </c>
      <c r="B32" s="823">
        <v>88.4</v>
      </c>
      <c r="C32" s="823">
        <v>88.3</v>
      </c>
      <c r="D32" s="823">
        <v>45.9</v>
      </c>
      <c r="E32" s="823">
        <v>18.2</v>
      </c>
      <c r="F32" s="823">
        <v>19.600000000000001</v>
      </c>
      <c r="G32" s="823">
        <v>15.1</v>
      </c>
      <c r="H32" s="823">
        <v>6.3</v>
      </c>
      <c r="I32" s="823">
        <v>85.6</v>
      </c>
      <c r="J32" s="823">
        <v>84.3</v>
      </c>
      <c r="K32" s="823">
        <v>12.9</v>
      </c>
      <c r="L32" s="823">
        <v>5.3</v>
      </c>
    </row>
    <row r="33" spans="1:12">
      <c r="A33" s="824" t="s">
        <v>0</v>
      </c>
      <c r="B33" s="823">
        <v>89.2</v>
      </c>
      <c r="C33" s="823">
        <v>88.9</v>
      </c>
      <c r="D33" s="823">
        <v>51.3</v>
      </c>
      <c r="E33" s="823">
        <v>22.1</v>
      </c>
      <c r="F33" s="823">
        <v>22.6</v>
      </c>
      <c r="G33" s="823">
        <v>18</v>
      </c>
      <c r="H33" s="823">
        <v>9.3000000000000007</v>
      </c>
      <c r="I33" s="823">
        <v>86.8</v>
      </c>
      <c r="J33" s="823">
        <v>85.6</v>
      </c>
      <c r="K33" s="823">
        <v>13.8</v>
      </c>
      <c r="L33" s="823">
        <v>5.4</v>
      </c>
    </row>
  </sheetData>
  <mergeCells count="2">
    <mergeCell ref="J2:L2"/>
    <mergeCell ref="A1:L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7F7A-D955-4075-9374-E765678DBF64}">
  <dimension ref="A1:H35"/>
  <sheetViews>
    <sheetView workbookViewId="0">
      <selection sqref="A1:H1"/>
    </sheetView>
  </sheetViews>
  <sheetFormatPr defaultRowHeight="15"/>
  <cols>
    <col min="1" max="1" width="20" style="732" customWidth="1"/>
    <col min="2" max="5" width="8.28515625" style="732" customWidth="1"/>
    <col min="6" max="6" width="9" style="732" customWidth="1"/>
    <col min="7" max="8" width="8.28515625" style="732" customWidth="1"/>
    <col min="9" max="16384" width="9.140625" style="732"/>
  </cols>
  <sheetData>
    <row r="1" spans="1:8" ht="20.25" customHeight="1">
      <c r="A1" s="993" t="s">
        <v>923</v>
      </c>
      <c r="B1" s="993"/>
      <c r="C1" s="993"/>
      <c r="D1" s="993"/>
      <c r="E1" s="993"/>
      <c r="F1" s="993"/>
      <c r="G1" s="993"/>
      <c r="H1" s="993"/>
    </row>
    <row r="2" spans="1:8" ht="15" customHeight="1" thickBot="1">
      <c r="A2" s="845"/>
      <c r="B2" s="845"/>
      <c r="C2" s="845"/>
      <c r="D2" s="845"/>
      <c r="E2" s="845"/>
      <c r="F2" s="1031" t="s">
        <v>912</v>
      </c>
      <c r="G2" s="1031"/>
      <c r="H2" s="1031"/>
    </row>
    <row r="3" spans="1:8" s="830" customFormat="1" ht="12.75" customHeight="1">
      <c r="A3" s="913" t="s">
        <v>37</v>
      </c>
      <c r="B3" s="902" t="s">
        <v>922</v>
      </c>
      <c r="C3" s="915"/>
      <c r="D3" s="915"/>
      <c r="E3" s="915"/>
      <c r="F3" s="915"/>
      <c r="G3" s="865" t="s">
        <v>921</v>
      </c>
      <c r="H3" s="865" t="s">
        <v>920</v>
      </c>
    </row>
    <row r="4" spans="1:8" s="830" customFormat="1" ht="48.75" customHeight="1">
      <c r="A4" s="956"/>
      <c r="B4" s="729" t="s">
        <v>919</v>
      </c>
      <c r="C4" s="729" t="s">
        <v>918</v>
      </c>
      <c r="D4" s="729" t="s">
        <v>917</v>
      </c>
      <c r="E4" s="729" t="s">
        <v>916</v>
      </c>
      <c r="F4" s="729" t="s">
        <v>915</v>
      </c>
      <c r="G4" s="1034"/>
      <c r="H4" s="931"/>
    </row>
    <row r="5" spans="1:8">
      <c r="A5" s="421" t="s">
        <v>44</v>
      </c>
      <c r="B5" s="844">
        <v>21.6</v>
      </c>
      <c r="C5" s="844">
        <v>62</v>
      </c>
      <c r="D5" s="844">
        <v>8.1999999999999993</v>
      </c>
      <c r="E5" s="844">
        <v>18.5</v>
      </c>
      <c r="F5" s="844">
        <v>13.9</v>
      </c>
      <c r="G5" s="844">
        <v>33.799999999999997</v>
      </c>
      <c r="H5" s="844">
        <v>159.19999999999999</v>
      </c>
    </row>
    <row r="6" spans="1:8">
      <c r="A6" s="412" t="s">
        <v>28</v>
      </c>
      <c r="B6" s="844">
        <v>25.3</v>
      </c>
      <c r="C6" s="844">
        <v>58.5</v>
      </c>
      <c r="D6" s="844">
        <v>7.7</v>
      </c>
      <c r="E6" s="844">
        <v>10</v>
      </c>
      <c r="F6" s="844">
        <v>11.1</v>
      </c>
      <c r="G6" s="844">
        <v>25.5</v>
      </c>
      <c r="H6" s="844">
        <v>141.1</v>
      </c>
    </row>
    <row r="7" spans="1:8">
      <c r="A7" s="843" t="s">
        <v>27</v>
      </c>
      <c r="B7" s="841">
        <v>22.6</v>
      </c>
      <c r="C7" s="841">
        <v>61.1</v>
      </c>
      <c r="D7" s="841">
        <v>8.1</v>
      </c>
      <c r="E7" s="841">
        <v>16.2</v>
      </c>
      <c r="F7" s="841">
        <v>13.1</v>
      </c>
      <c r="G7" s="841">
        <v>31.6</v>
      </c>
      <c r="H7" s="841">
        <v>153.5</v>
      </c>
    </row>
    <row r="8" spans="1:8">
      <c r="A8" s="412" t="s">
        <v>26</v>
      </c>
      <c r="B8" s="844">
        <v>24.1</v>
      </c>
      <c r="C8" s="844">
        <v>56.4</v>
      </c>
      <c r="D8" s="844">
        <v>7.5</v>
      </c>
      <c r="E8" s="844">
        <v>10.7</v>
      </c>
      <c r="F8" s="844">
        <v>9.5</v>
      </c>
      <c r="G8" s="844">
        <v>23</v>
      </c>
      <c r="H8" s="844">
        <v>140.30000000000001</v>
      </c>
    </row>
    <row r="9" spans="1:8">
      <c r="A9" s="412" t="s">
        <v>25</v>
      </c>
      <c r="B9" s="844">
        <v>24.6</v>
      </c>
      <c r="C9" s="844">
        <v>59.7</v>
      </c>
      <c r="D9" s="844">
        <v>7.8</v>
      </c>
      <c r="E9" s="844">
        <v>11</v>
      </c>
      <c r="F9" s="844">
        <v>10.4</v>
      </c>
      <c r="G9" s="844">
        <v>24.8</v>
      </c>
      <c r="H9" s="844">
        <v>150.80000000000001</v>
      </c>
    </row>
    <row r="10" spans="1:8">
      <c r="A10" s="412" t="s">
        <v>24</v>
      </c>
      <c r="B10" s="844">
        <v>26.1</v>
      </c>
      <c r="C10" s="844">
        <v>57.7</v>
      </c>
      <c r="D10" s="844">
        <v>9</v>
      </c>
      <c r="E10" s="844">
        <v>9.8000000000000007</v>
      </c>
      <c r="F10" s="844">
        <v>10.5</v>
      </c>
      <c r="G10" s="844">
        <v>21.9</v>
      </c>
      <c r="H10" s="844">
        <v>147.69999999999999</v>
      </c>
    </row>
    <row r="11" spans="1:8">
      <c r="A11" s="843" t="s">
        <v>23</v>
      </c>
      <c r="B11" s="841">
        <v>24.8</v>
      </c>
      <c r="C11" s="841">
        <v>57.8</v>
      </c>
      <c r="D11" s="841">
        <v>8</v>
      </c>
      <c r="E11" s="841">
        <v>10.5</v>
      </c>
      <c r="F11" s="841">
        <v>10.1</v>
      </c>
      <c r="G11" s="841">
        <v>23.2</v>
      </c>
      <c r="H11" s="841">
        <v>138.19999999999999</v>
      </c>
    </row>
    <row r="12" spans="1:8">
      <c r="A12" s="412" t="s">
        <v>22</v>
      </c>
      <c r="B12" s="844">
        <v>25.5</v>
      </c>
      <c r="C12" s="844">
        <v>59.6</v>
      </c>
      <c r="D12" s="844">
        <v>7.2</v>
      </c>
      <c r="E12" s="844">
        <v>10.4</v>
      </c>
      <c r="F12" s="844">
        <v>10.7</v>
      </c>
      <c r="G12" s="844">
        <v>23.4</v>
      </c>
      <c r="H12" s="844">
        <v>145.19999999999999</v>
      </c>
    </row>
    <row r="13" spans="1:8">
      <c r="A13" s="412" t="s">
        <v>21</v>
      </c>
      <c r="B13" s="844">
        <v>25.3</v>
      </c>
      <c r="C13" s="844">
        <v>56.8</v>
      </c>
      <c r="D13" s="844">
        <v>7.5</v>
      </c>
      <c r="E13" s="844">
        <v>8.8000000000000007</v>
      </c>
      <c r="F13" s="844">
        <v>12.3</v>
      </c>
      <c r="G13" s="844">
        <v>23.6</v>
      </c>
      <c r="H13" s="844">
        <v>151.19999999999999</v>
      </c>
    </row>
    <row r="14" spans="1:8">
      <c r="A14" s="412" t="s">
        <v>20</v>
      </c>
      <c r="B14" s="844">
        <v>26.6</v>
      </c>
      <c r="C14" s="844">
        <v>57.7</v>
      </c>
      <c r="D14" s="844">
        <v>8.9</v>
      </c>
      <c r="E14" s="844">
        <v>8.8000000000000007</v>
      </c>
      <c r="F14" s="844">
        <v>9.8000000000000007</v>
      </c>
      <c r="G14" s="844">
        <v>22.9</v>
      </c>
      <c r="H14" s="844">
        <v>149.80000000000001</v>
      </c>
    </row>
    <row r="15" spans="1:8">
      <c r="A15" s="843" t="s">
        <v>19</v>
      </c>
      <c r="B15" s="841">
        <v>25.8</v>
      </c>
      <c r="C15" s="841">
        <v>58.4</v>
      </c>
      <c r="D15" s="841">
        <v>7.7</v>
      </c>
      <c r="E15" s="841">
        <v>9.5</v>
      </c>
      <c r="F15" s="841">
        <v>10.8</v>
      </c>
      <c r="G15" s="841">
        <v>23.3</v>
      </c>
      <c r="H15" s="841">
        <v>139.69999999999999</v>
      </c>
    </row>
    <row r="16" spans="1:8">
      <c r="A16" s="412" t="s">
        <v>18</v>
      </c>
      <c r="B16" s="844">
        <v>25.8</v>
      </c>
      <c r="C16" s="844">
        <v>58</v>
      </c>
      <c r="D16" s="844">
        <v>8.4</v>
      </c>
      <c r="E16" s="844">
        <v>8.1999999999999993</v>
      </c>
      <c r="F16" s="844">
        <v>10.199999999999999</v>
      </c>
      <c r="G16" s="844">
        <v>23.3</v>
      </c>
      <c r="H16" s="844">
        <v>144.9</v>
      </c>
    </row>
    <row r="17" spans="1:8">
      <c r="A17" s="412" t="s">
        <v>17</v>
      </c>
      <c r="B17" s="844">
        <v>25.4</v>
      </c>
      <c r="C17" s="844">
        <v>58.1</v>
      </c>
      <c r="D17" s="844">
        <v>8.1999999999999993</v>
      </c>
      <c r="E17" s="844">
        <v>7.4</v>
      </c>
      <c r="F17" s="844">
        <v>10.1</v>
      </c>
      <c r="G17" s="844">
        <v>21.4</v>
      </c>
      <c r="H17" s="844">
        <v>146.6</v>
      </c>
    </row>
    <row r="18" spans="1:8">
      <c r="A18" s="412" t="s">
        <v>16</v>
      </c>
      <c r="B18" s="844">
        <v>26</v>
      </c>
      <c r="C18" s="844">
        <v>56.1</v>
      </c>
      <c r="D18" s="844">
        <v>10.199999999999999</v>
      </c>
      <c r="E18" s="844">
        <v>7.7</v>
      </c>
      <c r="F18" s="844">
        <v>10.6</v>
      </c>
      <c r="G18" s="844">
        <v>21.4</v>
      </c>
      <c r="H18" s="844">
        <v>152.1</v>
      </c>
    </row>
    <row r="19" spans="1:8">
      <c r="A19" s="843" t="s">
        <v>15</v>
      </c>
      <c r="B19" s="841">
        <v>25.7</v>
      </c>
      <c r="C19" s="841">
        <v>57.6</v>
      </c>
      <c r="D19" s="841">
        <v>8.8000000000000007</v>
      </c>
      <c r="E19" s="841">
        <v>7.9</v>
      </c>
      <c r="F19" s="841">
        <v>10.3</v>
      </c>
      <c r="G19" s="841">
        <v>22.3</v>
      </c>
      <c r="H19" s="841">
        <v>137.4</v>
      </c>
    </row>
    <row r="20" spans="1:8">
      <c r="A20" s="842" t="s">
        <v>804</v>
      </c>
      <c r="B20" s="841">
        <v>25.4</v>
      </c>
      <c r="C20" s="841">
        <v>58</v>
      </c>
      <c r="D20" s="841">
        <v>8.1</v>
      </c>
      <c r="E20" s="841">
        <v>9.4</v>
      </c>
      <c r="F20" s="841">
        <v>10.4</v>
      </c>
      <c r="G20" s="841">
        <v>23</v>
      </c>
      <c r="H20" s="841">
        <v>138.5</v>
      </c>
    </row>
    <row r="21" spans="1:8">
      <c r="A21" s="412" t="s">
        <v>13</v>
      </c>
      <c r="B21" s="844">
        <v>26.3</v>
      </c>
      <c r="C21" s="844">
        <v>57.3</v>
      </c>
      <c r="D21" s="844">
        <v>9</v>
      </c>
      <c r="E21" s="844">
        <v>8.8000000000000007</v>
      </c>
      <c r="F21" s="844">
        <v>9.6</v>
      </c>
      <c r="G21" s="844">
        <v>22.4</v>
      </c>
      <c r="H21" s="844">
        <v>141.80000000000001</v>
      </c>
    </row>
    <row r="22" spans="1:8">
      <c r="A22" s="412" t="s">
        <v>12</v>
      </c>
      <c r="B22" s="844">
        <v>26.3</v>
      </c>
      <c r="C22" s="844">
        <v>58.6</v>
      </c>
      <c r="D22" s="844">
        <v>8.3000000000000007</v>
      </c>
      <c r="E22" s="844">
        <v>10</v>
      </c>
      <c r="F22" s="844">
        <v>10.8</v>
      </c>
      <c r="G22" s="844">
        <v>22.1</v>
      </c>
      <c r="H22" s="844">
        <v>151.30000000000001</v>
      </c>
    </row>
    <row r="23" spans="1:8">
      <c r="A23" s="412" t="s">
        <v>11</v>
      </c>
      <c r="B23" s="844">
        <v>25.6</v>
      </c>
      <c r="C23" s="844">
        <v>56.9</v>
      </c>
      <c r="D23" s="844">
        <v>8.8000000000000007</v>
      </c>
      <c r="E23" s="844">
        <v>9.5</v>
      </c>
      <c r="F23" s="844">
        <v>9.4</v>
      </c>
      <c r="G23" s="844">
        <v>21.3</v>
      </c>
      <c r="H23" s="844">
        <v>163.6</v>
      </c>
    </row>
    <row r="24" spans="1:8">
      <c r="A24" s="843" t="s">
        <v>10</v>
      </c>
      <c r="B24" s="841">
        <v>26.2</v>
      </c>
      <c r="C24" s="841">
        <v>57.6</v>
      </c>
      <c r="D24" s="841">
        <v>8.8000000000000007</v>
      </c>
      <c r="E24" s="841">
        <v>9.3000000000000007</v>
      </c>
      <c r="F24" s="841">
        <v>10</v>
      </c>
      <c r="G24" s="841">
        <v>22.1</v>
      </c>
      <c r="H24" s="841">
        <v>138.69999999999999</v>
      </c>
    </row>
    <row r="25" spans="1:8">
      <c r="A25" s="412" t="s">
        <v>163</v>
      </c>
      <c r="B25" s="844">
        <v>25.9</v>
      </c>
      <c r="C25" s="844">
        <v>58.5</v>
      </c>
      <c r="D25" s="844">
        <v>8</v>
      </c>
      <c r="E25" s="844">
        <v>8.5</v>
      </c>
      <c r="F25" s="844">
        <v>10.3</v>
      </c>
      <c r="G25" s="844">
        <v>23.5</v>
      </c>
      <c r="H25" s="844">
        <v>143.1</v>
      </c>
    </row>
    <row r="26" spans="1:8">
      <c r="A26" s="412" t="s">
        <v>8</v>
      </c>
      <c r="B26" s="844">
        <v>27.2</v>
      </c>
      <c r="C26" s="844">
        <v>55.5</v>
      </c>
      <c r="D26" s="844">
        <v>8.6</v>
      </c>
      <c r="E26" s="844">
        <v>8.5</v>
      </c>
      <c r="F26" s="844">
        <v>10.6</v>
      </c>
      <c r="G26" s="844">
        <v>21.5</v>
      </c>
      <c r="H26" s="844">
        <v>141.80000000000001</v>
      </c>
    </row>
    <row r="27" spans="1:8">
      <c r="A27" s="412" t="s">
        <v>7</v>
      </c>
      <c r="B27" s="844">
        <v>26.3</v>
      </c>
      <c r="C27" s="844">
        <v>57.7</v>
      </c>
      <c r="D27" s="844">
        <v>7.1</v>
      </c>
      <c r="E27" s="844">
        <v>8.3000000000000007</v>
      </c>
      <c r="F27" s="844">
        <v>10.6</v>
      </c>
      <c r="G27" s="844">
        <v>23.3</v>
      </c>
      <c r="H27" s="844">
        <v>145.9</v>
      </c>
    </row>
    <row r="28" spans="1:8">
      <c r="A28" s="843" t="s">
        <v>6</v>
      </c>
      <c r="B28" s="841">
        <v>26.5</v>
      </c>
      <c r="C28" s="841">
        <v>57.3</v>
      </c>
      <c r="D28" s="841">
        <v>8</v>
      </c>
      <c r="E28" s="841">
        <v>8.4</v>
      </c>
      <c r="F28" s="841">
        <v>10.5</v>
      </c>
      <c r="G28" s="841">
        <v>22.8</v>
      </c>
      <c r="H28" s="841">
        <v>136.69999999999999</v>
      </c>
    </row>
    <row r="29" spans="1:8">
      <c r="A29" s="412" t="s">
        <v>5</v>
      </c>
      <c r="B29" s="844">
        <v>26.5</v>
      </c>
      <c r="C29" s="844">
        <v>57.2</v>
      </c>
      <c r="D29" s="844">
        <v>8.6999999999999993</v>
      </c>
      <c r="E29" s="844">
        <v>8.1</v>
      </c>
      <c r="F29" s="844">
        <v>11</v>
      </c>
      <c r="G29" s="844">
        <v>21.8</v>
      </c>
      <c r="H29" s="844">
        <v>140.19999999999999</v>
      </c>
    </row>
    <row r="30" spans="1:8">
      <c r="A30" s="412" t="s">
        <v>4</v>
      </c>
      <c r="B30" s="844">
        <v>26.8</v>
      </c>
      <c r="C30" s="844">
        <v>55.4</v>
      </c>
      <c r="D30" s="844">
        <v>8.4</v>
      </c>
      <c r="E30" s="844">
        <v>7.6</v>
      </c>
      <c r="F30" s="844">
        <v>9.6999999999999993</v>
      </c>
      <c r="G30" s="844">
        <v>21.5</v>
      </c>
      <c r="H30" s="844">
        <v>143.1</v>
      </c>
    </row>
    <row r="31" spans="1:8">
      <c r="A31" s="412" t="s">
        <v>3</v>
      </c>
      <c r="B31" s="844">
        <v>25.5</v>
      </c>
      <c r="C31" s="844">
        <v>57.3</v>
      </c>
      <c r="D31" s="844">
        <v>9.1999999999999993</v>
      </c>
      <c r="E31" s="844">
        <v>8.3000000000000007</v>
      </c>
      <c r="F31" s="844">
        <v>9.1999999999999993</v>
      </c>
      <c r="G31" s="844">
        <v>23.1</v>
      </c>
      <c r="H31" s="844">
        <v>142.19999999999999</v>
      </c>
    </row>
    <row r="32" spans="1:8">
      <c r="A32" s="843" t="s">
        <v>2</v>
      </c>
      <c r="B32" s="841">
        <v>26.2</v>
      </c>
      <c r="C32" s="841">
        <v>56.9</v>
      </c>
      <c r="D32" s="841">
        <v>8.8000000000000007</v>
      </c>
      <c r="E32" s="841">
        <v>8.1</v>
      </c>
      <c r="F32" s="841">
        <v>10.1</v>
      </c>
      <c r="G32" s="841">
        <v>22.1</v>
      </c>
      <c r="H32" s="841">
        <v>135.30000000000001</v>
      </c>
    </row>
    <row r="33" spans="1:8">
      <c r="A33" s="842" t="s">
        <v>813</v>
      </c>
      <c r="B33" s="841">
        <v>26.3</v>
      </c>
      <c r="C33" s="841">
        <v>57.2</v>
      </c>
      <c r="D33" s="841">
        <v>8.5</v>
      </c>
      <c r="E33" s="841">
        <v>8.5</v>
      </c>
      <c r="F33" s="841">
        <v>10.199999999999999</v>
      </c>
      <c r="G33" s="841">
        <v>22.4</v>
      </c>
      <c r="H33" s="841">
        <v>136.69999999999999</v>
      </c>
    </row>
    <row r="34" spans="1:8">
      <c r="A34" s="840" t="s">
        <v>0</v>
      </c>
      <c r="B34" s="839">
        <v>24.4</v>
      </c>
      <c r="C34" s="839">
        <v>59.1</v>
      </c>
      <c r="D34" s="839">
        <v>8.1999999999999993</v>
      </c>
      <c r="E34" s="839">
        <v>12.2</v>
      </c>
      <c r="F34" s="839">
        <v>11.5</v>
      </c>
      <c r="G34" s="839">
        <v>26.6</v>
      </c>
      <c r="H34" s="839">
        <v>142.4</v>
      </c>
    </row>
    <row r="35" spans="1:8">
      <c r="A35" s="838" t="s">
        <v>914</v>
      </c>
      <c r="B35" s="837"/>
      <c r="C35" s="837"/>
      <c r="D35" s="837"/>
      <c r="E35" s="837"/>
      <c r="F35" s="837"/>
      <c r="G35" s="837"/>
      <c r="H35" s="837"/>
    </row>
  </sheetData>
  <mergeCells count="6">
    <mergeCell ref="A1:H1"/>
    <mergeCell ref="A3:A4"/>
    <mergeCell ref="B3:F3"/>
    <mergeCell ref="G3:G4"/>
    <mergeCell ref="H3:H4"/>
    <mergeCell ref="F2:H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D90F0-B5B9-4FBF-B77E-96ED660E9615}">
  <dimension ref="A1:D32"/>
  <sheetViews>
    <sheetView workbookViewId="0">
      <selection sqref="A1:D1"/>
    </sheetView>
  </sheetViews>
  <sheetFormatPr defaultRowHeight="15"/>
  <cols>
    <col min="1" max="1" width="25.7109375" style="732" customWidth="1"/>
    <col min="2" max="4" width="17.7109375" style="732" customWidth="1"/>
    <col min="5" max="16384" width="9.140625" style="732"/>
  </cols>
  <sheetData>
    <row r="1" spans="1:4" ht="30" customHeight="1" thickBot="1">
      <c r="A1" s="993" t="s">
        <v>927</v>
      </c>
      <c r="B1" s="993"/>
      <c r="C1" s="993"/>
      <c r="D1" s="1035"/>
    </row>
    <row r="2" spans="1:4" s="830" customFormat="1" ht="49.5" customHeight="1">
      <c r="A2" s="852" t="s">
        <v>911</v>
      </c>
      <c r="B2" s="851" t="s">
        <v>926</v>
      </c>
      <c r="C2" s="850" t="s">
        <v>925</v>
      </c>
      <c r="D2" s="849" t="s">
        <v>924</v>
      </c>
    </row>
    <row r="3" spans="1:4">
      <c r="A3" s="421" t="s">
        <v>44</v>
      </c>
      <c r="B3" s="848">
        <v>88</v>
      </c>
      <c r="C3" s="848">
        <v>87.3</v>
      </c>
      <c r="D3" s="848">
        <v>21.6</v>
      </c>
    </row>
    <row r="4" spans="1:4">
      <c r="A4" s="412" t="s">
        <v>28</v>
      </c>
      <c r="B4" s="848">
        <v>84.9</v>
      </c>
      <c r="C4" s="848">
        <v>84.6</v>
      </c>
      <c r="D4" s="848">
        <v>18.7</v>
      </c>
    </row>
    <row r="5" spans="1:4">
      <c r="A5" s="843" t="s">
        <v>27</v>
      </c>
      <c r="B5" s="846">
        <v>87.2</v>
      </c>
      <c r="C5" s="846">
        <v>86.6</v>
      </c>
      <c r="D5" s="846">
        <v>20.9</v>
      </c>
    </row>
    <row r="6" spans="1:4">
      <c r="A6" s="412" t="s">
        <v>26</v>
      </c>
      <c r="B6" s="847">
        <v>84.1</v>
      </c>
      <c r="C6" s="847">
        <v>84.4</v>
      </c>
      <c r="D6" s="847">
        <v>18.600000000000001</v>
      </c>
    </row>
    <row r="7" spans="1:4">
      <c r="A7" s="412" t="s">
        <v>25</v>
      </c>
      <c r="B7" s="847">
        <v>86.4</v>
      </c>
      <c r="C7" s="847">
        <v>85.1</v>
      </c>
      <c r="D7" s="847">
        <v>20.399999999999999</v>
      </c>
    </row>
    <row r="8" spans="1:4">
      <c r="A8" s="412" t="s">
        <v>24</v>
      </c>
      <c r="B8" s="847">
        <v>84.9</v>
      </c>
      <c r="C8" s="847">
        <v>85.7</v>
      </c>
      <c r="D8" s="847">
        <v>17.100000000000001</v>
      </c>
    </row>
    <row r="9" spans="1:4">
      <c r="A9" s="843" t="s">
        <v>23</v>
      </c>
      <c r="B9" s="846">
        <v>85.1</v>
      </c>
      <c r="C9" s="846">
        <v>85</v>
      </c>
      <c r="D9" s="846">
        <v>18.7</v>
      </c>
    </row>
    <row r="10" spans="1:4">
      <c r="A10" s="412" t="s">
        <v>22</v>
      </c>
      <c r="B10" s="847">
        <v>85.4</v>
      </c>
      <c r="C10" s="847">
        <v>83.8</v>
      </c>
      <c r="D10" s="847">
        <v>17.8</v>
      </c>
    </row>
    <row r="11" spans="1:4">
      <c r="A11" s="412" t="s">
        <v>21</v>
      </c>
      <c r="B11" s="847">
        <v>84.6</v>
      </c>
      <c r="C11" s="847">
        <v>85.5</v>
      </c>
      <c r="D11" s="847">
        <v>18.399999999999999</v>
      </c>
    </row>
    <row r="12" spans="1:4">
      <c r="A12" s="412" t="s">
        <v>20</v>
      </c>
      <c r="B12" s="847">
        <v>85.2</v>
      </c>
      <c r="C12" s="847">
        <v>83.7</v>
      </c>
      <c r="D12" s="847">
        <v>17.399999999999999</v>
      </c>
    </row>
    <row r="13" spans="1:4">
      <c r="A13" s="843" t="s">
        <v>19</v>
      </c>
      <c r="B13" s="846">
        <v>85.2</v>
      </c>
      <c r="C13" s="846">
        <v>84.2</v>
      </c>
      <c r="D13" s="846">
        <v>17.8</v>
      </c>
    </row>
    <row r="14" spans="1:4">
      <c r="A14" s="412" t="s">
        <v>18</v>
      </c>
      <c r="B14" s="847">
        <v>83.7</v>
      </c>
      <c r="C14" s="847">
        <v>83.2</v>
      </c>
      <c r="D14" s="847">
        <v>17.3</v>
      </c>
    </row>
    <row r="15" spans="1:4">
      <c r="A15" s="412" t="s">
        <v>17</v>
      </c>
      <c r="B15" s="847">
        <v>83.6</v>
      </c>
      <c r="C15" s="847">
        <v>83.4</v>
      </c>
      <c r="D15" s="847">
        <v>18.7</v>
      </c>
    </row>
    <row r="16" spans="1:4">
      <c r="A16" s="412" t="s">
        <v>16</v>
      </c>
      <c r="B16" s="847">
        <v>83.5</v>
      </c>
      <c r="C16" s="847">
        <v>84.1</v>
      </c>
      <c r="D16" s="847">
        <v>16.8</v>
      </c>
    </row>
    <row r="17" spans="1:4">
      <c r="A17" s="843" t="s">
        <v>15</v>
      </c>
      <c r="B17" s="846">
        <v>83.6</v>
      </c>
      <c r="C17" s="846">
        <v>83.5</v>
      </c>
      <c r="D17" s="846">
        <v>17.600000000000001</v>
      </c>
    </row>
    <row r="18" spans="1:4">
      <c r="A18" s="842" t="s">
        <v>804</v>
      </c>
      <c r="B18" s="846">
        <v>84.8</v>
      </c>
      <c r="C18" s="846">
        <v>84.3</v>
      </c>
      <c r="D18" s="846">
        <v>18.100000000000001</v>
      </c>
    </row>
    <row r="19" spans="1:4">
      <c r="A19" s="412" t="s">
        <v>13</v>
      </c>
      <c r="B19" s="847">
        <v>85.1</v>
      </c>
      <c r="C19" s="847">
        <v>83.1</v>
      </c>
      <c r="D19" s="847">
        <v>16.899999999999999</v>
      </c>
    </row>
    <row r="20" spans="1:4">
      <c r="A20" s="412" t="s">
        <v>12</v>
      </c>
      <c r="B20" s="847">
        <v>84.8</v>
      </c>
      <c r="C20" s="847">
        <v>83.6</v>
      </c>
      <c r="D20" s="847">
        <v>19</v>
      </c>
    </row>
    <row r="21" spans="1:4">
      <c r="A21" s="412" t="s">
        <v>11</v>
      </c>
      <c r="B21" s="847">
        <v>85</v>
      </c>
      <c r="C21" s="847">
        <v>81.599999999999994</v>
      </c>
      <c r="D21" s="847">
        <v>18.7</v>
      </c>
    </row>
    <row r="22" spans="1:4">
      <c r="A22" s="843" t="s">
        <v>10</v>
      </c>
      <c r="B22" s="846">
        <v>85</v>
      </c>
      <c r="C22" s="846">
        <v>83</v>
      </c>
      <c r="D22" s="846">
        <v>17.8</v>
      </c>
    </row>
    <row r="23" spans="1:4">
      <c r="A23" s="412" t="s">
        <v>163</v>
      </c>
      <c r="B23" s="847">
        <v>84.2</v>
      </c>
      <c r="C23" s="847">
        <v>84.1</v>
      </c>
      <c r="D23" s="847">
        <v>18.600000000000001</v>
      </c>
    </row>
    <row r="24" spans="1:4">
      <c r="A24" s="412" t="s">
        <v>8</v>
      </c>
      <c r="B24" s="847">
        <v>83.4</v>
      </c>
      <c r="C24" s="847">
        <v>82.7</v>
      </c>
      <c r="D24" s="847">
        <v>16.600000000000001</v>
      </c>
    </row>
    <row r="25" spans="1:4">
      <c r="A25" s="412" t="s">
        <v>7</v>
      </c>
      <c r="B25" s="847">
        <v>82.7</v>
      </c>
      <c r="C25" s="847">
        <v>84</v>
      </c>
      <c r="D25" s="847">
        <v>16.2</v>
      </c>
    </row>
    <row r="26" spans="1:4">
      <c r="A26" s="843" t="s">
        <v>6</v>
      </c>
      <c r="B26" s="846">
        <v>83.5</v>
      </c>
      <c r="C26" s="846">
        <v>83.6</v>
      </c>
      <c r="D26" s="846">
        <v>17.3</v>
      </c>
    </row>
    <row r="27" spans="1:4">
      <c r="A27" s="412" t="s">
        <v>5</v>
      </c>
      <c r="B27" s="847">
        <v>84.2</v>
      </c>
      <c r="C27" s="847">
        <v>83.8</v>
      </c>
      <c r="D27" s="847">
        <v>16.5</v>
      </c>
    </row>
    <row r="28" spans="1:4">
      <c r="A28" s="412" t="s">
        <v>4</v>
      </c>
      <c r="B28" s="847">
        <v>83</v>
      </c>
      <c r="C28" s="847">
        <v>82.8</v>
      </c>
      <c r="D28" s="847">
        <v>14.7</v>
      </c>
    </row>
    <row r="29" spans="1:4">
      <c r="A29" s="412" t="s">
        <v>3</v>
      </c>
      <c r="B29" s="847">
        <v>84.7</v>
      </c>
      <c r="C29" s="847">
        <v>83.1</v>
      </c>
      <c r="D29" s="847">
        <v>17.5</v>
      </c>
    </row>
    <row r="30" spans="1:4">
      <c r="A30" s="843" t="s">
        <v>2</v>
      </c>
      <c r="B30" s="846">
        <v>84.1</v>
      </c>
      <c r="C30" s="846">
        <v>83.4</v>
      </c>
      <c r="D30" s="846">
        <v>16.399999999999999</v>
      </c>
    </row>
    <row r="31" spans="1:4">
      <c r="A31" s="842" t="s">
        <v>813</v>
      </c>
      <c r="B31" s="846">
        <v>84.3</v>
      </c>
      <c r="C31" s="846">
        <v>83.4</v>
      </c>
      <c r="D31" s="846">
        <v>17.100000000000001</v>
      </c>
    </row>
    <row r="32" spans="1:4">
      <c r="A32" s="840" t="s">
        <v>0</v>
      </c>
      <c r="B32" s="846">
        <v>85.6</v>
      </c>
      <c r="C32" s="846">
        <v>85</v>
      </c>
      <c r="D32" s="846">
        <v>19</v>
      </c>
    </row>
  </sheetData>
  <mergeCells count="1">
    <mergeCell ref="A1:D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F1234-C59B-4033-B243-40B2E7BCE3CF}">
  <dimension ref="A1:G34"/>
  <sheetViews>
    <sheetView workbookViewId="0"/>
  </sheetViews>
  <sheetFormatPr defaultRowHeight="11.25"/>
  <cols>
    <col min="1" max="1" width="21.85546875" style="1" customWidth="1"/>
    <col min="2" max="3" width="12.28515625" style="1" customWidth="1"/>
    <col min="4" max="4" width="14.42578125" style="1" customWidth="1"/>
    <col min="5" max="6" width="12.28515625" style="1" customWidth="1"/>
    <col min="7" max="7" width="14.7109375" style="1" customWidth="1"/>
    <col min="8" max="16384" width="9.140625" style="1"/>
  </cols>
  <sheetData>
    <row r="1" spans="1:7" s="81" customFormat="1" ht="12" thickBot="1">
      <c r="A1" s="83" t="s">
        <v>80</v>
      </c>
    </row>
    <row r="2" spans="1:7" s="102" customFormat="1" ht="22.5" customHeight="1">
      <c r="A2" s="879" t="s">
        <v>37</v>
      </c>
      <c r="B2" s="103" t="s">
        <v>79</v>
      </c>
      <c r="C2" s="103" t="s">
        <v>78</v>
      </c>
      <c r="D2" s="855" t="s">
        <v>77</v>
      </c>
      <c r="E2" s="889" t="s">
        <v>76</v>
      </c>
      <c r="F2" s="890"/>
      <c r="G2" s="882" t="s">
        <v>75</v>
      </c>
    </row>
    <row r="3" spans="1:7">
      <c r="A3" s="891"/>
      <c r="B3" s="896" t="s">
        <v>74</v>
      </c>
      <c r="C3" s="897"/>
      <c r="D3" s="892"/>
      <c r="E3" s="894" t="s">
        <v>73</v>
      </c>
      <c r="F3" s="895" t="s">
        <v>72</v>
      </c>
      <c r="G3" s="887"/>
    </row>
    <row r="4" spans="1:7">
      <c r="A4" s="863"/>
      <c r="B4" s="101" t="s">
        <v>71</v>
      </c>
      <c r="C4" s="100" t="s">
        <v>70</v>
      </c>
      <c r="D4" s="893"/>
      <c r="E4" s="893"/>
      <c r="F4" s="883"/>
      <c r="G4" s="888"/>
    </row>
    <row r="5" spans="1:7">
      <c r="A5" s="16" t="s">
        <v>30</v>
      </c>
      <c r="B5" s="91">
        <v>1092.0409070698088</v>
      </c>
      <c r="C5" s="90">
        <v>1.2071835343807353</v>
      </c>
      <c r="D5" s="90">
        <v>4.468529111574095</v>
      </c>
      <c r="E5" s="99">
        <v>77.7</v>
      </c>
      <c r="F5" s="98">
        <v>200.93021604055198</v>
      </c>
      <c r="G5" s="97">
        <v>187.54599999999999</v>
      </c>
    </row>
    <row r="6" spans="1:7">
      <c r="A6" s="13" t="s">
        <v>28</v>
      </c>
      <c r="B6" s="91">
        <v>693.72974802921124</v>
      </c>
      <c r="C6" s="90">
        <v>27.311808855531378</v>
      </c>
      <c r="D6" s="94">
        <v>3.1147375472575933</v>
      </c>
      <c r="E6" s="93">
        <v>122</v>
      </c>
      <c r="F6" s="92">
        <v>215.74627492037408</v>
      </c>
      <c r="G6" s="29">
        <v>40.883400000000002</v>
      </c>
    </row>
    <row r="7" spans="1:7" s="71" customFormat="1">
      <c r="A7" s="9" t="s">
        <v>27</v>
      </c>
      <c r="B7" s="96">
        <v>834.04078691811299</v>
      </c>
      <c r="C7" s="88">
        <v>9.9796507267757484</v>
      </c>
      <c r="D7" s="84">
        <v>3.9057285406318312</v>
      </c>
      <c r="E7" s="88">
        <v>93.2</v>
      </c>
      <c r="F7" s="87">
        <v>206.58236708922854</v>
      </c>
      <c r="G7" s="23">
        <v>228.42939999999999</v>
      </c>
    </row>
    <row r="8" spans="1:7">
      <c r="A8" s="13" t="s">
        <v>26</v>
      </c>
      <c r="B8" s="91">
        <v>663.37279121633219</v>
      </c>
      <c r="C8" s="90">
        <v>26.276669286081457</v>
      </c>
      <c r="D8" s="94">
        <v>2.9067640827335399</v>
      </c>
      <c r="E8" s="93">
        <v>99.8</v>
      </c>
      <c r="F8" s="92">
        <v>176.42587147277675</v>
      </c>
      <c r="G8" s="29">
        <v>18.739900000000002</v>
      </c>
    </row>
    <row r="9" spans="1:7">
      <c r="A9" s="13" t="s">
        <v>25</v>
      </c>
      <c r="B9" s="91">
        <v>776.085300837776</v>
      </c>
      <c r="C9" s="90">
        <v>14.463658967532519</v>
      </c>
      <c r="D9" s="94">
        <v>2.2786089651252257</v>
      </c>
      <c r="E9" s="93">
        <v>127.9</v>
      </c>
      <c r="F9" s="92">
        <v>193.64854570673205</v>
      </c>
      <c r="G9" s="29">
        <v>12.0167</v>
      </c>
    </row>
    <row r="10" spans="1:7">
      <c r="A10" s="13" t="s">
        <v>24</v>
      </c>
      <c r="B10" s="91">
        <v>700.27451214417863</v>
      </c>
      <c r="C10" s="90">
        <v>16.813126366770863</v>
      </c>
      <c r="D10" s="94">
        <v>2.9319627249393072</v>
      </c>
      <c r="E10" s="93">
        <v>87.4</v>
      </c>
      <c r="F10" s="92">
        <v>168.80821338688784</v>
      </c>
      <c r="G10" s="29">
        <v>15.2258</v>
      </c>
    </row>
    <row r="11" spans="1:7" s="71" customFormat="1">
      <c r="A11" s="10" t="s">
        <v>23</v>
      </c>
      <c r="B11" s="86">
        <v>705.34521699006734</v>
      </c>
      <c r="C11" s="84">
        <v>19.762653303322946</v>
      </c>
      <c r="D11" s="84">
        <v>2.7361499558388811</v>
      </c>
      <c r="E11" s="88">
        <v>101.2</v>
      </c>
      <c r="F11" s="87">
        <v>178.40151419022672</v>
      </c>
      <c r="G11" s="23">
        <v>45.982399999999998</v>
      </c>
    </row>
    <row r="12" spans="1:7">
      <c r="A12" s="13" t="s">
        <v>22</v>
      </c>
      <c r="B12" s="91">
        <v>854.39036628198699</v>
      </c>
      <c r="C12" s="90">
        <v>13.24046205380394</v>
      </c>
      <c r="D12" s="94">
        <v>2.7797196549737122</v>
      </c>
      <c r="E12" s="93">
        <v>90.5</v>
      </c>
      <c r="F12" s="92">
        <v>207.30251258454697</v>
      </c>
      <c r="G12" s="29">
        <v>21.720700000000001</v>
      </c>
    </row>
    <row r="13" spans="1:7">
      <c r="A13" s="13" t="s">
        <v>21</v>
      </c>
      <c r="B13" s="91">
        <v>625.1130539644256</v>
      </c>
      <c r="C13" s="90">
        <v>26.900398840727181</v>
      </c>
      <c r="D13" s="94">
        <v>2.7799239177368538</v>
      </c>
      <c r="E13" s="93">
        <v>82.6</v>
      </c>
      <c r="F13" s="92">
        <v>181.22091149358604</v>
      </c>
      <c r="G13" s="29">
        <v>15.3035</v>
      </c>
    </row>
    <row r="14" spans="1:7">
      <c r="A14" s="13" t="s">
        <v>20</v>
      </c>
      <c r="B14" s="91">
        <v>754.97100248550123</v>
      </c>
      <c r="C14" s="90">
        <v>25.227312397848266</v>
      </c>
      <c r="D14" s="94">
        <v>2.7349637321216211</v>
      </c>
      <c r="E14" s="93">
        <v>76.599999999999994</v>
      </c>
      <c r="F14" s="92">
        <v>139.00385025956416</v>
      </c>
      <c r="G14" s="29">
        <v>10.209899999999999</v>
      </c>
    </row>
    <row r="15" spans="1:7" s="71" customFormat="1">
      <c r="A15" s="10" t="s">
        <v>19</v>
      </c>
      <c r="B15" s="86">
        <v>760.21477744566323</v>
      </c>
      <c r="C15" s="84">
        <v>20.443000167260042</v>
      </c>
      <c r="D15" s="84">
        <v>2.7667854721410436</v>
      </c>
      <c r="E15" s="88">
        <v>84.2</v>
      </c>
      <c r="F15" s="87">
        <v>178.27607890000539</v>
      </c>
      <c r="G15" s="23">
        <v>47.234099999999998</v>
      </c>
    </row>
    <row r="16" spans="1:7">
      <c r="A16" s="13" t="s">
        <v>18</v>
      </c>
      <c r="B16" s="91">
        <v>442.11707499532457</v>
      </c>
      <c r="C16" s="90">
        <v>24.60576975382142</v>
      </c>
      <c r="D16" s="94">
        <v>2.6025704911270338</v>
      </c>
      <c r="E16" s="93">
        <v>96</v>
      </c>
      <c r="F16" s="92">
        <v>179.41924315291328</v>
      </c>
      <c r="G16" s="29">
        <v>15.765000000000001</v>
      </c>
    </row>
    <row r="17" spans="1:7">
      <c r="A17" s="13" t="s">
        <v>17</v>
      </c>
      <c r="B17" s="91">
        <v>527.99791751026783</v>
      </c>
      <c r="C17" s="90">
        <v>33.14397635205944</v>
      </c>
      <c r="D17" s="94">
        <v>2.6828465118691098</v>
      </c>
      <c r="E17" s="93">
        <v>76.099999999999994</v>
      </c>
      <c r="F17" s="92">
        <v>147.42856849887463</v>
      </c>
      <c r="G17" s="29">
        <v>10.4079</v>
      </c>
    </row>
    <row r="18" spans="1:7">
      <c r="A18" s="13" t="s">
        <v>16</v>
      </c>
      <c r="B18" s="91">
        <v>553.23203981153051</v>
      </c>
      <c r="C18" s="90">
        <v>35.44361496307851</v>
      </c>
      <c r="D18" s="94">
        <v>2.6765049993894525</v>
      </c>
      <c r="E18" s="93">
        <v>113.8</v>
      </c>
      <c r="F18" s="92">
        <v>196.63025971053557</v>
      </c>
      <c r="G18" s="29">
        <v>6.4216000000000006</v>
      </c>
    </row>
    <row r="19" spans="1:7" s="71" customFormat="1">
      <c r="A19" s="10" t="s">
        <v>15</v>
      </c>
      <c r="B19" s="86">
        <v>501.36185633292416</v>
      </c>
      <c r="C19" s="84">
        <v>30.198616269392726</v>
      </c>
      <c r="D19" s="84">
        <v>2.6479754875761543</v>
      </c>
      <c r="E19" s="88">
        <v>91.8</v>
      </c>
      <c r="F19" s="87">
        <v>171.24619939519326</v>
      </c>
      <c r="G19" s="23">
        <v>32.594499999999996</v>
      </c>
    </row>
    <row r="20" spans="1:7" s="71" customFormat="1">
      <c r="A20" s="9" t="s">
        <v>14</v>
      </c>
      <c r="B20" s="86">
        <v>649.96526571726304</v>
      </c>
      <c r="C20" s="84">
        <v>23.310111060408225</v>
      </c>
      <c r="D20" s="84">
        <v>2.7186813377853358</v>
      </c>
      <c r="E20" s="88">
        <v>92.4</v>
      </c>
      <c r="F20" s="87">
        <v>176.06384804273156</v>
      </c>
      <c r="G20" s="23">
        <v>125.81100000000001</v>
      </c>
    </row>
    <row r="21" spans="1:7">
      <c r="A21" s="13" t="s">
        <v>13</v>
      </c>
      <c r="B21" s="91">
        <v>690.80099360671102</v>
      </c>
      <c r="C21" s="90">
        <v>22.206505872147105</v>
      </c>
      <c r="D21" s="94">
        <v>2.1110561904905385</v>
      </c>
      <c r="E21" s="93">
        <v>82.3</v>
      </c>
      <c r="F21" s="92">
        <v>159.86132431915564</v>
      </c>
      <c r="G21" s="29">
        <v>24.693900000000003</v>
      </c>
    </row>
    <row r="22" spans="1:7">
      <c r="A22" s="13" t="s">
        <v>12</v>
      </c>
      <c r="B22" s="91">
        <v>629.40133037694011</v>
      </c>
      <c r="C22" s="90">
        <v>30.840169268412403</v>
      </c>
      <c r="D22" s="94">
        <v>2.5442233388454398</v>
      </c>
      <c r="E22" s="93">
        <v>90.1</v>
      </c>
      <c r="F22" s="92">
        <v>206.11957057566963</v>
      </c>
      <c r="G22" s="29">
        <v>10.773</v>
      </c>
    </row>
    <row r="23" spans="1:7">
      <c r="A23" s="13" t="s">
        <v>11</v>
      </c>
      <c r="B23" s="91">
        <v>564.62093862815891</v>
      </c>
      <c r="C23" s="90">
        <v>22.906677321967678</v>
      </c>
      <c r="D23" s="94">
        <v>1.8265891657011368</v>
      </c>
      <c r="E23" s="93">
        <v>98.4</v>
      </c>
      <c r="F23" s="92">
        <v>187.67769918978573</v>
      </c>
      <c r="G23" s="29">
        <v>5.5526999999999997</v>
      </c>
    </row>
    <row r="24" spans="1:7" s="71" customFormat="1">
      <c r="A24" s="10" t="s">
        <v>10</v>
      </c>
      <c r="B24" s="86">
        <v>646.24189972714873</v>
      </c>
      <c r="C24" s="84">
        <v>24.598995289196427</v>
      </c>
      <c r="D24" s="84">
        <v>2.1742696453679113</v>
      </c>
      <c r="E24" s="88">
        <v>86.9</v>
      </c>
      <c r="F24" s="87">
        <v>176.59634536626717</v>
      </c>
      <c r="G24" s="23">
        <v>41.019599999999997</v>
      </c>
    </row>
    <row r="25" spans="1:7">
      <c r="A25" s="13" t="s">
        <v>9</v>
      </c>
      <c r="B25" s="91">
        <v>551.62812807714511</v>
      </c>
      <c r="C25" s="95">
        <v>30.767351145784279</v>
      </c>
      <c r="D25" s="94">
        <v>2.5239273089737795</v>
      </c>
      <c r="E25" s="93">
        <v>89.4</v>
      </c>
      <c r="F25" s="92">
        <v>187.38415392872301</v>
      </c>
      <c r="G25" s="29">
        <v>21.491700000000002</v>
      </c>
    </row>
    <row r="26" spans="1:7">
      <c r="A26" s="13" t="s">
        <v>8</v>
      </c>
      <c r="B26" s="91">
        <v>685.32186637571397</v>
      </c>
      <c r="C26" s="95">
        <v>31.290268427237521</v>
      </c>
      <c r="D26" s="94">
        <v>2.6257340905677475</v>
      </c>
      <c r="E26" s="93">
        <v>101.8</v>
      </c>
      <c r="F26" s="92">
        <v>179.83184970438205</v>
      </c>
      <c r="G26" s="29">
        <v>13.9819</v>
      </c>
    </row>
    <row r="27" spans="1:7">
      <c r="A27" s="13" t="s">
        <v>7</v>
      </c>
      <c r="B27" s="91">
        <v>554.98514619273465</v>
      </c>
      <c r="C27" s="95">
        <v>39.641738182808886</v>
      </c>
      <c r="D27" s="94">
        <v>2.565922425394513</v>
      </c>
      <c r="E27" s="93">
        <v>75.599999999999994</v>
      </c>
      <c r="F27" s="92">
        <v>196.10271543727734</v>
      </c>
      <c r="G27" s="29">
        <v>17.251799999999999</v>
      </c>
    </row>
    <row r="28" spans="1:7" s="71" customFormat="1">
      <c r="A28" s="10" t="s">
        <v>6</v>
      </c>
      <c r="B28" s="86">
        <v>595.01752755412315</v>
      </c>
      <c r="C28" s="89">
        <v>34.075652482028531</v>
      </c>
      <c r="D28" s="84">
        <v>2.5664201707496486</v>
      </c>
      <c r="E28" s="88">
        <v>88.2</v>
      </c>
      <c r="F28" s="87">
        <v>188.30280337087018</v>
      </c>
      <c r="G28" s="23">
        <v>52.7254</v>
      </c>
    </row>
    <row r="29" spans="1:7">
      <c r="A29" s="13" t="s">
        <v>5</v>
      </c>
      <c r="B29" s="91">
        <v>456.3349189246012</v>
      </c>
      <c r="C29" s="95">
        <v>40.492971048864746</v>
      </c>
      <c r="D29" s="94">
        <v>2.767574898682184</v>
      </c>
      <c r="E29" s="93">
        <v>88.4</v>
      </c>
      <c r="F29" s="92">
        <v>178.08344730046167</v>
      </c>
      <c r="G29" s="29">
        <v>15.801399999999999</v>
      </c>
    </row>
    <row r="30" spans="1:7">
      <c r="A30" s="13" t="s">
        <v>4</v>
      </c>
      <c r="B30" s="91">
        <v>466.20421567641841</v>
      </c>
      <c r="C30" s="95">
        <v>40.988706457284188</v>
      </c>
      <c r="D30" s="94">
        <v>2.7435881451043844</v>
      </c>
      <c r="E30" s="93">
        <v>89.2</v>
      </c>
      <c r="F30" s="92">
        <v>169.6949881301752</v>
      </c>
      <c r="G30" s="29">
        <v>13.196999999999999</v>
      </c>
    </row>
    <row r="31" spans="1:7">
      <c r="A31" s="13" t="s">
        <v>3</v>
      </c>
      <c r="B31" s="91">
        <v>510.08056435127656</v>
      </c>
      <c r="C31" s="95">
        <v>26.468024782106482</v>
      </c>
      <c r="D31" s="94">
        <v>3.0452369315574779</v>
      </c>
      <c r="E31" s="93">
        <v>76</v>
      </c>
      <c r="F31" s="92">
        <v>166.94238032794235</v>
      </c>
      <c r="G31" s="29">
        <v>23.315999999999999</v>
      </c>
    </row>
    <row r="32" spans="1:7" s="71" customFormat="1">
      <c r="A32" s="10" t="s">
        <v>2</v>
      </c>
      <c r="B32" s="86">
        <v>473.95008670738144</v>
      </c>
      <c r="C32" s="89">
        <v>36.154196927327469</v>
      </c>
      <c r="D32" s="84">
        <v>2.8498442169637648</v>
      </c>
      <c r="E32" s="88">
        <v>84.4</v>
      </c>
      <c r="F32" s="87">
        <v>172.18272720944645</v>
      </c>
      <c r="G32" s="23">
        <v>52.314399999999999</v>
      </c>
    </row>
    <row r="33" spans="1:7" s="71" customFormat="1">
      <c r="A33" s="9" t="s">
        <v>1</v>
      </c>
      <c r="B33" s="86">
        <v>572.49380364919568</v>
      </c>
      <c r="C33" s="89">
        <v>31.985236397806201</v>
      </c>
      <c r="D33" s="84">
        <v>2.5410752924780868</v>
      </c>
      <c r="E33" s="88">
        <v>86.4</v>
      </c>
      <c r="F33" s="87">
        <v>179.24799683883643</v>
      </c>
      <c r="G33" s="23">
        <v>146.1</v>
      </c>
    </row>
    <row r="34" spans="1:7" s="71" customFormat="1">
      <c r="A34" s="7" t="s">
        <v>0</v>
      </c>
      <c r="B34" s="86">
        <v>652.06295712907684</v>
      </c>
      <c r="C34" s="89">
        <v>22.642859171571398</v>
      </c>
      <c r="D34" s="84">
        <v>2.9951918734994507</v>
      </c>
      <c r="E34" s="88">
        <v>90.3</v>
      </c>
      <c r="F34" s="87">
        <v>186.22448634791218</v>
      </c>
      <c r="G34" s="23">
        <v>500.2998</v>
      </c>
    </row>
  </sheetData>
  <mergeCells count="7">
    <mergeCell ref="G2:G4"/>
    <mergeCell ref="E2:F2"/>
    <mergeCell ref="A2:A4"/>
    <mergeCell ref="D2:D4"/>
    <mergeCell ref="E3:E4"/>
    <mergeCell ref="F3:F4"/>
    <mergeCell ref="B3:C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3169F-CEEE-47F6-B93E-09920CB17CDC}">
  <dimension ref="A1:G33"/>
  <sheetViews>
    <sheetView workbookViewId="0"/>
  </sheetViews>
  <sheetFormatPr defaultRowHeight="11.25"/>
  <cols>
    <col min="1" max="1" width="21.85546875" style="104" customWidth="1"/>
    <col min="2" max="7" width="12.140625" style="104" customWidth="1"/>
    <col min="8" max="16384" width="9.140625" style="104"/>
  </cols>
  <sheetData>
    <row r="1" spans="1:7" ht="12" thickBot="1">
      <c r="A1" s="141" t="s">
        <v>89</v>
      </c>
      <c r="B1" s="141"/>
      <c r="C1" s="141"/>
      <c r="D1" s="141"/>
      <c r="E1" s="140"/>
      <c r="F1" s="140"/>
      <c r="G1" s="139"/>
    </row>
    <row r="2" spans="1:7" s="137" customFormat="1" ht="33.75" customHeight="1">
      <c r="A2" s="879" t="s">
        <v>37</v>
      </c>
      <c r="B2" s="137" t="s">
        <v>88</v>
      </c>
      <c r="C2" s="138" t="s">
        <v>87</v>
      </c>
      <c r="D2" s="899" t="s">
        <v>86</v>
      </c>
      <c r="E2" s="860" t="s">
        <v>85</v>
      </c>
      <c r="F2" s="881"/>
      <c r="G2" s="882" t="s">
        <v>84</v>
      </c>
    </row>
    <row r="3" spans="1:7" s="134" customFormat="1" ht="22.5">
      <c r="A3" s="863"/>
      <c r="B3" s="898" t="s">
        <v>83</v>
      </c>
      <c r="C3" s="864"/>
      <c r="D3" s="900"/>
      <c r="E3" s="136" t="s">
        <v>82</v>
      </c>
      <c r="F3" s="135" t="s">
        <v>81</v>
      </c>
      <c r="G3" s="883"/>
    </row>
    <row r="4" spans="1:7">
      <c r="A4" s="133" t="s">
        <v>44</v>
      </c>
      <c r="B4" s="132">
        <v>956</v>
      </c>
      <c r="C4" s="132">
        <v>338</v>
      </c>
      <c r="D4" s="131">
        <v>1330.4142194744977</v>
      </c>
      <c r="E4" s="130">
        <v>108.00113385797501</v>
      </c>
      <c r="F4" s="129">
        <v>2.6326779401974392</v>
      </c>
      <c r="G4" s="128">
        <v>719</v>
      </c>
    </row>
    <row r="5" spans="1:7">
      <c r="A5" s="119" t="s">
        <v>28</v>
      </c>
      <c r="B5" s="127">
        <v>476</v>
      </c>
      <c r="C5" s="127">
        <v>187</v>
      </c>
      <c r="D5" s="117">
        <v>1855.0226244343892</v>
      </c>
      <c r="E5" s="116">
        <v>29.27114840472241</v>
      </c>
      <c r="F5" s="115">
        <v>2.1201963023449042</v>
      </c>
      <c r="G5" s="114">
        <v>541</v>
      </c>
    </row>
    <row r="6" spans="1:7">
      <c r="A6" s="126" t="s">
        <v>27</v>
      </c>
      <c r="B6" s="124">
        <v>1432</v>
      </c>
      <c r="C6" s="124">
        <v>525</v>
      </c>
      <c r="D6" s="107">
        <v>1508.1430761369443</v>
      </c>
      <c r="E6" s="112">
        <v>75.193905610692568</v>
      </c>
      <c r="F6" s="106">
        <v>2.4196281872050336</v>
      </c>
      <c r="G6" s="105">
        <v>1260</v>
      </c>
    </row>
    <row r="7" spans="1:7">
      <c r="A7" s="119" t="s">
        <v>26</v>
      </c>
      <c r="B7" s="125">
        <v>196</v>
      </c>
      <c r="C7" s="125">
        <v>62</v>
      </c>
      <c r="D7" s="117">
        <v>1656.6511627906978</v>
      </c>
      <c r="E7" s="116">
        <v>59.146124618638517</v>
      </c>
      <c r="F7" s="115">
        <v>2.3606100657815547</v>
      </c>
      <c r="G7" s="114">
        <v>195</v>
      </c>
    </row>
    <row r="8" spans="1:7">
      <c r="A8" s="119" t="s">
        <v>25</v>
      </c>
      <c r="B8" s="125">
        <v>148</v>
      </c>
      <c r="C8" s="125">
        <v>50</v>
      </c>
      <c r="D8" s="117">
        <v>1577.9343434343434</v>
      </c>
      <c r="E8" s="116">
        <v>61.549590149505008</v>
      </c>
      <c r="F8" s="115">
        <v>2.3289906696805294</v>
      </c>
      <c r="G8" s="114">
        <v>150</v>
      </c>
    </row>
    <row r="9" spans="1:7">
      <c r="A9" s="119" t="s">
        <v>24</v>
      </c>
      <c r="B9" s="125">
        <v>180</v>
      </c>
      <c r="C9" s="125">
        <v>48</v>
      </c>
      <c r="D9" s="117">
        <v>1573.7149122807018</v>
      </c>
      <c r="E9" s="116">
        <v>84.641603982085073</v>
      </c>
      <c r="F9" s="115">
        <v>2.530610655817485</v>
      </c>
      <c r="G9" s="114">
        <v>183</v>
      </c>
    </row>
    <row r="10" spans="1:7">
      <c r="A10" s="122" t="s">
        <v>23</v>
      </c>
      <c r="B10" s="124">
        <v>524</v>
      </c>
      <c r="C10" s="124">
        <v>160</v>
      </c>
      <c r="D10" s="107">
        <v>1606.219298245614</v>
      </c>
      <c r="E10" s="112">
        <v>68.156125586399355</v>
      </c>
      <c r="F10" s="106">
        <v>2.4071367517097482</v>
      </c>
      <c r="G10" s="105">
        <v>528</v>
      </c>
    </row>
    <row r="11" spans="1:7">
      <c r="A11" s="119" t="s">
        <v>22</v>
      </c>
      <c r="B11" s="125">
        <v>209</v>
      </c>
      <c r="C11" s="125">
        <v>59</v>
      </c>
      <c r="D11" s="117">
        <v>1673.2649253731342</v>
      </c>
      <c r="E11" s="116">
        <v>71.002486425011426</v>
      </c>
      <c r="F11" s="115">
        <v>2.3674771181103065</v>
      </c>
      <c r="G11" s="114">
        <v>209</v>
      </c>
    </row>
    <row r="12" spans="1:7">
      <c r="A12" s="119" t="s">
        <v>21</v>
      </c>
      <c r="B12" s="125">
        <v>140</v>
      </c>
      <c r="C12" s="125">
        <v>39</v>
      </c>
      <c r="D12" s="117">
        <v>1448.9608938547485</v>
      </c>
      <c r="E12" s="116">
        <v>70.32587406116501</v>
      </c>
      <c r="F12" s="115">
        <v>2.037231364137809</v>
      </c>
      <c r="G12" s="114">
        <v>137</v>
      </c>
    </row>
    <row r="13" spans="1:7">
      <c r="A13" s="119" t="s">
        <v>20</v>
      </c>
      <c r="B13" s="125">
        <v>146</v>
      </c>
      <c r="C13" s="125">
        <v>35</v>
      </c>
      <c r="D13" s="117">
        <v>1594.4254143646408</v>
      </c>
      <c r="E13" s="116">
        <v>71.277344061318615</v>
      </c>
      <c r="F13" s="115">
        <v>2.5224820532312822</v>
      </c>
      <c r="G13" s="114">
        <v>167</v>
      </c>
    </row>
    <row r="14" spans="1:7">
      <c r="A14" s="122" t="s">
        <v>19</v>
      </c>
      <c r="B14" s="124">
        <v>495</v>
      </c>
      <c r="C14" s="124">
        <v>133</v>
      </c>
      <c r="D14" s="107">
        <v>1586.6082802547771</v>
      </c>
      <c r="E14" s="112">
        <v>70.90597055369885</v>
      </c>
      <c r="F14" s="106">
        <v>2.3263077835551096</v>
      </c>
      <c r="G14" s="105">
        <v>513</v>
      </c>
    </row>
    <row r="15" spans="1:7">
      <c r="A15" s="119" t="s">
        <v>18</v>
      </c>
      <c r="B15" s="123">
        <v>219</v>
      </c>
      <c r="C15" s="123">
        <v>68</v>
      </c>
      <c r="D15" s="117">
        <v>1371.979094076655</v>
      </c>
      <c r="E15" s="116">
        <v>79.007918569273514</v>
      </c>
      <c r="F15" s="115">
        <v>2.459840566828416</v>
      </c>
      <c r="G15" s="114">
        <v>209</v>
      </c>
    </row>
    <row r="16" spans="1:7">
      <c r="A16" s="119" t="s">
        <v>17</v>
      </c>
      <c r="B16" s="123">
        <v>177</v>
      </c>
      <c r="C16" s="123">
        <v>39</v>
      </c>
      <c r="D16" s="117">
        <v>1484.1574074074074</v>
      </c>
      <c r="E16" s="116">
        <v>69.842596809512813</v>
      </c>
      <c r="F16" s="115">
        <v>2.6447823888607989</v>
      </c>
      <c r="G16" s="114">
        <v>174</v>
      </c>
    </row>
    <row r="17" spans="1:7">
      <c r="A17" s="119" t="s">
        <v>16</v>
      </c>
      <c r="B17" s="123">
        <v>117</v>
      </c>
      <c r="C17" s="123">
        <v>38</v>
      </c>
      <c r="D17" s="117">
        <v>1507.4193548387098</v>
      </c>
      <c r="E17" s="116">
        <v>67.280119837363586</v>
      </c>
      <c r="F17" s="115">
        <v>2.5983762278392586</v>
      </c>
      <c r="G17" s="114">
        <v>128</v>
      </c>
    </row>
    <row r="18" spans="1:7">
      <c r="A18" s="122" t="s">
        <v>15</v>
      </c>
      <c r="B18" s="108">
        <v>513</v>
      </c>
      <c r="C18" s="108">
        <v>145</v>
      </c>
      <c r="D18" s="107">
        <v>1440.70820668693</v>
      </c>
      <c r="E18" s="112">
        <v>73.017955961374966</v>
      </c>
      <c r="F18" s="106">
        <v>2.5565922203845619</v>
      </c>
      <c r="G18" s="105">
        <v>511</v>
      </c>
    </row>
    <row r="19" spans="1:7">
      <c r="A19" s="121" t="s">
        <v>14</v>
      </c>
      <c r="B19" s="108">
        <v>1532</v>
      </c>
      <c r="C19" s="120">
        <v>438</v>
      </c>
      <c r="D19" s="107">
        <v>1544.6852791878173</v>
      </c>
      <c r="E19" s="112">
        <v>70.571108401823182</v>
      </c>
      <c r="F19" s="110">
        <v>2.4272915477280139</v>
      </c>
      <c r="G19" s="110">
        <v>1552</v>
      </c>
    </row>
    <row r="20" spans="1:7">
      <c r="A20" s="119" t="s">
        <v>13</v>
      </c>
      <c r="B20" s="118">
        <v>352</v>
      </c>
      <c r="C20" s="118">
        <v>101</v>
      </c>
      <c r="D20" s="117">
        <v>1529.2958057395144</v>
      </c>
      <c r="E20" s="116">
        <v>74.122617719275198</v>
      </c>
      <c r="F20" s="115">
        <v>2.2669701728421279</v>
      </c>
      <c r="G20" s="114">
        <v>413.5</v>
      </c>
    </row>
    <row r="21" spans="1:7">
      <c r="A21" s="119" t="s">
        <v>12</v>
      </c>
      <c r="B21" s="118">
        <v>155</v>
      </c>
      <c r="C21" s="118">
        <v>37</v>
      </c>
      <c r="D21" s="117">
        <v>1622.15625</v>
      </c>
      <c r="E21" s="116">
        <v>69.512672818457943</v>
      </c>
      <c r="F21" s="115">
        <v>2.6202478051430349</v>
      </c>
      <c r="G21" s="114">
        <v>166</v>
      </c>
    </row>
    <row r="22" spans="1:7">
      <c r="A22" s="119" t="s">
        <v>11</v>
      </c>
      <c r="B22" s="118">
        <v>102</v>
      </c>
      <c r="C22" s="118">
        <v>23</v>
      </c>
      <c r="D22" s="117">
        <v>1639.336</v>
      </c>
      <c r="E22" s="116">
        <v>71.004357861963626</v>
      </c>
      <c r="F22" s="115">
        <v>2.0360970927442228</v>
      </c>
      <c r="G22" s="114">
        <v>96</v>
      </c>
    </row>
    <row r="23" spans="1:7">
      <c r="A23" s="113" t="s">
        <v>10</v>
      </c>
      <c r="B23" s="108">
        <v>609</v>
      </c>
      <c r="C23" s="108">
        <v>161</v>
      </c>
      <c r="D23" s="107">
        <v>1570.3142857142857</v>
      </c>
      <c r="E23" s="112">
        <v>72.406714844079517</v>
      </c>
      <c r="F23" s="106">
        <v>2.3187166478921881</v>
      </c>
      <c r="G23" s="105">
        <v>675.5</v>
      </c>
    </row>
    <row r="24" spans="1:7">
      <c r="A24" s="119" t="s">
        <v>9</v>
      </c>
      <c r="B24" s="118">
        <v>265</v>
      </c>
      <c r="C24" s="118">
        <v>88</v>
      </c>
      <c r="D24" s="117">
        <v>1533.4220963172804</v>
      </c>
      <c r="E24" s="116">
        <v>69.056231502795129</v>
      </c>
      <c r="F24" s="115">
        <v>2.3811941042372333</v>
      </c>
      <c r="G24" s="114">
        <v>277</v>
      </c>
    </row>
    <row r="25" spans="1:7">
      <c r="A25" s="119" t="s">
        <v>8</v>
      </c>
      <c r="B25" s="118">
        <v>192</v>
      </c>
      <c r="C25" s="118">
        <v>58</v>
      </c>
      <c r="D25" s="117">
        <v>1563.1</v>
      </c>
      <c r="E25" s="116">
        <v>64.845499328257944</v>
      </c>
      <c r="F25" s="115">
        <v>2.4183304355794957</v>
      </c>
      <c r="G25" s="114">
        <v>193</v>
      </c>
    </row>
    <row r="26" spans="1:7">
      <c r="A26" s="119" t="s">
        <v>7</v>
      </c>
      <c r="B26" s="118">
        <v>268</v>
      </c>
      <c r="C26" s="118">
        <v>67</v>
      </c>
      <c r="D26" s="117">
        <v>1672.9223880597015</v>
      </c>
      <c r="E26" s="116">
        <v>69.732294367350733</v>
      </c>
      <c r="F26" s="115">
        <v>2.6471123823567293</v>
      </c>
      <c r="G26" s="114">
        <v>321</v>
      </c>
    </row>
    <row r="27" spans="1:7">
      <c r="A27" s="113" t="s">
        <v>6</v>
      </c>
      <c r="B27" s="108">
        <v>725</v>
      </c>
      <c r="C27" s="108">
        <v>213</v>
      </c>
      <c r="D27" s="107">
        <v>1591.1535181236675</v>
      </c>
      <c r="E27" s="112">
        <v>68.207613792142325</v>
      </c>
      <c r="F27" s="106">
        <v>2.4908920498806144</v>
      </c>
      <c r="G27" s="105">
        <v>791</v>
      </c>
    </row>
    <row r="28" spans="1:7">
      <c r="A28" s="119" t="s">
        <v>5</v>
      </c>
      <c r="B28" s="118">
        <v>259</v>
      </c>
      <c r="C28" s="118">
        <v>86</v>
      </c>
      <c r="D28" s="117">
        <v>1531.6463768115941</v>
      </c>
      <c r="E28" s="116">
        <v>56.205503976018989</v>
      </c>
      <c r="F28" s="115">
        <v>2.9845192232316489</v>
      </c>
      <c r="G28" s="114">
        <v>257.39999999999998</v>
      </c>
    </row>
    <row r="29" spans="1:7">
      <c r="A29" s="119" t="s">
        <v>4</v>
      </c>
      <c r="B29" s="118">
        <v>194</v>
      </c>
      <c r="C29" s="118">
        <v>55</v>
      </c>
      <c r="D29" s="117">
        <v>1472.1124497991968</v>
      </c>
      <c r="E29" s="116">
        <v>67.57494080031428</v>
      </c>
      <c r="F29" s="115">
        <v>2.7375799251366755</v>
      </c>
      <c r="G29" s="114">
        <v>186.5</v>
      </c>
    </row>
    <row r="30" spans="1:7">
      <c r="A30" s="119" t="s">
        <v>3</v>
      </c>
      <c r="B30" s="118">
        <v>220</v>
      </c>
      <c r="C30" s="118">
        <v>70</v>
      </c>
      <c r="D30" s="117">
        <v>1459.4482758620691</v>
      </c>
      <c r="E30" s="116">
        <v>71.212550798601256</v>
      </c>
      <c r="F30" s="115">
        <v>2.8569202399813003</v>
      </c>
      <c r="G30" s="114">
        <v>220.1</v>
      </c>
    </row>
    <row r="31" spans="1:7">
      <c r="A31" s="113" t="s">
        <v>2</v>
      </c>
      <c r="B31" s="108">
        <v>673</v>
      </c>
      <c r="C31" s="108">
        <v>211</v>
      </c>
      <c r="D31" s="107">
        <v>1491.1923076923076</v>
      </c>
      <c r="E31" s="112">
        <v>64.185329544368358</v>
      </c>
      <c r="F31" s="106">
        <v>2.87471427798714</v>
      </c>
      <c r="G31" s="105">
        <v>664</v>
      </c>
    </row>
    <row r="32" spans="1:7">
      <c r="A32" s="111" t="s">
        <v>1</v>
      </c>
      <c r="B32" s="108">
        <v>2007</v>
      </c>
      <c r="C32" s="108">
        <v>585</v>
      </c>
      <c r="D32" s="107">
        <v>1550.8711419753085</v>
      </c>
      <c r="E32" s="85">
        <v>68.151661078575415</v>
      </c>
      <c r="F32" s="110">
        <v>2.5647277820234144</v>
      </c>
      <c r="G32" s="110">
        <v>2130.5</v>
      </c>
    </row>
    <row r="33" spans="1:7">
      <c r="A33" s="109" t="s">
        <v>0</v>
      </c>
      <c r="B33" s="108">
        <v>4971</v>
      </c>
      <c r="C33" s="108">
        <v>1548</v>
      </c>
      <c r="D33" s="107">
        <v>1536.1748734468476</v>
      </c>
      <c r="E33" s="85">
        <v>70.962176373122205</v>
      </c>
      <c r="F33" s="106">
        <v>2.4803820586562462</v>
      </c>
      <c r="G33" s="105">
        <v>4942.5</v>
      </c>
    </row>
  </sheetData>
  <mergeCells count="5">
    <mergeCell ref="G2:G3"/>
    <mergeCell ref="E2:F2"/>
    <mergeCell ref="B3:C3"/>
    <mergeCell ref="A2:A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36282-64C4-4A7C-8ED3-178A8853FD5C}">
  <dimension ref="A1:G34"/>
  <sheetViews>
    <sheetView workbookViewId="0"/>
  </sheetViews>
  <sheetFormatPr defaultRowHeight="11.25"/>
  <cols>
    <col min="1" max="1" width="22.28515625" style="142" customWidth="1"/>
    <col min="2" max="7" width="10.5703125" style="142" customWidth="1"/>
    <col min="8" max="16384" width="9.140625" style="142"/>
  </cols>
  <sheetData>
    <row r="1" spans="1:7" ht="12" thickBot="1">
      <c r="A1" s="165" t="s">
        <v>93</v>
      </c>
      <c r="B1" s="165"/>
      <c r="C1" s="165"/>
      <c r="D1" s="165"/>
      <c r="E1" s="165"/>
      <c r="F1" s="164"/>
      <c r="G1" s="164"/>
    </row>
    <row r="2" spans="1:7" s="158" customFormat="1" ht="24.75" customHeight="1">
      <c r="A2" s="861" t="s">
        <v>37</v>
      </c>
      <c r="B2" s="901" t="s">
        <v>92</v>
      </c>
      <c r="C2" s="901"/>
      <c r="D2" s="901"/>
      <c r="E2" s="901"/>
      <c r="F2" s="901" t="s">
        <v>91</v>
      </c>
      <c r="G2" s="902"/>
    </row>
    <row r="3" spans="1:7" s="158" customFormat="1" ht="22.5">
      <c r="A3" s="885"/>
      <c r="B3" s="903"/>
      <c r="C3" s="903"/>
      <c r="D3" s="903"/>
      <c r="E3" s="903"/>
      <c r="F3" s="163" t="s">
        <v>83</v>
      </c>
      <c r="G3" s="162" t="s">
        <v>90</v>
      </c>
    </row>
    <row r="4" spans="1:7" s="158" customFormat="1">
      <c r="A4" s="885"/>
      <c r="B4" s="161">
        <v>2000</v>
      </c>
      <c r="C4" s="161">
        <v>2006</v>
      </c>
      <c r="D4" s="161">
        <v>2008</v>
      </c>
      <c r="E4" s="904">
        <v>2009</v>
      </c>
      <c r="F4" s="905"/>
      <c r="G4" s="905"/>
    </row>
    <row r="5" spans="1:7" s="158" customFormat="1">
      <c r="A5" s="158" t="s">
        <v>44</v>
      </c>
      <c r="B5" s="160">
        <v>3643</v>
      </c>
      <c r="C5" s="155">
        <v>4211</v>
      </c>
      <c r="D5" s="155">
        <v>3789</v>
      </c>
      <c r="E5" s="144">
        <v>3362</v>
      </c>
      <c r="F5" s="144">
        <v>4203</v>
      </c>
      <c r="G5" s="159">
        <v>24.547222595359212</v>
      </c>
    </row>
    <row r="6" spans="1:7" s="143" customFormat="1">
      <c r="A6" s="143" t="s">
        <v>28</v>
      </c>
      <c r="B6" s="157">
        <v>2011</v>
      </c>
      <c r="C6" s="156">
        <v>2492</v>
      </c>
      <c r="D6" s="155">
        <v>2285</v>
      </c>
      <c r="E6" s="154">
        <v>2153</v>
      </c>
      <c r="F6" s="154">
        <v>2936</v>
      </c>
      <c r="G6" s="153">
        <v>24.198666435889194</v>
      </c>
    </row>
    <row r="7" spans="1:7" s="143" customFormat="1">
      <c r="A7" s="152" t="s">
        <v>27</v>
      </c>
      <c r="B7" s="149">
        <v>5654</v>
      </c>
      <c r="C7" s="148">
        <v>6703</v>
      </c>
      <c r="D7" s="148">
        <v>6074</v>
      </c>
      <c r="E7" s="148">
        <v>5515</v>
      </c>
      <c r="F7" s="147">
        <v>7139</v>
      </c>
      <c r="G7" s="146">
        <v>24.402666210904115</v>
      </c>
    </row>
    <row r="8" spans="1:7" s="143" customFormat="1">
      <c r="A8" s="143" t="s">
        <v>26</v>
      </c>
      <c r="B8" s="157">
        <v>712</v>
      </c>
      <c r="C8" s="156">
        <v>995</v>
      </c>
      <c r="D8" s="155">
        <v>851</v>
      </c>
      <c r="E8" s="154">
        <v>853</v>
      </c>
      <c r="F8" s="154">
        <v>1195</v>
      </c>
      <c r="G8" s="153">
        <v>27.901329690984017</v>
      </c>
    </row>
    <row r="9" spans="1:7" s="143" customFormat="1">
      <c r="A9" s="143" t="s">
        <v>25</v>
      </c>
      <c r="B9" s="157">
        <v>515</v>
      </c>
      <c r="C9" s="156">
        <v>681</v>
      </c>
      <c r="D9" s="155">
        <v>663</v>
      </c>
      <c r="E9" s="154">
        <v>588</v>
      </c>
      <c r="F9" s="154">
        <v>778</v>
      </c>
      <c r="G9" s="153">
        <v>24.741612339004611</v>
      </c>
    </row>
    <row r="10" spans="1:7" s="143" customFormat="1">
      <c r="A10" s="143" t="s">
        <v>24</v>
      </c>
      <c r="B10" s="157">
        <v>583</v>
      </c>
      <c r="C10" s="156">
        <v>779</v>
      </c>
      <c r="D10" s="155">
        <v>777</v>
      </c>
      <c r="E10" s="154">
        <v>671</v>
      </c>
      <c r="F10" s="154">
        <v>923</v>
      </c>
      <c r="G10" s="153">
        <v>25.611356680457398</v>
      </c>
    </row>
    <row r="11" spans="1:7" s="143" customFormat="1">
      <c r="A11" s="152" t="s">
        <v>23</v>
      </c>
      <c r="B11" s="149">
        <v>1810</v>
      </c>
      <c r="C11" s="148">
        <v>2455</v>
      </c>
      <c r="D11" s="148">
        <v>2291</v>
      </c>
      <c r="E11" s="148">
        <v>2112</v>
      </c>
      <c r="F11" s="147">
        <v>2896</v>
      </c>
      <c r="G11" s="146">
        <v>26.252524629872035</v>
      </c>
    </row>
    <row r="12" spans="1:7" s="143" customFormat="1">
      <c r="A12" s="143" t="s">
        <v>22</v>
      </c>
      <c r="B12" s="157">
        <v>922</v>
      </c>
      <c r="C12" s="156">
        <v>921</v>
      </c>
      <c r="D12" s="155">
        <v>859</v>
      </c>
      <c r="E12" s="154">
        <v>846</v>
      </c>
      <c r="F12" s="154">
        <v>1178</v>
      </c>
      <c r="G12" s="153">
        <v>26.351522147134553</v>
      </c>
    </row>
    <row r="13" spans="1:7" s="143" customFormat="1">
      <c r="A13" s="143" t="s">
        <v>21</v>
      </c>
      <c r="B13" s="157">
        <v>451</v>
      </c>
      <c r="C13" s="156">
        <v>562</v>
      </c>
      <c r="D13" s="155">
        <v>579</v>
      </c>
      <c r="E13" s="154">
        <v>503</v>
      </c>
      <c r="F13" s="154">
        <v>727</v>
      </c>
      <c r="G13" s="153">
        <v>27.859743245832536</v>
      </c>
    </row>
    <row r="14" spans="1:7" s="143" customFormat="1">
      <c r="A14" s="143" t="s">
        <v>20</v>
      </c>
      <c r="B14" s="157">
        <v>569</v>
      </c>
      <c r="C14" s="156">
        <v>587</v>
      </c>
      <c r="D14" s="155">
        <v>555</v>
      </c>
      <c r="E14" s="154">
        <v>492</v>
      </c>
      <c r="F14" s="154">
        <v>698</v>
      </c>
      <c r="G14" s="153">
        <v>24.052046146848422</v>
      </c>
    </row>
    <row r="15" spans="1:7" s="143" customFormat="1">
      <c r="A15" s="152" t="s">
        <v>19</v>
      </c>
      <c r="B15" s="149">
        <v>1942</v>
      </c>
      <c r="C15" s="148">
        <v>2070</v>
      </c>
      <c r="D15" s="148">
        <v>1993</v>
      </c>
      <c r="E15" s="148">
        <v>1841</v>
      </c>
      <c r="F15" s="147">
        <v>2603</v>
      </c>
      <c r="G15" s="146">
        <v>26.077278105204734</v>
      </c>
    </row>
    <row r="16" spans="1:7" s="143" customFormat="1">
      <c r="A16" s="143" t="s">
        <v>18</v>
      </c>
      <c r="B16" s="157">
        <v>646</v>
      </c>
      <c r="C16" s="156">
        <v>812</v>
      </c>
      <c r="D16" s="155">
        <v>682</v>
      </c>
      <c r="E16" s="154">
        <v>671</v>
      </c>
      <c r="F16" s="154">
        <v>917</v>
      </c>
      <c r="G16" s="153">
        <v>23.220421816561203</v>
      </c>
    </row>
    <row r="17" spans="1:7" s="143" customFormat="1">
      <c r="A17" s="143" t="s">
        <v>17</v>
      </c>
      <c r="B17" s="157">
        <v>530</v>
      </c>
      <c r="C17" s="156">
        <v>673</v>
      </c>
      <c r="D17" s="155">
        <v>669</v>
      </c>
      <c r="E17" s="154">
        <v>646</v>
      </c>
      <c r="F17" s="154">
        <v>920</v>
      </c>
      <c r="G17" s="153">
        <v>28.553959223704751</v>
      </c>
    </row>
    <row r="18" spans="1:7" s="143" customFormat="1">
      <c r="A18" s="143" t="s">
        <v>16</v>
      </c>
      <c r="B18" s="157">
        <v>463</v>
      </c>
      <c r="C18" s="156">
        <v>502</v>
      </c>
      <c r="D18" s="155">
        <v>407</v>
      </c>
      <c r="E18" s="154">
        <v>412</v>
      </c>
      <c r="F18" s="154">
        <v>553</v>
      </c>
      <c r="G18" s="153">
        <v>23.444720486361362</v>
      </c>
    </row>
    <row r="19" spans="1:7" s="143" customFormat="1">
      <c r="A19" s="152" t="s">
        <v>15</v>
      </c>
      <c r="B19" s="149">
        <v>1639</v>
      </c>
      <c r="C19" s="148">
        <v>1987</v>
      </c>
      <c r="D19" s="148">
        <v>1758</v>
      </c>
      <c r="E19" s="149">
        <v>1729</v>
      </c>
      <c r="F19" s="147">
        <v>2390</v>
      </c>
      <c r="G19" s="146">
        <v>25.079172534213654</v>
      </c>
    </row>
    <row r="20" spans="1:7" s="143" customFormat="1">
      <c r="A20" s="151" t="s">
        <v>14</v>
      </c>
      <c r="B20" s="149">
        <v>5391</v>
      </c>
      <c r="C20" s="149">
        <v>6512</v>
      </c>
      <c r="D20" s="149">
        <f>D11+D15+D19</f>
        <v>6042</v>
      </c>
      <c r="E20" s="149">
        <v>5682</v>
      </c>
      <c r="F20" s="147">
        <v>7889</v>
      </c>
      <c r="G20" s="146">
        <v>25.829150434092778</v>
      </c>
    </row>
    <row r="21" spans="1:7" s="143" customFormat="1">
      <c r="A21" s="143" t="s">
        <v>13</v>
      </c>
      <c r="B21" s="157">
        <v>924</v>
      </c>
      <c r="C21" s="156">
        <v>1120</v>
      </c>
      <c r="D21" s="155">
        <v>998</v>
      </c>
      <c r="E21" s="154">
        <v>884</v>
      </c>
      <c r="F21" s="154">
        <v>1197</v>
      </c>
      <c r="G21" s="153">
        <v>17.071709738148211</v>
      </c>
    </row>
    <row r="22" spans="1:7" s="143" customFormat="1">
      <c r="A22" s="143" t="s">
        <v>12</v>
      </c>
      <c r="B22" s="157">
        <v>462</v>
      </c>
      <c r="C22" s="156">
        <v>508</v>
      </c>
      <c r="D22" s="155">
        <v>505</v>
      </c>
      <c r="E22" s="154">
        <v>466</v>
      </c>
      <c r="F22" s="154">
        <v>680</v>
      </c>
      <c r="G22" s="153">
        <v>21.62567858517178</v>
      </c>
    </row>
    <row r="23" spans="1:7" s="143" customFormat="1">
      <c r="A23" s="143" t="s">
        <v>11</v>
      </c>
      <c r="B23" s="157">
        <v>329</v>
      </c>
      <c r="C23" s="156">
        <v>390</v>
      </c>
      <c r="D23" s="155">
        <v>311</v>
      </c>
      <c r="E23" s="154">
        <v>320</v>
      </c>
      <c r="F23" s="154">
        <v>444</v>
      </c>
      <c r="G23" s="153">
        <v>21.383472117204548</v>
      </c>
    </row>
    <row r="24" spans="1:7" s="143" customFormat="1">
      <c r="A24" s="152" t="s">
        <v>10</v>
      </c>
      <c r="B24" s="149">
        <v>1715</v>
      </c>
      <c r="C24" s="148">
        <v>2018</v>
      </c>
      <c r="D24" s="148">
        <v>1814</v>
      </c>
      <c r="E24" s="148">
        <v>1670</v>
      </c>
      <c r="F24" s="147">
        <v>2321</v>
      </c>
      <c r="G24" s="146">
        <v>18.974230689367072</v>
      </c>
    </row>
    <row r="25" spans="1:7" s="143" customFormat="1">
      <c r="A25" s="143" t="s">
        <v>9</v>
      </c>
      <c r="B25" s="157">
        <v>1033</v>
      </c>
      <c r="C25" s="156">
        <v>1248</v>
      </c>
      <c r="D25" s="155">
        <v>1218</v>
      </c>
      <c r="E25" s="154">
        <v>1026</v>
      </c>
      <c r="F25" s="154">
        <v>1423</v>
      </c>
      <c r="G25" s="153">
        <v>26.245315312656771</v>
      </c>
    </row>
    <row r="26" spans="1:7" s="143" customFormat="1">
      <c r="A26" s="143" t="s">
        <v>8</v>
      </c>
      <c r="B26" s="157">
        <v>564</v>
      </c>
      <c r="C26" s="156">
        <v>747</v>
      </c>
      <c r="D26" s="155">
        <v>726</v>
      </c>
      <c r="E26" s="154">
        <v>813</v>
      </c>
      <c r="F26" s="154">
        <v>1055</v>
      </c>
      <c r="G26" s="153">
        <v>26.716233087105049</v>
      </c>
    </row>
    <row r="27" spans="1:7" s="143" customFormat="1">
      <c r="A27" s="143" t="s">
        <v>7</v>
      </c>
      <c r="B27" s="157">
        <v>822</v>
      </c>
      <c r="C27" s="156">
        <v>1230</v>
      </c>
      <c r="D27" s="155">
        <v>1058</v>
      </c>
      <c r="E27" s="154">
        <v>1001</v>
      </c>
      <c r="F27" s="154">
        <v>1390</v>
      </c>
      <c r="G27" s="153">
        <v>24.587583093648618</v>
      </c>
    </row>
    <row r="28" spans="1:7" s="143" customFormat="1">
      <c r="A28" s="152" t="s">
        <v>6</v>
      </c>
      <c r="B28" s="149">
        <v>2419</v>
      </c>
      <c r="C28" s="148">
        <v>3225</v>
      </c>
      <c r="D28" s="148">
        <v>3002</v>
      </c>
      <c r="E28" s="148">
        <v>2840</v>
      </c>
      <c r="F28" s="147">
        <v>3868</v>
      </c>
      <c r="G28" s="146">
        <v>25.745319683255357</v>
      </c>
    </row>
    <row r="29" spans="1:7" s="143" customFormat="1">
      <c r="A29" s="143" t="s">
        <v>5</v>
      </c>
      <c r="B29" s="157">
        <v>922</v>
      </c>
      <c r="C29" s="156">
        <v>981</v>
      </c>
      <c r="D29" s="155">
        <v>889</v>
      </c>
      <c r="E29" s="154">
        <v>807</v>
      </c>
      <c r="F29" s="154">
        <v>1101</v>
      </c>
      <c r="G29" s="153">
        <v>20.758740447868409</v>
      </c>
    </row>
    <row r="30" spans="1:7" s="143" customFormat="1">
      <c r="A30" s="143" t="s">
        <v>4</v>
      </c>
      <c r="B30" s="157">
        <v>766</v>
      </c>
      <c r="C30" s="156">
        <v>707</v>
      </c>
      <c r="D30" s="155">
        <v>667</v>
      </c>
      <c r="E30" s="154">
        <v>627</v>
      </c>
      <c r="F30" s="154">
        <v>808</v>
      </c>
      <c r="G30" s="153">
        <v>21.760089625715686</v>
      </c>
    </row>
    <row r="31" spans="1:7" s="143" customFormat="1">
      <c r="A31" s="143" t="s">
        <v>3</v>
      </c>
      <c r="B31" s="157">
        <v>626</v>
      </c>
      <c r="C31" s="156">
        <v>831</v>
      </c>
      <c r="D31" s="155">
        <v>686</v>
      </c>
      <c r="E31" s="154">
        <v>723</v>
      </c>
      <c r="F31" s="154">
        <v>970</v>
      </c>
      <c r="G31" s="153">
        <v>22.886750694860627</v>
      </c>
    </row>
    <row r="32" spans="1:7" s="143" customFormat="1">
      <c r="A32" s="152" t="s">
        <v>2</v>
      </c>
      <c r="B32" s="149">
        <v>2314</v>
      </c>
      <c r="C32" s="148">
        <v>2519</v>
      </c>
      <c r="D32" s="148">
        <v>2242</v>
      </c>
      <c r="E32" s="148">
        <v>2157</v>
      </c>
      <c r="F32" s="147">
        <v>2879</v>
      </c>
      <c r="G32" s="146">
        <v>21.719663198109131</v>
      </c>
    </row>
    <row r="33" spans="1:7" s="143" customFormat="1">
      <c r="A33" s="151" t="s">
        <v>1</v>
      </c>
      <c r="B33" s="149">
        <v>6448</v>
      </c>
      <c r="C33" s="149">
        <v>7762</v>
      </c>
      <c r="D33" s="149">
        <f>D24+D28+D32</f>
        <v>7058</v>
      </c>
      <c r="E33" s="149">
        <v>6667</v>
      </c>
      <c r="F33" s="147">
        <v>9068</v>
      </c>
      <c r="G33" s="146">
        <v>22.383634966061692</v>
      </c>
    </row>
    <row r="34" spans="1:7" s="143" customFormat="1">
      <c r="A34" s="150" t="s">
        <v>0</v>
      </c>
      <c r="B34" s="149">
        <v>17493</v>
      </c>
      <c r="C34" s="149">
        <v>20977</v>
      </c>
      <c r="D34" s="148">
        <v>19174</v>
      </c>
      <c r="E34" s="148">
        <v>17864</v>
      </c>
      <c r="F34" s="147">
        <v>24096</v>
      </c>
      <c r="G34" s="146">
        <v>24.021593115325281</v>
      </c>
    </row>
  </sheetData>
  <mergeCells count="4">
    <mergeCell ref="A2:A4"/>
    <mergeCell ref="F2:G2"/>
    <mergeCell ref="B2:E3"/>
    <mergeCell ref="E4:G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69</vt:i4>
      </vt:variant>
    </vt:vector>
  </HeadingPairs>
  <TitlesOfParts>
    <vt:vector size="69" baseType="lpstr">
      <vt:lpstr>Tartalom</vt:lpstr>
      <vt:lpstr>7.1.</vt:lpstr>
      <vt:lpstr>7.2.</vt:lpstr>
      <vt:lpstr>7.3.</vt:lpstr>
      <vt:lpstr>7.4.</vt:lpstr>
      <vt:lpstr>7.5.</vt:lpstr>
      <vt:lpstr>7.6.</vt:lpstr>
      <vt:lpstr>7.7.</vt:lpstr>
      <vt:lpstr>7.8.</vt:lpstr>
      <vt:lpstr>7.9.</vt:lpstr>
      <vt:lpstr>7.10.</vt:lpstr>
      <vt:lpstr>7.11.</vt:lpstr>
      <vt:lpstr>7.12.</vt:lpstr>
      <vt:lpstr>7.13.</vt:lpstr>
      <vt:lpstr>7.14.</vt:lpstr>
      <vt:lpstr>7.15.</vt:lpstr>
      <vt:lpstr>7.16.</vt:lpstr>
      <vt:lpstr>7.17.</vt:lpstr>
      <vt:lpstr>7.18.</vt:lpstr>
      <vt:lpstr>7.19.</vt:lpstr>
      <vt:lpstr>7.20.</vt:lpstr>
      <vt:lpstr>7.21.</vt:lpstr>
      <vt:lpstr>7.22.</vt:lpstr>
      <vt:lpstr>7.23.</vt:lpstr>
      <vt:lpstr>7.24.</vt:lpstr>
      <vt:lpstr>7.25.</vt:lpstr>
      <vt:lpstr>7.26.</vt:lpstr>
      <vt:lpstr>7.27.</vt:lpstr>
      <vt:lpstr>7.28.</vt:lpstr>
      <vt:lpstr>7.29.</vt:lpstr>
      <vt:lpstr>7.30.</vt:lpstr>
      <vt:lpstr>7.31.</vt:lpstr>
      <vt:lpstr>7.32.</vt:lpstr>
      <vt:lpstr>7.33.</vt:lpstr>
      <vt:lpstr>7.34.</vt:lpstr>
      <vt:lpstr>7.35.</vt:lpstr>
      <vt:lpstr>7.36.</vt:lpstr>
      <vt:lpstr>7.37.</vt:lpstr>
      <vt:lpstr>7.38.</vt:lpstr>
      <vt:lpstr>7.39.</vt:lpstr>
      <vt:lpstr>7.40.</vt:lpstr>
      <vt:lpstr>7.41.</vt:lpstr>
      <vt:lpstr>7.42.</vt:lpstr>
      <vt:lpstr>7.43.</vt:lpstr>
      <vt:lpstr>7.44.</vt:lpstr>
      <vt:lpstr>7.45.</vt:lpstr>
      <vt:lpstr>7.46.</vt:lpstr>
      <vt:lpstr>7.47.</vt:lpstr>
      <vt:lpstr>7.48.</vt:lpstr>
      <vt:lpstr>7.49.</vt:lpstr>
      <vt:lpstr>7.50.</vt:lpstr>
      <vt:lpstr>7.51.</vt:lpstr>
      <vt:lpstr>7.52.</vt:lpstr>
      <vt:lpstr>7.53.</vt:lpstr>
      <vt:lpstr>7.54.</vt:lpstr>
      <vt:lpstr>7.55.</vt:lpstr>
      <vt:lpstr>7.56.</vt:lpstr>
      <vt:lpstr>7.57.</vt:lpstr>
      <vt:lpstr>7.58.</vt:lpstr>
      <vt:lpstr>7.59.</vt:lpstr>
      <vt:lpstr>7.60.</vt:lpstr>
      <vt:lpstr>7.61.</vt:lpstr>
      <vt:lpstr>7.62.</vt:lpstr>
      <vt:lpstr>7.63.</vt:lpstr>
      <vt:lpstr>7.64.</vt:lpstr>
      <vt:lpstr>7.65.</vt:lpstr>
      <vt:lpstr>7.66.</vt:lpstr>
      <vt:lpstr>7.67.</vt:lpstr>
      <vt:lpstr>7.68.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2025-02-28T11:33:09Z</dcterms:created>
  <dcterms:modified xsi:type="dcterms:W3CDTF">2025-02-28T11:34:09Z</dcterms:modified>
</cp:coreProperties>
</file>