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5E46B9EC-BCEC-41DF-B3F5-C6C1D4756629}" xr6:coauthVersionLast="36" xr6:coauthVersionMax="36" xr10:uidLastSave="{00000000-0000-0000-0000-000000000000}"/>
  <bookViews>
    <workbookView xWindow="0" yWindow="0" windowWidth="28800" windowHeight="13425" xr2:uid="{1DFB1FF0-B59F-4523-83BD-950EE7DAE55F}"/>
  </bookViews>
  <sheets>
    <sheet name="Table of Contents" sheetId="12" r:id="rId1"/>
    <sheet name="3.4.1." sheetId="2" r:id="rId2"/>
    <sheet name="3.4.2." sheetId="3" r:id="rId3"/>
    <sheet name="3.4.3." sheetId="4" r:id="rId4"/>
    <sheet name="3.4.4." sheetId="5" r:id="rId5"/>
    <sheet name="3.4.5." sheetId="6" r:id="rId6"/>
    <sheet name="3.4.6." sheetId="7" r:id="rId7"/>
    <sheet name="3.4.7." sheetId="8" r:id="rId8"/>
    <sheet name="3.4.8." sheetId="9" r:id="rId9"/>
    <sheet name="3.4.9." sheetId="10" r:id="rId10"/>
    <sheet name="3.4.10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0" l="1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B35" i="10"/>
  <c r="C35" i="10"/>
  <c r="D35" i="10"/>
  <c r="E35" i="10"/>
  <c r="F35" i="10"/>
  <c r="G35" i="10" s="1"/>
  <c r="B35" i="8"/>
  <c r="C35" i="8"/>
  <c r="C6" i="7"/>
  <c r="C10" i="7"/>
  <c r="C14" i="7"/>
  <c r="C19" i="7" s="1"/>
  <c r="C33" i="7" s="1"/>
  <c r="C35" i="7" s="1"/>
  <c r="C18" i="7"/>
  <c r="B19" i="7"/>
  <c r="C23" i="7"/>
  <c r="C27" i="7"/>
  <c r="C31" i="7"/>
  <c r="B32" i="7"/>
  <c r="C32" i="7"/>
  <c r="B35" i="7"/>
  <c r="D35" i="7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B35" i="3"/>
  <c r="E35" i="3"/>
  <c r="F35" i="3"/>
  <c r="G35" i="3"/>
  <c r="B3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2" authorId="0" shapeId="0" xr:uid="{BAC86A66-C8E2-4CF6-BD22-42BAB36493C5}">
      <text>
        <r>
          <rPr>
            <sz val="8"/>
            <color indexed="81"/>
            <rFont val="Arial"/>
            <family val="2"/>
            <charset val="238"/>
          </rPr>
          <t>By seat of institutions.</t>
        </r>
      </text>
    </comment>
    <comment ref="G2" authorId="0" shapeId="0" xr:uid="{31C77765-E13B-4153-8B93-1F5B6F7F4F1F}">
      <text>
        <r>
          <rPr>
            <sz val="8"/>
            <color indexed="81"/>
            <rFont val="Arial"/>
            <family val="2"/>
            <charset val="238"/>
          </rPr>
          <t>By seat of institutions.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3A5B2ACC-DC24-4C5A-968E-1C583CB5A24C}">
      <text>
        <r>
          <rPr>
            <sz val="8"/>
            <color indexed="81"/>
            <rFont val="Tahoma"/>
            <family val="2"/>
            <charset val="238"/>
          </rPr>
          <t>Up till 1992 Ministry of Defence, Ministry of the Interior, Ministry of Justice excluded, since 1993 Ministry of Justice (up till 2006 Ministry of Justice and Law Enforcement) excluded.</t>
        </r>
      </text>
    </comment>
    <comment ref="G2" authorId="0" shapeId="0" xr:uid="{EDB2F9C0-F2F4-4E43-B680-A01258D2005F}">
      <text>
        <r>
          <rPr>
            <sz val="8"/>
            <color indexed="81"/>
            <rFont val="Tahoma"/>
            <family val="2"/>
            <charset val="238"/>
          </rPr>
          <t>By seat of institutions.</t>
        </r>
      </text>
    </comment>
    <comment ref="H2" authorId="0" shapeId="0" xr:uid="{A57F2BD8-8CCF-4737-87B8-BA2165174D01}">
      <text>
        <r>
          <rPr>
            <sz val="8"/>
            <color indexed="81"/>
            <rFont val="Tahoma"/>
            <family val="2"/>
            <charset val="238"/>
          </rPr>
          <t>By seat of institutions.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E2BDF84-564B-43AE-B053-142777BBEEF6}">
      <text>
        <r>
          <rPr>
            <sz val="8"/>
            <color indexed="81"/>
            <rFont val="Tahoma"/>
            <family val="2"/>
            <charset val="238"/>
          </rPr>
          <t>By seat of institutions.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048DDAD-A444-4448-B2F8-C058D1007F34}">
      <text>
        <r>
          <rPr>
            <sz val="8"/>
            <color indexed="81"/>
            <rFont val="Arial"/>
            <family val="2"/>
            <charset val="238"/>
          </rPr>
          <t xml:space="preserve">By seat of institutions.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" authorId="0" shapeId="0" xr:uid="{CAE4959C-BA54-4BA7-BE04-241057500DC9}">
      <text>
        <r>
          <rPr>
            <sz val="8"/>
            <color indexed="81"/>
            <rFont val="Arial"/>
            <family val="2"/>
            <charset val="238"/>
          </rPr>
          <t>Screening not included.</t>
        </r>
      </text>
    </comment>
    <comment ref="E2" authorId="0" shapeId="0" xr:uid="{22C8DE91-C707-4BFA-AB44-3331188E51AE}">
      <text>
        <r>
          <rPr>
            <sz val="8"/>
            <color indexed="81"/>
            <rFont val="Tahoma"/>
            <family val="2"/>
            <charset val="238"/>
          </rPr>
          <t>Data of 2008 year.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5591F5E-EBAA-4523-9520-8E2DA02835E2}">
      <text>
        <r>
          <rPr>
            <sz val="8"/>
            <color indexed="81"/>
            <rFont val="Arial"/>
            <family val="2"/>
            <charset val="238"/>
          </rPr>
          <t xml:space="preserve">By seat of institutions.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B3C6638-1175-4F3D-8D7E-D33EA86CAE66}">
      <text>
        <r>
          <rPr>
            <sz val="8"/>
            <color indexed="81"/>
            <rFont val="Arial"/>
            <family val="2"/>
            <charset val="238"/>
          </rPr>
          <t xml:space="preserve">By seat of institutions.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8E7B235-8C41-4C51-AF94-A759CB8DD9F0}">
      <text>
        <r>
          <rPr>
            <sz val="8"/>
            <color indexed="81"/>
            <rFont val="Arial"/>
            <family val="2"/>
            <charset val="238"/>
          </rPr>
          <t xml:space="preserve">Data for other active ambulance services are not included. </t>
        </r>
      </text>
    </comment>
    <comment ref="C2" authorId="0" shapeId="0" xr:uid="{87C8E462-3912-4341-9C9B-BAC68B65BC61}">
      <text>
        <r>
          <rPr>
            <sz val="8"/>
            <color indexed="81"/>
            <rFont val="Tahoma"/>
            <family val="2"/>
            <charset val="238"/>
          </rPr>
          <t xml:space="preserve">Cars in operation only. 
</t>
        </r>
      </text>
    </comment>
    <comment ref="F2" authorId="0" shapeId="0" xr:uid="{2377234E-934C-4AAD-9E58-03DA3C78B2C4}">
      <text>
        <r>
          <rPr>
            <sz val="8"/>
            <color indexed="81"/>
            <rFont val="Tahoma"/>
            <family val="2"/>
            <charset val="238"/>
          </rPr>
          <t>See methodology.</t>
        </r>
      </text>
    </comment>
  </commentList>
</comments>
</file>

<file path=xl/sharedStrings.xml><?xml version="1.0" encoding="utf-8"?>
<sst xmlns="http://schemas.openxmlformats.org/spreadsheetml/2006/main" count="430" uniqueCount="106">
  <si>
    <t>counties</t>
  </si>
  <si>
    <t>Of which:</t>
  </si>
  <si>
    <t>Total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</si>
  <si>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</si>
  <si>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</si>
  <si>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</si>
  <si>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</si>
  <si>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</si>
  <si>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</si>
  <si>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</si>
  <si>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</si>
  <si>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</si>
  <si>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</si>
  <si>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</si>
  <si>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</si>
  <si>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</si>
  <si>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</si>
  <si>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</si>
  <si>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</si>
  <si>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</si>
  <si>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</si>
  <si>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</si>
  <si>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</si>
  <si>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</si>
  <si>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</si>
  <si>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</si>
  <si>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</si>
  <si>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</si>
  <si>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</si>
  <si>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</si>
  <si>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</si>
  <si>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</si>
  <si>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thousands</t>
  </si>
  <si>
    <t>Patients sent to hospital</t>
  </si>
  <si>
    <t>Patients directed to specialists' consultations</t>
  </si>
  <si>
    <t>Patients at GP offices and home visits</t>
  </si>
  <si>
    <t>Home visits</t>
  </si>
  <si>
    <t>Patients at GP offices</t>
  </si>
  <si>
    <t>General Practitioners</t>
  </si>
  <si>
    <t>County, capital, region</t>
  </si>
  <si>
    <t>3.4.1. General Practitioners, 2009</t>
  </si>
  <si>
    <t>Number of filled posts of MCH nurses</t>
  </si>
  <si>
    <t>Children presented at well-baby consultations</t>
  </si>
  <si>
    <t>Patients at family pediatrists' offices and home visits</t>
  </si>
  <si>
    <t>Patients at family pediatrists' offices</t>
  </si>
  <si>
    <t>Family pediatrists</t>
  </si>
  <si>
    <t>3.4.2. Family pediatrists, 2009</t>
  </si>
  <si>
    <t>per ten thousand inhabitants</t>
  </si>
  <si>
    <t>total</t>
  </si>
  <si>
    <t>Number of one-day cares</t>
  </si>
  <si>
    <t>Mortality rate, per cent</t>
  </si>
  <si>
    <t>Occupancy rate of beds, per cent</t>
  </si>
  <si>
    <t>Average length of nursing, days</t>
  </si>
  <si>
    <t>Number of pati-ents discharged, thousand persons</t>
  </si>
  <si>
    <t>Hospital beds in use</t>
  </si>
  <si>
    <t>3.4.3. Hospital services, 2009</t>
  </si>
  <si>
    <t>thousand hours</t>
  </si>
  <si>
    <t>per hundred inhabitants</t>
  </si>
  <si>
    <t>Working hours performed by non-specialists</t>
  </si>
  <si>
    <t>Working hours performed by specialists</t>
  </si>
  <si>
    <t>inventions</t>
  </si>
  <si>
    <t>Cases of attendantes</t>
  </si>
  <si>
    <t>3.4.4. Outpatient service, 2009</t>
  </si>
  <si>
    <t>–</t>
  </si>
  <si>
    <t>dispensaries, number of patients, thousand</t>
  </si>
  <si>
    <t>per thousand inhabitants</t>
  </si>
  <si>
    <t>total, thosand</t>
  </si>
  <si>
    <t>Child and youth psychiatric</t>
  </si>
  <si>
    <t>Psychiatric</t>
  </si>
  <si>
    <t>Number of patients in pulmonary dispensaries</t>
  </si>
  <si>
    <t>3.4.5. Number of patients in dispensaries, 2009</t>
  </si>
  <si>
    <t>..</t>
  </si>
  <si>
    <t>per hundred thousand inhabitants</t>
  </si>
  <si>
    <t>non-TB pulmonary patients</t>
  </si>
  <si>
    <t>TB patients</t>
  </si>
  <si>
    <t>Number of addictology patients registered</t>
  </si>
  <si>
    <t>Number of psychiatric patients registered</t>
  </si>
  <si>
    <t>New TB patients</t>
  </si>
  <si>
    <t>Registered</t>
  </si>
  <si>
    <t>3.4.6. Patients registered in dispensaries, 2009</t>
  </si>
  <si>
    <t>per hunred screenings</t>
  </si>
  <si>
    <t>number</t>
  </si>
  <si>
    <t>Of which: HIV screenings</t>
  </si>
  <si>
    <t>Skin and venereal screenings</t>
  </si>
  <si>
    <t>Of which: patients sent to further examination</t>
  </si>
  <si>
    <t>Number of pulmonary screenings</t>
  </si>
  <si>
    <t>3.4.7. Screenings, 2009</t>
  </si>
  <si>
    <t>Ambulance missions</t>
  </si>
  <si>
    <t>First aid</t>
  </si>
  <si>
    <t>Ambulance doctors in main occupation</t>
  </si>
  <si>
    <t>Ambulance cars</t>
  </si>
  <si>
    <t>Ambulance stations</t>
  </si>
  <si>
    <t>3.4.8. Data of the National Ambulance Service, 2009</t>
  </si>
  <si>
    <t>ratio of all accidents</t>
  </si>
  <si>
    <t>with slight injury</t>
  </si>
  <si>
    <t>with serious injury</t>
  </si>
  <si>
    <t>fatal</t>
  </si>
  <si>
    <t>Of which: accidents caused by drunken persons</t>
  </si>
  <si>
    <t>Number of accidents</t>
  </si>
  <si>
    <t>3.4.9. Number of road traffic accidents causing personal injury, 2009</t>
  </si>
  <si>
    <t>Persons killed or injured per hundred thousand inhabitants</t>
  </si>
  <si>
    <t>Slightly injured</t>
  </si>
  <si>
    <t>Seriously injured</t>
  </si>
  <si>
    <t>Killed</t>
  </si>
  <si>
    <t>3.4.10. Number of victims of accidents, 2009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</si>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</sst>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60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/>
    <xf numFmtId="3" fontId="1" fillId="0" borderId="0" xfId="0" applyNumberFormat="1" applyFont="1" applyFill="1"/>
    <xf numFmtId="164" fontId="1" fillId="0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left" indent="1"/>
    </xf>
    <xf numFmtId="164" fontId="1" fillId="0" borderId="0" xfId="0" applyNumberFormat="1" applyFont="1" applyAlignment="1">
      <alignment vertical="top"/>
    </xf>
    <xf numFmtId="3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164" fontId="2" fillId="0" borderId="0" xfId="0" applyNumberFormat="1" applyFont="1" applyBorder="1" applyAlignment="1" applyProtection="1">
      <alignment horizontal="right" vertical="top"/>
      <protection locked="0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wrapText="1" indent="1"/>
    </xf>
    <xf numFmtId="0" fontId="2" fillId="0" borderId="0" xfId="0" applyFont="1" applyFill="1" applyAlignment="1">
      <alignment horizontal="left" wrapText="1" indent="2"/>
    </xf>
    <xf numFmtId="164" fontId="2" fillId="0" borderId="0" xfId="0" applyNumberFormat="1" applyFont="1" applyFill="1" applyBorder="1" applyAlignment="1" applyProtection="1">
      <alignment vertical="top"/>
      <protection locked="0"/>
    </xf>
    <xf numFmtId="0" fontId="2" fillId="0" borderId="0" xfId="0" applyFont="1" applyFill="1" applyAlignment="1">
      <alignment horizontal="left" vertical="center" wrapText="1" indent="1"/>
    </xf>
    <xf numFmtId="164" fontId="1" fillId="0" borderId="0" xfId="0" applyNumberFormat="1" applyFont="1" applyAlignment="1">
      <alignment vertical="top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indent="2"/>
    </xf>
    <xf numFmtId="164" fontId="3" fillId="0" borderId="0" xfId="0" applyNumberFormat="1" applyFont="1" applyFill="1" applyBorder="1" applyAlignment="1" applyProtection="1">
      <alignment vertical="top"/>
      <protection locked="0"/>
    </xf>
    <xf numFmtId="0" fontId="1" fillId="0" borderId="0" xfId="0" applyFont="1" applyFill="1" applyAlignment="1">
      <alignment vertical="center"/>
    </xf>
    <xf numFmtId="3" fontId="1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Border="1" applyAlignment="1">
      <alignment vertical="top"/>
    </xf>
    <xf numFmtId="164" fontId="2" fillId="0" borderId="0" xfId="0" applyNumberFormat="1" applyFont="1" applyFill="1"/>
    <xf numFmtId="3" fontId="1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Alignment="1"/>
    <xf numFmtId="164" fontId="1" fillId="0" borderId="0" xfId="0" applyNumberFormat="1" applyFont="1" applyAlignment="1"/>
    <xf numFmtId="3" fontId="1" fillId="0" borderId="1" xfId="0" applyNumberFormat="1" applyFont="1" applyFill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/>
    <xf numFmtId="0" fontId="2" fillId="0" borderId="10" xfId="0" applyFont="1" applyFill="1" applyBorder="1"/>
    <xf numFmtId="164" fontId="2" fillId="0" borderId="10" xfId="0" applyNumberFormat="1" applyFont="1" applyFill="1" applyBorder="1"/>
    <xf numFmtId="0" fontId="2" fillId="0" borderId="10" xfId="0" applyFont="1" applyFill="1" applyBorder="1" applyAlignment="1">
      <alignment horizontal="center" vertical="top"/>
    </xf>
    <xf numFmtId="0" fontId="1" fillId="0" borderId="0" xfId="0" applyFont="1" applyFill="1" applyAlignment="1"/>
    <xf numFmtId="164" fontId="1" fillId="0" borderId="0" xfId="0" applyNumberFormat="1" applyFont="1"/>
    <xf numFmtId="3" fontId="1" fillId="0" borderId="0" xfId="0" applyNumberFormat="1" applyFont="1"/>
    <xf numFmtId="165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164" fontId="5" fillId="0" borderId="0" xfId="0" applyNumberFormat="1" applyFont="1" applyFill="1" applyBorder="1" applyAlignment="1">
      <alignment horizontal="right" vertical="top" wrapText="1"/>
    </xf>
    <xf numFmtId="165" fontId="2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/>
    </xf>
    <xf numFmtId="165" fontId="2" fillId="0" borderId="0" xfId="0" applyNumberFormat="1" applyFont="1" applyFill="1" applyAlignment="1">
      <alignment vertical="top"/>
    </xf>
    <xf numFmtId="164" fontId="1" fillId="0" borderId="0" xfId="0" applyNumberFormat="1" applyFont="1" applyBorder="1" applyAlignment="1" applyProtection="1">
      <alignment horizontal="right" vertical="top"/>
      <protection locked="0"/>
    </xf>
    <xf numFmtId="3" fontId="2" fillId="0" borderId="0" xfId="0" applyNumberFormat="1" applyFont="1" applyFill="1" applyBorder="1" applyProtection="1">
      <protection locked="0"/>
    </xf>
    <xf numFmtId="165" fontId="1" fillId="0" borderId="0" xfId="0" applyNumberFormat="1" applyFont="1" applyAlignment="1">
      <alignment vertical="top"/>
    </xf>
    <xf numFmtId="3" fontId="2" fillId="0" borderId="0" xfId="0" applyNumberFormat="1" applyFont="1"/>
    <xf numFmtId="165" fontId="1" fillId="0" borderId="0" xfId="0" applyNumberFormat="1" applyFont="1" applyAlignment="1"/>
    <xf numFmtId="0" fontId="1" fillId="0" borderId="0" xfId="0" applyFont="1" applyFill="1" applyBorder="1"/>
    <xf numFmtId="0" fontId="1" fillId="0" borderId="10" xfId="0" applyFont="1" applyFill="1" applyBorder="1" applyAlignment="1"/>
    <xf numFmtId="0" fontId="2" fillId="0" borderId="0" xfId="0" applyFont="1" applyFill="1" applyAlignment="1"/>
    <xf numFmtId="0" fontId="2" fillId="0" borderId="10" xfId="0" applyFont="1" applyFill="1" applyBorder="1" applyAlignment="1"/>
    <xf numFmtId="0" fontId="2" fillId="0" borderId="10" xfId="0" applyFont="1" applyFill="1" applyBorder="1" applyAlignment="1">
      <alignment horizontal="left" vertical="top"/>
    </xf>
    <xf numFmtId="3" fontId="1" fillId="0" borderId="0" xfId="0" applyNumberFormat="1" applyFont="1" applyAlignment="1">
      <alignment vertical="top"/>
    </xf>
    <xf numFmtId="164" fontId="1" fillId="0" borderId="0" xfId="0" applyNumberFormat="1" applyFont="1"/>
    <xf numFmtId="164" fontId="1" fillId="0" borderId="0" xfId="0" applyNumberFormat="1" applyFont="1" applyFill="1" applyBorder="1" applyAlignment="1"/>
    <xf numFmtId="3" fontId="2" fillId="0" borderId="0" xfId="0" applyNumberFormat="1" applyFont="1" applyBorder="1" applyAlignment="1" applyProtection="1">
      <alignment horizontal="right"/>
      <protection locked="0"/>
    </xf>
    <xf numFmtId="164" fontId="2" fillId="0" borderId="0" xfId="0" applyNumberFormat="1" applyFont="1" applyBorder="1" applyAlignment="1" applyProtection="1">
      <alignment horizontal="right"/>
      <protection locked="0"/>
    </xf>
    <xf numFmtId="164" fontId="2" fillId="0" borderId="0" xfId="0" applyNumberFormat="1" applyFont="1" applyFill="1" applyBorder="1" applyAlignment="1"/>
    <xf numFmtId="164" fontId="2" fillId="0" borderId="0" xfId="0" applyNumberFormat="1" applyFont="1" applyFill="1" applyBorder="1" applyProtection="1">
      <protection locked="0"/>
    </xf>
    <xf numFmtId="164" fontId="2" fillId="0" borderId="0" xfId="0" applyNumberFormat="1" applyFont="1"/>
    <xf numFmtId="164" fontId="1" fillId="0" borderId="1" xfId="0" applyNumberFormat="1" applyFont="1" applyFill="1" applyBorder="1" applyAlignment="1"/>
    <xf numFmtId="0" fontId="1" fillId="0" borderId="1" xfId="0" applyFont="1" applyFill="1" applyBorder="1"/>
    <xf numFmtId="0" fontId="1" fillId="0" borderId="1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1" fillId="0" borderId="10" xfId="0" applyFont="1" applyFill="1" applyBorder="1" applyAlignment="1">
      <alignment vertical="top"/>
    </xf>
    <xf numFmtId="0" fontId="1" fillId="0" borderId="10" xfId="0" applyFont="1" applyFill="1" applyBorder="1" applyAlignment="1">
      <alignment horizontal="right" vertical="top"/>
    </xf>
    <xf numFmtId="0" fontId="2" fillId="0" borderId="10" xfId="0" applyFont="1" applyFill="1" applyBorder="1" applyAlignment="1">
      <alignment vertical="top"/>
    </xf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0" xfId="0" applyFont="1" applyBorder="1" applyAlignment="1"/>
    <xf numFmtId="164" fontId="1" fillId="0" borderId="0" xfId="0" applyNumberFormat="1" applyFont="1" applyFill="1" applyBorder="1" applyAlignment="1">
      <alignment vertical="top"/>
    </xf>
    <xf numFmtId="164" fontId="1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Border="1" applyAlignment="1" applyProtection="1">
      <alignment horizontal="right" vertical="top"/>
      <protection locked="0"/>
    </xf>
    <xf numFmtId="164" fontId="2" fillId="0" borderId="0" xfId="0" applyNumberFormat="1" applyFont="1" applyFill="1" applyBorder="1" applyAlignment="1">
      <alignment horizontal="right" vertical="top"/>
    </xf>
    <xf numFmtId="164" fontId="2" fillId="0" borderId="0" xfId="0" applyNumberFormat="1" applyFont="1" applyFill="1" applyBorder="1" applyAlignment="1">
      <alignment vertical="top"/>
    </xf>
    <xf numFmtId="164" fontId="1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 applyAlignment="1" applyProtection="1">
      <alignment horizontal="right" vertical="top"/>
      <protection locked="0"/>
    </xf>
    <xf numFmtId="164" fontId="1" fillId="0" borderId="0" xfId="0" applyNumberFormat="1" applyFont="1" applyFill="1" applyBorder="1" applyAlignment="1" applyProtection="1">
      <alignment vertical="top"/>
      <protection locked="0"/>
    </xf>
    <xf numFmtId="164" fontId="2" fillId="0" borderId="0" xfId="0" applyNumberFormat="1" applyFont="1" applyFill="1" applyBorder="1" applyAlignment="1" applyProtection="1">
      <alignment horizontal="right" vertical="top"/>
    </xf>
    <xf numFmtId="164" fontId="1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Alignment="1">
      <alignment horizontal="left" vertical="top" wrapText="1" indent="1"/>
    </xf>
    <xf numFmtId="164" fontId="1" fillId="0" borderId="1" xfId="0" applyNumberFormat="1" applyFont="1" applyFill="1" applyBorder="1" applyAlignment="1"/>
    <xf numFmtId="164" fontId="1" fillId="0" borderId="0" xfId="0" applyNumberFormat="1" applyFont="1" applyFill="1" applyAlignment="1">
      <alignment horizontal="right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0" fontId="1" fillId="0" borderId="1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165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Border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165" fontId="2" fillId="0" borderId="0" xfId="0" applyNumberFormat="1" applyFont="1" applyFill="1" applyAlignment="1">
      <alignment vertical="top"/>
    </xf>
    <xf numFmtId="165" fontId="1" fillId="0" borderId="0" xfId="0" applyNumberFormat="1" applyFont="1" applyFill="1" applyBorder="1" applyAlignment="1">
      <alignment horizontal="right" vertical="top"/>
    </xf>
    <xf numFmtId="165" fontId="1" fillId="0" borderId="0" xfId="0" applyNumberFormat="1" applyFont="1" applyFill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165" fontId="1" fillId="0" borderId="0" xfId="0" applyNumberFormat="1" applyFont="1" applyFill="1" applyAlignment="1"/>
    <xf numFmtId="3" fontId="1" fillId="0" borderId="0" xfId="0" applyNumberFormat="1" applyFont="1" applyFill="1" applyAlignment="1"/>
    <xf numFmtId="3" fontId="1" fillId="0" borderId="3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right"/>
    </xf>
    <xf numFmtId="0" fontId="2" fillId="0" borderId="0" xfId="0" applyFont="1" applyFill="1"/>
    <xf numFmtId="3" fontId="2" fillId="0" borderId="10" xfId="0" applyNumberFormat="1" applyFont="1" applyFill="1" applyBorder="1"/>
    <xf numFmtId="3" fontId="1" fillId="0" borderId="0" xfId="0" applyNumberFormat="1" applyFont="1" applyBorder="1" applyAlignment="1">
      <alignment horizontal="right" vertical="top"/>
    </xf>
    <xf numFmtId="3" fontId="2" fillId="0" borderId="0" xfId="0" applyNumberFormat="1" applyFont="1" applyBorder="1" applyAlignment="1" applyProtection="1">
      <alignment vertical="top"/>
      <protection locked="0"/>
    </xf>
    <xf numFmtId="3" fontId="2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Border="1" applyAlignment="1">
      <alignment horizontal="right"/>
    </xf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 indent="2"/>
    </xf>
    <xf numFmtId="0" fontId="1" fillId="0" borderId="10" xfId="0" applyFont="1" applyFill="1" applyBorder="1" applyAlignment="1">
      <alignment horizontal="left" vertical="top" indent="2"/>
    </xf>
    <xf numFmtId="0" fontId="2" fillId="0" borderId="0" xfId="0" applyFont="1" applyFill="1" applyAlignment="1">
      <alignment horizontal="left" vertical="top" indent="2"/>
    </xf>
    <xf numFmtId="3" fontId="1" fillId="0" borderId="0" xfId="0" applyNumberFormat="1" applyFont="1" applyFill="1" applyBorder="1" applyAlignment="1" applyProtection="1">
      <alignment horizontal="right" vertical="top"/>
    </xf>
    <xf numFmtId="3" fontId="2" fillId="0" borderId="0" xfId="0" applyNumberFormat="1" applyFont="1" applyBorder="1" applyAlignment="1" applyProtection="1">
      <alignment horizontal="right" vertical="top"/>
      <protection locked="0"/>
    </xf>
    <xf numFmtId="3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top"/>
    </xf>
    <xf numFmtId="3" fontId="2" fillId="0" borderId="0" xfId="0" applyNumberFormat="1" applyFont="1" applyFill="1" applyBorder="1" applyAlignment="1" applyProtection="1">
      <alignment vertical="top"/>
      <protection locked="0"/>
    </xf>
    <xf numFmtId="3" fontId="1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0" fontId="2" fillId="0" borderId="0" xfId="0" applyFont="1" applyFill="1" applyAlignment="1">
      <alignment horizontal="left" vertical="top"/>
    </xf>
    <xf numFmtId="3" fontId="1" fillId="0" borderId="0" xfId="0" applyNumberFormat="1" applyFont="1" applyFill="1" applyAlignment="1">
      <alignment horizontal="right" vertical="top" wrapText="1"/>
    </xf>
    <xf numFmtId="3" fontId="2" fillId="0" borderId="0" xfId="0" applyNumberFormat="1" applyFont="1" applyAlignment="1">
      <alignment vertical="top"/>
    </xf>
    <xf numFmtId="0" fontId="1" fillId="0" borderId="1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1" applyFont="1"/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53EEB-DD26-4018-9C78-456B96E6AC30}">
  <sheetPr codeName="Munka11"/>
  <dimension ref="A1:A11"/>
  <sheetViews>
    <sheetView tabSelected="1" zoomScaleNormal="100" workbookViewId="0"/>
  </sheetViews>
  <sheetFormatPr defaultRowHeight="12.75" x14ac:dyDescent="0.2"/>
  <cols>
    <col min="1" max="1" width="58.85546875" style="135" bestFit="1" customWidth="1"/>
    <col min="2" max="16384" width="9.140625" style="135"/>
  </cols>
  <sheetData>
    <row r="1" spans="1:1" x14ac:dyDescent="0.2">
      <c r="A1" s="134" t="s">
        <v>105</v>
      </c>
    </row>
    <row r="2" spans="1:1" x14ac:dyDescent="0.2">
      <c r="A2" s="136" t="s">
        <v>40</v>
      </c>
    </row>
    <row r="3" spans="1:1" x14ac:dyDescent="0.2">
      <c r="A3" s="136" t="s">
        <v>46</v>
      </c>
    </row>
    <row r="4" spans="1:1" x14ac:dyDescent="0.2">
      <c r="A4" s="136" t="s">
        <v>55</v>
      </c>
    </row>
    <row r="5" spans="1:1" x14ac:dyDescent="0.2">
      <c r="A5" s="136" t="s">
        <v>62</v>
      </c>
    </row>
    <row r="6" spans="1:1" x14ac:dyDescent="0.2">
      <c r="A6" s="136" t="s">
        <v>70</v>
      </c>
    </row>
    <row r="7" spans="1:1" x14ac:dyDescent="0.2">
      <c r="A7" s="136" t="s">
        <v>79</v>
      </c>
    </row>
    <row r="8" spans="1:1" x14ac:dyDescent="0.2">
      <c r="A8" s="136" t="s">
        <v>86</v>
      </c>
    </row>
    <row r="9" spans="1:1" x14ac:dyDescent="0.2">
      <c r="A9" s="136" t="s">
        <v>92</v>
      </c>
    </row>
    <row r="10" spans="1:1" x14ac:dyDescent="0.2">
      <c r="A10" s="136" t="s">
        <v>99</v>
      </c>
    </row>
    <row r="11" spans="1:1" x14ac:dyDescent="0.2">
      <c r="A11" s="136" t="s">
        <v>104</v>
      </c>
    </row>
  </sheetData>
  <hyperlinks>
    <hyperlink ref="A2" location="3.4.1.!A1" display="3.4.1. General Practitioners, 2009" xr:uid="{EFA9CE1E-2CE3-440B-9EC6-2DEE81B11FBA}"/>
    <hyperlink ref="A3" location="3.4.2.!A1" display="3.4.2. Family pediatrists, 2009" xr:uid="{FB6F9B57-6AD0-41C8-8B23-460B2C489CFC}"/>
    <hyperlink ref="A4" location="3.4.3.!A1" display="3.4.3. Hospital services, 2009" xr:uid="{DB096480-2F9D-4463-91B8-12CD2EEF45D7}"/>
    <hyperlink ref="A5" location="3.4.4.!A1" display="3.4.4. Outpatient service, 2009" xr:uid="{A865C938-4339-463F-A8A1-6ADE6CDDD041}"/>
    <hyperlink ref="A6" location="3.4.5.!A1" display="3.4.5. Number of patients in dispensaries, 2009" xr:uid="{C81A1F9C-CFBE-4982-BE14-6B165E926447}"/>
    <hyperlink ref="A7" location="3.4.6.!A1" display="3.4.6. Patients registered in dispensaries, 2009" xr:uid="{334DB526-A050-4D51-B9C7-F0F66432FCD6}"/>
    <hyperlink ref="A8" location="3.4.7.!A1" display="3.4.7. Screenings, 2009" xr:uid="{AAC19A01-FFC6-4A21-87B2-DAABB01025B1}"/>
    <hyperlink ref="A9" location="3.4.8.!A1" display="3.4.8. Data of the National Ambulance Service, 2009" xr:uid="{CF94A87C-8713-4873-9D18-67D321AFA132}"/>
    <hyperlink ref="A10" location="3.4.9.!A1" display="3.4.9. Number of road traffic accidents causing personal injury, 2009" xr:uid="{8CBB68D8-8D35-4A4A-8F0C-6A37013FC0BD}"/>
    <hyperlink ref="A11" location="3.4.10.!A1" display="3.4.10. Number of victims of accidents, 2009" xr:uid="{97D3DE34-1712-4A12-B858-D45A95869CBD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F247E-3A35-4E47-82F5-5526938434F0}">
  <sheetPr codeName="Munka9"/>
  <dimension ref="A1:G35"/>
  <sheetViews>
    <sheetView zoomScaleNormal="100" workbookViewId="0"/>
  </sheetViews>
  <sheetFormatPr defaultRowHeight="11.25" x14ac:dyDescent="0.2"/>
  <cols>
    <col min="1" max="1" width="24.28515625" style="1" customWidth="1"/>
    <col min="2" max="7" width="12.28515625" style="1" customWidth="1"/>
    <col min="8" max="16384" width="9.140625" style="1"/>
  </cols>
  <sheetData>
    <row r="1" spans="1:7" s="68" customFormat="1" ht="12" thickBot="1" x14ac:dyDescent="0.3">
      <c r="A1" s="130" t="s">
        <v>99</v>
      </c>
      <c r="B1" s="99"/>
      <c r="C1" s="99"/>
      <c r="D1" s="99"/>
      <c r="E1" s="99"/>
      <c r="F1" s="98"/>
    </row>
    <row r="2" spans="1:7" ht="23.25" customHeight="1" x14ac:dyDescent="0.2">
      <c r="A2" s="139" t="s">
        <v>39</v>
      </c>
      <c r="B2" s="150" t="s">
        <v>98</v>
      </c>
      <c r="C2" s="159"/>
      <c r="D2" s="159"/>
      <c r="E2" s="151"/>
      <c r="F2" s="150" t="s">
        <v>97</v>
      </c>
      <c r="G2" s="159"/>
    </row>
    <row r="3" spans="1:7" ht="22.5" x14ac:dyDescent="0.2">
      <c r="A3" s="149"/>
      <c r="B3" s="96" t="s">
        <v>96</v>
      </c>
      <c r="C3" s="96" t="s">
        <v>95</v>
      </c>
      <c r="D3" s="96" t="s">
        <v>94</v>
      </c>
      <c r="E3" s="96" t="s">
        <v>48</v>
      </c>
      <c r="F3" s="96" t="s">
        <v>81</v>
      </c>
      <c r="G3" s="97" t="s">
        <v>93</v>
      </c>
    </row>
    <row r="4" spans="1:7" x14ac:dyDescent="0.2">
      <c r="A4" s="1" t="s">
        <v>31</v>
      </c>
      <c r="B4" s="56">
        <v>53</v>
      </c>
      <c r="C4" s="56">
        <v>797</v>
      </c>
      <c r="D4" s="56">
        <v>2512</v>
      </c>
      <c r="E4" s="128">
        <v>3362</v>
      </c>
      <c r="F4" s="56">
        <v>221</v>
      </c>
      <c r="G4" s="100">
        <f t="shared" ref="G4:G33" si="0">+F4/E4*100</f>
        <v>6.5734681737061278</v>
      </c>
    </row>
    <row r="5" spans="1:7" x14ac:dyDescent="0.2">
      <c r="A5" s="1" t="s">
        <v>30</v>
      </c>
      <c r="B5" s="56">
        <v>110</v>
      </c>
      <c r="C5" s="56">
        <v>619</v>
      </c>
      <c r="D5" s="56">
        <v>1424</v>
      </c>
      <c r="E5" s="128">
        <v>2153</v>
      </c>
      <c r="F5" s="56">
        <v>270</v>
      </c>
      <c r="G5" s="100">
        <f t="shared" si="0"/>
        <v>12.540640966093822</v>
      </c>
    </row>
    <row r="6" spans="1:7" x14ac:dyDescent="0.2">
      <c r="A6" s="14" t="s">
        <v>29</v>
      </c>
      <c r="B6" s="127">
        <v>163</v>
      </c>
      <c r="C6" s="127">
        <v>1416</v>
      </c>
      <c r="D6" s="127">
        <v>3936</v>
      </c>
      <c r="E6" s="125">
        <v>5515</v>
      </c>
      <c r="F6" s="127">
        <v>491</v>
      </c>
      <c r="G6" s="102">
        <f t="shared" si="0"/>
        <v>8.9029918404351776</v>
      </c>
    </row>
    <row r="7" spans="1:7" x14ac:dyDescent="0.2">
      <c r="A7" s="1" t="s">
        <v>28</v>
      </c>
      <c r="B7" s="56">
        <v>40</v>
      </c>
      <c r="C7" s="56">
        <v>295</v>
      </c>
      <c r="D7" s="56">
        <v>518</v>
      </c>
      <c r="E7" s="128">
        <v>853</v>
      </c>
      <c r="F7" s="56">
        <v>114</v>
      </c>
      <c r="G7" s="100">
        <f t="shared" si="0"/>
        <v>13.364595545134819</v>
      </c>
    </row>
    <row r="8" spans="1:7" x14ac:dyDescent="0.2">
      <c r="A8" s="1" t="s">
        <v>27</v>
      </c>
      <c r="B8" s="56">
        <v>38</v>
      </c>
      <c r="C8" s="56">
        <v>195</v>
      </c>
      <c r="D8" s="56">
        <v>355</v>
      </c>
      <c r="E8" s="128">
        <v>588</v>
      </c>
      <c r="F8" s="56">
        <v>81</v>
      </c>
      <c r="G8" s="100">
        <f t="shared" si="0"/>
        <v>13.77551020408163</v>
      </c>
    </row>
    <row r="9" spans="1:7" x14ac:dyDescent="0.2">
      <c r="A9" s="1" t="s">
        <v>26</v>
      </c>
      <c r="B9" s="56">
        <v>32</v>
      </c>
      <c r="C9" s="56">
        <v>215</v>
      </c>
      <c r="D9" s="56">
        <v>424</v>
      </c>
      <c r="E9" s="128">
        <v>671</v>
      </c>
      <c r="F9" s="56">
        <v>75</v>
      </c>
      <c r="G9" s="100">
        <f t="shared" si="0"/>
        <v>11.177347242921014</v>
      </c>
    </row>
    <row r="10" spans="1:7" x14ac:dyDescent="0.2">
      <c r="A10" s="16" t="s">
        <v>25</v>
      </c>
      <c r="B10" s="127">
        <v>110</v>
      </c>
      <c r="C10" s="127">
        <v>705</v>
      </c>
      <c r="D10" s="127">
        <v>1297</v>
      </c>
      <c r="E10" s="125">
        <v>2112</v>
      </c>
      <c r="F10" s="127">
        <v>270</v>
      </c>
      <c r="G10" s="102">
        <f t="shared" si="0"/>
        <v>12.784090909090908</v>
      </c>
    </row>
    <row r="11" spans="1:7" x14ac:dyDescent="0.2">
      <c r="A11" s="1" t="s">
        <v>24</v>
      </c>
      <c r="B11" s="56">
        <v>38</v>
      </c>
      <c r="C11" s="56">
        <v>262</v>
      </c>
      <c r="D11" s="56">
        <v>546</v>
      </c>
      <c r="E11" s="128">
        <v>846</v>
      </c>
      <c r="F11" s="56">
        <v>98</v>
      </c>
      <c r="G11" s="100">
        <f t="shared" si="0"/>
        <v>11.583924349881796</v>
      </c>
    </row>
    <row r="12" spans="1:7" x14ac:dyDescent="0.2">
      <c r="A12" s="1" t="s">
        <v>23</v>
      </c>
      <c r="B12" s="56">
        <v>24</v>
      </c>
      <c r="C12" s="56">
        <v>157</v>
      </c>
      <c r="D12" s="56">
        <v>322</v>
      </c>
      <c r="E12" s="128">
        <v>503</v>
      </c>
      <c r="F12" s="56">
        <v>82</v>
      </c>
      <c r="G12" s="100">
        <f t="shared" si="0"/>
        <v>16.302186878727635</v>
      </c>
    </row>
    <row r="13" spans="1:7" x14ac:dyDescent="0.2">
      <c r="A13" s="1" t="s">
        <v>22</v>
      </c>
      <c r="B13" s="56">
        <v>26</v>
      </c>
      <c r="C13" s="56">
        <v>177</v>
      </c>
      <c r="D13" s="56">
        <v>289</v>
      </c>
      <c r="E13" s="128">
        <v>492</v>
      </c>
      <c r="F13" s="56">
        <v>79</v>
      </c>
      <c r="G13" s="100">
        <f t="shared" si="0"/>
        <v>16.056910569105693</v>
      </c>
    </row>
    <row r="14" spans="1:7" x14ac:dyDescent="0.2">
      <c r="A14" s="16" t="s">
        <v>21</v>
      </c>
      <c r="B14" s="127">
        <v>88</v>
      </c>
      <c r="C14" s="127">
        <v>596</v>
      </c>
      <c r="D14" s="127">
        <v>1157</v>
      </c>
      <c r="E14" s="125">
        <v>1841</v>
      </c>
      <c r="F14" s="127">
        <v>259</v>
      </c>
      <c r="G14" s="102">
        <f t="shared" si="0"/>
        <v>14.068441064638785</v>
      </c>
    </row>
    <row r="15" spans="1:7" x14ac:dyDescent="0.2">
      <c r="A15" s="1" t="s">
        <v>20</v>
      </c>
      <c r="B15" s="56">
        <v>30</v>
      </c>
      <c r="C15" s="56">
        <v>237</v>
      </c>
      <c r="D15" s="56">
        <v>404</v>
      </c>
      <c r="E15" s="128">
        <v>671</v>
      </c>
      <c r="F15" s="56">
        <v>109</v>
      </c>
      <c r="G15" s="100">
        <f t="shared" si="0"/>
        <v>16.24441132637854</v>
      </c>
    </row>
    <row r="16" spans="1:7" x14ac:dyDescent="0.2">
      <c r="A16" s="1" t="s">
        <v>19</v>
      </c>
      <c r="B16" s="56">
        <v>38</v>
      </c>
      <c r="C16" s="56">
        <v>209</v>
      </c>
      <c r="D16" s="56">
        <v>399</v>
      </c>
      <c r="E16" s="128">
        <v>646</v>
      </c>
      <c r="F16" s="56">
        <v>111</v>
      </c>
      <c r="G16" s="100">
        <f t="shared" si="0"/>
        <v>17.182662538699692</v>
      </c>
    </row>
    <row r="17" spans="1:7" x14ac:dyDescent="0.2">
      <c r="A17" s="1" t="s">
        <v>18</v>
      </c>
      <c r="B17" s="56">
        <v>22</v>
      </c>
      <c r="C17" s="56">
        <v>157</v>
      </c>
      <c r="D17" s="56">
        <v>233</v>
      </c>
      <c r="E17" s="128">
        <v>412</v>
      </c>
      <c r="F17" s="56">
        <v>61</v>
      </c>
      <c r="G17" s="100">
        <f t="shared" si="0"/>
        <v>14.805825242718445</v>
      </c>
    </row>
    <row r="18" spans="1:7" x14ac:dyDescent="0.2">
      <c r="A18" s="16" t="s">
        <v>17</v>
      </c>
      <c r="B18" s="127">
        <v>90</v>
      </c>
      <c r="C18" s="127">
        <v>603</v>
      </c>
      <c r="D18" s="127">
        <v>1036</v>
      </c>
      <c r="E18" s="126">
        <v>1729</v>
      </c>
      <c r="F18" s="127">
        <v>281</v>
      </c>
      <c r="G18" s="102">
        <f t="shared" si="0"/>
        <v>16.252168883747832</v>
      </c>
    </row>
    <row r="19" spans="1:7" x14ac:dyDescent="0.2">
      <c r="A19" s="14" t="s">
        <v>16</v>
      </c>
      <c r="B19" s="129">
        <v>288</v>
      </c>
      <c r="C19" s="129">
        <v>1904</v>
      </c>
      <c r="D19" s="129">
        <v>3490</v>
      </c>
      <c r="E19" s="126">
        <v>5682</v>
      </c>
      <c r="F19" s="129">
        <v>810</v>
      </c>
      <c r="G19" s="102">
        <f t="shared" si="0"/>
        <v>14.255543822597676</v>
      </c>
    </row>
    <row r="20" spans="1:7" x14ac:dyDescent="0.2">
      <c r="A20" s="1" t="s">
        <v>15</v>
      </c>
      <c r="B20" s="56">
        <v>33</v>
      </c>
      <c r="C20" s="56">
        <v>289</v>
      </c>
      <c r="D20" s="56">
        <v>562</v>
      </c>
      <c r="E20" s="128">
        <v>884</v>
      </c>
      <c r="F20" s="56">
        <v>139</v>
      </c>
      <c r="G20" s="100">
        <f t="shared" si="0"/>
        <v>15.723981900452488</v>
      </c>
    </row>
    <row r="21" spans="1:7" x14ac:dyDescent="0.2">
      <c r="A21" s="1" t="s">
        <v>14</v>
      </c>
      <c r="B21" s="56">
        <v>26</v>
      </c>
      <c r="C21" s="56">
        <v>173</v>
      </c>
      <c r="D21" s="56">
        <v>267</v>
      </c>
      <c r="E21" s="128">
        <v>466</v>
      </c>
      <c r="F21" s="56">
        <v>63</v>
      </c>
      <c r="G21" s="100">
        <f t="shared" si="0"/>
        <v>13.519313304721031</v>
      </c>
    </row>
    <row r="22" spans="1:7" x14ac:dyDescent="0.2">
      <c r="A22" s="1" t="s">
        <v>13</v>
      </c>
      <c r="B22" s="56">
        <v>10</v>
      </c>
      <c r="C22" s="56">
        <v>94</v>
      </c>
      <c r="D22" s="56">
        <v>216</v>
      </c>
      <c r="E22" s="128">
        <v>320</v>
      </c>
      <c r="F22" s="56">
        <v>65</v>
      </c>
      <c r="G22" s="100">
        <f t="shared" si="0"/>
        <v>20.3125</v>
      </c>
    </row>
    <row r="23" spans="1:7" x14ac:dyDescent="0.2">
      <c r="A23" s="16" t="s">
        <v>12</v>
      </c>
      <c r="B23" s="127">
        <v>69</v>
      </c>
      <c r="C23" s="127">
        <v>556</v>
      </c>
      <c r="D23" s="127">
        <v>1045</v>
      </c>
      <c r="E23" s="125">
        <v>1670</v>
      </c>
      <c r="F23" s="127">
        <v>267</v>
      </c>
      <c r="G23" s="102">
        <f t="shared" si="0"/>
        <v>15.988023952095809</v>
      </c>
    </row>
    <row r="24" spans="1:7" x14ac:dyDescent="0.2">
      <c r="A24" s="1" t="s">
        <v>11</v>
      </c>
      <c r="B24" s="56">
        <v>46</v>
      </c>
      <c r="C24" s="56">
        <v>302</v>
      </c>
      <c r="D24" s="56">
        <v>678</v>
      </c>
      <c r="E24" s="128">
        <v>1026</v>
      </c>
      <c r="F24" s="56">
        <v>132</v>
      </c>
      <c r="G24" s="100">
        <f t="shared" si="0"/>
        <v>12.865497076023392</v>
      </c>
    </row>
    <row r="25" spans="1:7" x14ac:dyDescent="0.2">
      <c r="A25" s="1" t="s">
        <v>10</v>
      </c>
      <c r="B25" s="56">
        <v>42</v>
      </c>
      <c r="C25" s="56">
        <v>271</v>
      </c>
      <c r="D25" s="56">
        <v>500</v>
      </c>
      <c r="E25" s="128">
        <v>813</v>
      </c>
      <c r="F25" s="56">
        <v>125</v>
      </c>
      <c r="G25" s="100">
        <f t="shared" si="0"/>
        <v>15.375153751537516</v>
      </c>
    </row>
    <row r="26" spans="1:7" x14ac:dyDescent="0.2">
      <c r="A26" s="1" t="s">
        <v>9</v>
      </c>
      <c r="B26" s="56">
        <v>35</v>
      </c>
      <c r="C26" s="56">
        <v>287</v>
      </c>
      <c r="D26" s="56">
        <v>679</v>
      </c>
      <c r="E26" s="128">
        <v>1001</v>
      </c>
      <c r="F26" s="56">
        <v>157</v>
      </c>
      <c r="G26" s="100">
        <f t="shared" si="0"/>
        <v>15.684315684315683</v>
      </c>
    </row>
    <row r="27" spans="1:7" x14ac:dyDescent="0.2">
      <c r="A27" s="16" t="s">
        <v>8</v>
      </c>
      <c r="B27" s="127">
        <v>123</v>
      </c>
      <c r="C27" s="127">
        <v>860</v>
      </c>
      <c r="D27" s="127">
        <v>1857</v>
      </c>
      <c r="E27" s="125">
        <v>2840</v>
      </c>
      <c r="F27" s="127">
        <v>414</v>
      </c>
      <c r="G27" s="102">
        <f t="shared" si="0"/>
        <v>14.577464788732394</v>
      </c>
    </row>
    <row r="28" spans="1:7" x14ac:dyDescent="0.2">
      <c r="A28" s="1" t="s">
        <v>7</v>
      </c>
      <c r="B28" s="56">
        <v>55</v>
      </c>
      <c r="C28" s="56">
        <v>323</v>
      </c>
      <c r="D28" s="56">
        <v>429</v>
      </c>
      <c r="E28" s="128">
        <v>807</v>
      </c>
      <c r="F28" s="56">
        <v>134</v>
      </c>
      <c r="G28" s="100">
        <f t="shared" si="0"/>
        <v>16.604708798017349</v>
      </c>
    </row>
    <row r="29" spans="1:7" x14ac:dyDescent="0.2">
      <c r="A29" s="1" t="s">
        <v>6</v>
      </c>
      <c r="B29" s="56">
        <v>31</v>
      </c>
      <c r="C29" s="56">
        <v>217</v>
      </c>
      <c r="D29" s="56">
        <v>379</v>
      </c>
      <c r="E29" s="128">
        <v>627</v>
      </c>
      <c r="F29" s="56">
        <v>92</v>
      </c>
      <c r="G29" s="100">
        <f t="shared" si="0"/>
        <v>14.673046251993622</v>
      </c>
    </row>
    <row r="30" spans="1:7" x14ac:dyDescent="0.2">
      <c r="A30" s="1" t="s">
        <v>5</v>
      </c>
      <c r="B30" s="56">
        <v>23</v>
      </c>
      <c r="C30" s="56">
        <v>307</v>
      </c>
      <c r="D30" s="56">
        <v>393</v>
      </c>
      <c r="E30" s="128">
        <v>723</v>
      </c>
      <c r="F30" s="56">
        <v>66</v>
      </c>
      <c r="G30" s="100">
        <f t="shared" si="0"/>
        <v>9.1286307053941904</v>
      </c>
    </row>
    <row r="31" spans="1:7" x14ac:dyDescent="0.2">
      <c r="A31" s="16" t="s">
        <v>4</v>
      </c>
      <c r="B31" s="127">
        <v>109</v>
      </c>
      <c r="C31" s="127">
        <v>847</v>
      </c>
      <c r="D31" s="127">
        <v>1201</v>
      </c>
      <c r="E31" s="125">
        <v>2157</v>
      </c>
      <c r="F31" s="127">
        <v>292</v>
      </c>
      <c r="G31" s="102">
        <f t="shared" si="0"/>
        <v>13.537320352341215</v>
      </c>
    </row>
    <row r="32" spans="1:7" x14ac:dyDescent="0.2">
      <c r="A32" s="14" t="s">
        <v>3</v>
      </c>
      <c r="B32" s="124">
        <v>301</v>
      </c>
      <c r="C32" s="124">
        <v>2263</v>
      </c>
      <c r="D32" s="124">
        <v>4103</v>
      </c>
      <c r="E32" s="126">
        <v>6667</v>
      </c>
      <c r="F32" s="124">
        <v>973</v>
      </c>
      <c r="G32" s="102">
        <f t="shared" si="0"/>
        <v>14.594270286485674</v>
      </c>
    </row>
    <row r="33" spans="1:7" x14ac:dyDescent="0.2">
      <c r="A33" s="13" t="s">
        <v>2</v>
      </c>
      <c r="B33" s="124">
        <v>752</v>
      </c>
      <c r="C33" s="124">
        <v>5583</v>
      </c>
      <c r="D33" s="124">
        <v>11529</v>
      </c>
      <c r="E33" s="125">
        <v>17864</v>
      </c>
      <c r="F33" s="124">
        <v>2274</v>
      </c>
      <c r="G33" s="102">
        <f t="shared" si="0"/>
        <v>12.729511867442902</v>
      </c>
    </row>
    <row r="34" spans="1:7" x14ac:dyDescent="0.2">
      <c r="A34" s="1" t="s">
        <v>1</v>
      </c>
      <c r="B34" s="41"/>
      <c r="C34" s="41"/>
      <c r="D34" s="41"/>
      <c r="E34" s="41"/>
      <c r="F34" s="123"/>
      <c r="G34" s="100"/>
    </row>
    <row r="35" spans="1:7" x14ac:dyDescent="0.2">
      <c r="A35" s="7" t="s">
        <v>0</v>
      </c>
      <c r="B35" s="123">
        <f>+B33-B4</f>
        <v>699</v>
      </c>
      <c r="C35" s="123">
        <f>+C33-C4</f>
        <v>4786</v>
      </c>
      <c r="D35" s="123">
        <f>+D33-D4</f>
        <v>9017</v>
      </c>
      <c r="E35" s="123">
        <f>+E33-E4</f>
        <v>14502</v>
      </c>
      <c r="F35" s="123">
        <f>+F33-F4</f>
        <v>2053</v>
      </c>
      <c r="G35" s="100">
        <f>+F35/E35*100</f>
        <v>14.156668045786788</v>
      </c>
    </row>
  </sheetData>
  <mergeCells count="3">
    <mergeCell ref="A2:A3"/>
    <mergeCell ref="B2:E2"/>
    <mergeCell ref="F2:G2"/>
  </mergeCells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E4941-327C-48E5-A49A-BAE74C5210DB}">
  <sheetPr codeName="Munka10"/>
  <dimension ref="A1:F34"/>
  <sheetViews>
    <sheetView zoomScaleNormal="100" workbookViewId="0"/>
  </sheetViews>
  <sheetFormatPr defaultRowHeight="11.25" x14ac:dyDescent="0.2"/>
  <cols>
    <col min="1" max="1" width="24" style="1" customWidth="1"/>
    <col min="2" max="6" width="13.5703125" style="1" customWidth="1"/>
    <col min="7" max="16384" width="9.140625" style="1"/>
  </cols>
  <sheetData>
    <row r="1" spans="1:6" ht="12" thickBot="1" x14ac:dyDescent="0.25">
      <c r="A1" s="130" t="s">
        <v>104</v>
      </c>
      <c r="B1" s="112"/>
      <c r="C1" s="112"/>
      <c r="D1" s="112"/>
      <c r="E1" s="112"/>
      <c r="F1" s="111"/>
    </row>
    <row r="2" spans="1:6" ht="56.25" x14ac:dyDescent="0.2">
      <c r="A2" s="133" t="s">
        <v>39</v>
      </c>
      <c r="B2" s="31" t="s">
        <v>103</v>
      </c>
      <c r="C2" s="31" t="s">
        <v>102</v>
      </c>
      <c r="D2" s="31" t="s">
        <v>101</v>
      </c>
      <c r="E2" s="31" t="s">
        <v>2</v>
      </c>
      <c r="F2" s="30" t="s">
        <v>100</v>
      </c>
    </row>
    <row r="3" spans="1:6" x14ac:dyDescent="0.2">
      <c r="A3" s="1" t="s">
        <v>31</v>
      </c>
      <c r="B3" s="56">
        <v>56</v>
      </c>
      <c r="C3" s="56">
        <v>857</v>
      </c>
      <c r="D3" s="56">
        <v>3290</v>
      </c>
      <c r="E3" s="128">
        <v>4203</v>
      </c>
      <c r="F3" s="4">
        <v>244.80410138605833</v>
      </c>
    </row>
    <row r="4" spans="1:6" x14ac:dyDescent="0.2">
      <c r="A4" s="1" t="s">
        <v>30</v>
      </c>
      <c r="B4" s="56">
        <v>116</v>
      </c>
      <c r="C4" s="56">
        <v>743</v>
      </c>
      <c r="D4" s="56">
        <v>2077</v>
      </c>
      <c r="E4" s="128">
        <v>2936</v>
      </c>
      <c r="F4" s="4">
        <v>240.34348817315211</v>
      </c>
    </row>
    <row r="5" spans="1:6" x14ac:dyDescent="0.2">
      <c r="A5" s="14" t="s">
        <v>29</v>
      </c>
      <c r="B5" s="127">
        <v>172</v>
      </c>
      <c r="C5" s="127">
        <v>1600</v>
      </c>
      <c r="D5" s="127">
        <v>5367</v>
      </c>
      <c r="E5" s="132">
        <v>7139</v>
      </c>
      <c r="F5" s="10">
        <v>242.94972754510175</v>
      </c>
    </row>
    <row r="6" spans="1:6" x14ac:dyDescent="0.2">
      <c r="A6" s="1" t="s">
        <v>28</v>
      </c>
      <c r="B6" s="56">
        <v>43</v>
      </c>
      <c r="C6" s="56">
        <v>355</v>
      </c>
      <c r="D6" s="56">
        <v>797</v>
      </c>
      <c r="E6" s="128">
        <v>1195</v>
      </c>
      <c r="F6" s="4">
        <v>279.29990382266908</v>
      </c>
    </row>
    <row r="7" spans="1:6" x14ac:dyDescent="0.2">
      <c r="A7" s="1" t="s">
        <v>27</v>
      </c>
      <c r="B7" s="56">
        <v>42</v>
      </c>
      <c r="C7" s="56">
        <v>213</v>
      </c>
      <c r="D7" s="56">
        <v>523</v>
      </c>
      <c r="E7" s="128">
        <v>778</v>
      </c>
      <c r="F7" s="4">
        <v>248.21297822074686</v>
      </c>
    </row>
    <row r="8" spans="1:6" x14ac:dyDescent="0.2">
      <c r="A8" s="1" t="s">
        <v>26</v>
      </c>
      <c r="B8" s="56">
        <v>34</v>
      </c>
      <c r="C8" s="56">
        <v>249</v>
      </c>
      <c r="D8" s="56">
        <v>640</v>
      </c>
      <c r="E8" s="128">
        <v>923</v>
      </c>
      <c r="F8" s="4">
        <v>256.67622366148771</v>
      </c>
    </row>
    <row r="9" spans="1:6" x14ac:dyDescent="0.2">
      <c r="A9" s="16" t="s">
        <v>25</v>
      </c>
      <c r="B9" s="127">
        <v>119</v>
      </c>
      <c r="C9" s="127">
        <v>817</v>
      </c>
      <c r="D9" s="127">
        <v>1960</v>
      </c>
      <c r="E9" s="132">
        <v>2896</v>
      </c>
      <c r="F9" s="10">
        <v>263.05917105477101</v>
      </c>
    </row>
    <row r="10" spans="1:6" x14ac:dyDescent="0.2">
      <c r="A10" s="1" t="s">
        <v>24</v>
      </c>
      <c r="B10" s="56">
        <v>42</v>
      </c>
      <c r="C10" s="56">
        <v>311</v>
      </c>
      <c r="D10" s="56">
        <v>825</v>
      </c>
      <c r="E10" s="128">
        <v>1178</v>
      </c>
      <c r="F10" s="4">
        <v>263.10264576735295</v>
      </c>
    </row>
    <row r="11" spans="1:6" x14ac:dyDescent="0.2">
      <c r="A11" s="1" t="s">
        <v>23</v>
      </c>
      <c r="B11" s="56">
        <v>26</v>
      </c>
      <c r="C11" s="56">
        <v>189</v>
      </c>
      <c r="D11" s="56">
        <v>512</v>
      </c>
      <c r="E11" s="128">
        <v>727</v>
      </c>
      <c r="F11" s="4">
        <v>279.44664183550702</v>
      </c>
    </row>
    <row r="12" spans="1:6" x14ac:dyDescent="0.2">
      <c r="A12" s="1" t="s">
        <v>22</v>
      </c>
      <c r="B12" s="56">
        <v>31</v>
      </c>
      <c r="C12" s="56">
        <v>227</v>
      </c>
      <c r="D12" s="56">
        <v>440</v>
      </c>
      <c r="E12" s="128">
        <v>698</v>
      </c>
      <c r="F12" s="4">
        <v>241.19074974731984</v>
      </c>
    </row>
    <row r="13" spans="1:6" x14ac:dyDescent="0.2">
      <c r="A13" s="16" t="s">
        <v>21</v>
      </c>
      <c r="B13" s="127">
        <v>99</v>
      </c>
      <c r="C13" s="127">
        <v>727</v>
      </c>
      <c r="D13" s="127">
        <v>1777</v>
      </c>
      <c r="E13" s="132">
        <v>2603</v>
      </c>
      <c r="F13" s="10">
        <v>261.0077224393944</v>
      </c>
    </row>
    <row r="14" spans="1:6" x14ac:dyDescent="0.2">
      <c r="A14" s="1" t="s">
        <v>20</v>
      </c>
      <c r="B14" s="56">
        <v>32</v>
      </c>
      <c r="C14" s="56">
        <v>272</v>
      </c>
      <c r="D14" s="56">
        <v>613</v>
      </c>
      <c r="E14" s="128">
        <v>917</v>
      </c>
      <c r="F14" s="4">
        <v>232.54369069913992</v>
      </c>
    </row>
    <row r="15" spans="1:6" x14ac:dyDescent="0.2">
      <c r="A15" s="1" t="s">
        <v>19</v>
      </c>
      <c r="B15" s="56">
        <v>40</v>
      </c>
      <c r="C15" s="56">
        <v>256</v>
      </c>
      <c r="D15" s="56">
        <v>624</v>
      </c>
      <c r="E15" s="128">
        <v>920</v>
      </c>
      <c r="F15" s="4">
        <v>286.25879973552179</v>
      </c>
    </row>
    <row r="16" spans="1:6" x14ac:dyDescent="0.2">
      <c r="A16" s="1" t="s">
        <v>18</v>
      </c>
      <c r="B16" s="56">
        <v>22</v>
      </c>
      <c r="C16" s="56">
        <v>184</v>
      </c>
      <c r="D16" s="56">
        <v>347</v>
      </c>
      <c r="E16" s="128">
        <v>553</v>
      </c>
      <c r="F16" s="4">
        <v>235.55771376969014</v>
      </c>
    </row>
    <row r="17" spans="1:6" x14ac:dyDescent="0.2">
      <c r="A17" s="16" t="s">
        <v>17</v>
      </c>
      <c r="B17" s="127">
        <v>94</v>
      </c>
      <c r="C17" s="127">
        <v>712</v>
      </c>
      <c r="D17" s="127">
        <v>1584</v>
      </c>
      <c r="E17" s="132">
        <v>2390</v>
      </c>
      <c r="F17" s="10">
        <v>251.45083978267914</v>
      </c>
    </row>
    <row r="18" spans="1:6" x14ac:dyDescent="0.2">
      <c r="A18" s="14" t="s">
        <v>16</v>
      </c>
      <c r="B18" s="129">
        <v>312</v>
      </c>
      <c r="C18" s="129">
        <v>2256</v>
      </c>
      <c r="D18" s="129">
        <v>5321</v>
      </c>
      <c r="E18" s="132">
        <v>7889</v>
      </c>
      <c r="F18" s="10">
        <v>258.76895973008516</v>
      </c>
    </row>
    <row r="19" spans="1:6" x14ac:dyDescent="0.2">
      <c r="A19" s="1" t="s">
        <v>15</v>
      </c>
      <c r="B19" s="56">
        <v>42</v>
      </c>
      <c r="C19" s="56">
        <v>331</v>
      </c>
      <c r="D19" s="56">
        <v>824</v>
      </c>
      <c r="E19" s="128">
        <v>1197</v>
      </c>
      <c r="F19" s="4">
        <v>171.74451246152071</v>
      </c>
    </row>
    <row r="20" spans="1:6" x14ac:dyDescent="0.2">
      <c r="A20" s="1" t="s">
        <v>14</v>
      </c>
      <c r="B20" s="56">
        <v>28</v>
      </c>
      <c r="C20" s="56">
        <v>207</v>
      </c>
      <c r="D20" s="56">
        <v>445</v>
      </c>
      <c r="E20" s="128">
        <v>680</v>
      </c>
      <c r="F20" s="4">
        <v>217.2888423777151</v>
      </c>
    </row>
    <row r="21" spans="1:6" x14ac:dyDescent="0.2">
      <c r="A21" s="1" t="s">
        <v>13</v>
      </c>
      <c r="B21" s="56">
        <v>10</v>
      </c>
      <c r="C21" s="56">
        <v>104</v>
      </c>
      <c r="D21" s="56">
        <v>330</v>
      </c>
      <c r="E21" s="128">
        <v>444</v>
      </c>
      <c r="F21" s="4">
        <v>215.24454980438924</v>
      </c>
    </row>
    <row r="22" spans="1:6" x14ac:dyDescent="0.2">
      <c r="A22" s="16" t="s">
        <v>12</v>
      </c>
      <c r="B22" s="127">
        <v>80</v>
      </c>
      <c r="C22" s="127">
        <v>642</v>
      </c>
      <c r="D22" s="127">
        <v>1599</v>
      </c>
      <c r="E22" s="132">
        <v>2321</v>
      </c>
      <c r="F22" s="10">
        <v>190.84189148077192</v>
      </c>
    </row>
    <row r="23" spans="1:6" x14ac:dyDescent="0.2">
      <c r="A23" s="1" t="s">
        <v>11</v>
      </c>
      <c r="B23" s="56">
        <v>57</v>
      </c>
      <c r="C23" s="56">
        <v>348</v>
      </c>
      <c r="D23" s="56">
        <v>1018</v>
      </c>
      <c r="E23" s="128">
        <v>1423</v>
      </c>
      <c r="F23" s="4">
        <v>262.66970622709948</v>
      </c>
    </row>
    <row r="24" spans="1:6" x14ac:dyDescent="0.2">
      <c r="A24" s="1" t="s">
        <v>10</v>
      </c>
      <c r="B24" s="56">
        <v>46</v>
      </c>
      <c r="C24" s="56">
        <v>307</v>
      </c>
      <c r="D24" s="56">
        <v>702</v>
      </c>
      <c r="E24" s="128">
        <v>1055</v>
      </c>
      <c r="F24" s="4">
        <v>268.56195889856502</v>
      </c>
    </row>
    <row r="25" spans="1:6" x14ac:dyDescent="0.2">
      <c r="A25" s="1" t="s">
        <v>9</v>
      </c>
      <c r="B25" s="56">
        <v>37</v>
      </c>
      <c r="C25" s="56">
        <v>332</v>
      </c>
      <c r="D25" s="56">
        <v>1021</v>
      </c>
      <c r="E25" s="128">
        <v>1390</v>
      </c>
      <c r="F25" s="4">
        <v>246.94538332052713</v>
      </c>
    </row>
    <row r="26" spans="1:6" x14ac:dyDescent="0.2">
      <c r="A26" s="16" t="s">
        <v>8</v>
      </c>
      <c r="B26" s="127">
        <v>140</v>
      </c>
      <c r="C26" s="127">
        <v>987</v>
      </c>
      <c r="D26" s="127">
        <v>2741</v>
      </c>
      <c r="E26" s="132">
        <v>3868</v>
      </c>
      <c r="F26" s="10">
        <v>258.30483777314254</v>
      </c>
    </row>
    <row r="27" spans="1:6" x14ac:dyDescent="0.2">
      <c r="A27" s="1" t="s">
        <v>7</v>
      </c>
      <c r="B27" s="56">
        <v>59</v>
      </c>
      <c r="C27" s="56">
        <v>378</v>
      </c>
      <c r="D27" s="56">
        <v>664</v>
      </c>
      <c r="E27" s="128">
        <v>1101</v>
      </c>
      <c r="F27" s="4">
        <v>207.97187751759779</v>
      </c>
    </row>
    <row r="28" spans="1:6" x14ac:dyDescent="0.2">
      <c r="A28" s="1" t="s">
        <v>6</v>
      </c>
      <c r="B28" s="56">
        <v>31</v>
      </c>
      <c r="C28" s="56">
        <v>235</v>
      </c>
      <c r="D28" s="56">
        <v>542</v>
      </c>
      <c r="E28" s="128">
        <v>808</v>
      </c>
      <c r="F28" s="4">
        <v>219.00639401093406</v>
      </c>
    </row>
    <row r="29" spans="1:6" x14ac:dyDescent="0.2">
      <c r="A29" s="1" t="s">
        <v>5</v>
      </c>
      <c r="B29" s="56">
        <v>28</v>
      </c>
      <c r="C29" s="56">
        <v>346</v>
      </c>
      <c r="D29" s="56">
        <v>596</v>
      </c>
      <c r="E29" s="128">
        <v>970</v>
      </c>
      <c r="F29" s="4">
        <v>229.02583741998853</v>
      </c>
    </row>
    <row r="30" spans="1:6" x14ac:dyDescent="0.2">
      <c r="A30" s="16" t="s">
        <v>4</v>
      </c>
      <c r="B30" s="127">
        <v>118</v>
      </c>
      <c r="C30" s="127">
        <v>959</v>
      </c>
      <c r="D30" s="127">
        <v>1802</v>
      </c>
      <c r="E30" s="132">
        <v>2879</v>
      </c>
      <c r="F30" s="10">
        <v>217.79743174539414</v>
      </c>
    </row>
    <row r="31" spans="1:6" x14ac:dyDescent="0.2">
      <c r="A31" s="14" t="s">
        <v>3</v>
      </c>
      <c r="B31" s="124">
        <v>338</v>
      </c>
      <c r="C31" s="124">
        <v>2588</v>
      </c>
      <c r="D31" s="124">
        <v>6142</v>
      </c>
      <c r="E31" s="132">
        <v>9068</v>
      </c>
      <c r="F31" s="10">
        <v>224.70484567524946</v>
      </c>
    </row>
    <row r="32" spans="1:6" x14ac:dyDescent="0.2">
      <c r="A32" s="13" t="s">
        <v>2</v>
      </c>
      <c r="B32" s="124">
        <v>822</v>
      </c>
      <c r="C32" s="124">
        <v>6444</v>
      </c>
      <c r="D32" s="124">
        <v>16830</v>
      </c>
      <c r="E32" s="132">
        <v>24096</v>
      </c>
      <c r="F32" s="10">
        <v>240.41547097900607</v>
      </c>
    </row>
    <row r="33" spans="1:6" x14ac:dyDescent="0.2">
      <c r="A33" s="1" t="s">
        <v>1</v>
      </c>
      <c r="B33" s="3"/>
      <c r="C33" s="3"/>
      <c r="D33" s="3"/>
      <c r="E33" s="3"/>
      <c r="F33" s="4"/>
    </row>
    <row r="34" spans="1:6" x14ac:dyDescent="0.2">
      <c r="A34" s="7" t="s">
        <v>0</v>
      </c>
      <c r="B34" s="131">
        <v>766</v>
      </c>
      <c r="C34" s="131">
        <v>5587</v>
      </c>
      <c r="D34" s="131">
        <v>13540</v>
      </c>
      <c r="E34" s="131">
        <v>19893</v>
      </c>
      <c r="F34" s="4">
        <v>239.50829824074637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8A842-689D-40E3-987B-D6188AA24B36}">
  <sheetPr codeName="Munka1"/>
  <dimension ref="A1:G35"/>
  <sheetViews>
    <sheetView zoomScaleNormal="100" workbookViewId="0"/>
  </sheetViews>
  <sheetFormatPr defaultRowHeight="11.25" x14ac:dyDescent="0.2"/>
  <cols>
    <col min="1" max="1" width="23" style="1" customWidth="1"/>
    <col min="2" max="2" width="9.140625" style="1"/>
    <col min="3" max="3" width="9.140625" style="2"/>
    <col min="4" max="16384" width="9.140625" style="1"/>
  </cols>
  <sheetData>
    <row r="1" spans="1:7" ht="12" thickBot="1" x14ac:dyDescent="0.25">
      <c r="A1" s="36" t="s">
        <v>40</v>
      </c>
      <c r="B1" s="34"/>
      <c r="C1" s="35"/>
      <c r="D1" s="34"/>
      <c r="E1" s="34"/>
      <c r="F1" s="34"/>
      <c r="G1" s="33"/>
    </row>
    <row r="2" spans="1:7" ht="56.25" x14ac:dyDescent="0.2">
      <c r="A2" s="139" t="s">
        <v>39</v>
      </c>
      <c r="B2" s="141" t="s">
        <v>38</v>
      </c>
      <c r="C2" s="32" t="s">
        <v>37</v>
      </c>
      <c r="D2" s="31" t="s">
        <v>36</v>
      </c>
      <c r="E2" s="30" t="s">
        <v>35</v>
      </c>
      <c r="F2" s="30" t="s">
        <v>34</v>
      </c>
      <c r="G2" s="30" t="s">
        <v>33</v>
      </c>
    </row>
    <row r="3" spans="1:7" x14ac:dyDescent="0.2">
      <c r="A3" s="140"/>
      <c r="B3" s="142"/>
      <c r="C3" s="137" t="s">
        <v>32</v>
      </c>
      <c r="D3" s="138"/>
      <c r="E3" s="138"/>
      <c r="F3" s="138"/>
      <c r="G3" s="138"/>
    </row>
    <row r="4" spans="1:7" x14ac:dyDescent="0.2">
      <c r="A4" s="1" t="s">
        <v>31</v>
      </c>
      <c r="B4" s="29">
        <v>956</v>
      </c>
      <c r="C4" s="28">
        <v>7289.1409999999996</v>
      </c>
      <c r="D4" s="28">
        <v>571.77</v>
      </c>
      <c r="E4" s="28">
        <v>7860.9110000000001</v>
      </c>
      <c r="F4" s="27">
        <v>2036</v>
      </c>
      <c r="G4" s="27">
        <v>57.503999999999998</v>
      </c>
    </row>
    <row r="5" spans="1:7" x14ac:dyDescent="0.2">
      <c r="A5" s="1" t="s">
        <v>30</v>
      </c>
      <c r="B5" s="26">
        <v>476</v>
      </c>
      <c r="C5" s="17">
        <v>5003.9009999999998</v>
      </c>
      <c r="D5" s="17">
        <v>383.44400000000002</v>
      </c>
      <c r="E5" s="17">
        <v>5387.3450000000003</v>
      </c>
      <c r="F5" s="2">
        <v>1134</v>
      </c>
      <c r="G5" s="5">
        <v>46.179000000000002</v>
      </c>
    </row>
    <row r="6" spans="1:7" x14ac:dyDescent="0.2">
      <c r="A6" s="14" t="s">
        <v>29</v>
      </c>
      <c r="B6" s="23">
        <v>1432</v>
      </c>
      <c r="C6" s="15">
        <v>12293.041999999999</v>
      </c>
      <c r="D6" s="15">
        <v>955.21400000000006</v>
      </c>
      <c r="E6" s="15">
        <v>13248.255999999999</v>
      </c>
      <c r="F6" s="10">
        <v>3170</v>
      </c>
      <c r="G6" s="10">
        <v>103.68300000000001</v>
      </c>
    </row>
    <row r="7" spans="1:7" s="21" customFormat="1" x14ac:dyDescent="0.2">
      <c r="A7" s="1" t="s">
        <v>28</v>
      </c>
      <c r="B7" s="24">
        <v>196</v>
      </c>
      <c r="C7" s="17">
        <v>2436.5859999999998</v>
      </c>
      <c r="D7" s="17">
        <v>153.86199999999999</v>
      </c>
      <c r="E7" s="17">
        <v>2590.4479999999999</v>
      </c>
      <c r="F7" s="25">
        <v>403</v>
      </c>
      <c r="G7" s="5">
        <v>15.404999999999999</v>
      </c>
    </row>
    <row r="8" spans="1:7" s="21" customFormat="1" x14ac:dyDescent="0.2">
      <c r="A8" s="1" t="s">
        <v>27</v>
      </c>
      <c r="B8" s="24">
        <v>148</v>
      </c>
      <c r="C8" s="17">
        <v>1721.721</v>
      </c>
      <c r="D8" s="17">
        <v>79.180000000000007</v>
      </c>
      <c r="E8" s="17">
        <v>1800.9010000000001</v>
      </c>
      <c r="F8" s="2">
        <v>327</v>
      </c>
      <c r="G8" s="5">
        <v>13.673999999999999</v>
      </c>
    </row>
    <row r="9" spans="1:7" s="21" customFormat="1" x14ac:dyDescent="0.2">
      <c r="A9" s="1" t="s">
        <v>26</v>
      </c>
      <c r="B9" s="24">
        <v>180</v>
      </c>
      <c r="C9" s="17">
        <v>1957.4259999999999</v>
      </c>
      <c r="D9" s="17">
        <v>77.507000000000005</v>
      </c>
      <c r="E9" s="17">
        <v>2034.933</v>
      </c>
      <c r="F9" s="2">
        <v>296</v>
      </c>
      <c r="G9" s="5">
        <v>11.419</v>
      </c>
    </row>
    <row r="10" spans="1:7" x14ac:dyDescent="0.2">
      <c r="A10" s="16" t="s">
        <v>25</v>
      </c>
      <c r="B10" s="23">
        <v>524</v>
      </c>
      <c r="C10" s="15">
        <v>6115.7330000000002</v>
      </c>
      <c r="D10" s="15">
        <v>310.54899999999998</v>
      </c>
      <c r="E10" s="15">
        <v>6426.2820000000002</v>
      </c>
      <c r="F10" s="10">
        <v>1026</v>
      </c>
      <c r="G10" s="10">
        <v>40.497999999999998</v>
      </c>
    </row>
    <row r="11" spans="1:7" s="21" customFormat="1" x14ac:dyDescent="0.2">
      <c r="A11" s="1" t="s">
        <v>24</v>
      </c>
      <c r="B11" s="24">
        <v>209</v>
      </c>
      <c r="C11" s="17">
        <v>2411.558</v>
      </c>
      <c r="D11" s="17">
        <v>130.828</v>
      </c>
      <c r="E11" s="17">
        <v>2542.386</v>
      </c>
      <c r="F11" s="2">
        <v>391</v>
      </c>
      <c r="G11" s="5">
        <v>13.058</v>
      </c>
    </row>
    <row r="12" spans="1:7" s="21" customFormat="1" x14ac:dyDescent="0.2">
      <c r="A12" s="1" t="s">
        <v>23</v>
      </c>
      <c r="B12" s="24">
        <v>140</v>
      </c>
      <c r="C12" s="17">
        <v>1576.9749999999999</v>
      </c>
      <c r="D12" s="17">
        <v>77.400000000000006</v>
      </c>
      <c r="E12" s="17">
        <v>1654.375</v>
      </c>
      <c r="F12" s="2">
        <v>301</v>
      </c>
      <c r="G12" s="5">
        <v>9.2349999999999994</v>
      </c>
    </row>
    <row r="13" spans="1:7" s="21" customFormat="1" x14ac:dyDescent="0.2">
      <c r="A13" s="1" t="s">
        <v>22</v>
      </c>
      <c r="B13" s="24">
        <v>146</v>
      </c>
      <c r="C13" s="17">
        <v>1773.6949999999999</v>
      </c>
      <c r="D13" s="17">
        <v>75.539000000000001</v>
      </c>
      <c r="E13" s="17">
        <v>1849.2339999999999</v>
      </c>
      <c r="F13" s="2">
        <v>284</v>
      </c>
      <c r="G13" s="5">
        <v>8.8439999999999994</v>
      </c>
    </row>
    <row r="14" spans="1:7" x14ac:dyDescent="0.2">
      <c r="A14" s="16" t="s">
        <v>21</v>
      </c>
      <c r="B14" s="23">
        <v>495</v>
      </c>
      <c r="C14" s="15">
        <v>5762.2280000000001</v>
      </c>
      <c r="D14" s="15">
        <v>283.767</v>
      </c>
      <c r="E14" s="15">
        <v>6045.9949999999999</v>
      </c>
      <c r="F14" s="10">
        <v>975</v>
      </c>
      <c r="G14" s="10">
        <v>31.137</v>
      </c>
    </row>
    <row r="15" spans="1:7" s="21" customFormat="1" x14ac:dyDescent="0.2">
      <c r="A15" s="1" t="s">
        <v>20</v>
      </c>
      <c r="B15" s="22">
        <v>219</v>
      </c>
      <c r="C15" s="17">
        <v>2554.27</v>
      </c>
      <c r="D15" s="17">
        <v>83.281000000000006</v>
      </c>
      <c r="E15" s="17">
        <v>2637.5509999999999</v>
      </c>
      <c r="F15" s="2">
        <v>520</v>
      </c>
      <c r="G15" s="5">
        <v>12.077999999999999</v>
      </c>
    </row>
    <row r="16" spans="1:7" s="21" customFormat="1" x14ac:dyDescent="0.2">
      <c r="A16" s="1" t="s">
        <v>19</v>
      </c>
      <c r="B16" s="22">
        <v>177</v>
      </c>
      <c r="C16" s="17">
        <v>2061.846</v>
      </c>
      <c r="D16" s="17">
        <v>86.144999999999996</v>
      </c>
      <c r="E16" s="17">
        <v>2147.991</v>
      </c>
      <c r="F16" s="2">
        <v>377</v>
      </c>
      <c r="G16" s="5">
        <v>15.898999999999999</v>
      </c>
    </row>
    <row r="17" spans="1:7" s="21" customFormat="1" x14ac:dyDescent="0.2">
      <c r="A17" s="1" t="s">
        <v>18</v>
      </c>
      <c r="B17" s="22">
        <v>117</v>
      </c>
      <c r="C17" s="17">
        <v>1489.038</v>
      </c>
      <c r="D17" s="17">
        <v>62.037999999999997</v>
      </c>
      <c r="E17" s="17">
        <v>1551.076</v>
      </c>
      <c r="F17" s="2">
        <v>281</v>
      </c>
      <c r="G17" s="5">
        <v>9.6229999999999993</v>
      </c>
    </row>
    <row r="18" spans="1:7" x14ac:dyDescent="0.2">
      <c r="A18" s="16" t="s">
        <v>17</v>
      </c>
      <c r="B18" s="12">
        <v>513</v>
      </c>
      <c r="C18" s="15">
        <v>6105.1540000000005</v>
      </c>
      <c r="D18" s="15">
        <v>231.464</v>
      </c>
      <c r="E18" s="15">
        <v>6336.6180000000004</v>
      </c>
      <c r="F18" s="10">
        <v>1178</v>
      </c>
      <c r="G18" s="10">
        <v>37.6</v>
      </c>
    </row>
    <row r="19" spans="1:7" x14ac:dyDescent="0.2">
      <c r="A19" s="14" t="s">
        <v>16</v>
      </c>
      <c r="B19" s="12">
        <v>1532</v>
      </c>
      <c r="C19" s="20">
        <v>17983.115000000002</v>
      </c>
      <c r="D19" s="20">
        <v>825.78</v>
      </c>
      <c r="E19" s="20">
        <v>18808.895</v>
      </c>
      <c r="F19" s="10">
        <v>3180</v>
      </c>
      <c r="G19" s="10">
        <v>109.235</v>
      </c>
    </row>
    <row r="20" spans="1:7" x14ac:dyDescent="0.2">
      <c r="A20" s="1" t="s">
        <v>15</v>
      </c>
      <c r="B20" s="18">
        <v>352</v>
      </c>
      <c r="C20" s="17">
        <v>4533.174</v>
      </c>
      <c r="D20" s="17">
        <v>182.40100000000001</v>
      </c>
      <c r="E20" s="17">
        <v>4715.5749999999998</v>
      </c>
      <c r="F20" s="2">
        <v>1019</v>
      </c>
      <c r="G20" s="2">
        <v>28.337</v>
      </c>
    </row>
    <row r="21" spans="1:7" x14ac:dyDescent="0.2">
      <c r="A21" s="1" t="s">
        <v>14</v>
      </c>
      <c r="B21" s="18">
        <v>155</v>
      </c>
      <c r="C21" s="17">
        <v>2133.6819999999998</v>
      </c>
      <c r="D21" s="17">
        <v>119.9</v>
      </c>
      <c r="E21" s="17">
        <v>2253.5819999999999</v>
      </c>
      <c r="F21" s="2">
        <v>353</v>
      </c>
      <c r="G21" s="2">
        <v>13.115</v>
      </c>
    </row>
    <row r="22" spans="1:7" x14ac:dyDescent="0.2">
      <c r="A22" s="1" t="s">
        <v>13</v>
      </c>
      <c r="B22" s="18">
        <v>102</v>
      </c>
      <c r="C22" s="17">
        <v>1299.077</v>
      </c>
      <c r="D22" s="17">
        <v>50.195999999999998</v>
      </c>
      <c r="E22" s="17">
        <v>1349.2729999999999</v>
      </c>
      <c r="F22" s="2">
        <v>211</v>
      </c>
      <c r="G22" s="2">
        <v>11.629</v>
      </c>
    </row>
    <row r="23" spans="1:7" s="19" customFormat="1" x14ac:dyDescent="0.2">
      <c r="A23" s="16" t="s">
        <v>12</v>
      </c>
      <c r="B23" s="12">
        <v>609</v>
      </c>
      <c r="C23" s="15">
        <v>7965.933</v>
      </c>
      <c r="D23" s="15">
        <v>352.49700000000001</v>
      </c>
      <c r="E23" s="15">
        <v>8318.43</v>
      </c>
      <c r="F23" s="10">
        <v>1583</v>
      </c>
      <c r="G23" s="10">
        <v>53.081000000000003</v>
      </c>
    </row>
    <row r="24" spans="1:7" s="19" customFormat="1" x14ac:dyDescent="0.2">
      <c r="A24" s="1" t="s">
        <v>11</v>
      </c>
      <c r="B24" s="18">
        <v>265</v>
      </c>
      <c r="C24" s="17">
        <v>2894.1880000000001</v>
      </c>
      <c r="D24" s="17">
        <v>135.75800000000001</v>
      </c>
      <c r="E24" s="17">
        <v>3029.9459999999999</v>
      </c>
      <c r="F24" s="2">
        <v>563</v>
      </c>
      <c r="G24" s="2">
        <v>22.562000000000001</v>
      </c>
    </row>
    <row r="25" spans="1:7" x14ac:dyDescent="0.2">
      <c r="A25" s="1" t="s">
        <v>10</v>
      </c>
      <c r="B25" s="18">
        <v>192</v>
      </c>
      <c r="C25" s="17">
        <v>2424.9569999999999</v>
      </c>
      <c r="D25" s="17">
        <v>115.625</v>
      </c>
      <c r="E25" s="17">
        <v>2540.5819999999999</v>
      </c>
      <c r="F25" s="2">
        <v>406</v>
      </c>
      <c r="G25" s="2">
        <v>19.227</v>
      </c>
    </row>
    <row r="26" spans="1:7" x14ac:dyDescent="0.2">
      <c r="A26" s="1" t="s">
        <v>9</v>
      </c>
      <c r="B26" s="18">
        <v>268</v>
      </c>
      <c r="C26" s="17">
        <v>3784.7280000000001</v>
      </c>
      <c r="D26" s="17">
        <v>151.36600000000001</v>
      </c>
      <c r="E26" s="17">
        <v>3936.0940000000001</v>
      </c>
      <c r="F26" s="2">
        <v>658</v>
      </c>
      <c r="G26" s="2">
        <v>30.445</v>
      </c>
    </row>
    <row r="27" spans="1:7" x14ac:dyDescent="0.2">
      <c r="A27" s="16" t="s">
        <v>8</v>
      </c>
      <c r="B27" s="12">
        <v>725</v>
      </c>
      <c r="C27" s="15">
        <v>9103.8729999999996</v>
      </c>
      <c r="D27" s="15">
        <v>402.74900000000002</v>
      </c>
      <c r="E27" s="15">
        <v>9506.6219999999994</v>
      </c>
      <c r="F27" s="10">
        <v>1627</v>
      </c>
      <c r="G27" s="10">
        <v>72.233999999999995</v>
      </c>
    </row>
    <row r="28" spans="1:7" x14ac:dyDescent="0.2">
      <c r="A28" s="1" t="s">
        <v>7</v>
      </c>
      <c r="B28" s="18">
        <v>259</v>
      </c>
      <c r="C28" s="17">
        <v>3182.7710000000002</v>
      </c>
      <c r="D28" s="17">
        <v>127.57899999999999</v>
      </c>
      <c r="E28" s="17">
        <v>3310.35</v>
      </c>
      <c r="F28" s="2">
        <v>666</v>
      </c>
      <c r="G28" s="2">
        <v>22.048999999999999</v>
      </c>
    </row>
    <row r="29" spans="1:7" x14ac:dyDescent="0.2">
      <c r="A29" s="1" t="s">
        <v>6</v>
      </c>
      <c r="B29" s="18">
        <v>194</v>
      </c>
      <c r="C29" s="17">
        <v>2205.692</v>
      </c>
      <c r="D29" s="17">
        <v>145.44200000000001</v>
      </c>
      <c r="E29" s="17">
        <v>2351.134</v>
      </c>
      <c r="F29" s="2">
        <v>393</v>
      </c>
      <c r="G29" s="2">
        <v>17.181000000000001</v>
      </c>
    </row>
    <row r="30" spans="1:7" x14ac:dyDescent="0.2">
      <c r="A30" s="1" t="s">
        <v>5</v>
      </c>
      <c r="B30" s="18">
        <v>220</v>
      </c>
      <c r="C30" s="17">
        <v>2296.011</v>
      </c>
      <c r="D30" s="17">
        <v>123.575</v>
      </c>
      <c r="E30" s="17">
        <v>2419.5859999999998</v>
      </c>
      <c r="F30" s="2">
        <v>498</v>
      </c>
      <c r="G30" s="2">
        <v>19.827999999999999</v>
      </c>
    </row>
    <row r="31" spans="1:7" x14ac:dyDescent="0.2">
      <c r="A31" s="16" t="s">
        <v>4</v>
      </c>
      <c r="B31" s="12">
        <v>673</v>
      </c>
      <c r="C31" s="15">
        <v>7684.4740000000002</v>
      </c>
      <c r="D31" s="15">
        <v>396.596</v>
      </c>
      <c r="E31" s="15">
        <v>8081.07</v>
      </c>
      <c r="F31" s="10">
        <v>1557</v>
      </c>
      <c r="G31" s="10">
        <v>59.058</v>
      </c>
    </row>
    <row r="32" spans="1:7" x14ac:dyDescent="0.2">
      <c r="A32" s="14" t="s">
        <v>3</v>
      </c>
      <c r="B32" s="12">
        <v>2007</v>
      </c>
      <c r="C32" s="11">
        <v>24754.28</v>
      </c>
      <c r="D32" s="11">
        <v>1151.8420000000001</v>
      </c>
      <c r="E32" s="11">
        <v>25906.121999999999</v>
      </c>
      <c r="F32" s="10">
        <v>4767</v>
      </c>
      <c r="G32" s="10">
        <v>184.37299999999999</v>
      </c>
    </row>
    <row r="33" spans="1:7" x14ac:dyDescent="0.2">
      <c r="A33" s="13" t="s">
        <v>2</v>
      </c>
      <c r="B33" s="12">
        <v>4971</v>
      </c>
      <c r="C33" s="11">
        <v>55030.436999999998</v>
      </c>
      <c r="D33" s="11">
        <v>2932.8359999999998</v>
      </c>
      <c r="E33" s="11">
        <v>57963.273000000001</v>
      </c>
      <c r="F33" s="10">
        <v>11116</v>
      </c>
      <c r="G33" s="10">
        <v>397.291</v>
      </c>
    </row>
    <row r="34" spans="1:7" x14ac:dyDescent="0.2">
      <c r="A34" s="1" t="s">
        <v>1</v>
      </c>
      <c r="B34" s="9"/>
      <c r="C34" s="4"/>
      <c r="D34" s="4"/>
      <c r="E34" s="4"/>
      <c r="F34" s="8"/>
      <c r="G34" s="4"/>
    </row>
    <row r="35" spans="1:7" x14ac:dyDescent="0.2">
      <c r="A35" s="7" t="s">
        <v>0</v>
      </c>
      <c r="B35" s="6">
        <f>+B33-B4</f>
        <v>4015</v>
      </c>
      <c r="C35" s="5">
        <v>47741.296000000002</v>
      </c>
      <c r="D35" s="5">
        <v>2361.0659999999998</v>
      </c>
      <c r="E35" s="5">
        <v>50102</v>
      </c>
      <c r="F35" s="4">
        <v>9081</v>
      </c>
      <c r="G35" s="4">
        <v>339.78699999999998</v>
      </c>
    </row>
  </sheetData>
  <mergeCells count="3">
    <mergeCell ref="C3:G3"/>
    <mergeCell ref="A2:A3"/>
    <mergeCell ref="B2:B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86AFE-7530-435B-BB3D-3C67A6DD9A3A}">
  <sheetPr codeName="Munka2"/>
  <dimension ref="A1:G35"/>
  <sheetViews>
    <sheetView zoomScaleNormal="100" workbookViewId="0"/>
  </sheetViews>
  <sheetFormatPr defaultRowHeight="11.25" x14ac:dyDescent="0.2"/>
  <cols>
    <col min="1" max="1" width="22.7109375" style="1" customWidth="1"/>
    <col min="2" max="6" width="10.5703125" style="37" customWidth="1"/>
    <col min="7" max="7" width="10.5703125" style="1" customWidth="1"/>
    <col min="8" max="16384" width="9.140625" style="1"/>
  </cols>
  <sheetData>
    <row r="1" spans="1:7" ht="12" thickBot="1" x14ac:dyDescent="0.25">
      <c r="A1" s="55" t="s">
        <v>46</v>
      </c>
      <c r="B1" s="54"/>
      <c r="C1" s="54"/>
      <c r="D1" s="53"/>
      <c r="F1" s="52"/>
      <c r="G1" s="51"/>
    </row>
    <row r="2" spans="1:7" ht="56.25" x14ac:dyDescent="0.2">
      <c r="A2" s="139" t="s">
        <v>39</v>
      </c>
      <c r="B2" s="141" t="s">
        <v>45</v>
      </c>
      <c r="C2" s="30" t="s">
        <v>44</v>
      </c>
      <c r="D2" s="31" t="s">
        <v>36</v>
      </c>
      <c r="E2" s="30" t="s">
        <v>43</v>
      </c>
      <c r="F2" s="30" t="s">
        <v>42</v>
      </c>
      <c r="G2" s="143" t="s">
        <v>41</v>
      </c>
    </row>
    <row r="3" spans="1:7" x14ac:dyDescent="0.2">
      <c r="A3" s="140"/>
      <c r="B3" s="145"/>
      <c r="C3" s="146" t="s">
        <v>32</v>
      </c>
      <c r="D3" s="147"/>
      <c r="E3" s="147"/>
      <c r="F3" s="148"/>
      <c r="G3" s="144"/>
    </row>
    <row r="4" spans="1:7" x14ac:dyDescent="0.2">
      <c r="A4" s="1" t="s">
        <v>31</v>
      </c>
      <c r="B4" s="29">
        <v>338</v>
      </c>
      <c r="C4" s="28">
        <v>1568.328</v>
      </c>
      <c r="D4" s="38">
        <v>179.02699999999999</v>
      </c>
      <c r="E4" s="28">
        <f t="shared" ref="E4:E33" si="0">+C4+D4</f>
        <v>1747.355</v>
      </c>
      <c r="F4" s="27">
        <v>278.05599999999998</v>
      </c>
      <c r="G4" s="50">
        <v>719</v>
      </c>
    </row>
    <row r="5" spans="1:7" x14ac:dyDescent="0.2">
      <c r="A5" s="1" t="s">
        <v>30</v>
      </c>
      <c r="B5" s="26">
        <v>187</v>
      </c>
      <c r="C5" s="17">
        <v>1308.798</v>
      </c>
      <c r="D5" s="38">
        <v>123.163</v>
      </c>
      <c r="E5" s="28">
        <f t="shared" si="0"/>
        <v>1431.961</v>
      </c>
      <c r="F5" s="4">
        <v>166.703</v>
      </c>
      <c r="G5" s="48">
        <v>541</v>
      </c>
    </row>
    <row r="6" spans="1:7" x14ac:dyDescent="0.2">
      <c r="A6" s="14" t="s">
        <v>29</v>
      </c>
      <c r="B6" s="23">
        <v>525</v>
      </c>
      <c r="C6" s="15">
        <v>2877.1260000000002</v>
      </c>
      <c r="D6" s="44">
        <v>302.19</v>
      </c>
      <c r="E6" s="44">
        <f t="shared" si="0"/>
        <v>3179.3160000000003</v>
      </c>
      <c r="F6" s="10">
        <v>444.75900000000001</v>
      </c>
      <c r="G6" s="43">
        <v>1260</v>
      </c>
    </row>
    <row r="7" spans="1:7" x14ac:dyDescent="0.2">
      <c r="A7" s="1" t="s">
        <v>28</v>
      </c>
      <c r="B7" s="24">
        <v>62</v>
      </c>
      <c r="C7" s="17">
        <v>433.43900000000002</v>
      </c>
      <c r="D7" s="38">
        <v>20.927</v>
      </c>
      <c r="E7" s="28">
        <f t="shared" si="0"/>
        <v>454.36600000000004</v>
      </c>
      <c r="F7" s="4">
        <v>44.017000000000003</v>
      </c>
      <c r="G7" s="48">
        <v>195</v>
      </c>
    </row>
    <row r="8" spans="1:7" x14ac:dyDescent="0.2">
      <c r="A8" s="1" t="s">
        <v>27</v>
      </c>
      <c r="B8" s="24">
        <v>50</v>
      </c>
      <c r="C8" s="17">
        <v>366.44099999999997</v>
      </c>
      <c r="D8" s="38">
        <v>28.373999999999999</v>
      </c>
      <c r="E8" s="28">
        <f t="shared" si="0"/>
        <v>394.815</v>
      </c>
      <c r="F8" s="4">
        <v>37.295000000000002</v>
      </c>
      <c r="G8" s="48">
        <v>150</v>
      </c>
    </row>
    <row r="9" spans="1:7" x14ac:dyDescent="0.2">
      <c r="A9" s="1" t="s">
        <v>26</v>
      </c>
      <c r="B9" s="24">
        <v>48</v>
      </c>
      <c r="C9" s="17">
        <v>332.53500000000003</v>
      </c>
      <c r="D9" s="38">
        <v>16.655000000000001</v>
      </c>
      <c r="E9" s="28">
        <f t="shared" si="0"/>
        <v>349.19000000000005</v>
      </c>
      <c r="F9" s="4">
        <v>33.097999999999999</v>
      </c>
      <c r="G9" s="48">
        <v>183</v>
      </c>
    </row>
    <row r="10" spans="1:7" x14ac:dyDescent="0.2">
      <c r="A10" s="16" t="s">
        <v>25</v>
      </c>
      <c r="B10" s="23">
        <v>160</v>
      </c>
      <c r="C10" s="15">
        <v>1132.415</v>
      </c>
      <c r="D10" s="44">
        <v>65.956000000000003</v>
      </c>
      <c r="E10" s="44">
        <f t="shared" si="0"/>
        <v>1198.3709999999999</v>
      </c>
      <c r="F10" s="10">
        <v>114.41</v>
      </c>
      <c r="G10" s="43">
        <v>528</v>
      </c>
    </row>
    <row r="11" spans="1:7" x14ac:dyDescent="0.2">
      <c r="A11" s="1" t="s">
        <v>24</v>
      </c>
      <c r="B11" s="24">
        <v>59</v>
      </c>
      <c r="C11" s="17">
        <v>413.53300000000002</v>
      </c>
      <c r="D11" s="38">
        <v>30.120999999999999</v>
      </c>
      <c r="E11" s="28">
        <f t="shared" si="0"/>
        <v>443.654</v>
      </c>
      <c r="F11" s="4">
        <v>57.406999999999996</v>
      </c>
      <c r="G11" s="48">
        <v>209</v>
      </c>
    </row>
    <row r="12" spans="1:7" x14ac:dyDescent="0.2">
      <c r="A12" s="1" t="s">
        <v>23</v>
      </c>
      <c r="B12" s="24">
        <v>39</v>
      </c>
      <c r="C12" s="17">
        <v>253.91499999999999</v>
      </c>
      <c r="D12" s="38">
        <v>11.752000000000001</v>
      </c>
      <c r="E12" s="28">
        <f t="shared" si="0"/>
        <v>265.66699999999997</v>
      </c>
      <c r="F12" s="4">
        <v>26.49</v>
      </c>
      <c r="G12" s="48">
        <v>137</v>
      </c>
    </row>
    <row r="13" spans="1:7" x14ac:dyDescent="0.2">
      <c r="A13" s="1" t="s">
        <v>22</v>
      </c>
      <c r="B13" s="24">
        <v>35</v>
      </c>
      <c r="C13" s="17">
        <v>245.626</v>
      </c>
      <c r="D13" s="38">
        <v>21.146999999999998</v>
      </c>
      <c r="E13" s="28">
        <f t="shared" si="0"/>
        <v>266.77300000000002</v>
      </c>
      <c r="F13" s="4">
        <v>31.49</v>
      </c>
      <c r="G13" s="48">
        <v>167</v>
      </c>
    </row>
    <row r="14" spans="1:7" x14ac:dyDescent="0.2">
      <c r="A14" s="16" t="s">
        <v>21</v>
      </c>
      <c r="B14" s="23">
        <v>133</v>
      </c>
      <c r="C14" s="15">
        <v>913.07399999999996</v>
      </c>
      <c r="D14" s="44">
        <v>63.02</v>
      </c>
      <c r="E14" s="44">
        <f t="shared" si="0"/>
        <v>976.09399999999994</v>
      </c>
      <c r="F14" s="10">
        <v>115.387</v>
      </c>
      <c r="G14" s="43">
        <v>513</v>
      </c>
    </row>
    <row r="15" spans="1:7" x14ac:dyDescent="0.2">
      <c r="A15" s="1" t="s">
        <v>20</v>
      </c>
      <c r="B15" s="22">
        <v>68</v>
      </c>
      <c r="C15" s="17">
        <v>473.608</v>
      </c>
      <c r="D15" s="38">
        <v>21.100999999999999</v>
      </c>
      <c r="E15" s="28">
        <f t="shared" si="0"/>
        <v>494.709</v>
      </c>
      <c r="F15" s="4">
        <v>41.055</v>
      </c>
      <c r="G15" s="48">
        <v>209</v>
      </c>
    </row>
    <row r="16" spans="1:7" x14ac:dyDescent="0.2">
      <c r="A16" s="1" t="s">
        <v>19</v>
      </c>
      <c r="B16" s="22">
        <v>39</v>
      </c>
      <c r="C16" s="17">
        <v>291.19200000000001</v>
      </c>
      <c r="D16" s="38">
        <v>17.806999999999999</v>
      </c>
      <c r="E16" s="28">
        <f t="shared" si="0"/>
        <v>308.99900000000002</v>
      </c>
      <c r="F16" s="4">
        <v>30.356000000000002</v>
      </c>
      <c r="G16" s="48">
        <v>174</v>
      </c>
    </row>
    <row r="17" spans="1:7" x14ac:dyDescent="0.2">
      <c r="A17" s="1" t="s">
        <v>18</v>
      </c>
      <c r="B17" s="22">
        <v>38</v>
      </c>
      <c r="C17" s="17">
        <v>309.67899999999997</v>
      </c>
      <c r="D17" s="38">
        <v>16.803000000000001</v>
      </c>
      <c r="E17" s="28">
        <f t="shared" si="0"/>
        <v>326.48199999999997</v>
      </c>
      <c r="F17" s="4">
        <v>25.774999999999999</v>
      </c>
      <c r="G17" s="48">
        <v>128</v>
      </c>
    </row>
    <row r="18" spans="1:7" x14ac:dyDescent="0.2">
      <c r="A18" s="16" t="s">
        <v>17</v>
      </c>
      <c r="B18" s="12">
        <v>145</v>
      </c>
      <c r="C18" s="15">
        <v>1074.479</v>
      </c>
      <c r="D18" s="44">
        <v>55.710999999999999</v>
      </c>
      <c r="E18" s="44">
        <f t="shared" si="0"/>
        <v>1130.19</v>
      </c>
      <c r="F18" s="10">
        <v>97.186000000000007</v>
      </c>
      <c r="G18" s="43">
        <v>511</v>
      </c>
    </row>
    <row r="19" spans="1:7" x14ac:dyDescent="0.2">
      <c r="A19" s="14" t="s">
        <v>16</v>
      </c>
      <c r="B19" s="12">
        <v>438</v>
      </c>
      <c r="C19" s="44">
        <v>3119.9679999999998</v>
      </c>
      <c r="D19" s="44">
        <v>184.68700000000001</v>
      </c>
      <c r="E19" s="44">
        <f t="shared" si="0"/>
        <v>3304.6549999999997</v>
      </c>
      <c r="F19" s="10">
        <v>326.983</v>
      </c>
      <c r="G19" s="45">
        <v>1552</v>
      </c>
    </row>
    <row r="20" spans="1:7" x14ac:dyDescent="0.2">
      <c r="A20" s="1" t="s">
        <v>15</v>
      </c>
      <c r="B20" s="18">
        <v>101</v>
      </c>
      <c r="C20" s="17">
        <v>716.62599999999998</v>
      </c>
      <c r="D20" s="38">
        <v>38.118000000000002</v>
      </c>
      <c r="E20" s="28">
        <f t="shared" si="0"/>
        <v>754.74400000000003</v>
      </c>
      <c r="F20" s="4">
        <v>63.246000000000002</v>
      </c>
      <c r="G20" s="48">
        <v>413.5</v>
      </c>
    </row>
    <row r="21" spans="1:7" x14ac:dyDescent="0.2">
      <c r="A21" s="1" t="s">
        <v>14</v>
      </c>
      <c r="B21" s="18">
        <v>37</v>
      </c>
      <c r="C21" s="17">
        <v>261.67599999999999</v>
      </c>
      <c r="D21" s="38">
        <v>20.001999999999999</v>
      </c>
      <c r="E21" s="28">
        <f t="shared" si="0"/>
        <v>281.678</v>
      </c>
      <c r="F21" s="4">
        <v>28.655999999999999</v>
      </c>
      <c r="G21" s="48">
        <v>166</v>
      </c>
    </row>
    <row r="22" spans="1:7" x14ac:dyDescent="0.2">
      <c r="A22" s="1" t="s">
        <v>13</v>
      </c>
      <c r="B22" s="18">
        <v>23</v>
      </c>
      <c r="C22" s="17">
        <v>181.065</v>
      </c>
      <c r="D22" s="38">
        <v>10.864000000000001</v>
      </c>
      <c r="E22" s="28">
        <f t="shared" si="0"/>
        <v>191.929</v>
      </c>
      <c r="F22" s="4">
        <v>16.256</v>
      </c>
      <c r="G22" s="48">
        <v>96</v>
      </c>
    </row>
    <row r="23" spans="1:7" s="19" customFormat="1" x14ac:dyDescent="0.2">
      <c r="A23" s="16" t="s">
        <v>12</v>
      </c>
      <c r="B23" s="12">
        <v>161</v>
      </c>
      <c r="C23" s="15">
        <v>1159.367</v>
      </c>
      <c r="D23" s="44">
        <v>68.983999999999995</v>
      </c>
      <c r="E23" s="44">
        <f t="shared" si="0"/>
        <v>1228.3509999999999</v>
      </c>
      <c r="F23" s="10">
        <v>108.158</v>
      </c>
      <c r="G23" s="43">
        <v>675.5</v>
      </c>
    </row>
    <row r="24" spans="1:7" s="19" customFormat="1" x14ac:dyDescent="0.2">
      <c r="A24" s="1" t="s">
        <v>11</v>
      </c>
      <c r="B24" s="18">
        <v>88</v>
      </c>
      <c r="C24" s="17">
        <v>664.69799999999998</v>
      </c>
      <c r="D24" s="38">
        <v>44.875999999999998</v>
      </c>
      <c r="E24" s="28">
        <f t="shared" si="0"/>
        <v>709.57399999999996</v>
      </c>
      <c r="F24" s="4">
        <v>65.570999999999998</v>
      </c>
      <c r="G24" s="48">
        <v>277</v>
      </c>
    </row>
    <row r="25" spans="1:7" x14ac:dyDescent="0.2">
      <c r="A25" s="1" t="s">
        <v>10</v>
      </c>
      <c r="B25" s="18">
        <v>58</v>
      </c>
      <c r="C25" s="17">
        <v>449.56</v>
      </c>
      <c r="D25" s="38">
        <v>22.163</v>
      </c>
      <c r="E25" s="28">
        <f t="shared" si="0"/>
        <v>471.72300000000001</v>
      </c>
      <c r="F25" s="4">
        <v>38.795000000000002</v>
      </c>
      <c r="G25" s="48">
        <v>193</v>
      </c>
    </row>
    <row r="26" spans="1:7" x14ac:dyDescent="0.2">
      <c r="A26" s="1" t="s">
        <v>9</v>
      </c>
      <c r="B26" s="18">
        <v>67</v>
      </c>
      <c r="C26" s="17">
        <v>477.84399999999999</v>
      </c>
      <c r="D26" s="38">
        <v>24.056000000000001</v>
      </c>
      <c r="E26" s="28">
        <f t="shared" si="0"/>
        <v>501.9</v>
      </c>
      <c r="F26" s="4">
        <v>37.107999999999997</v>
      </c>
      <c r="G26" s="48">
        <v>321</v>
      </c>
    </row>
    <row r="27" spans="1:7" x14ac:dyDescent="0.2">
      <c r="A27" s="16" t="s">
        <v>8</v>
      </c>
      <c r="B27" s="12">
        <v>213</v>
      </c>
      <c r="C27" s="15">
        <v>1592.1020000000001</v>
      </c>
      <c r="D27" s="44">
        <v>91.094999999999999</v>
      </c>
      <c r="E27" s="44">
        <f t="shared" si="0"/>
        <v>1683.1970000000001</v>
      </c>
      <c r="F27" s="10">
        <v>141.47399999999999</v>
      </c>
      <c r="G27" s="43">
        <v>791</v>
      </c>
    </row>
    <row r="28" spans="1:7" x14ac:dyDescent="0.2">
      <c r="A28" s="1" t="s">
        <v>7</v>
      </c>
      <c r="B28" s="18">
        <v>86</v>
      </c>
      <c r="C28" s="17">
        <v>630.61500000000001</v>
      </c>
      <c r="D28" s="38">
        <v>39.576999999999998</v>
      </c>
      <c r="E28" s="28">
        <f t="shared" si="0"/>
        <v>670.19200000000001</v>
      </c>
      <c r="F28" s="4">
        <v>65.795000000000002</v>
      </c>
      <c r="G28" s="48">
        <v>257.39999999999998</v>
      </c>
    </row>
    <row r="29" spans="1:7" x14ac:dyDescent="0.2">
      <c r="A29" s="1" t="s">
        <v>6</v>
      </c>
      <c r="B29" s="18">
        <v>55</v>
      </c>
      <c r="C29" s="17">
        <v>407.60500000000002</v>
      </c>
      <c r="D29" s="38">
        <v>17.047000000000001</v>
      </c>
      <c r="E29" s="28">
        <f t="shared" si="0"/>
        <v>424.65200000000004</v>
      </c>
      <c r="F29" s="4">
        <v>33.728000000000002</v>
      </c>
      <c r="G29" s="48">
        <v>186.5</v>
      </c>
    </row>
    <row r="30" spans="1:7" x14ac:dyDescent="0.2">
      <c r="A30" s="1" t="s">
        <v>5</v>
      </c>
      <c r="B30" s="18">
        <v>70</v>
      </c>
      <c r="C30" s="17">
        <v>497.4</v>
      </c>
      <c r="D30" s="38">
        <v>45.381999999999998</v>
      </c>
      <c r="E30" s="28">
        <f t="shared" si="0"/>
        <v>542.78199999999993</v>
      </c>
      <c r="F30" s="4">
        <v>60.37</v>
      </c>
      <c r="G30" s="48">
        <v>220.1</v>
      </c>
    </row>
    <row r="31" spans="1:7" x14ac:dyDescent="0.2">
      <c r="A31" s="16" t="s">
        <v>4</v>
      </c>
      <c r="B31" s="12">
        <v>211</v>
      </c>
      <c r="C31" s="15">
        <v>1535.62</v>
      </c>
      <c r="D31" s="44">
        <v>102.006</v>
      </c>
      <c r="E31" s="44">
        <f t="shared" si="0"/>
        <v>1637.626</v>
      </c>
      <c r="F31" s="10">
        <v>159.893</v>
      </c>
      <c r="G31" s="43">
        <v>664</v>
      </c>
    </row>
    <row r="32" spans="1:7" x14ac:dyDescent="0.2">
      <c r="A32" s="14" t="s">
        <v>3</v>
      </c>
      <c r="B32" s="12">
        <v>585</v>
      </c>
      <c r="C32" s="46">
        <v>4287.0889999999999</v>
      </c>
      <c r="D32" s="44">
        <v>262.08499999999998</v>
      </c>
      <c r="E32" s="44">
        <f t="shared" si="0"/>
        <v>4549.174</v>
      </c>
      <c r="F32" s="10">
        <v>409.52499999999998</v>
      </c>
      <c r="G32" s="45">
        <v>2130.5</v>
      </c>
    </row>
    <row r="33" spans="1:7" x14ac:dyDescent="0.2">
      <c r="A33" s="13" t="s">
        <v>2</v>
      </c>
      <c r="B33" s="12">
        <v>1548</v>
      </c>
      <c r="C33" s="11">
        <v>10284.183000000001</v>
      </c>
      <c r="D33" s="44">
        <v>748.96199999999999</v>
      </c>
      <c r="E33" s="44">
        <f t="shared" si="0"/>
        <v>11033.145</v>
      </c>
      <c r="F33" s="10">
        <v>1181.2670000000001</v>
      </c>
      <c r="G33" s="43">
        <v>4942.5</v>
      </c>
    </row>
    <row r="34" spans="1:7" x14ac:dyDescent="0.2">
      <c r="A34" s="1" t="s">
        <v>1</v>
      </c>
      <c r="B34" s="41"/>
      <c r="C34" s="42"/>
      <c r="D34" s="38"/>
      <c r="E34" s="28"/>
      <c r="F34" s="27"/>
      <c r="G34" s="40"/>
    </row>
    <row r="35" spans="1:7" x14ac:dyDescent="0.2">
      <c r="A35" s="7" t="s">
        <v>0</v>
      </c>
      <c r="B35" s="41">
        <f>+B33-B4</f>
        <v>1210</v>
      </c>
      <c r="C35" s="4">
        <v>8715.8549999999996</v>
      </c>
      <c r="D35" s="38">
        <v>569.93499999999995</v>
      </c>
      <c r="E35" s="28">
        <f>+C35+D35</f>
        <v>9285.7899999999991</v>
      </c>
      <c r="F35" s="4">
        <f>F33-F4</f>
        <v>903.21100000000001</v>
      </c>
      <c r="G35" s="40">
        <f>+G33-G4</f>
        <v>4223.5</v>
      </c>
    </row>
  </sheetData>
  <mergeCells count="4">
    <mergeCell ref="G2:G3"/>
    <mergeCell ref="A2:A3"/>
    <mergeCell ref="B2:B3"/>
    <mergeCell ref="C3:F3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15D88-F00C-446D-999D-28C8F943E44E}">
  <sheetPr codeName="Munka3"/>
  <dimension ref="A1:H35"/>
  <sheetViews>
    <sheetView zoomScaleNormal="100" workbookViewId="0"/>
  </sheetViews>
  <sheetFormatPr defaultRowHeight="11.25" x14ac:dyDescent="0.2"/>
  <cols>
    <col min="1" max="1" width="22.42578125" style="1" customWidth="1"/>
    <col min="2" max="8" width="10.7109375" style="1" customWidth="1"/>
    <col min="9" max="16384" width="9.140625" style="1"/>
  </cols>
  <sheetData>
    <row r="1" spans="1:8" s="68" customFormat="1" ht="12" thickBot="1" x14ac:dyDescent="0.3">
      <c r="A1" s="71" t="s">
        <v>55</v>
      </c>
      <c r="B1" s="71"/>
      <c r="C1" s="71"/>
      <c r="D1" s="71"/>
      <c r="E1" s="71"/>
      <c r="F1" s="69"/>
      <c r="G1" s="70"/>
      <c r="H1" s="69"/>
    </row>
    <row r="2" spans="1:8" x14ac:dyDescent="0.2">
      <c r="A2" s="139" t="s">
        <v>39</v>
      </c>
      <c r="B2" s="150" t="s">
        <v>54</v>
      </c>
      <c r="C2" s="151"/>
      <c r="D2" s="141" t="s">
        <v>53</v>
      </c>
      <c r="E2" s="141" t="s">
        <v>52</v>
      </c>
      <c r="F2" s="141" t="s">
        <v>51</v>
      </c>
      <c r="G2" s="143" t="s">
        <v>50</v>
      </c>
      <c r="H2" s="143" t="s">
        <v>49</v>
      </c>
    </row>
    <row r="3" spans="1:8" ht="33.75" x14ac:dyDescent="0.2">
      <c r="A3" s="149"/>
      <c r="B3" s="67" t="s">
        <v>48</v>
      </c>
      <c r="C3" s="66" t="s">
        <v>47</v>
      </c>
      <c r="D3" s="145"/>
      <c r="E3" s="145"/>
      <c r="F3" s="145"/>
      <c r="G3" s="144"/>
      <c r="H3" s="144"/>
    </row>
    <row r="4" spans="1:8" x14ac:dyDescent="0.2">
      <c r="A4" s="65" t="s">
        <v>31</v>
      </c>
      <c r="B4" s="39">
        <v>18498</v>
      </c>
      <c r="C4" s="64">
        <v>107.44930748694784</v>
      </c>
      <c r="D4" s="38">
        <v>683.34</v>
      </c>
      <c r="E4" s="2">
        <v>7.6770992478122162</v>
      </c>
      <c r="F4" s="2">
        <v>78.061426660200823</v>
      </c>
      <c r="G4" s="2">
        <v>2.7916081784800593</v>
      </c>
      <c r="H4" s="39">
        <v>33363</v>
      </c>
    </row>
    <row r="5" spans="1:8" x14ac:dyDescent="0.2">
      <c r="A5" s="1" t="s">
        <v>30</v>
      </c>
      <c r="B5" s="39">
        <v>3500</v>
      </c>
      <c r="C5" s="58">
        <v>28.45806094903568</v>
      </c>
      <c r="D5" s="38">
        <v>106.29</v>
      </c>
      <c r="E5" s="2">
        <v>9.945093611816727</v>
      </c>
      <c r="F5" s="2">
        <v>82.744735812133072</v>
      </c>
      <c r="G5" s="2">
        <v>3.9699609600925392</v>
      </c>
      <c r="H5" s="39">
        <v>14557</v>
      </c>
    </row>
    <row r="6" spans="1:8" x14ac:dyDescent="0.2">
      <c r="A6" s="14" t="s">
        <v>29</v>
      </c>
      <c r="B6" s="47">
        <v>21998</v>
      </c>
      <c r="C6" s="61">
        <v>74.533210274591767</v>
      </c>
      <c r="D6" s="62">
        <v>789.63</v>
      </c>
      <c r="E6" s="25">
        <v>7.9823879538518039</v>
      </c>
      <c r="F6" s="25">
        <v>78.809485496072298</v>
      </c>
      <c r="G6" s="25">
        <v>2.9560097335871798</v>
      </c>
      <c r="H6" s="47">
        <v>47920</v>
      </c>
    </row>
    <row r="7" spans="1:8" x14ac:dyDescent="0.2">
      <c r="A7" s="1" t="s">
        <v>28</v>
      </c>
      <c r="B7" s="39">
        <v>2528</v>
      </c>
      <c r="C7" s="58">
        <v>59.146124618638517</v>
      </c>
      <c r="D7" s="38">
        <v>97.215000000000003</v>
      </c>
      <c r="E7" s="2">
        <v>7.4565344854189171</v>
      </c>
      <c r="F7" s="2">
        <v>78.559801456563207</v>
      </c>
      <c r="G7" s="2">
        <v>3.5292907473126576</v>
      </c>
      <c r="H7" s="39">
        <v>4148</v>
      </c>
    </row>
    <row r="8" spans="1:8" x14ac:dyDescent="0.2">
      <c r="A8" s="1" t="s">
        <v>27</v>
      </c>
      <c r="B8" s="39">
        <v>1923</v>
      </c>
      <c r="C8" s="58">
        <v>61.549590149505008</v>
      </c>
      <c r="D8" s="38">
        <v>65.287999999999997</v>
      </c>
      <c r="E8" s="2">
        <v>8.5790803823060902</v>
      </c>
      <c r="F8" s="2">
        <v>79.799827609542746</v>
      </c>
      <c r="G8" s="2">
        <v>3.6331331944614629</v>
      </c>
      <c r="H8" s="39">
        <v>3355</v>
      </c>
    </row>
    <row r="9" spans="1:8" x14ac:dyDescent="0.2">
      <c r="A9" s="1" t="s">
        <v>26</v>
      </c>
      <c r="B9" s="39">
        <v>3101</v>
      </c>
      <c r="C9" s="58">
        <v>86.425292706106617</v>
      </c>
      <c r="D9" s="38">
        <v>84.801000000000002</v>
      </c>
      <c r="E9" s="2">
        <v>11.135953585453002</v>
      </c>
      <c r="F9" s="2">
        <v>83.432211438643293</v>
      </c>
      <c r="G9" s="2">
        <v>3.5784670878969935</v>
      </c>
      <c r="H9" s="39">
        <v>3204</v>
      </c>
    </row>
    <row r="10" spans="1:8" x14ac:dyDescent="0.2">
      <c r="A10" s="16" t="s">
        <v>25</v>
      </c>
      <c r="B10" s="47">
        <v>7552</v>
      </c>
      <c r="C10" s="61">
        <v>68.738656574317304</v>
      </c>
      <c r="D10" s="62">
        <v>247.304</v>
      </c>
      <c r="E10" s="25">
        <v>9.0145650697117716</v>
      </c>
      <c r="F10" s="25">
        <v>80.876262479684229</v>
      </c>
      <c r="G10" s="25">
        <v>3.5735462542542216</v>
      </c>
      <c r="H10" s="47">
        <v>10707</v>
      </c>
    </row>
    <row r="11" spans="1:8" x14ac:dyDescent="0.2">
      <c r="A11" s="1" t="s">
        <v>24</v>
      </c>
      <c r="B11" s="39">
        <v>3184</v>
      </c>
      <c r="C11" s="58">
        <v>71.002486425011426</v>
      </c>
      <c r="D11" s="38">
        <v>94.21</v>
      </c>
      <c r="E11" s="2">
        <v>9.9703428510773797</v>
      </c>
      <c r="F11" s="2">
        <v>80.824155021683765</v>
      </c>
      <c r="G11" s="2">
        <v>3.4699076531153805</v>
      </c>
      <c r="H11" s="39">
        <v>5101</v>
      </c>
    </row>
    <row r="12" spans="1:8" x14ac:dyDescent="0.2">
      <c r="A12" s="1" t="s">
        <v>23</v>
      </c>
      <c r="B12" s="39">
        <v>1824</v>
      </c>
      <c r="C12" s="58">
        <v>70.32587406116501</v>
      </c>
      <c r="D12" s="38">
        <v>62.287999999999997</v>
      </c>
      <c r="E12" s="2">
        <v>8.3108784998715635</v>
      </c>
      <c r="F12" s="2">
        <v>77.755948089401585</v>
      </c>
      <c r="G12" s="2">
        <v>3.5464294888260981</v>
      </c>
      <c r="H12" s="39">
        <v>3265</v>
      </c>
    </row>
    <row r="13" spans="1:8" x14ac:dyDescent="0.2">
      <c r="A13" s="1" t="s">
        <v>22</v>
      </c>
      <c r="B13" s="39">
        <v>2132</v>
      </c>
      <c r="C13" s="58">
        <v>73.876177704779423</v>
      </c>
      <c r="D13" s="38">
        <v>79.111999999999995</v>
      </c>
      <c r="E13" s="2">
        <v>7.6890105167357667</v>
      </c>
      <c r="F13" s="2">
        <v>77.829425823852432</v>
      </c>
      <c r="G13" s="2">
        <v>2.9401163688790484</v>
      </c>
      <c r="H13" s="39">
        <v>5546</v>
      </c>
    </row>
    <row r="14" spans="1:8" x14ac:dyDescent="0.2">
      <c r="A14" s="16" t="s">
        <v>21</v>
      </c>
      <c r="B14" s="47">
        <v>7140</v>
      </c>
      <c r="C14" s="61">
        <v>71.658687863186103</v>
      </c>
      <c r="D14" s="62">
        <v>235.61</v>
      </c>
      <c r="E14" s="25">
        <v>8.7656169092992648</v>
      </c>
      <c r="F14" s="25">
        <v>79.144408183661795</v>
      </c>
      <c r="G14" s="25">
        <v>3.3145160601583386</v>
      </c>
      <c r="H14" s="47">
        <v>13912</v>
      </c>
    </row>
    <row r="15" spans="1:8" x14ac:dyDescent="0.2">
      <c r="A15" s="1" t="s">
        <v>20</v>
      </c>
      <c r="B15" s="39">
        <v>3167</v>
      </c>
      <c r="C15" s="58">
        <v>80.430111896139238</v>
      </c>
      <c r="D15" s="38">
        <v>127.74299999999999</v>
      </c>
      <c r="E15" s="2">
        <v>7.2436611008039575</v>
      </c>
      <c r="F15" s="2">
        <v>80.385557952273928</v>
      </c>
      <c r="G15" s="2">
        <v>2.3534702443411781</v>
      </c>
      <c r="H15" s="39">
        <v>6072</v>
      </c>
    </row>
    <row r="16" spans="1:8" x14ac:dyDescent="0.2">
      <c r="A16" s="1" t="s">
        <v>19</v>
      </c>
      <c r="B16" s="39">
        <v>2239</v>
      </c>
      <c r="C16" s="58">
        <v>69.842596809512813</v>
      </c>
      <c r="D16" s="38">
        <v>79.935000000000002</v>
      </c>
      <c r="E16" s="2">
        <v>7.5222618377431667</v>
      </c>
      <c r="F16" s="2">
        <v>73.5763886764517</v>
      </c>
      <c r="G16" s="2">
        <v>3.486582848564459</v>
      </c>
      <c r="H16" s="39">
        <v>2409</v>
      </c>
    </row>
    <row r="17" spans="1:8" x14ac:dyDescent="0.2">
      <c r="A17" s="1" t="s">
        <v>18</v>
      </c>
      <c r="B17" s="39">
        <v>1572</v>
      </c>
      <c r="C17" s="58">
        <v>67.280119837363586</v>
      </c>
      <c r="D17" s="38">
        <v>48.518000000000001</v>
      </c>
      <c r="E17" s="2">
        <v>9.382311719361887</v>
      </c>
      <c r="F17" s="2">
        <v>79.335459583812607</v>
      </c>
      <c r="G17" s="2">
        <v>3.703780040397378</v>
      </c>
      <c r="H17" s="39">
        <v>4056</v>
      </c>
    </row>
    <row r="18" spans="1:8" x14ac:dyDescent="0.2">
      <c r="A18" s="16" t="s">
        <v>17</v>
      </c>
      <c r="B18" s="47">
        <v>6978</v>
      </c>
      <c r="C18" s="61">
        <v>73.608681984755052</v>
      </c>
      <c r="D18" s="62">
        <v>256.19600000000003</v>
      </c>
      <c r="E18" s="25">
        <v>7.7356008680853723</v>
      </c>
      <c r="F18" s="25">
        <v>77.95955039207341</v>
      </c>
      <c r="G18" s="25">
        <v>2.9651021543718308</v>
      </c>
      <c r="H18" s="47">
        <v>12537</v>
      </c>
    </row>
    <row r="19" spans="1:8" x14ac:dyDescent="0.2">
      <c r="A19" s="14" t="s">
        <v>16</v>
      </c>
      <c r="B19" s="49">
        <v>21670</v>
      </c>
      <c r="C19" s="61">
        <v>71.211917069499805</v>
      </c>
      <c r="D19" s="63">
        <v>739.11</v>
      </c>
      <c r="E19" s="25">
        <v>8.491882128505905</v>
      </c>
      <c r="F19" s="25">
        <v>79.36718791294696</v>
      </c>
      <c r="G19" s="25">
        <v>3.279998912467204</v>
      </c>
      <c r="H19" s="49">
        <v>37156</v>
      </c>
    </row>
    <row r="20" spans="1:8" x14ac:dyDescent="0.2">
      <c r="A20" s="1" t="s">
        <v>15</v>
      </c>
      <c r="B20" s="39">
        <v>5135</v>
      </c>
      <c r="C20" s="58">
        <v>74.122617719275198</v>
      </c>
      <c r="D20" s="38">
        <v>167.97</v>
      </c>
      <c r="E20" s="2">
        <v>8.9152170030362559</v>
      </c>
      <c r="F20" s="2">
        <v>79.949013776957969</v>
      </c>
      <c r="G20" s="2">
        <v>3.2559385604572242</v>
      </c>
      <c r="H20" s="39">
        <v>7357</v>
      </c>
    </row>
    <row r="21" spans="1:8" x14ac:dyDescent="0.2">
      <c r="A21" s="1" t="s">
        <v>14</v>
      </c>
      <c r="B21" s="39">
        <v>2165</v>
      </c>
      <c r="C21" s="58">
        <v>69.512672818457943</v>
      </c>
      <c r="D21" s="38">
        <v>68.272000000000006</v>
      </c>
      <c r="E21" s="2">
        <v>8.3995342160768693</v>
      </c>
      <c r="F21" s="2">
        <v>72.933714544441713</v>
      </c>
      <c r="G21" s="2">
        <v>3.6354581673306776</v>
      </c>
      <c r="H21" s="39">
        <v>4482</v>
      </c>
    </row>
    <row r="22" spans="1:8" x14ac:dyDescent="0.2">
      <c r="A22" s="1" t="s">
        <v>13</v>
      </c>
      <c r="B22" s="39">
        <v>1455</v>
      </c>
      <c r="C22" s="58">
        <v>71.004357861963626</v>
      </c>
      <c r="D22" s="38">
        <v>40.905999999999999</v>
      </c>
      <c r="E22" s="2">
        <v>9.2274238498019852</v>
      </c>
      <c r="F22" s="2">
        <v>71.499443093219369</v>
      </c>
      <c r="G22" s="2">
        <v>3.9749669975064781</v>
      </c>
      <c r="H22" s="39">
        <v>2521</v>
      </c>
    </row>
    <row r="23" spans="1:8" s="19" customFormat="1" x14ac:dyDescent="0.2">
      <c r="A23" s="16" t="s">
        <v>12</v>
      </c>
      <c r="B23" s="47">
        <v>8755</v>
      </c>
      <c r="C23" s="61">
        <v>72.406714844079517</v>
      </c>
      <c r="D23" s="62">
        <v>277.14800000000002</v>
      </c>
      <c r="E23" s="25">
        <v>8.834265446620579</v>
      </c>
      <c r="F23" s="25">
        <v>76.818855955801212</v>
      </c>
      <c r="G23" s="25">
        <v>3.4555544330105215</v>
      </c>
      <c r="H23" s="47">
        <v>14360</v>
      </c>
    </row>
    <row r="24" spans="1:8" s="19" customFormat="1" x14ac:dyDescent="0.2">
      <c r="A24" s="1" t="s">
        <v>11</v>
      </c>
      <c r="B24" s="39">
        <v>3738</v>
      </c>
      <c r="C24" s="58">
        <v>69.056231502795129</v>
      </c>
      <c r="D24" s="38">
        <v>161.05099999999999</v>
      </c>
      <c r="E24" s="2">
        <v>6.3561107972008868</v>
      </c>
      <c r="F24" s="2">
        <v>75.027888329412107</v>
      </c>
      <c r="G24" s="2">
        <v>2.1316229020620794</v>
      </c>
      <c r="H24" s="39">
        <v>7046</v>
      </c>
    </row>
    <row r="25" spans="1:8" x14ac:dyDescent="0.2">
      <c r="A25" s="1" t="s">
        <v>10</v>
      </c>
      <c r="B25" s="39">
        <v>2534</v>
      </c>
      <c r="C25" s="58">
        <v>64.845499328257944</v>
      </c>
      <c r="D25" s="38">
        <v>83.057000000000002</v>
      </c>
      <c r="E25" s="2">
        <v>7.7996315783136883</v>
      </c>
      <c r="F25" s="2">
        <v>70.851534354267514</v>
      </c>
      <c r="G25" s="2">
        <v>3.9683590787049861</v>
      </c>
      <c r="H25" s="39">
        <v>3316</v>
      </c>
    </row>
    <row r="26" spans="1:8" x14ac:dyDescent="0.2">
      <c r="A26" s="1" t="s">
        <v>9</v>
      </c>
      <c r="B26" s="39">
        <v>3908</v>
      </c>
      <c r="C26" s="58">
        <v>69.732294367350733</v>
      </c>
      <c r="D26" s="38">
        <v>146.23500000000001</v>
      </c>
      <c r="E26" s="2">
        <v>7.7128594385748963</v>
      </c>
      <c r="F26" s="2">
        <v>79.197137951978547</v>
      </c>
      <c r="G26" s="2">
        <v>2.6423222894655862</v>
      </c>
      <c r="H26" s="39">
        <v>4777</v>
      </c>
    </row>
    <row r="27" spans="1:8" x14ac:dyDescent="0.2">
      <c r="A27" s="16" t="s">
        <v>8</v>
      </c>
      <c r="B27" s="47">
        <v>10180</v>
      </c>
      <c r="C27" s="61">
        <v>68.207613792142325</v>
      </c>
      <c r="D27" s="62">
        <v>390.34300000000002</v>
      </c>
      <c r="E27" s="25">
        <v>7.1715440010452349</v>
      </c>
      <c r="F27" s="25">
        <v>75.600179429310003</v>
      </c>
      <c r="G27" s="25">
        <v>2.7137671227612641</v>
      </c>
      <c r="H27" s="47">
        <v>15139</v>
      </c>
    </row>
    <row r="28" spans="1:8" x14ac:dyDescent="0.2">
      <c r="A28" s="1" t="s">
        <v>7</v>
      </c>
      <c r="B28" s="39">
        <v>2970</v>
      </c>
      <c r="C28" s="58">
        <v>56.205503976018989</v>
      </c>
      <c r="D28" s="38">
        <v>123.61199999999999</v>
      </c>
      <c r="E28" s="2">
        <v>6.3886030482477425</v>
      </c>
      <c r="F28" s="2">
        <v>72.717796664794335</v>
      </c>
      <c r="G28" s="2">
        <v>3.3677960068601758</v>
      </c>
      <c r="H28" s="39">
        <v>5373</v>
      </c>
    </row>
    <row r="29" spans="1:8" x14ac:dyDescent="0.2">
      <c r="A29" s="1" t="s">
        <v>6</v>
      </c>
      <c r="B29" s="39">
        <v>2477</v>
      </c>
      <c r="C29" s="58">
        <v>67.57494080031428</v>
      </c>
      <c r="D29" s="38">
        <v>82.914000000000001</v>
      </c>
      <c r="E29" s="2">
        <v>8.2872976819354989</v>
      </c>
      <c r="F29" s="2">
        <v>77.301061418261796</v>
      </c>
      <c r="G29" s="2">
        <v>3.7158984007525868</v>
      </c>
      <c r="H29" s="39">
        <v>1592</v>
      </c>
    </row>
    <row r="30" spans="1:8" x14ac:dyDescent="0.2">
      <c r="A30" s="1" t="s">
        <v>5</v>
      </c>
      <c r="B30" s="39">
        <v>3014</v>
      </c>
      <c r="C30" s="58">
        <v>71.212550798601256</v>
      </c>
      <c r="D30" s="38">
        <v>125.58799999999999</v>
      </c>
      <c r="E30" s="2">
        <v>6.4877058317673661</v>
      </c>
      <c r="F30" s="2">
        <v>74.063320940633218</v>
      </c>
      <c r="G30" s="2">
        <v>3.2423479950313721</v>
      </c>
      <c r="H30" s="39">
        <v>7929</v>
      </c>
    </row>
    <row r="31" spans="1:8" x14ac:dyDescent="0.2">
      <c r="A31" s="16" t="s">
        <v>4</v>
      </c>
      <c r="B31" s="47">
        <v>8461</v>
      </c>
      <c r="C31" s="61">
        <v>64.185329544368358</v>
      </c>
      <c r="D31" s="62">
        <v>332.11399999999998</v>
      </c>
      <c r="E31" s="25">
        <v>6.9000975568630052</v>
      </c>
      <c r="F31" s="25">
        <v>74.524073944595216</v>
      </c>
      <c r="G31" s="25">
        <v>3.4072637708738562</v>
      </c>
      <c r="H31" s="47">
        <v>14894</v>
      </c>
    </row>
    <row r="32" spans="1:8" x14ac:dyDescent="0.2">
      <c r="A32" s="14" t="s">
        <v>3</v>
      </c>
      <c r="B32" s="59">
        <v>27396</v>
      </c>
      <c r="C32" s="61">
        <v>68.151661078575415</v>
      </c>
      <c r="D32" s="60">
        <v>999.60500000000002</v>
      </c>
      <c r="E32" s="25">
        <v>7.5423592318965991</v>
      </c>
      <c r="F32" s="25">
        <v>75.657899028137521</v>
      </c>
      <c r="G32" s="25">
        <v>3.1498441884544399</v>
      </c>
      <c r="H32" s="59">
        <v>44393</v>
      </c>
    </row>
    <row r="33" spans="1:8" x14ac:dyDescent="0.2">
      <c r="A33" s="13" t="s">
        <v>2</v>
      </c>
      <c r="B33" s="59">
        <v>71064</v>
      </c>
      <c r="C33" s="61">
        <v>70.962353524811064</v>
      </c>
      <c r="D33" s="60">
        <v>2528.3449999999998</v>
      </c>
      <c r="E33" s="25">
        <v>7.9573586674286938</v>
      </c>
      <c r="F33" s="25">
        <v>77.766025509208575</v>
      </c>
      <c r="G33" s="25">
        <v>3.1269071269941406</v>
      </c>
      <c r="H33" s="59">
        <v>129469</v>
      </c>
    </row>
    <row r="34" spans="1:8" x14ac:dyDescent="0.2">
      <c r="A34" s="1" t="s">
        <v>1</v>
      </c>
      <c r="B34" s="9"/>
      <c r="C34" s="58"/>
      <c r="D34" s="17"/>
      <c r="E34" s="2"/>
      <c r="F34" s="57"/>
      <c r="G34" s="57"/>
      <c r="H34" s="56"/>
    </row>
    <row r="35" spans="1:8" x14ac:dyDescent="0.2">
      <c r="A35" s="7" t="s">
        <v>0</v>
      </c>
      <c r="B35" s="3">
        <v>52566</v>
      </c>
      <c r="C35" s="58">
        <v>63.387761480846926</v>
      </c>
      <c r="D35" s="17">
        <v>1845.0050000000001</v>
      </c>
      <c r="E35" s="8">
        <v>8.1</v>
      </c>
      <c r="F35" s="57">
        <v>77.7</v>
      </c>
      <c r="G35" s="57">
        <v>3.3</v>
      </c>
      <c r="H35" s="56">
        <v>96106</v>
      </c>
    </row>
  </sheetData>
  <mergeCells count="7">
    <mergeCell ref="H2:H3"/>
    <mergeCell ref="F2:F3"/>
    <mergeCell ref="G2:G3"/>
    <mergeCell ref="A2:A3"/>
    <mergeCell ref="B2:C2"/>
    <mergeCell ref="D2:D3"/>
    <mergeCell ref="E2:E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099E8-C876-42F0-8776-7B19D8EFA09E}">
  <sheetPr codeName="Munka4"/>
  <dimension ref="A1:E35"/>
  <sheetViews>
    <sheetView zoomScaleNormal="100" workbookViewId="0"/>
  </sheetViews>
  <sheetFormatPr defaultRowHeight="11.25" x14ac:dyDescent="0.2"/>
  <cols>
    <col min="1" max="1" width="24.85546875" style="73" customWidth="1"/>
    <col min="2" max="5" width="16.5703125" style="72" customWidth="1"/>
    <col min="6" max="16384" width="9.140625" style="72"/>
  </cols>
  <sheetData>
    <row r="1" spans="1:5" s="74" customFormat="1" ht="12" thickBot="1" x14ac:dyDescent="0.25">
      <c r="A1" s="79" t="s">
        <v>62</v>
      </c>
      <c r="B1" s="78"/>
      <c r="C1" s="78"/>
      <c r="D1" s="78"/>
      <c r="E1" s="78"/>
    </row>
    <row r="2" spans="1:5" s="74" customFormat="1" ht="33.75" x14ac:dyDescent="0.2">
      <c r="A2" s="154" t="s">
        <v>39</v>
      </c>
      <c r="B2" s="77" t="s">
        <v>61</v>
      </c>
      <c r="C2" s="77" t="s">
        <v>60</v>
      </c>
      <c r="D2" s="76" t="s">
        <v>59</v>
      </c>
      <c r="E2" s="75" t="s">
        <v>58</v>
      </c>
    </row>
    <row r="3" spans="1:5" x14ac:dyDescent="0.2">
      <c r="A3" s="155"/>
      <c r="B3" s="156" t="s">
        <v>57</v>
      </c>
      <c r="C3" s="157"/>
      <c r="D3" s="152" t="s">
        <v>56</v>
      </c>
      <c r="E3" s="153"/>
    </row>
    <row r="4" spans="1:5" x14ac:dyDescent="0.2">
      <c r="A4" s="1" t="s">
        <v>31</v>
      </c>
      <c r="B4" s="38">
        <v>1275.4168455276219</v>
      </c>
      <c r="C4" s="38">
        <v>6863.0202523992612</v>
      </c>
      <c r="D4" s="38">
        <v>6506.1670000000004</v>
      </c>
      <c r="E4" s="38">
        <v>1115.0360000000001</v>
      </c>
    </row>
    <row r="5" spans="1:5" x14ac:dyDescent="0.2">
      <c r="A5" s="1" t="s">
        <v>30</v>
      </c>
      <c r="B5" s="38">
        <v>436.85834387291919</v>
      </c>
      <c r="C5" s="38">
        <v>2250.9824531244244</v>
      </c>
      <c r="D5" s="38">
        <v>1146.7349999999999</v>
      </c>
      <c r="E5" s="38">
        <v>194.851</v>
      </c>
    </row>
    <row r="6" spans="1:5" x14ac:dyDescent="0.2">
      <c r="A6" s="14" t="s">
        <v>29</v>
      </c>
      <c r="B6" s="62">
        <v>926.80985465895822</v>
      </c>
      <c r="C6" s="62">
        <v>4945.6959204592322</v>
      </c>
      <c r="D6" s="62">
        <v>7652.902</v>
      </c>
      <c r="E6" s="62">
        <v>1309.8869999999999</v>
      </c>
    </row>
    <row r="7" spans="1:5" x14ac:dyDescent="0.2">
      <c r="A7" s="1" t="s">
        <v>28</v>
      </c>
      <c r="B7" s="38">
        <v>599.07982952188297</v>
      </c>
      <c r="C7" s="38">
        <v>3086.0655057607064</v>
      </c>
      <c r="D7" s="38">
        <v>611.08500000000004</v>
      </c>
      <c r="E7" s="38">
        <v>63.863999999999997</v>
      </c>
    </row>
    <row r="8" spans="1:5" x14ac:dyDescent="0.2">
      <c r="A8" s="1" t="s">
        <v>27</v>
      </c>
      <c r="B8" s="38">
        <v>594.48507771012362</v>
      </c>
      <c r="C8" s="38">
        <v>3035.1467024842032</v>
      </c>
      <c r="D8" s="38">
        <v>432.92700000000002</v>
      </c>
      <c r="E8" s="38">
        <v>102.012</v>
      </c>
    </row>
    <row r="9" spans="1:5" x14ac:dyDescent="0.2">
      <c r="A9" s="1" t="s">
        <v>26</v>
      </c>
      <c r="B9" s="38">
        <v>563.09257307485882</v>
      </c>
      <c r="C9" s="38">
        <v>2097.5344621896179</v>
      </c>
      <c r="D9" s="38">
        <v>509.54700000000003</v>
      </c>
      <c r="E9" s="38">
        <v>102.75</v>
      </c>
    </row>
    <row r="10" spans="1:5" x14ac:dyDescent="0.2">
      <c r="A10" s="16" t="s">
        <v>25</v>
      </c>
      <c r="B10" s="62">
        <v>586.01671552094535</v>
      </c>
      <c r="C10" s="62">
        <v>2748.6732134730623</v>
      </c>
      <c r="D10" s="62">
        <v>1553.559</v>
      </c>
      <c r="E10" s="62">
        <v>268.62599999999998</v>
      </c>
    </row>
    <row r="11" spans="1:5" x14ac:dyDescent="0.2">
      <c r="A11" s="1" t="s">
        <v>24</v>
      </c>
      <c r="B11" s="38">
        <v>539.03746420865957</v>
      </c>
      <c r="C11" s="38">
        <v>2177.4015375200452</v>
      </c>
      <c r="D11" s="38">
        <v>563.54499999999996</v>
      </c>
      <c r="E11" s="38">
        <v>75.486000000000004</v>
      </c>
    </row>
    <row r="12" spans="1:5" x14ac:dyDescent="0.2">
      <c r="A12" s="1" t="s">
        <v>23</v>
      </c>
      <c r="B12" s="38">
        <v>542.76917399877766</v>
      </c>
      <c r="C12" s="38">
        <v>2985.0609439684499</v>
      </c>
      <c r="D12" s="38">
        <v>373.46100000000001</v>
      </c>
      <c r="E12" s="38">
        <v>24.013999999999999</v>
      </c>
    </row>
    <row r="13" spans="1:5" x14ac:dyDescent="0.2">
      <c r="A13" s="1" t="s">
        <v>22</v>
      </c>
      <c r="B13" s="38">
        <v>683.4046596808887</v>
      </c>
      <c r="C13" s="38">
        <v>3625.2766523553241</v>
      </c>
      <c r="D13" s="38">
        <v>478.32</v>
      </c>
      <c r="E13" s="38">
        <v>98.495999999999995</v>
      </c>
    </row>
    <row r="14" spans="1:5" x14ac:dyDescent="0.2">
      <c r="A14" s="16" t="s">
        <v>21</v>
      </c>
      <c r="B14" s="62">
        <v>581.90403278489623</v>
      </c>
      <c r="C14" s="62">
        <v>2808.2417474983417</v>
      </c>
      <c r="D14" s="62">
        <v>1415.326</v>
      </c>
      <c r="E14" s="62">
        <v>197.99600000000001</v>
      </c>
    </row>
    <row r="15" spans="1:5" x14ac:dyDescent="0.2">
      <c r="A15" s="1" t="s">
        <v>20</v>
      </c>
      <c r="B15" s="38">
        <v>822.28260525011126</v>
      </c>
      <c r="C15" s="38">
        <v>4024.6965456991461</v>
      </c>
      <c r="D15" s="38">
        <v>1025.3810000000001</v>
      </c>
      <c r="E15" s="38">
        <v>98.891999999999996</v>
      </c>
    </row>
    <row r="16" spans="1:5" x14ac:dyDescent="0.2">
      <c r="A16" s="1" t="s">
        <v>19</v>
      </c>
      <c r="B16" s="38">
        <v>641.69421648321736</v>
      </c>
      <c r="C16" s="38">
        <v>2659.2462370191747</v>
      </c>
      <c r="D16" s="38">
        <v>463.71499999999997</v>
      </c>
      <c r="E16" s="38">
        <v>47.692</v>
      </c>
    </row>
    <row r="17" spans="1:5" x14ac:dyDescent="0.2">
      <c r="A17" s="1" t="s">
        <v>18</v>
      </c>
      <c r="B17" s="38">
        <v>624.20749525050906</v>
      </c>
      <c r="C17" s="38">
        <v>3282.6390131281896</v>
      </c>
      <c r="D17" s="38">
        <v>356.03399999999999</v>
      </c>
      <c r="E17" s="38">
        <v>29.007000000000001</v>
      </c>
    </row>
    <row r="18" spans="1:5" x14ac:dyDescent="0.2">
      <c r="A18" s="16" t="s">
        <v>17</v>
      </c>
      <c r="B18" s="62">
        <v>712.29720858004976</v>
      </c>
      <c r="C18" s="62">
        <v>3379.714019383809</v>
      </c>
      <c r="D18" s="62">
        <v>1845.13</v>
      </c>
      <c r="E18" s="62">
        <v>175.59100000000001</v>
      </c>
    </row>
    <row r="19" spans="1:5" x14ac:dyDescent="0.2">
      <c r="A19" s="14" t="s">
        <v>16</v>
      </c>
      <c r="B19" s="63">
        <v>624.04189636416322</v>
      </c>
      <c r="C19" s="63">
        <v>2964.8993633443879</v>
      </c>
      <c r="D19" s="63">
        <v>4814.0150000000003</v>
      </c>
      <c r="E19" s="63">
        <v>642.21299999999997</v>
      </c>
    </row>
    <row r="20" spans="1:5" x14ac:dyDescent="0.2">
      <c r="A20" s="1" t="s">
        <v>15</v>
      </c>
      <c r="B20" s="38">
        <v>655.62542191830153</v>
      </c>
      <c r="C20" s="38">
        <v>3014.9257029221676</v>
      </c>
      <c r="D20" s="38">
        <v>1057.1369999999999</v>
      </c>
      <c r="E20" s="38">
        <v>178.64400000000001</v>
      </c>
    </row>
    <row r="21" spans="1:5" x14ac:dyDescent="0.2">
      <c r="A21" s="1" t="s">
        <v>14</v>
      </c>
      <c r="B21" s="38">
        <v>478.53425894119619</v>
      </c>
      <c r="C21" s="38">
        <v>2716.6364965369594</v>
      </c>
      <c r="D21" s="38">
        <v>408.23599999999999</v>
      </c>
      <c r="E21" s="38">
        <v>43.524000000000001</v>
      </c>
    </row>
    <row r="22" spans="1:5" x14ac:dyDescent="0.2">
      <c r="A22" s="1" t="s">
        <v>13</v>
      </c>
      <c r="B22" s="38">
        <v>470.79170241956206</v>
      </c>
      <c r="C22" s="38">
        <v>2250.1432539740254</v>
      </c>
      <c r="D22" s="38">
        <v>247.38300000000001</v>
      </c>
      <c r="E22" s="38">
        <v>53.256</v>
      </c>
    </row>
    <row r="23" spans="1:5" x14ac:dyDescent="0.2">
      <c r="A23" s="16" t="s">
        <v>12</v>
      </c>
      <c r="B23" s="62">
        <v>578.70719213280825</v>
      </c>
      <c r="C23" s="62">
        <v>2808.4564089492596</v>
      </c>
      <c r="D23" s="62">
        <v>1712.7560000000001</v>
      </c>
      <c r="E23" s="62">
        <v>275.42399999999998</v>
      </c>
    </row>
    <row r="24" spans="1:5" x14ac:dyDescent="0.2">
      <c r="A24" s="1" t="s">
        <v>11</v>
      </c>
      <c r="B24" s="38">
        <v>865.53009257122824</v>
      </c>
      <c r="C24" s="38">
        <v>4964.9947853695003</v>
      </c>
      <c r="D24" s="38">
        <v>1161.7719999999999</v>
      </c>
      <c r="E24" s="38">
        <v>166.95599999999999</v>
      </c>
    </row>
    <row r="25" spans="1:5" x14ac:dyDescent="0.2">
      <c r="A25" s="1" t="s">
        <v>10</v>
      </c>
      <c r="B25" s="38">
        <v>586.44640343352012</v>
      </c>
      <c r="C25" s="38">
        <v>2932.7161923769131</v>
      </c>
      <c r="D25" s="38">
        <v>500.54199999999997</v>
      </c>
      <c r="E25" s="38">
        <v>74.111999999999995</v>
      </c>
    </row>
    <row r="26" spans="1:5" x14ac:dyDescent="0.2">
      <c r="A26" s="1" t="s">
        <v>9</v>
      </c>
      <c r="B26" s="38">
        <v>593.26993884104445</v>
      </c>
      <c r="C26" s="38">
        <v>2877.7218844242311</v>
      </c>
      <c r="D26" s="38">
        <v>721.62</v>
      </c>
      <c r="E26" s="38">
        <v>78.206000000000003</v>
      </c>
    </row>
    <row r="27" spans="1:5" x14ac:dyDescent="0.2">
      <c r="A27" s="16" t="s">
        <v>8</v>
      </c>
      <c r="B27" s="62">
        <v>689.97736493672096</v>
      </c>
      <c r="C27" s="62">
        <v>3647.2761294075185</v>
      </c>
      <c r="D27" s="62">
        <v>2383.9340000000002</v>
      </c>
      <c r="E27" s="62">
        <v>319.274</v>
      </c>
    </row>
    <row r="28" spans="1:5" x14ac:dyDescent="0.2">
      <c r="A28" s="1" t="s">
        <v>7</v>
      </c>
      <c r="B28" s="38">
        <v>583.83467274652276</v>
      </c>
      <c r="C28" s="38">
        <v>2696.1328753292651</v>
      </c>
      <c r="D28" s="38">
        <v>699.82299999999998</v>
      </c>
      <c r="E28" s="38">
        <v>87</v>
      </c>
    </row>
    <row r="29" spans="1:5" x14ac:dyDescent="0.2">
      <c r="A29" s="1" t="s">
        <v>6</v>
      </c>
      <c r="B29" s="38">
        <v>631.93454744551275</v>
      </c>
      <c r="C29" s="38">
        <v>3279.2093001824151</v>
      </c>
      <c r="D29" s="38">
        <v>585.93299999999999</v>
      </c>
      <c r="E29" s="38">
        <v>88.427999999999997</v>
      </c>
    </row>
    <row r="30" spans="1:5" x14ac:dyDescent="0.2">
      <c r="A30" s="1" t="s">
        <v>5</v>
      </c>
      <c r="B30" s="38">
        <v>825.80837856790379</v>
      </c>
      <c r="C30" s="38">
        <v>3826.9570493916644</v>
      </c>
      <c r="D30" s="38">
        <v>996.798</v>
      </c>
      <c r="E30" s="38">
        <v>189.07499999999999</v>
      </c>
    </row>
    <row r="31" spans="1:5" x14ac:dyDescent="0.2">
      <c r="A31" s="16" t="s">
        <v>4</v>
      </c>
      <c r="B31" s="62">
        <v>674.78894490799212</v>
      </c>
      <c r="C31" s="62">
        <v>3221.1926206084486</v>
      </c>
      <c r="D31" s="62">
        <v>2282.5540000000001</v>
      </c>
      <c r="E31" s="62">
        <v>364.50299999999999</v>
      </c>
    </row>
    <row r="32" spans="1:5" x14ac:dyDescent="0.2">
      <c r="A32" s="14" t="s">
        <v>3</v>
      </c>
      <c r="B32" s="60">
        <v>651.46858542996733</v>
      </c>
      <c r="C32" s="60">
        <v>3254.9120855920287</v>
      </c>
      <c r="D32" s="60">
        <v>6379.2439999999997</v>
      </c>
      <c r="E32" s="60">
        <v>959.20100000000002</v>
      </c>
    </row>
    <row r="33" spans="1:5" x14ac:dyDescent="0.2">
      <c r="A33" s="13" t="s">
        <v>2</v>
      </c>
      <c r="B33" s="60">
        <v>723.85131296869156</v>
      </c>
      <c r="C33" s="60">
        <v>3662.4053749460159</v>
      </c>
      <c r="D33" s="60">
        <v>18846.161</v>
      </c>
      <c r="E33" s="60">
        <v>2911.3009999999999</v>
      </c>
    </row>
    <row r="34" spans="1:5" x14ac:dyDescent="0.2">
      <c r="A34" s="1" t="s">
        <v>1</v>
      </c>
      <c r="B34" s="57"/>
      <c r="C34" s="57"/>
      <c r="D34" s="57"/>
      <c r="E34" s="57"/>
    </row>
    <row r="35" spans="1:5" x14ac:dyDescent="0.2">
      <c r="A35" s="7" t="s">
        <v>0</v>
      </c>
      <c r="B35" s="57">
        <v>609.83733409794263</v>
      </c>
      <c r="C35" s="57">
        <v>3000.807041710118</v>
      </c>
      <c r="D35" s="57">
        <v>12339.994000000001</v>
      </c>
      <c r="E35" s="57">
        <v>1796.2650000000001</v>
      </c>
    </row>
  </sheetData>
  <mergeCells count="3">
    <mergeCell ref="D3:E3"/>
    <mergeCell ref="A2:A3"/>
    <mergeCell ref="B3:C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99615-B031-48F9-8689-C69CBAE5EA04}">
  <sheetPr codeName="Munka5"/>
  <dimension ref="A1:E35"/>
  <sheetViews>
    <sheetView zoomScaleNormal="100" workbookViewId="0"/>
  </sheetViews>
  <sheetFormatPr defaultRowHeight="11.25" x14ac:dyDescent="0.2"/>
  <cols>
    <col min="1" max="1" width="22.28515625" style="1" customWidth="1"/>
    <col min="2" max="5" width="16" style="1" customWidth="1"/>
    <col min="6" max="16384" width="9.140625" style="1"/>
  </cols>
  <sheetData>
    <row r="1" spans="1:5" s="68" customFormat="1" ht="12" thickBot="1" x14ac:dyDescent="0.3">
      <c r="A1" s="55" t="s">
        <v>70</v>
      </c>
      <c r="B1" s="55"/>
      <c r="C1" s="55"/>
      <c r="D1" s="99"/>
      <c r="E1" s="98"/>
    </row>
    <row r="2" spans="1:5" ht="22.5" x14ac:dyDescent="0.2">
      <c r="A2" s="139" t="s">
        <v>39</v>
      </c>
      <c r="B2" s="150" t="s">
        <v>69</v>
      </c>
      <c r="C2" s="158"/>
      <c r="D2" s="30" t="s">
        <v>68</v>
      </c>
      <c r="E2" s="30" t="s">
        <v>67</v>
      </c>
    </row>
    <row r="3" spans="1:5" ht="22.5" x14ac:dyDescent="0.2">
      <c r="A3" s="149"/>
      <c r="B3" s="97" t="s">
        <v>66</v>
      </c>
      <c r="C3" s="96" t="s">
        <v>65</v>
      </c>
      <c r="D3" s="146" t="s">
        <v>64</v>
      </c>
      <c r="E3" s="147"/>
    </row>
    <row r="4" spans="1:5" x14ac:dyDescent="0.2">
      <c r="A4" s="1" t="s">
        <v>31</v>
      </c>
      <c r="B4" s="95">
        <v>314.23899999999998</v>
      </c>
      <c r="C4" s="94">
        <v>183.02877948002279</v>
      </c>
      <c r="D4" s="93">
        <v>250.24600000000001</v>
      </c>
      <c r="E4" s="93">
        <v>8.6999999999999993</v>
      </c>
    </row>
    <row r="5" spans="1:5" x14ac:dyDescent="0.2">
      <c r="A5" s="1" t="s">
        <v>30</v>
      </c>
      <c r="B5" s="87">
        <v>177.80500000000001</v>
      </c>
      <c r="C5" s="81">
        <v>145.55270406889409</v>
      </c>
      <c r="D5" s="80">
        <v>134.62299999999999</v>
      </c>
      <c r="E5" s="86">
        <v>5.0999999999999996</v>
      </c>
    </row>
    <row r="6" spans="1:5" s="37" customFormat="1" x14ac:dyDescent="0.2">
      <c r="A6" s="14" t="s">
        <v>29</v>
      </c>
      <c r="B6" s="83">
        <v>492.04399999999998</v>
      </c>
      <c r="C6" s="83">
        <v>167.44916058299768</v>
      </c>
      <c r="D6" s="15">
        <v>384.86900000000003</v>
      </c>
      <c r="E6" s="84">
        <v>13.8</v>
      </c>
    </row>
    <row r="7" spans="1:5" x14ac:dyDescent="0.2">
      <c r="A7" s="1" t="s">
        <v>28</v>
      </c>
      <c r="B7" s="87">
        <v>62.701000000000001</v>
      </c>
      <c r="C7" s="81">
        <v>146.54714033125671</v>
      </c>
      <c r="D7" s="91">
        <v>12.863</v>
      </c>
      <c r="E7" s="86">
        <v>11.9</v>
      </c>
    </row>
    <row r="8" spans="1:5" x14ac:dyDescent="0.2">
      <c r="A8" s="1" t="s">
        <v>27</v>
      </c>
      <c r="B8" s="87">
        <v>49.841000000000001</v>
      </c>
      <c r="C8" s="81">
        <v>159.01263557198257</v>
      </c>
      <c r="D8" s="91">
        <v>31.6</v>
      </c>
      <c r="E8" s="86">
        <v>0.1</v>
      </c>
    </row>
    <row r="9" spans="1:5" x14ac:dyDescent="0.2">
      <c r="A9" s="1" t="s">
        <v>26</v>
      </c>
      <c r="B9" s="87">
        <v>73.622</v>
      </c>
      <c r="C9" s="81">
        <v>204.7347447281262</v>
      </c>
      <c r="D9" s="91">
        <v>61.173999999999999</v>
      </c>
      <c r="E9" s="86">
        <v>3.4</v>
      </c>
    </row>
    <row r="10" spans="1:5" x14ac:dyDescent="0.2">
      <c r="A10" s="16" t="s">
        <v>25</v>
      </c>
      <c r="B10" s="83">
        <v>186.16399999999999</v>
      </c>
      <c r="C10" s="83">
        <v>169.10271933784665</v>
      </c>
      <c r="D10" s="15">
        <v>105.637</v>
      </c>
      <c r="E10" s="84">
        <v>15.4</v>
      </c>
    </row>
    <row r="11" spans="1:5" x14ac:dyDescent="0.2">
      <c r="A11" s="1" t="s">
        <v>24</v>
      </c>
      <c r="B11" s="87">
        <v>60.948999999999998</v>
      </c>
      <c r="C11" s="81">
        <v>136.12770082236327</v>
      </c>
      <c r="D11" s="80">
        <v>62.271999999999998</v>
      </c>
      <c r="E11" s="86">
        <v>6.2</v>
      </c>
    </row>
    <row r="12" spans="1:5" x14ac:dyDescent="0.2">
      <c r="A12" s="1" t="s">
        <v>23</v>
      </c>
      <c r="B12" s="4">
        <v>55.856999999999999</v>
      </c>
      <c r="C12" s="81">
        <v>214.70496661631248</v>
      </c>
      <c r="D12" s="80">
        <v>28.259</v>
      </c>
      <c r="E12" s="86">
        <v>4.5999999999999996</v>
      </c>
    </row>
    <row r="13" spans="1:5" x14ac:dyDescent="0.2">
      <c r="A13" s="1" t="s">
        <v>22</v>
      </c>
      <c r="B13" s="87">
        <v>55.368000000000002</v>
      </c>
      <c r="C13" s="81">
        <v>191.32162510042417</v>
      </c>
      <c r="D13" s="91">
        <v>29.11</v>
      </c>
      <c r="E13" s="86">
        <v>3.6</v>
      </c>
    </row>
    <row r="14" spans="1:5" x14ac:dyDescent="0.2">
      <c r="A14" s="92" t="s">
        <v>21</v>
      </c>
      <c r="B14" s="83">
        <v>172.17400000000001</v>
      </c>
      <c r="C14" s="83">
        <v>172.6421191059558</v>
      </c>
      <c r="D14" s="15">
        <v>119.64100000000001</v>
      </c>
      <c r="E14" s="84">
        <v>14.4</v>
      </c>
    </row>
    <row r="15" spans="1:5" x14ac:dyDescent="0.2">
      <c r="A15" s="1" t="s">
        <v>20</v>
      </c>
      <c r="B15" s="87">
        <v>137.999</v>
      </c>
      <c r="C15" s="81">
        <v>349.95416328015938</v>
      </c>
      <c r="D15" s="80">
        <v>109.849</v>
      </c>
      <c r="E15" s="86">
        <v>7.8</v>
      </c>
    </row>
    <row r="16" spans="1:5" x14ac:dyDescent="0.2">
      <c r="A16" s="1" t="s">
        <v>19</v>
      </c>
      <c r="B16" s="87">
        <v>52.534999999999997</v>
      </c>
      <c r="C16" s="81">
        <v>163.46310917506128</v>
      </c>
      <c r="D16" s="80">
        <v>42.646000000000001</v>
      </c>
      <c r="E16" s="86">
        <v>6.9</v>
      </c>
    </row>
    <row r="17" spans="1:5" x14ac:dyDescent="0.2">
      <c r="A17" s="1" t="s">
        <v>18</v>
      </c>
      <c r="B17" s="87">
        <v>37.369</v>
      </c>
      <c r="C17" s="81">
        <v>159.17823157069714</v>
      </c>
      <c r="D17" s="80">
        <v>32.798999999999999</v>
      </c>
      <c r="E17" s="86">
        <v>7.2</v>
      </c>
    </row>
    <row r="18" spans="1:5" x14ac:dyDescent="0.2">
      <c r="A18" s="16" t="s">
        <v>17</v>
      </c>
      <c r="B18" s="83">
        <v>227.90299999999999</v>
      </c>
      <c r="C18" s="83">
        <v>239.77573530958966</v>
      </c>
      <c r="D18" s="15">
        <v>185.29400000000001</v>
      </c>
      <c r="E18" s="84">
        <v>21.8</v>
      </c>
    </row>
    <row r="19" spans="1:5" x14ac:dyDescent="0.2">
      <c r="A19" s="14" t="s">
        <v>16</v>
      </c>
      <c r="B19" s="83">
        <v>586.24099999999999</v>
      </c>
      <c r="C19" s="83">
        <v>192.29430057184035</v>
      </c>
      <c r="D19" s="15">
        <v>410.572</v>
      </c>
      <c r="E19" s="84">
        <v>51.6</v>
      </c>
    </row>
    <row r="20" spans="1:5" x14ac:dyDescent="0.2">
      <c r="A20" s="1" t="s">
        <v>15</v>
      </c>
      <c r="B20" s="87">
        <v>113.40900000000001</v>
      </c>
      <c r="C20" s="81">
        <v>162.71824071636257</v>
      </c>
      <c r="D20" s="88">
        <v>63.521999999999998</v>
      </c>
      <c r="E20" s="86">
        <v>1.7</v>
      </c>
    </row>
    <row r="21" spans="1:5" x14ac:dyDescent="0.2">
      <c r="A21" s="1" t="s">
        <v>14</v>
      </c>
      <c r="B21" s="87">
        <v>53.316000000000003</v>
      </c>
      <c r="C21" s="81">
        <v>170.36723412073908</v>
      </c>
      <c r="D21" s="88">
        <v>29.471</v>
      </c>
      <c r="E21" s="86">
        <v>0.8</v>
      </c>
    </row>
    <row r="22" spans="1:5" x14ac:dyDescent="0.2">
      <c r="A22" s="1" t="s">
        <v>13</v>
      </c>
      <c r="B22" s="87">
        <v>39.423999999999999</v>
      </c>
      <c r="C22" s="81">
        <v>191.12164710559102</v>
      </c>
      <c r="D22" s="80">
        <v>35.046999999999997</v>
      </c>
      <c r="E22" s="86">
        <v>3</v>
      </c>
    </row>
    <row r="23" spans="1:5" x14ac:dyDescent="0.2">
      <c r="A23" s="16" t="s">
        <v>12</v>
      </c>
      <c r="B23" s="83">
        <v>206.149</v>
      </c>
      <c r="C23" s="83">
        <v>169.50394264054137</v>
      </c>
      <c r="D23" s="85">
        <v>128.04</v>
      </c>
      <c r="E23" s="84">
        <v>5.5</v>
      </c>
    </row>
    <row r="24" spans="1:5" x14ac:dyDescent="0.2">
      <c r="A24" s="1" t="s">
        <v>11</v>
      </c>
      <c r="B24" s="87">
        <v>71.63</v>
      </c>
      <c r="C24" s="81">
        <v>132.2208788267543</v>
      </c>
      <c r="D24" s="80">
        <v>65.905000000000001</v>
      </c>
      <c r="E24" s="86">
        <v>18.100000000000001</v>
      </c>
    </row>
    <row r="25" spans="1:5" x14ac:dyDescent="0.2">
      <c r="A25" s="1" t="s">
        <v>10</v>
      </c>
      <c r="B25" s="87">
        <v>66.564999999999998</v>
      </c>
      <c r="C25" s="81">
        <v>169.44859520457803</v>
      </c>
      <c r="D25" s="88">
        <v>47.585999999999999</v>
      </c>
      <c r="E25" s="90" t="s">
        <v>63</v>
      </c>
    </row>
    <row r="26" spans="1:5" x14ac:dyDescent="0.2">
      <c r="A26" s="1" t="s">
        <v>9</v>
      </c>
      <c r="B26" s="87">
        <v>83.864999999999995</v>
      </c>
      <c r="C26" s="81">
        <v>148.99334224587054</v>
      </c>
      <c r="D26" s="91">
        <v>17.603000000000002</v>
      </c>
      <c r="E26" s="90" t="s">
        <v>63</v>
      </c>
    </row>
    <row r="27" spans="1:5" x14ac:dyDescent="0.2">
      <c r="A27" s="16" t="s">
        <v>8</v>
      </c>
      <c r="B27" s="83">
        <v>222.06</v>
      </c>
      <c r="C27" s="83">
        <v>148.291551902544</v>
      </c>
      <c r="D27" s="89">
        <v>131.09399999999999</v>
      </c>
      <c r="E27" s="84">
        <v>18.100000000000001</v>
      </c>
    </row>
    <row r="28" spans="1:5" x14ac:dyDescent="0.2">
      <c r="A28" s="1" t="s">
        <v>7</v>
      </c>
      <c r="B28" s="87">
        <v>95.613</v>
      </c>
      <c r="C28" s="81">
        <v>180.60685853851115</v>
      </c>
      <c r="D28" s="80">
        <v>40.915999999999997</v>
      </c>
      <c r="E28" s="86">
        <v>8</v>
      </c>
    </row>
    <row r="29" spans="1:5" x14ac:dyDescent="0.2">
      <c r="A29" s="1" t="s">
        <v>6</v>
      </c>
      <c r="B29" s="87">
        <v>80.376000000000005</v>
      </c>
      <c r="C29" s="81">
        <v>217.85715253741134</v>
      </c>
      <c r="D29" s="88">
        <v>52.941000000000003</v>
      </c>
      <c r="E29" s="86">
        <v>1.6</v>
      </c>
    </row>
    <row r="30" spans="1:5" x14ac:dyDescent="0.2">
      <c r="A30" s="1" t="s">
        <v>5</v>
      </c>
      <c r="B30" s="87">
        <v>46.195999999999998</v>
      </c>
      <c r="C30" s="81">
        <v>109.07296479849268</v>
      </c>
      <c r="D30" s="80">
        <v>37.360999999999997</v>
      </c>
      <c r="E30" s="86">
        <v>3.8</v>
      </c>
    </row>
    <row r="31" spans="1:5" x14ac:dyDescent="0.2">
      <c r="A31" s="16" t="s">
        <v>4</v>
      </c>
      <c r="B31" s="83">
        <v>222.185</v>
      </c>
      <c r="C31" s="83">
        <v>168.08378733015073</v>
      </c>
      <c r="D31" s="85">
        <v>131.21799999999999</v>
      </c>
      <c r="E31" s="84">
        <v>13.5</v>
      </c>
    </row>
    <row r="32" spans="1:5" x14ac:dyDescent="0.2">
      <c r="A32" s="14" t="s">
        <v>3</v>
      </c>
      <c r="B32" s="83">
        <v>650.39400000000001</v>
      </c>
      <c r="C32" s="83">
        <v>161.16749382235136</v>
      </c>
      <c r="D32" s="15">
        <v>390.35199999999998</v>
      </c>
      <c r="E32" s="15">
        <v>37.1</v>
      </c>
    </row>
    <row r="33" spans="1:5" x14ac:dyDescent="0.2">
      <c r="A33" s="13" t="s">
        <v>2</v>
      </c>
      <c r="B33" s="83">
        <v>1728.6790000000001</v>
      </c>
      <c r="C33" s="83">
        <v>172.47724765791719</v>
      </c>
      <c r="D33" s="15">
        <v>1185.7929999999999</v>
      </c>
      <c r="E33" s="15">
        <v>102.5</v>
      </c>
    </row>
    <row r="34" spans="1:5" x14ac:dyDescent="0.2">
      <c r="A34" s="1" t="s">
        <v>1</v>
      </c>
      <c r="B34" s="4"/>
      <c r="C34" s="82"/>
      <c r="D34" s="80"/>
      <c r="E34" s="80"/>
    </row>
    <row r="35" spans="1:5" x14ac:dyDescent="0.2">
      <c r="A35" s="7" t="s">
        <v>0</v>
      </c>
      <c r="B35" s="4">
        <v>1414.44</v>
      </c>
      <c r="C35" s="81">
        <v>170.29614304712274</v>
      </c>
      <c r="D35" s="80">
        <v>935.54700000000003</v>
      </c>
      <c r="E35" s="80">
        <v>93.7</v>
      </c>
    </row>
  </sheetData>
  <mergeCells count="3">
    <mergeCell ref="A2:A3"/>
    <mergeCell ref="B2:C2"/>
    <mergeCell ref="D3:E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03B4C-D49C-4BB2-903D-CD96690BF6F8}">
  <sheetPr codeName="Munka6"/>
  <dimension ref="A1:I35"/>
  <sheetViews>
    <sheetView zoomScaleNormal="100" workbookViewId="0"/>
  </sheetViews>
  <sheetFormatPr defaultRowHeight="11.25" x14ac:dyDescent="0.2"/>
  <cols>
    <col min="1" max="1" width="22" style="1" customWidth="1"/>
    <col min="2" max="5" width="10.5703125" style="1" customWidth="1"/>
    <col min="6" max="6" width="10.5703125" style="3" customWidth="1"/>
    <col min="7" max="9" width="10.5703125" style="1" customWidth="1"/>
    <col min="10" max="16384" width="9.140625" style="1"/>
  </cols>
  <sheetData>
    <row r="1" spans="1:9" ht="12" thickBot="1" x14ac:dyDescent="0.25">
      <c r="A1" s="55" t="s">
        <v>79</v>
      </c>
      <c r="B1" s="55"/>
      <c r="C1" s="55"/>
      <c r="D1" s="55"/>
      <c r="E1" s="112"/>
      <c r="F1" s="113"/>
      <c r="G1" s="112"/>
      <c r="I1" s="111"/>
    </row>
    <row r="2" spans="1:9" ht="24" customHeight="1" x14ac:dyDescent="0.2">
      <c r="A2" s="139" t="s">
        <v>39</v>
      </c>
      <c r="B2" s="150" t="s">
        <v>78</v>
      </c>
      <c r="C2" s="159"/>
      <c r="D2" s="150" t="s">
        <v>77</v>
      </c>
      <c r="E2" s="159"/>
      <c r="F2" s="150" t="s">
        <v>76</v>
      </c>
      <c r="G2" s="159"/>
      <c r="H2" s="150" t="s">
        <v>75</v>
      </c>
      <c r="I2" s="159"/>
    </row>
    <row r="3" spans="1:9" ht="33.75" x14ac:dyDescent="0.2">
      <c r="A3" s="140"/>
      <c r="B3" s="97" t="s">
        <v>74</v>
      </c>
      <c r="C3" s="97" t="s">
        <v>73</v>
      </c>
      <c r="D3" s="97" t="s">
        <v>48</v>
      </c>
      <c r="E3" s="110" t="s">
        <v>72</v>
      </c>
      <c r="F3" s="97" t="s">
        <v>48</v>
      </c>
      <c r="G3" s="110" t="s">
        <v>47</v>
      </c>
      <c r="H3" s="97" t="s">
        <v>48</v>
      </c>
      <c r="I3" s="110" t="s">
        <v>47</v>
      </c>
    </row>
    <row r="4" spans="1:9" x14ac:dyDescent="0.2">
      <c r="A4" s="1" t="s">
        <v>31</v>
      </c>
      <c r="B4" s="109">
        <v>228</v>
      </c>
      <c r="C4" s="109">
        <v>129722</v>
      </c>
      <c r="D4" s="109">
        <v>321</v>
      </c>
      <c r="E4" s="108">
        <v>18.69667298237562</v>
      </c>
      <c r="F4" s="107">
        <v>11300</v>
      </c>
      <c r="G4" s="106">
        <v>65.638294659017774</v>
      </c>
      <c r="H4" s="107">
        <v>3215</v>
      </c>
      <c r="I4" s="106">
        <v>18.674966135286915</v>
      </c>
    </row>
    <row r="5" spans="1:9" x14ac:dyDescent="0.2">
      <c r="A5" s="1" t="s">
        <v>30</v>
      </c>
      <c r="B5" s="41">
        <v>139</v>
      </c>
      <c r="C5" s="41">
        <v>60185</v>
      </c>
      <c r="D5" s="41">
        <v>177</v>
      </c>
      <c r="E5" s="40">
        <v>14.48937241370842</v>
      </c>
      <c r="F5" s="101">
        <v>28696</v>
      </c>
      <c r="G5" s="100">
        <v>233.32357628386512</v>
      </c>
      <c r="H5" s="101">
        <v>324</v>
      </c>
      <c r="I5" s="100">
        <v>2.6344033564250173</v>
      </c>
    </row>
    <row r="6" spans="1:9" x14ac:dyDescent="0.2">
      <c r="A6" s="14" t="s">
        <v>29</v>
      </c>
      <c r="B6" s="9">
        <v>367</v>
      </c>
      <c r="C6" s="9">
        <f>SUM(C4:C5)</f>
        <v>189907</v>
      </c>
      <c r="D6" s="9">
        <v>498</v>
      </c>
      <c r="E6" s="104">
        <v>16.94760671206901</v>
      </c>
      <c r="F6" s="103">
        <v>39996</v>
      </c>
      <c r="G6" s="102">
        <v>135.5136957060902</v>
      </c>
      <c r="H6" s="103">
        <v>3539</v>
      </c>
      <c r="I6" s="102">
        <v>11.990773304926822</v>
      </c>
    </row>
    <row r="7" spans="1:9" x14ac:dyDescent="0.2">
      <c r="A7" s="1" t="s">
        <v>28</v>
      </c>
      <c r="B7" s="41">
        <v>28</v>
      </c>
      <c r="C7" s="41">
        <v>31650</v>
      </c>
      <c r="D7" s="41">
        <v>33</v>
      </c>
      <c r="E7" s="40">
        <v>7.7128843733456742</v>
      </c>
      <c r="F7" s="101">
        <v>879</v>
      </c>
      <c r="G7" s="100">
        <v>20.565444438205404</v>
      </c>
      <c r="H7" s="101">
        <v>762</v>
      </c>
      <c r="I7" s="100">
        <v>17.828064461788983</v>
      </c>
    </row>
    <row r="8" spans="1:9" x14ac:dyDescent="0.2">
      <c r="A8" s="1" t="s">
        <v>27</v>
      </c>
      <c r="B8" s="41">
        <v>19</v>
      </c>
      <c r="C8" s="41">
        <v>34407</v>
      </c>
      <c r="D8" s="41">
        <v>17</v>
      </c>
      <c r="E8" s="40">
        <v>5.423676901995754</v>
      </c>
      <c r="F8" s="101">
        <v>4109</v>
      </c>
      <c r="G8" s="100">
        <v>131.51703896220286</v>
      </c>
      <c r="H8" s="101" t="s">
        <v>71</v>
      </c>
      <c r="I8" s="100" t="s">
        <v>71</v>
      </c>
    </row>
    <row r="9" spans="1:9" x14ac:dyDescent="0.2">
      <c r="A9" s="1" t="s">
        <v>26</v>
      </c>
      <c r="B9" s="41">
        <v>29</v>
      </c>
      <c r="C9" s="41">
        <v>31796</v>
      </c>
      <c r="D9" s="41">
        <v>30</v>
      </c>
      <c r="E9" s="40">
        <v>8.3426724917059936</v>
      </c>
      <c r="F9" s="101">
        <v>4963</v>
      </c>
      <c r="G9" s="100">
        <v>138.31948652060856</v>
      </c>
      <c r="H9" s="101">
        <v>191</v>
      </c>
      <c r="I9" s="100">
        <v>5.3231960357518116</v>
      </c>
    </row>
    <row r="10" spans="1:9" x14ac:dyDescent="0.2">
      <c r="A10" s="16" t="s">
        <v>25</v>
      </c>
      <c r="B10" s="9">
        <v>76</v>
      </c>
      <c r="C10" s="9">
        <f>SUM(C7:C9)</f>
        <v>97853</v>
      </c>
      <c r="D10" s="9">
        <v>80</v>
      </c>
      <c r="E10" s="104">
        <v>7.2668279296898062</v>
      </c>
      <c r="F10" s="103">
        <v>9951</v>
      </c>
      <c r="G10" s="102">
        <v>90.574466574553966</v>
      </c>
      <c r="H10" s="103">
        <v>953</v>
      </c>
      <c r="I10" s="102">
        <v>8.6742504919656227</v>
      </c>
    </row>
    <row r="11" spans="1:9" x14ac:dyDescent="0.2">
      <c r="A11" s="1" t="s">
        <v>24</v>
      </c>
      <c r="B11" s="41">
        <v>27</v>
      </c>
      <c r="C11" s="41">
        <v>37732</v>
      </c>
      <c r="D11" s="41">
        <v>33</v>
      </c>
      <c r="E11" s="40">
        <v>7.3704476318528416</v>
      </c>
      <c r="F11" s="101">
        <v>3063</v>
      </c>
      <c r="G11" s="100">
        <v>68.304213542653898</v>
      </c>
      <c r="H11" s="101">
        <v>1636</v>
      </c>
      <c r="I11" s="100">
        <v>36.482433351544813</v>
      </c>
    </row>
    <row r="12" spans="1:9" x14ac:dyDescent="0.2">
      <c r="A12" s="1" t="s">
        <v>23</v>
      </c>
      <c r="B12" s="41">
        <v>25</v>
      </c>
      <c r="C12" s="41">
        <v>18430</v>
      </c>
      <c r="D12" s="41">
        <v>35</v>
      </c>
      <c r="E12" s="40">
        <v>13.453414668834588</v>
      </c>
      <c r="F12" s="101">
        <v>1927</v>
      </c>
      <c r="G12" s="100">
        <v>74.297126817908421</v>
      </c>
      <c r="H12" s="101">
        <v>258</v>
      </c>
      <c r="I12" s="100">
        <v>9.9474098178621553</v>
      </c>
    </row>
    <row r="13" spans="1:9" x14ac:dyDescent="0.2">
      <c r="A13" s="1" t="s">
        <v>22</v>
      </c>
      <c r="B13" s="41">
        <v>33</v>
      </c>
      <c r="C13" s="41">
        <v>26720</v>
      </c>
      <c r="D13" s="41">
        <v>39</v>
      </c>
      <c r="E13" s="40">
        <v>13.476273983016439</v>
      </c>
      <c r="F13" s="101">
        <v>4616</v>
      </c>
      <c r="G13" s="100">
        <v>159.94954797620164</v>
      </c>
      <c r="H13" s="101">
        <v>700</v>
      </c>
      <c r="I13" s="100">
        <v>24.255780672300936</v>
      </c>
    </row>
    <row r="14" spans="1:9" x14ac:dyDescent="0.2">
      <c r="A14" s="16" t="s">
        <v>21</v>
      </c>
      <c r="B14" s="9">
        <v>85</v>
      </c>
      <c r="C14" s="9">
        <f>SUM(C11:C13)</f>
        <v>82882</v>
      </c>
      <c r="D14" s="9">
        <v>107</v>
      </c>
      <c r="E14" s="104">
        <v>10.729091932775722</v>
      </c>
      <c r="F14" s="103">
        <v>9606</v>
      </c>
      <c r="G14" s="102">
        <v>96.408032999126846</v>
      </c>
      <c r="H14" s="103">
        <v>2594</v>
      </c>
      <c r="I14" s="102">
        <v>26.033982677465652</v>
      </c>
    </row>
    <row r="15" spans="1:9" x14ac:dyDescent="0.2">
      <c r="A15" s="1" t="s">
        <v>20</v>
      </c>
      <c r="B15" s="41">
        <v>24</v>
      </c>
      <c r="C15" s="41">
        <v>33268</v>
      </c>
      <c r="D15" s="41">
        <v>31</v>
      </c>
      <c r="E15" s="40">
        <v>7.8613461414104018</v>
      </c>
      <c r="F15" s="101">
        <v>8965</v>
      </c>
      <c r="G15" s="100">
        <v>227.67791384555997</v>
      </c>
      <c r="H15" s="101">
        <v>316</v>
      </c>
      <c r="I15" s="100">
        <v>8.0252337730281038</v>
      </c>
    </row>
    <row r="16" spans="1:9" x14ac:dyDescent="0.2">
      <c r="A16" s="1" t="s">
        <v>19</v>
      </c>
      <c r="B16" s="41">
        <v>28</v>
      </c>
      <c r="C16" s="41">
        <v>25211</v>
      </c>
      <c r="D16" s="41">
        <v>33</v>
      </c>
      <c r="E16" s="40">
        <v>10.267978686165455</v>
      </c>
      <c r="F16" s="101">
        <v>4784</v>
      </c>
      <c r="G16" s="105">
        <v>149.23045249518057</v>
      </c>
      <c r="H16" s="101" t="s">
        <v>71</v>
      </c>
      <c r="I16" s="105" t="s">
        <v>71</v>
      </c>
    </row>
    <row r="17" spans="1:9" x14ac:dyDescent="0.2">
      <c r="A17" s="1" t="s">
        <v>18</v>
      </c>
      <c r="B17" s="41">
        <v>22</v>
      </c>
      <c r="C17" s="41">
        <v>22864</v>
      </c>
      <c r="D17" s="41">
        <v>33</v>
      </c>
      <c r="E17" s="40">
        <v>14.05678942929435</v>
      </c>
      <c r="F17" s="101">
        <v>3204</v>
      </c>
      <c r="G17" s="105">
        <v>137.12818317997002</v>
      </c>
      <c r="H17" s="101" t="s">
        <v>71</v>
      </c>
      <c r="I17" s="105" t="s">
        <v>71</v>
      </c>
    </row>
    <row r="18" spans="1:9" x14ac:dyDescent="0.2">
      <c r="A18" s="16" t="s">
        <v>17</v>
      </c>
      <c r="B18" s="9">
        <v>74</v>
      </c>
      <c r="C18" s="9">
        <f>SUM(C15:C17)</f>
        <v>81343</v>
      </c>
      <c r="D18" s="9">
        <v>97</v>
      </c>
      <c r="E18" s="104">
        <v>10.205326970259362</v>
      </c>
      <c r="F18" s="103">
        <v>16953</v>
      </c>
      <c r="G18" s="102">
        <v>178.83175489933396</v>
      </c>
      <c r="H18" s="103">
        <v>316</v>
      </c>
      <c r="I18" s="102">
        <v>3.3333825605019487</v>
      </c>
    </row>
    <row r="19" spans="1:9" x14ac:dyDescent="0.2">
      <c r="A19" s="14" t="s">
        <v>16</v>
      </c>
      <c r="B19" s="9">
        <f>SUM(B18+B14+B10)</f>
        <v>235</v>
      </c>
      <c r="C19" s="9">
        <f>SUM(C18,C14,C10)</f>
        <v>262078</v>
      </c>
      <c r="D19" s="9">
        <v>284</v>
      </c>
      <c r="E19" s="104">
        <v>9.3155513453345407</v>
      </c>
      <c r="F19" s="103">
        <v>36510</v>
      </c>
      <c r="G19" s="102">
        <v>119.97909977883886</v>
      </c>
      <c r="H19" s="103">
        <v>3863</v>
      </c>
      <c r="I19" s="102">
        <v>12.694584016588728</v>
      </c>
    </row>
    <row r="20" spans="1:9" x14ac:dyDescent="0.2">
      <c r="A20" s="1" t="s">
        <v>15</v>
      </c>
      <c r="B20" s="41">
        <v>161</v>
      </c>
      <c r="C20" s="41">
        <v>41781</v>
      </c>
      <c r="D20" s="41">
        <v>214</v>
      </c>
      <c r="E20" s="40">
        <v>30.704532720773123</v>
      </c>
      <c r="F20" s="101">
        <v>7836</v>
      </c>
      <c r="G20" s="100">
        <v>113.1109702917703</v>
      </c>
      <c r="H20" s="101">
        <v>67</v>
      </c>
      <c r="I20" s="100">
        <v>0.96713055252024116</v>
      </c>
    </row>
    <row r="21" spans="1:9" x14ac:dyDescent="0.2">
      <c r="A21" s="1" t="s">
        <v>14</v>
      </c>
      <c r="B21" s="41">
        <v>20</v>
      </c>
      <c r="C21" s="41">
        <v>32212</v>
      </c>
      <c r="D21" s="41">
        <v>29</v>
      </c>
      <c r="E21" s="40">
        <v>9.2667300425790273</v>
      </c>
      <c r="F21" s="101">
        <v>3100</v>
      </c>
      <c r="G21" s="100">
        <v>99.533157384397057</v>
      </c>
      <c r="H21" s="101">
        <v>1379</v>
      </c>
      <c r="I21" s="100">
        <v>44.276201300994686</v>
      </c>
    </row>
    <row r="22" spans="1:9" x14ac:dyDescent="0.2">
      <c r="A22" s="1" t="s">
        <v>13</v>
      </c>
      <c r="B22" s="41">
        <v>15</v>
      </c>
      <c r="C22" s="41">
        <v>17344</v>
      </c>
      <c r="D22" s="41">
        <v>19</v>
      </c>
      <c r="E22" s="40">
        <v>9.2109154195571961</v>
      </c>
      <c r="F22" s="101">
        <v>3989</v>
      </c>
      <c r="G22" s="100">
        <v>194.66418110747279</v>
      </c>
      <c r="H22" s="101">
        <v>85</v>
      </c>
      <c r="I22" s="100">
        <v>4.1480209060253665</v>
      </c>
    </row>
    <row r="23" spans="1:9" s="19" customFormat="1" x14ac:dyDescent="0.2">
      <c r="A23" s="16" t="s">
        <v>12</v>
      </c>
      <c r="B23" s="9">
        <v>196</v>
      </c>
      <c r="C23" s="9">
        <f>SUM(C20:C22)</f>
        <v>91337</v>
      </c>
      <c r="D23" s="9">
        <v>262</v>
      </c>
      <c r="E23" s="104">
        <v>21.542686586799761</v>
      </c>
      <c r="F23" s="103">
        <v>14925</v>
      </c>
      <c r="G23" s="102">
        <v>123.43463381472151</v>
      </c>
      <c r="H23" s="103">
        <v>1531</v>
      </c>
      <c r="I23" s="102">
        <v>12.661870979587178</v>
      </c>
    </row>
    <row r="24" spans="1:9" s="19" customFormat="1" x14ac:dyDescent="0.2">
      <c r="A24" s="1" t="s">
        <v>11</v>
      </c>
      <c r="B24" s="41">
        <v>80</v>
      </c>
      <c r="C24" s="41">
        <v>24541</v>
      </c>
      <c r="D24" s="41">
        <v>90</v>
      </c>
      <c r="E24" s="40">
        <v>16.612982122585347</v>
      </c>
      <c r="F24" s="101">
        <v>11806</v>
      </c>
      <c r="G24" s="100">
        <v>218.10536894649528</v>
      </c>
      <c r="H24" s="101">
        <v>125</v>
      </c>
      <c r="I24" s="100">
        <v>2.3092640283171191</v>
      </c>
    </row>
    <row r="25" spans="1:9" x14ac:dyDescent="0.2">
      <c r="A25" s="1" t="s">
        <v>10</v>
      </c>
      <c r="B25" s="41">
        <v>48</v>
      </c>
      <c r="C25" s="41">
        <v>32007</v>
      </c>
      <c r="D25" s="41">
        <v>63</v>
      </c>
      <c r="E25" s="40">
        <v>16.037349204369288</v>
      </c>
      <c r="F25" s="101">
        <v>6821</v>
      </c>
      <c r="G25" s="100">
        <v>174.55057258012923</v>
      </c>
      <c r="H25" s="101">
        <v>74</v>
      </c>
      <c r="I25" s="100">
        <v>1.8936728296334207</v>
      </c>
    </row>
    <row r="26" spans="1:9" x14ac:dyDescent="0.2">
      <c r="A26" s="1" t="s">
        <v>9</v>
      </c>
      <c r="B26" s="41">
        <v>118</v>
      </c>
      <c r="C26" s="41">
        <v>51219</v>
      </c>
      <c r="D26" s="41">
        <v>146</v>
      </c>
      <c r="E26" s="40">
        <v>25.938148176112918</v>
      </c>
      <c r="F26" s="101">
        <v>2820</v>
      </c>
      <c r="G26" s="100">
        <v>50.31859521901972</v>
      </c>
      <c r="H26" s="101">
        <v>1307</v>
      </c>
      <c r="I26" s="100">
        <v>23.321419840871904</v>
      </c>
    </row>
    <row r="27" spans="1:9" x14ac:dyDescent="0.2">
      <c r="A27" s="16" t="s">
        <v>8</v>
      </c>
      <c r="B27" s="9">
        <v>246</v>
      </c>
      <c r="C27" s="9">
        <f>SUM(C24:C26)</f>
        <v>107767</v>
      </c>
      <c r="D27" s="9">
        <v>299</v>
      </c>
      <c r="E27" s="104">
        <v>19.967204367675702</v>
      </c>
      <c r="F27" s="103">
        <v>21447</v>
      </c>
      <c r="G27" s="102">
        <v>143.69829990177567</v>
      </c>
      <c r="H27" s="103">
        <v>1506</v>
      </c>
      <c r="I27" s="102">
        <v>10.090438739780584</v>
      </c>
    </row>
    <row r="28" spans="1:9" x14ac:dyDescent="0.2">
      <c r="A28" s="1" t="s">
        <v>7</v>
      </c>
      <c r="B28" s="41">
        <v>40</v>
      </c>
      <c r="C28" s="41">
        <v>35456</v>
      </c>
      <c r="D28" s="41">
        <v>47</v>
      </c>
      <c r="E28" s="40">
        <v>8.8780002210055375</v>
      </c>
      <c r="F28" s="101">
        <v>6234</v>
      </c>
      <c r="G28" s="100">
        <v>117.97478511330046</v>
      </c>
      <c r="H28" s="101">
        <v>693</v>
      </c>
      <c r="I28" s="100">
        <v>13.114617594404429</v>
      </c>
    </row>
    <row r="29" spans="1:9" x14ac:dyDescent="0.2">
      <c r="A29" s="1" t="s">
        <v>6</v>
      </c>
      <c r="B29" s="41">
        <v>16</v>
      </c>
      <c r="C29" s="41">
        <v>23933</v>
      </c>
      <c r="D29" s="41">
        <v>29</v>
      </c>
      <c r="E29" s="40">
        <v>7.8603780028676828</v>
      </c>
      <c r="F29" s="101">
        <v>2590</v>
      </c>
      <c r="G29" s="100">
        <v>70.657689411713349</v>
      </c>
      <c r="H29" s="101">
        <v>1210</v>
      </c>
      <c r="I29" s="100">
        <v>33.009963007016665</v>
      </c>
    </row>
    <row r="30" spans="1:9" x14ac:dyDescent="0.2">
      <c r="A30" s="1" t="s">
        <v>5</v>
      </c>
      <c r="B30" s="41">
        <v>20</v>
      </c>
      <c r="C30" s="41">
        <v>23688</v>
      </c>
      <c r="D30" s="41">
        <v>29</v>
      </c>
      <c r="E30" s="40">
        <v>6.8471642115254312</v>
      </c>
      <c r="F30" s="101">
        <v>11364</v>
      </c>
      <c r="G30" s="100">
        <v>268.50014176353841</v>
      </c>
      <c r="H30" s="101">
        <v>395</v>
      </c>
      <c r="I30" s="100">
        <v>9.332766279179662</v>
      </c>
    </row>
    <row r="31" spans="1:9" x14ac:dyDescent="0.2">
      <c r="A31" s="16" t="s">
        <v>4</v>
      </c>
      <c r="B31" s="9">
        <v>76</v>
      </c>
      <c r="C31" s="9">
        <f>SUM(C28:C30)</f>
        <v>83077</v>
      </c>
      <c r="D31" s="9">
        <v>105</v>
      </c>
      <c r="E31" s="104">
        <v>7.9432894523328867</v>
      </c>
      <c r="F31" s="103">
        <v>20188</v>
      </c>
      <c r="G31" s="102">
        <v>153.14660593803436</v>
      </c>
      <c r="H31" s="103">
        <v>2298</v>
      </c>
      <c r="I31" s="102">
        <v>17.432677850485582</v>
      </c>
    </row>
    <row r="32" spans="1:9" x14ac:dyDescent="0.2">
      <c r="A32" s="14" t="s">
        <v>3</v>
      </c>
      <c r="B32" s="9">
        <f>SUM(B31+B27+B23)</f>
        <v>518</v>
      </c>
      <c r="C32" s="9">
        <f>SUM(C31,C27,C23)</f>
        <v>282181</v>
      </c>
      <c r="D32" s="9">
        <v>666</v>
      </c>
      <c r="E32" s="104">
        <v>16.503465727802837</v>
      </c>
      <c r="F32" s="103">
        <v>56560</v>
      </c>
      <c r="G32" s="102">
        <v>140.70148746547764</v>
      </c>
      <c r="H32" s="103">
        <v>5335</v>
      </c>
      <c r="I32" s="102">
        <v>13.271613076879831</v>
      </c>
    </row>
    <row r="33" spans="1:9" x14ac:dyDescent="0.2">
      <c r="A33" s="13" t="s">
        <v>2</v>
      </c>
      <c r="B33" s="9">
        <v>1120</v>
      </c>
      <c r="C33" s="9">
        <f>SUM(C32,C19+C6)</f>
        <v>734166</v>
      </c>
      <c r="D33" s="9">
        <v>1448</v>
      </c>
      <c r="E33" s="104">
        <v>14.44727763851265</v>
      </c>
      <c r="F33" s="103">
        <v>133066</v>
      </c>
      <c r="G33" s="102">
        <v>132.87566889187926</v>
      </c>
      <c r="H33" s="103">
        <v>12737</v>
      </c>
      <c r="I33" s="102">
        <v>12.718781617211505</v>
      </c>
    </row>
    <row r="34" spans="1:9" x14ac:dyDescent="0.2">
      <c r="A34" s="1" t="s">
        <v>1</v>
      </c>
      <c r="B34" s="41"/>
      <c r="C34" s="41"/>
      <c r="D34" s="41"/>
      <c r="E34" s="40"/>
      <c r="F34" s="101"/>
      <c r="G34" s="100"/>
      <c r="H34" s="101"/>
      <c r="I34" s="100"/>
    </row>
    <row r="35" spans="1:9" x14ac:dyDescent="0.2">
      <c r="A35" s="7" t="s">
        <v>0</v>
      </c>
      <c r="B35" s="41">
        <f>SUM(B33-B4)</f>
        <v>892</v>
      </c>
      <c r="C35" s="41">
        <f>SUM(C33-C4)</f>
        <v>604444</v>
      </c>
      <c r="D35" s="41">
        <f>SUM(D33-D4)</f>
        <v>1127</v>
      </c>
      <c r="E35" s="40">
        <v>17.460997341297862</v>
      </c>
      <c r="F35" s="101">
        <v>121766</v>
      </c>
      <c r="G35" s="100">
        <v>146.833964244508</v>
      </c>
      <c r="H35" s="101">
        <v>9522</v>
      </c>
      <c r="I35" s="100">
        <v>11.482293969878333</v>
      </c>
    </row>
  </sheetData>
  <mergeCells count="5">
    <mergeCell ref="F2:G2"/>
    <mergeCell ref="H2:I2"/>
    <mergeCell ref="A2:A3"/>
    <mergeCell ref="B2:C2"/>
    <mergeCell ref="D2:E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683BC-68A0-4C9B-B935-4381390FE560}">
  <sheetPr codeName="Munka7"/>
  <dimension ref="A1:F35"/>
  <sheetViews>
    <sheetView zoomScaleNormal="100" workbookViewId="0"/>
  </sheetViews>
  <sheetFormatPr defaultRowHeight="11.25" x14ac:dyDescent="0.2"/>
  <cols>
    <col min="1" max="1" width="22.7109375" style="1" customWidth="1"/>
    <col min="2" max="6" width="13.85546875" style="1" customWidth="1"/>
    <col min="7" max="16384" width="9.140625" style="1"/>
  </cols>
  <sheetData>
    <row r="1" spans="1:6" s="120" customFormat="1" ht="12" thickBot="1" x14ac:dyDescent="0.3">
      <c r="A1" s="55" t="s">
        <v>86</v>
      </c>
      <c r="B1" s="55"/>
      <c r="C1" s="122"/>
      <c r="D1" s="122"/>
      <c r="F1" s="121"/>
    </row>
    <row r="2" spans="1:6" ht="24.75" customHeight="1" x14ac:dyDescent="0.2">
      <c r="A2" s="139" t="s">
        <v>39</v>
      </c>
      <c r="B2" s="141" t="s">
        <v>85</v>
      </c>
      <c r="C2" s="150" t="s">
        <v>84</v>
      </c>
      <c r="D2" s="151"/>
      <c r="E2" s="143" t="s">
        <v>83</v>
      </c>
      <c r="F2" s="143" t="s">
        <v>82</v>
      </c>
    </row>
    <row r="3" spans="1:6" ht="22.5" x14ac:dyDescent="0.2">
      <c r="A3" s="149"/>
      <c r="B3" s="145"/>
      <c r="C3" s="97" t="s">
        <v>81</v>
      </c>
      <c r="D3" s="96" t="s">
        <v>80</v>
      </c>
      <c r="E3" s="144"/>
      <c r="F3" s="144"/>
    </row>
    <row r="4" spans="1:6" x14ac:dyDescent="0.2">
      <c r="A4" s="1" t="s">
        <v>31</v>
      </c>
      <c r="B4" s="119">
        <v>376290</v>
      </c>
      <c r="C4" s="119">
        <v>17548</v>
      </c>
      <c r="D4" s="106">
        <v>4.6634244864333363</v>
      </c>
      <c r="E4" s="118">
        <v>59649</v>
      </c>
      <c r="F4" s="118">
        <v>13060</v>
      </c>
    </row>
    <row r="5" spans="1:6" x14ac:dyDescent="0.2">
      <c r="A5" s="1" t="s">
        <v>30</v>
      </c>
      <c r="B5" s="117">
        <v>337668</v>
      </c>
      <c r="C5" s="117">
        <v>18706</v>
      </c>
      <c r="D5" s="100">
        <v>5.5397609486240924</v>
      </c>
      <c r="E5" s="114">
        <v>6050</v>
      </c>
      <c r="F5" s="114">
        <v>1052</v>
      </c>
    </row>
    <row r="6" spans="1:6" x14ac:dyDescent="0.2">
      <c r="A6" s="14" t="s">
        <v>29</v>
      </c>
      <c r="B6" s="116">
        <v>713958</v>
      </c>
      <c r="C6" s="116">
        <v>36254</v>
      </c>
      <c r="D6" s="102">
        <v>5.07788973581079</v>
      </c>
      <c r="E6" s="115">
        <v>65699</v>
      </c>
      <c r="F6" s="115">
        <v>14112</v>
      </c>
    </row>
    <row r="7" spans="1:6" x14ac:dyDescent="0.2">
      <c r="A7" s="1" t="s">
        <v>28</v>
      </c>
      <c r="B7" s="117">
        <v>38770</v>
      </c>
      <c r="C7" s="117">
        <v>1110</v>
      </c>
      <c r="D7" s="100">
        <v>2.8630384317771473</v>
      </c>
      <c r="E7" s="114">
        <v>421</v>
      </c>
      <c r="F7" s="114">
        <v>43</v>
      </c>
    </row>
    <row r="8" spans="1:6" x14ac:dyDescent="0.2">
      <c r="A8" s="1" t="s">
        <v>27</v>
      </c>
      <c r="B8" s="117">
        <v>36060</v>
      </c>
      <c r="C8" s="117">
        <v>3532</v>
      </c>
      <c r="D8" s="100">
        <v>9.7947864669994456</v>
      </c>
      <c r="E8" s="114">
        <v>1270</v>
      </c>
      <c r="F8" s="114">
        <v>214</v>
      </c>
    </row>
    <row r="9" spans="1:6" x14ac:dyDescent="0.2">
      <c r="A9" s="1" t="s">
        <v>26</v>
      </c>
      <c r="B9" s="117">
        <v>133212</v>
      </c>
      <c r="C9" s="117">
        <v>3484</v>
      </c>
      <c r="D9" s="100">
        <v>2.6153799957961748</v>
      </c>
      <c r="E9" s="114">
        <v>1288</v>
      </c>
      <c r="F9" s="114">
        <v>255</v>
      </c>
    </row>
    <row r="10" spans="1:6" x14ac:dyDescent="0.2">
      <c r="A10" s="16" t="s">
        <v>25</v>
      </c>
      <c r="B10" s="116">
        <v>208042</v>
      </c>
      <c r="C10" s="116">
        <v>8126</v>
      </c>
      <c r="D10" s="102">
        <v>3.9059420693898348</v>
      </c>
      <c r="E10" s="115">
        <v>2979</v>
      </c>
      <c r="F10" s="115">
        <v>512</v>
      </c>
    </row>
    <row r="11" spans="1:6" x14ac:dyDescent="0.2">
      <c r="A11" s="1" t="s">
        <v>24</v>
      </c>
      <c r="B11" s="117">
        <v>75675</v>
      </c>
      <c r="C11" s="117">
        <v>7010</v>
      </c>
      <c r="D11" s="100">
        <v>9.2632969937231575</v>
      </c>
      <c r="E11" s="114">
        <v>236</v>
      </c>
      <c r="F11" s="114">
        <v>81</v>
      </c>
    </row>
    <row r="12" spans="1:6" x14ac:dyDescent="0.2">
      <c r="A12" s="1" t="s">
        <v>23</v>
      </c>
      <c r="B12" s="117">
        <v>39753</v>
      </c>
      <c r="C12" s="117">
        <v>1715</v>
      </c>
      <c r="D12" s="100">
        <v>4.3141398133474205</v>
      </c>
      <c r="E12" s="114">
        <v>1295</v>
      </c>
      <c r="F12" s="114">
        <v>222</v>
      </c>
    </row>
    <row r="13" spans="1:6" x14ac:dyDescent="0.2">
      <c r="A13" s="1" t="s">
        <v>22</v>
      </c>
      <c r="B13" s="117">
        <v>48094</v>
      </c>
      <c r="C13" s="117">
        <v>1540</v>
      </c>
      <c r="D13" s="100">
        <v>3.2020626273547634</v>
      </c>
      <c r="E13" s="114">
        <v>2055</v>
      </c>
      <c r="F13" s="114">
        <v>421</v>
      </c>
    </row>
    <row r="14" spans="1:6" x14ac:dyDescent="0.2">
      <c r="A14" s="16" t="s">
        <v>21</v>
      </c>
      <c r="B14" s="116">
        <v>163522</v>
      </c>
      <c r="C14" s="116">
        <v>10265</v>
      </c>
      <c r="D14" s="102">
        <v>6.2774427905725227</v>
      </c>
      <c r="E14" s="115">
        <v>3586</v>
      </c>
      <c r="F14" s="115">
        <v>724</v>
      </c>
    </row>
    <row r="15" spans="1:6" x14ac:dyDescent="0.2">
      <c r="A15" s="1" t="s">
        <v>20</v>
      </c>
      <c r="B15" s="117">
        <v>68419</v>
      </c>
      <c r="C15" s="117">
        <v>3611</v>
      </c>
      <c r="D15" s="100">
        <v>5.2777737178269195</v>
      </c>
      <c r="E15" s="114">
        <v>1032</v>
      </c>
      <c r="F15" s="114">
        <v>36</v>
      </c>
    </row>
    <row r="16" spans="1:6" x14ac:dyDescent="0.2">
      <c r="A16" s="1" t="s">
        <v>19</v>
      </c>
      <c r="B16" s="117">
        <v>84191</v>
      </c>
      <c r="C16" s="117">
        <v>1746</v>
      </c>
      <c r="D16" s="100">
        <v>2.0738558753310925</v>
      </c>
      <c r="E16" s="114">
        <v>925</v>
      </c>
      <c r="F16" s="114">
        <v>265</v>
      </c>
    </row>
    <row r="17" spans="1:6" x14ac:dyDescent="0.2">
      <c r="A17" s="1" t="s">
        <v>18</v>
      </c>
      <c r="B17" s="117">
        <v>41914</v>
      </c>
      <c r="C17" s="117">
        <v>3325</v>
      </c>
      <c r="D17" s="100">
        <v>7.9329102447869451</v>
      </c>
      <c r="E17" s="114">
        <v>1274</v>
      </c>
      <c r="F17" s="114">
        <v>291</v>
      </c>
    </row>
    <row r="18" spans="1:6" x14ac:dyDescent="0.2">
      <c r="A18" s="16" t="s">
        <v>17</v>
      </c>
      <c r="B18" s="116">
        <v>194524</v>
      </c>
      <c r="C18" s="116">
        <v>8682</v>
      </c>
      <c r="D18" s="102">
        <v>4.4632024840122551</v>
      </c>
      <c r="E18" s="115">
        <v>3231</v>
      </c>
      <c r="F18" s="115">
        <v>592</v>
      </c>
    </row>
    <row r="19" spans="1:6" x14ac:dyDescent="0.2">
      <c r="A19" s="14" t="s">
        <v>16</v>
      </c>
      <c r="B19" s="116">
        <v>566088</v>
      </c>
      <c r="C19" s="116">
        <v>27073</v>
      </c>
      <c r="D19" s="102">
        <v>4.7824719831545623</v>
      </c>
      <c r="E19" s="115">
        <v>9796</v>
      </c>
      <c r="F19" s="115">
        <v>1828</v>
      </c>
    </row>
    <row r="20" spans="1:6" x14ac:dyDescent="0.2">
      <c r="A20" s="1" t="s">
        <v>15</v>
      </c>
      <c r="B20" s="117">
        <v>95565</v>
      </c>
      <c r="C20" s="117">
        <v>1644</v>
      </c>
      <c r="D20" s="100">
        <v>1.720295087113483</v>
      </c>
      <c r="E20" s="114">
        <v>1302</v>
      </c>
      <c r="F20" s="114">
        <v>193</v>
      </c>
    </row>
    <row r="21" spans="1:6" x14ac:dyDescent="0.2">
      <c r="A21" s="1" t="s">
        <v>14</v>
      </c>
      <c r="B21" s="117">
        <v>86254</v>
      </c>
      <c r="C21" s="117">
        <v>1783</v>
      </c>
      <c r="D21" s="100">
        <v>2.0671505089619031</v>
      </c>
      <c r="E21" s="114">
        <v>3129</v>
      </c>
      <c r="F21" s="114">
        <v>677</v>
      </c>
    </row>
    <row r="22" spans="1:6" x14ac:dyDescent="0.2">
      <c r="A22" s="1" t="s">
        <v>13</v>
      </c>
      <c r="B22" s="117">
        <v>15976</v>
      </c>
      <c r="C22" s="117">
        <v>697</v>
      </c>
      <c r="D22" s="100">
        <v>4.3627941912869304</v>
      </c>
      <c r="E22" s="114">
        <v>2242</v>
      </c>
      <c r="F22" s="114">
        <v>189</v>
      </c>
    </row>
    <row r="23" spans="1:6" s="19" customFormat="1" x14ac:dyDescent="0.2">
      <c r="A23" s="16" t="s">
        <v>12</v>
      </c>
      <c r="B23" s="116">
        <v>197795</v>
      </c>
      <c r="C23" s="116">
        <v>4124</v>
      </c>
      <c r="D23" s="102">
        <v>2.0849869814707147</v>
      </c>
      <c r="E23" s="115">
        <v>6673</v>
      </c>
      <c r="F23" s="115">
        <v>1059</v>
      </c>
    </row>
    <row r="24" spans="1:6" s="19" customFormat="1" x14ac:dyDescent="0.2">
      <c r="A24" s="1" t="s">
        <v>11</v>
      </c>
      <c r="B24" s="117">
        <v>150807</v>
      </c>
      <c r="C24" s="117">
        <v>15898</v>
      </c>
      <c r="D24" s="100">
        <v>10.54195097044567</v>
      </c>
      <c r="E24" s="114">
        <v>786</v>
      </c>
      <c r="F24" s="114">
        <v>119</v>
      </c>
    </row>
    <row r="25" spans="1:6" x14ac:dyDescent="0.2">
      <c r="A25" s="1" t="s">
        <v>10</v>
      </c>
      <c r="B25" s="117">
        <v>249150</v>
      </c>
      <c r="C25" s="117">
        <v>10390</v>
      </c>
      <c r="D25" s="100">
        <v>4.1701786072646998</v>
      </c>
      <c r="E25" s="114">
        <v>2392</v>
      </c>
      <c r="F25" s="114">
        <v>143</v>
      </c>
    </row>
    <row r="26" spans="1:6" x14ac:dyDescent="0.2">
      <c r="A26" s="1" t="s">
        <v>9</v>
      </c>
      <c r="B26" s="117">
        <v>193565</v>
      </c>
      <c r="C26" s="117">
        <v>15481</v>
      </c>
      <c r="D26" s="100">
        <v>7.9978301862423482</v>
      </c>
      <c r="E26" s="114">
        <v>4635</v>
      </c>
      <c r="F26" s="114">
        <v>1966</v>
      </c>
    </row>
    <row r="27" spans="1:6" x14ac:dyDescent="0.2">
      <c r="A27" s="16" t="s">
        <v>8</v>
      </c>
      <c r="B27" s="116">
        <v>593522</v>
      </c>
      <c r="C27" s="116">
        <v>41769</v>
      </c>
      <c r="D27" s="102">
        <v>7.0374813402030583</v>
      </c>
      <c r="E27" s="115">
        <v>7813</v>
      </c>
      <c r="F27" s="115">
        <v>2228</v>
      </c>
    </row>
    <row r="28" spans="1:6" x14ac:dyDescent="0.2">
      <c r="A28" s="1" t="s">
        <v>7</v>
      </c>
      <c r="B28" s="117">
        <v>75983</v>
      </c>
      <c r="C28" s="117">
        <v>1064</v>
      </c>
      <c r="D28" s="100">
        <v>1.4003132279588855</v>
      </c>
      <c r="E28" s="114">
        <v>2939</v>
      </c>
      <c r="F28" s="114">
        <v>705</v>
      </c>
    </row>
    <row r="29" spans="1:6" x14ac:dyDescent="0.2">
      <c r="A29" s="1" t="s">
        <v>6</v>
      </c>
      <c r="B29" s="117">
        <v>47207</v>
      </c>
      <c r="C29" s="117">
        <v>1810</v>
      </c>
      <c r="D29" s="100">
        <v>3.8341771347469655</v>
      </c>
      <c r="E29" s="114">
        <v>3566</v>
      </c>
      <c r="F29" s="114">
        <v>273</v>
      </c>
    </row>
    <row r="30" spans="1:6" x14ac:dyDescent="0.2">
      <c r="A30" s="1" t="s">
        <v>5</v>
      </c>
      <c r="B30" s="117">
        <v>78140</v>
      </c>
      <c r="C30" s="117">
        <v>3814</v>
      </c>
      <c r="D30" s="100">
        <v>4.8809828512925524</v>
      </c>
      <c r="E30" s="114">
        <v>324</v>
      </c>
      <c r="F30" s="114">
        <v>87</v>
      </c>
    </row>
    <row r="31" spans="1:6" x14ac:dyDescent="0.2">
      <c r="A31" s="16" t="s">
        <v>4</v>
      </c>
      <c r="B31" s="116">
        <v>201330</v>
      </c>
      <c r="C31" s="116">
        <v>6688</v>
      </c>
      <c r="D31" s="102">
        <v>3.321909303134158</v>
      </c>
      <c r="E31" s="115">
        <v>6829</v>
      </c>
      <c r="F31" s="115">
        <v>1065</v>
      </c>
    </row>
    <row r="32" spans="1:6" x14ac:dyDescent="0.2">
      <c r="A32" s="14" t="s">
        <v>3</v>
      </c>
      <c r="B32" s="116">
        <v>992647</v>
      </c>
      <c r="C32" s="116">
        <v>52581</v>
      </c>
      <c r="D32" s="102">
        <v>5.2970492027881013</v>
      </c>
      <c r="E32" s="115">
        <v>21315</v>
      </c>
      <c r="F32" s="115">
        <v>4352</v>
      </c>
    </row>
    <row r="33" spans="1:6" x14ac:dyDescent="0.2">
      <c r="A33" s="13" t="s">
        <v>2</v>
      </c>
      <c r="B33" s="116">
        <v>2272693</v>
      </c>
      <c r="C33" s="116">
        <v>115908</v>
      </c>
      <c r="D33" s="102">
        <v>5.1000289084359389</v>
      </c>
      <c r="E33" s="115">
        <v>96810</v>
      </c>
      <c r="F33" s="115">
        <v>20292</v>
      </c>
    </row>
    <row r="34" spans="1:6" x14ac:dyDescent="0.2">
      <c r="A34" s="1" t="s">
        <v>1</v>
      </c>
      <c r="B34" s="41"/>
      <c r="C34" s="41"/>
      <c r="D34" s="40"/>
      <c r="E34" s="114"/>
      <c r="F34" s="114"/>
    </row>
    <row r="35" spans="1:6" x14ac:dyDescent="0.2">
      <c r="A35" s="7" t="s">
        <v>0</v>
      </c>
      <c r="B35" s="41">
        <f>SUM(B33-B4)</f>
        <v>1896403</v>
      </c>
      <c r="C35" s="41">
        <f>SUM(C33-C4)</f>
        <v>98360</v>
      </c>
      <c r="D35" s="40">
        <v>5.2</v>
      </c>
      <c r="E35" s="114">
        <v>37161</v>
      </c>
      <c r="F35" s="114">
        <v>7232</v>
      </c>
    </row>
  </sheetData>
  <mergeCells count="5">
    <mergeCell ref="C2:D2"/>
    <mergeCell ref="E2:E3"/>
    <mergeCell ref="F2:F3"/>
    <mergeCell ref="A2:A3"/>
    <mergeCell ref="B2:B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13BC2-5734-4605-AB20-D87505D138E8}">
  <sheetPr codeName="Munka8"/>
  <dimension ref="A1:F35"/>
  <sheetViews>
    <sheetView zoomScaleNormal="100" workbookViewId="0"/>
  </sheetViews>
  <sheetFormatPr defaultRowHeight="11.25" x14ac:dyDescent="0.2"/>
  <cols>
    <col min="1" max="1" width="24.140625" style="1" customWidth="1"/>
    <col min="2" max="6" width="13.42578125" style="1" customWidth="1"/>
    <col min="7" max="16384" width="9.140625" style="1"/>
  </cols>
  <sheetData>
    <row r="1" spans="1:6" s="68" customFormat="1" ht="12" thickBot="1" x14ac:dyDescent="0.3">
      <c r="A1" s="55" t="s">
        <v>92</v>
      </c>
      <c r="B1" s="55"/>
      <c r="C1" s="55"/>
      <c r="D1" s="71"/>
      <c r="E1" s="69"/>
      <c r="F1" s="70"/>
    </row>
    <row r="2" spans="1:6" ht="22.5" x14ac:dyDescent="0.2">
      <c r="A2" s="139" t="s">
        <v>39</v>
      </c>
      <c r="B2" s="143" t="s">
        <v>91</v>
      </c>
      <c r="C2" s="141" t="s">
        <v>90</v>
      </c>
      <c r="D2" s="139" t="s">
        <v>89</v>
      </c>
      <c r="E2" s="30" t="s">
        <v>88</v>
      </c>
      <c r="F2" s="30" t="s">
        <v>87</v>
      </c>
    </row>
    <row r="3" spans="1:6" x14ac:dyDescent="0.2">
      <c r="A3" s="149"/>
      <c r="B3" s="144"/>
      <c r="C3" s="142"/>
      <c r="D3" s="149"/>
      <c r="E3" s="146" t="s">
        <v>65</v>
      </c>
      <c r="F3" s="147"/>
    </row>
    <row r="4" spans="1:6" x14ac:dyDescent="0.2">
      <c r="A4" s="1" t="s">
        <v>31</v>
      </c>
      <c r="B4" s="119">
        <v>13</v>
      </c>
      <c r="C4" s="119">
        <v>66</v>
      </c>
      <c r="D4" s="119">
        <v>80</v>
      </c>
      <c r="E4" s="94">
        <v>63.636617106849855</v>
      </c>
      <c r="F4" s="94">
        <v>101.93743334518308</v>
      </c>
    </row>
    <row r="5" spans="1:6" x14ac:dyDescent="0.2">
      <c r="A5" s="1" t="s">
        <v>30</v>
      </c>
      <c r="B5" s="119">
        <v>23</v>
      </c>
      <c r="C5" s="119">
        <v>74</v>
      </c>
      <c r="D5" s="119">
        <v>14</v>
      </c>
      <c r="E5" s="94">
        <v>31.710410771782612</v>
      </c>
      <c r="F5" s="94">
        <v>64.565648681172149</v>
      </c>
    </row>
    <row r="6" spans="1:6" x14ac:dyDescent="0.2">
      <c r="A6" s="14" t="s">
        <v>29</v>
      </c>
      <c r="B6" s="116">
        <v>36</v>
      </c>
      <c r="C6" s="116">
        <v>140</v>
      </c>
      <c r="D6" s="116">
        <v>94</v>
      </c>
      <c r="E6" s="82">
        <v>50.332787158522159</v>
      </c>
      <c r="F6" s="82">
        <v>86.364400244491151</v>
      </c>
    </row>
    <row r="7" spans="1:6" x14ac:dyDescent="0.2">
      <c r="A7" s="1" t="s">
        <v>28</v>
      </c>
      <c r="B7" s="119">
        <v>11</v>
      </c>
      <c r="C7" s="119">
        <v>27</v>
      </c>
      <c r="D7" s="119">
        <v>5</v>
      </c>
      <c r="E7" s="94">
        <v>59.604694255713405</v>
      </c>
      <c r="F7" s="94">
        <v>90.036404814045326</v>
      </c>
    </row>
    <row r="8" spans="1:6" x14ac:dyDescent="0.2">
      <c r="A8" s="1" t="s">
        <v>27</v>
      </c>
      <c r="B8" s="119">
        <v>8</v>
      </c>
      <c r="C8" s="119">
        <v>22</v>
      </c>
      <c r="D8" s="119">
        <v>3</v>
      </c>
      <c r="E8" s="94">
        <v>41.932458686878057</v>
      </c>
      <c r="F8" s="94">
        <v>87.398497588267489</v>
      </c>
    </row>
    <row r="9" spans="1:6" x14ac:dyDescent="0.2">
      <c r="A9" s="1" t="s">
        <v>26</v>
      </c>
      <c r="B9" s="119">
        <v>11</v>
      </c>
      <c r="C9" s="119">
        <v>31</v>
      </c>
      <c r="D9" s="119">
        <v>6</v>
      </c>
      <c r="E9" s="94">
        <v>53.254256466568378</v>
      </c>
      <c r="F9" s="94">
        <v>97.899427826101501</v>
      </c>
    </row>
    <row r="10" spans="1:6" x14ac:dyDescent="0.2">
      <c r="A10" s="16" t="s">
        <v>25</v>
      </c>
      <c r="B10" s="116">
        <v>30</v>
      </c>
      <c r="C10" s="116">
        <v>80</v>
      </c>
      <c r="D10" s="116">
        <v>14</v>
      </c>
      <c r="E10" s="82">
        <v>52.505156309447742</v>
      </c>
      <c r="F10" s="82">
        <v>91.854214338636197</v>
      </c>
    </row>
    <row r="11" spans="1:6" x14ac:dyDescent="0.2">
      <c r="A11" s="1" t="s">
        <v>24</v>
      </c>
      <c r="B11" s="119">
        <v>8</v>
      </c>
      <c r="C11" s="119">
        <v>28</v>
      </c>
      <c r="D11" s="119">
        <v>4</v>
      </c>
      <c r="E11" s="94">
        <v>39.374714284121445</v>
      </c>
      <c r="F11" s="94">
        <v>82.836977488376249</v>
      </c>
    </row>
    <row r="12" spans="1:6" x14ac:dyDescent="0.2">
      <c r="A12" s="1" t="s">
        <v>23</v>
      </c>
      <c r="B12" s="119">
        <v>10</v>
      </c>
      <c r="C12" s="119">
        <v>25</v>
      </c>
      <c r="D12" s="119">
        <v>6</v>
      </c>
      <c r="E12" s="94">
        <v>53.858669668882342</v>
      </c>
      <c r="F12" s="94">
        <v>101.32092348976728</v>
      </c>
    </row>
    <row r="13" spans="1:6" x14ac:dyDescent="0.2">
      <c r="A13" s="1" t="s">
        <v>22</v>
      </c>
      <c r="B13" s="119">
        <v>8</v>
      </c>
      <c r="C13" s="119">
        <v>24</v>
      </c>
      <c r="D13" s="119">
        <v>5</v>
      </c>
      <c r="E13" s="94">
        <v>45.379100526350442</v>
      </c>
      <c r="F13" s="94">
        <v>88.034623394353943</v>
      </c>
    </row>
    <row r="14" spans="1:6" x14ac:dyDescent="0.2">
      <c r="A14" s="16" t="s">
        <v>21</v>
      </c>
      <c r="B14" s="116">
        <v>26</v>
      </c>
      <c r="C14" s="116">
        <v>77</v>
      </c>
      <c r="D14" s="116">
        <v>15</v>
      </c>
      <c r="E14" s="82">
        <v>44.884031353185001</v>
      </c>
      <c r="F14" s="82">
        <v>89.153845381828404</v>
      </c>
    </row>
    <row r="15" spans="1:6" x14ac:dyDescent="0.2">
      <c r="A15" s="1" t="s">
        <v>20</v>
      </c>
      <c r="B15" s="119">
        <v>7</v>
      </c>
      <c r="C15" s="119">
        <v>30</v>
      </c>
      <c r="D15" s="119">
        <v>10</v>
      </c>
      <c r="E15" s="94">
        <v>26.379146582418645</v>
      </c>
      <c r="F15" s="94">
        <v>114.55767247903535</v>
      </c>
    </row>
    <row r="16" spans="1:6" x14ac:dyDescent="0.2">
      <c r="A16" s="1" t="s">
        <v>19</v>
      </c>
      <c r="B16" s="119">
        <v>10</v>
      </c>
      <c r="C16" s="119">
        <v>33</v>
      </c>
      <c r="D16" s="119">
        <v>5</v>
      </c>
      <c r="E16" s="94">
        <v>66.832408961313618</v>
      </c>
      <c r="F16" s="94">
        <v>101.66636512798758</v>
      </c>
    </row>
    <row r="17" spans="1:6" x14ac:dyDescent="0.2">
      <c r="A17" s="1" t="s">
        <v>18</v>
      </c>
      <c r="B17" s="119">
        <v>8</v>
      </c>
      <c r="C17" s="119">
        <v>25</v>
      </c>
      <c r="D17" s="119">
        <v>2</v>
      </c>
      <c r="E17" s="94">
        <v>44.947571153434623</v>
      </c>
      <c r="F17" s="94">
        <v>93.20778942863258</v>
      </c>
    </row>
    <row r="18" spans="1:6" x14ac:dyDescent="0.2">
      <c r="A18" s="16" t="s">
        <v>17</v>
      </c>
      <c r="B18" s="116">
        <v>25</v>
      </c>
      <c r="C18" s="116">
        <v>88</v>
      </c>
      <c r="D18" s="116">
        <v>17</v>
      </c>
      <c r="E18" s="82">
        <v>44.63568027375932</v>
      </c>
      <c r="F18" s="82">
        <v>104.93614884608</v>
      </c>
    </row>
    <row r="19" spans="1:6" x14ac:dyDescent="0.2">
      <c r="A19" s="14" t="s">
        <v>16</v>
      </c>
      <c r="B19" s="116">
        <v>81</v>
      </c>
      <c r="C19" s="116">
        <v>245</v>
      </c>
      <c r="D19" s="116">
        <v>46</v>
      </c>
      <c r="E19" s="82">
        <v>47.558190356322477</v>
      </c>
      <c r="F19" s="82">
        <v>95.045398829456175</v>
      </c>
    </row>
    <row r="20" spans="1:6" x14ac:dyDescent="0.2">
      <c r="A20" s="1" t="s">
        <v>15</v>
      </c>
      <c r="B20" s="119">
        <v>21</v>
      </c>
      <c r="C20" s="119">
        <v>77</v>
      </c>
      <c r="D20" s="119">
        <v>5</v>
      </c>
      <c r="E20" s="94">
        <v>36.024891342160686</v>
      </c>
      <c r="F20" s="94">
        <v>121.87577135878956</v>
      </c>
    </row>
    <row r="21" spans="1:6" x14ac:dyDescent="0.2">
      <c r="A21" s="1" t="s">
        <v>14</v>
      </c>
      <c r="B21" s="119">
        <v>8</v>
      </c>
      <c r="C21" s="119">
        <v>28</v>
      </c>
      <c r="D21" s="119">
        <v>5</v>
      </c>
      <c r="E21" s="94">
        <v>33.712843630199004</v>
      </c>
      <c r="F21" s="94">
        <v>95.294971328029177</v>
      </c>
    </row>
    <row r="22" spans="1:6" x14ac:dyDescent="0.2">
      <c r="A22" s="1" t="s">
        <v>13</v>
      </c>
      <c r="B22" s="119">
        <v>8</v>
      </c>
      <c r="C22" s="119">
        <v>20</v>
      </c>
      <c r="D22" s="119">
        <v>3</v>
      </c>
      <c r="E22" s="94">
        <v>35.887700874012403</v>
      </c>
      <c r="F22" s="94">
        <v>89.553331348789996</v>
      </c>
    </row>
    <row r="23" spans="1:6" s="19" customFormat="1" x14ac:dyDescent="0.2">
      <c r="A23" s="16" t="s">
        <v>12</v>
      </c>
      <c r="B23" s="116">
        <v>37</v>
      </c>
      <c r="C23" s="116">
        <v>125</v>
      </c>
      <c r="D23" s="116">
        <v>13</v>
      </c>
      <c r="E23" s="82">
        <v>35.406097877668628</v>
      </c>
      <c r="F23" s="82">
        <v>109.55123550418395</v>
      </c>
    </row>
    <row r="24" spans="1:6" s="19" customFormat="1" x14ac:dyDescent="0.2">
      <c r="A24" s="1" t="s">
        <v>11</v>
      </c>
      <c r="B24" s="119">
        <v>14</v>
      </c>
      <c r="C24" s="119">
        <v>61</v>
      </c>
      <c r="D24" s="119">
        <v>18</v>
      </c>
      <c r="E24" s="94">
        <v>45.115629468425894</v>
      </c>
      <c r="F24" s="94">
        <v>109.37598143721205</v>
      </c>
    </row>
    <row r="25" spans="1:6" x14ac:dyDescent="0.2">
      <c r="A25" s="1" t="s">
        <v>10</v>
      </c>
      <c r="B25" s="119">
        <v>14</v>
      </c>
      <c r="C25" s="119">
        <v>38</v>
      </c>
      <c r="D25" s="119">
        <v>5</v>
      </c>
      <c r="E25" s="94">
        <v>50.205361141321731</v>
      </c>
      <c r="F25" s="94">
        <v>108.06986117330945</v>
      </c>
    </row>
    <row r="26" spans="1:6" x14ac:dyDescent="0.2">
      <c r="A26" s="1" t="s">
        <v>9</v>
      </c>
      <c r="B26" s="119">
        <v>16</v>
      </c>
      <c r="C26" s="119">
        <v>48</v>
      </c>
      <c r="D26" s="119">
        <v>2</v>
      </c>
      <c r="E26" s="94">
        <v>85.69506574427804</v>
      </c>
      <c r="F26" s="94">
        <v>110.74194947085179</v>
      </c>
    </row>
    <row r="27" spans="1:6" x14ac:dyDescent="0.2">
      <c r="A27" s="16" t="s">
        <v>8</v>
      </c>
      <c r="B27" s="116">
        <v>44</v>
      </c>
      <c r="C27" s="116">
        <v>147</v>
      </c>
      <c r="D27" s="116">
        <v>25</v>
      </c>
      <c r="E27" s="82">
        <v>61.685679483176578</v>
      </c>
      <c r="F27" s="82">
        <v>109.54692188017169</v>
      </c>
    </row>
    <row r="28" spans="1:6" x14ac:dyDescent="0.2">
      <c r="A28" s="1" t="s">
        <v>7</v>
      </c>
      <c r="B28" s="119">
        <v>12</v>
      </c>
      <c r="C28" s="119">
        <v>39</v>
      </c>
      <c r="D28" s="119">
        <v>7</v>
      </c>
      <c r="E28" s="94">
        <v>47.420791873100463</v>
      </c>
      <c r="F28" s="94">
        <v>89.995041804026357</v>
      </c>
    </row>
    <row r="29" spans="1:6" x14ac:dyDescent="0.2">
      <c r="A29" s="1" t="s">
        <v>6</v>
      </c>
      <c r="B29" s="119">
        <v>10</v>
      </c>
      <c r="C29" s="119">
        <v>41</v>
      </c>
      <c r="D29" s="119">
        <v>4</v>
      </c>
      <c r="E29" s="94">
        <v>55.440369275090298</v>
      </c>
      <c r="F29" s="94">
        <v>92.853479413786701</v>
      </c>
    </row>
    <row r="30" spans="1:6" x14ac:dyDescent="0.2">
      <c r="A30" s="1" t="s">
        <v>5</v>
      </c>
      <c r="B30" s="119">
        <v>8</v>
      </c>
      <c r="C30" s="119">
        <v>38</v>
      </c>
      <c r="D30" s="119">
        <v>13</v>
      </c>
      <c r="E30" s="94">
        <v>64.748133446744163</v>
      </c>
      <c r="F30" s="94">
        <v>107.54654569511388</v>
      </c>
    </row>
    <row r="31" spans="1:6" x14ac:dyDescent="0.2">
      <c r="A31" s="16" t="s">
        <v>4</v>
      </c>
      <c r="B31" s="116">
        <v>30</v>
      </c>
      <c r="C31" s="116">
        <v>118</v>
      </c>
      <c r="D31" s="116">
        <v>24</v>
      </c>
      <c r="E31" s="82">
        <v>55.214100290241184</v>
      </c>
      <c r="F31" s="82">
        <v>96.42516313739651</v>
      </c>
    </row>
    <row r="32" spans="1:6" x14ac:dyDescent="0.2">
      <c r="A32" s="14" t="s">
        <v>3</v>
      </c>
      <c r="B32" s="116">
        <v>111</v>
      </c>
      <c r="C32" s="116">
        <v>390</v>
      </c>
      <c r="D32" s="116">
        <v>62</v>
      </c>
      <c r="E32" s="82">
        <v>51.658789937355998</v>
      </c>
      <c r="F32" s="82">
        <v>105.24525990719074</v>
      </c>
    </row>
    <row r="33" spans="1:6" x14ac:dyDescent="0.2">
      <c r="A33" s="13" t="s">
        <v>2</v>
      </c>
      <c r="B33" s="9">
        <v>228</v>
      </c>
      <c r="C33" s="9">
        <v>775</v>
      </c>
      <c r="D33" s="116">
        <v>202</v>
      </c>
      <c r="E33" s="82">
        <v>50.021948560881391</v>
      </c>
      <c r="F33" s="82">
        <v>96.581257007462511</v>
      </c>
    </row>
    <row r="34" spans="1:6" x14ac:dyDescent="0.2">
      <c r="A34" s="1" t="s">
        <v>1</v>
      </c>
    </row>
    <row r="35" spans="1:6" x14ac:dyDescent="0.2">
      <c r="A35" s="7" t="s">
        <v>0</v>
      </c>
      <c r="B35" s="3">
        <v>215</v>
      </c>
      <c r="C35" s="3">
        <v>709</v>
      </c>
      <c r="D35" s="3">
        <v>122</v>
      </c>
      <c r="E35" s="94">
        <v>47.195580534750277</v>
      </c>
      <c r="F35" s="94">
        <v>95.469329420526407</v>
      </c>
    </row>
  </sheetData>
  <mergeCells count="5">
    <mergeCell ref="A2:A3"/>
    <mergeCell ref="E3:F3"/>
    <mergeCell ref="B2:B3"/>
    <mergeCell ref="D2:D3"/>
    <mergeCell ref="C2:C3"/>
  </mergeCells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Table of Contents</vt:lpstr>
      <vt:lpstr>3.4.1.</vt:lpstr>
      <vt:lpstr>3.4.2.</vt:lpstr>
      <vt:lpstr>3.4.3.</vt:lpstr>
      <vt:lpstr>3.4.4.</vt:lpstr>
      <vt:lpstr>3.4.5.</vt:lpstr>
      <vt:lpstr>3.4.6.</vt:lpstr>
      <vt:lpstr>3.4.7.</vt:lpstr>
      <vt:lpstr>3.4.8.</vt:lpstr>
      <vt:lpstr>3.4.9.</vt:lpstr>
      <vt:lpstr>3.4.10.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2025-03-03T16:09:29Z</dcterms:created>
  <dcterms:modified xsi:type="dcterms:W3CDTF">2025-03-03T16:09:29Z</dcterms:modified>
</cp:coreProperties>
</file>