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filterPrivacy="1" codeName="ThisWorkbook" defaultThemeVersion="166925"/>
  <xr:revisionPtr revIDLastSave="0" documentId="13_ncr:1_{C1B89BFF-C64D-4D80-87F6-AC09C820C327}" xr6:coauthVersionLast="36" xr6:coauthVersionMax="36" xr10:uidLastSave="{00000000-0000-0000-0000-000000000000}"/>
  <bookViews>
    <workbookView xWindow="0" yWindow="0" windowWidth="28800" windowHeight="13425" xr2:uid="{62ED34BF-D143-46AF-A199-1CB69384F96A}"/>
  </bookViews>
  <sheets>
    <sheet name="Table of Contents" sheetId="7" r:id="rId1"/>
    <sheet name="6.1." sheetId="2" r:id="rId2"/>
    <sheet name="6.2." sheetId="3" r:id="rId3"/>
    <sheet name="6.3." sheetId="4" r:id="rId4"/>
    <sheet name="6.4." sheetId="5" r:id="rId5"/>
    <sheet name="6.5." sheetId="6" r:id="rId6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6" i="5" l="1"/>
  <c r="F10" i="5"/>
  <c r="F14" i="5"/>
  <c r="F18" i="5"/>
  <c r="F23" i="5"/>
  <c r="F27" i="5"/>
  <c r="F32" i="5" s="1"/>
  <c r="F31" i="5"/>
  <c r="C35" i="5"/>
  <c r="D35" i="5"/>
  <c r="E35" i="5"/>
  <c r="D19" i="4"/>
  <c r="B35" i="4"/>
  <c r="D35" i="4"/>
  <c r="E35" i="4"/>
  <c r="F35" i="4"/>
  <c r="G35" i="4"/>
  <c r="B35" i="3"/>
  <c r="E35" i="3"/>
  <c r="F35" i="3"/>
  <c r="G35" i="3"/>
  <c r="H35" i="3"/>
  <c r="B7" i="2"/>
  <c r="D7" i="2"/>
  <c r="G7" i="2"/>
  <c r="H7" i="2"/>
  <c r="B11" i="2"/>
  <c r="D11" i="2"/>
  <c r="D20" i="2" s="1"/>
  <c r="G11" i="2"/>
  <c r="G20" i="2" s="1"/>
  <c r="H11" i="2"/>
  <c r="B15" i="2"/>
  <c r="D15" i="2"/>
  <c r="G15" i="2"/>
  <c r="H15" i="2"/>
  <c r="B19" i="2"/>
  <c r="D19" i="2"/>
  <c r="G19" i="2"/>
  <c r="H19" i="2"/>
  <c r="H20" i="2"/>
  <c r="B24" i="2"/>
  <c r="D24" i="2"/>
  <c r="D33" i="2" s="1"/>
  <c r="G24" i="2"/>
  <c r="G33" i="2" s="1"/>
  <c r="H24" i="2"/>
  <c r="H33" i="2" s="1"/>
  <c r="B28" i="2"/>
  <c r="D28" i="2"/>
  <c r="G28" i="2"/>
  <c r="H28" i="2"/>
  <c r="B32" i="2"/>
  <c r="B33" i="2" s="1"/>
  <c r="D32" i="2"/>
  <c r="G32" i="2"/>
  <c r="H32" i="2"/>
  <c r="D36" i="2"/>
  <c r="H36" i="2"/>
  <c r="I36" i="2"/>
  <c r="J36" i="2"/>
  <c r="K36" i="2"/>
  <c r="L36" i="2"/>
  <c r="M36" i="2"/>
  <c r="N36" i="2"/>
  <c r="F19" i="5" l="1"/>
  <c r="F33" i="5" s="1"/>
  <c r="F35" i="5" s="1"/>
  <c r="G34" i="2"/>
  <c r="G36" i="2" s="1"/>
  <c r="B20" i="2"/>
  <c r="B34" i="2" s="1"/>
  <c r="B36" i="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D3" authorId="0" shapeId="0" xr:uid="{2B49CE81-98FF-4A43-8A60-63C0D5164869}">
      <text>
        <r>
          <rPr>
            <sz val="8"/>
            <color indexed="81"/>
            <rFont val="Tahoma"/>
            <family val="2"/>
            <charset val="238"/>
          </rPr>
          <t>Including waste collected by cleansing public space or collected separately in public space.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53808CC7-1DDF-490F-9BBE-EE63F95590BF}">
      <text>
        <r>
          <rPr>
            <sz val="8"/>
            <color indexed="81"/>
            <rFont val="Tahoma"/>
            <family val="2"/>
            <charset val="238"/>
          </rPr>
          <t>Protected by single law.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67B886B6-D013-41FD-9EC5-8F588892D480}">
      <text>
        <r>
          <rPr>
            <sz val="8"/>
            <color indexed="81"/>
            <rFont val="Tahoma"/>
            <family val="2"/>
            <charset val="238"/>
          </rPr>
          <t>In case of economic organizations with more than 99 employees; by headquarters of investors.</t>
        </r>
      </text>
    </comment>
  </commentList>
</comments>
</file>

<file path=xl/sharedStrings.xml><?xml version="1.0" encoding="utf-8"?>
<sst xmlns="http://schemas.openxmlformats.org/spreadsheetml/2006/main" count="252" uniqueCount="79">
  <si>
    <t>counties</t>
  </si>
  <si>
    <t>Of which:</t>
  </si>
  <si>
    <t>Total</t>
  </si>
  <si>
    <t>Great Plain and North</t>
  </si>
  <si>
    <t>Southern Great Plain</t>
  </si>
  <si>
    <t>Csongrád</t>
  </si>
  <si>
    <t>Békés</t>
  </si>
  <si>
    <t xml:space="preserve">Bács-Kiskun </t>
  </si>
  <si>
    <t>Northern Great Plain</t>
  </si>
  <si>
    <t>Szabolcs-Szatmár-Bereg</t>
  </si>
  <si>
    <t>Jász-Nagykun-Szolnok</t>
  </si>
  <si>
    <t xml:space="preserve">Hajdú-Bihar </t>
  </si>
  <si>
    <t>Northern Hungary</t>
  </si>
  <si>
    <t>Nógrád</t>
  </si>
  <si>
    <t>Heves</t>
  </si>
  <si>
    <t>Borsod-Abaúj-Zemplén</t>
  </si>
  <si>
    <t>Transdanubia</t>
  </si>
  <si>
    <t>Southern Transdanubia</t>
  </si>
  <si>
    <t>Tolna</t>
  </si>
  <si>
    <t>Somogy</t>
  </si>
  <si>
    <t>Baranya</t>
  </si>
  <si>
    <t>Western Transdanubia</t>
  </si>
  <si>
    <t>Zala</t>
  </si>
  <si>
    <t>Vas</t>
  </si>
  <si>
    <t>Győr-Moson-Sopron</t>
  </si>
  <si>
    <t>Central Transdanubia</t>
  </si>
  <si>
    <t>Veszprém</t>
  </si>
  <si>
    <t>Komárom-Esztergom</t>
  </si>
  <si>
    <t>Fejér</t>
  </si>
  <si>
    <t>Central Hungary</t>
  </si>
  <si>
    <t>Pest</t>
  </si>
  <si>
    <t>Budapest</t>
  </si>
  <si>
    <t>coniferous</t>
  </si>
  <si>
    <t>deciduous</t>
  </si>
  <si>
    <t>other</t>
  </si>
  <si>
    <t>used for protection</t>
  </si>
  <si>
    <t>used for production</t>
  </si>
  <si>
    <t>private</t>
  </si>
  <si>
    <t>community</t>
  </si>
  <si>
    <t>state</t>
  </si>
  <si>
    <t>per thousand inhabitants</t>
  </si>
  <si>
    <t>total</t>
  </si>
  <si>
    <t>Distribution of stocked forest area by tree species groups, hectares</t>
  </si>
  <si>
    <t>Distribution by use, hectares</t>
  </si>
  <si>
    <t>Distribution by property, hectares</t>
  </si>
  <si>
    <t>Gross logging completed, thousand m³</t>
  </si>
  <si>
    <t>Afforestations, hectares</t>
  </si>
  <si>
    <t>Forest cover, %</t>
  </si>
  <si>
    <t>Area for forest management, hectares</t>
  </si>
  <si>
    <t>County, capital, region</t>
  </si>
  <si>
    <t>6.1. Forests</t>
  </si>
  <si>
    <t>–</t>
  </si>
  <si>
    <t>treated also with advanced treatment technology</t>
  </si>
  <si>
    <t>also biologically treated</t>
  </si>
  <si>
    <t>only mechanically treated</t>
  </si>
  <si>
    <t>Waste water piped without treatment</t>
  </si>
  <si>
    <t>Altogether</t>
  </si>
  <si>
    <t>Waste water transported directly to the treatment plant</t>
  </si>
  <si>
    <t>Waste water piped after purification</t>
  </si>
  <si>
    <t>6.2. Public waste water treatment, 2009 [thousand m³]</t>
  </si>
  <si>
    <t>of which: from households</t>
  </si>
  <si>
    <t>in percentage of dwelling stock</t>
  </si>
  <si>
    <t>Municipal liquid waste, thousand m³</t>
  </si>
  <si>
    <t>Municipal solid waste, transported by public services, thousand tons</t>
  </si>
  <si>
    <t>Dwellings connected to the regular waste removal system</t>
  </si>
  <si>
    <t>6.3. Waste treatment, 2009</t>
  </si>
  <si>
    <t>of which: forests</t>
  </si>
  <si>
    <t>Protected natural areas of national importance</t>
  </si>
  <si>
    <t>Nature conservation reserves</t>
  </si>
  <si>
    <t>Protected landscapes</t>
  </si>
  <si>
    <t>National parks</t>
  </si>
  <si>
    <t>6.4. Protected natural areas of national importance, 31 December 2009 [hectares]</t>
  </si>
  <si>
    <t>environmental investments</t>
  </si>
  <si>
    <t>Fees paid for bought services</t>
  </si>
  <si>
    <t>Internal current expenditure</t>
  </si>
  <si>
    <t>Integrated</t>
  </si>
  <si>
    <t>End-of-pipe</t>
  </si>
  <si>
    <t>6.5. Environmental protection investments and current environmental expenditure, 2009 [million HUF]</t>
  </si>
  <si>
    <t>Table of Contents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</si>
</sst>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"/>
    <numFmt numFmtId="165" formatCode="0.0"/>
    <numFmt numFmtId="166" formatCode="[$-809]d\ mmmm\ yyyy;@"/>
  </numFmts>
  <fonts count="12" x14ac:knownFonts="1">
    <font>
      <sz val="11"/>
      <color theme="1"/>
      <name val="Calibri"/>
      <family val="2"/>
      <charset val="238"/>
      <scheme val="minor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b/>
      <sz val="8"/>
      <color indexed="9"/>
      <name val="Arial"/>
      <family val="2"/>
      <charset val="238"/>
    </font>
    <font>
      <b/>
      <sz val="8"/>
      <color indexed="53"/>
      <name val="Arial"/>
      <family val="2"/>
      <charset val="238"/>
    </font>
    <font>
      <sz val="8"/>
      <color indexed="81"/>
      <name val="Tahoma"/>
      <family val="2"/>
      <charset val="238"/>
    </font>
    <font>
      <b/>
      <sz val="8"/>
      <color indexed="8"/>
      <name val="Arial"/>
      <family val="2"/>
      <charset val="238"/>
    </font>
    <font>
      <sz val="8"/>
      <color indexed="8"/>
      <name val="Arial"/>
      <family val="2"/>
      <charset val="238"/>
    </font>
    <font>
      <u/>
      <sz val="11"/>
      <color theme="10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u/>
      <sz val="10"/>
      <color theme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8" fillId="0" borderId="0" applyNumberFormat="0" applyFill="0" applyBorder="0" applyAlignment="0" applyProtection="0"/>
  </cellStyleXfs>
  <cellXfs count="104">
    <xf numFmtId="0" fontId="0" fillId="0" borderId="0" xfId="0"/>
    <xf numFmtId="0" fontId="1" fillId="0" borderId="0" xfId="0" applyFont="1"/>
    <xf numFmtId="3" fontId="1" fillId="0" borderId="0" xfId="0" applyNumberFormat="1" applyFont="1"/>
    <xf numFmtId="0" fontId="2" fillId="0" borderId="0" xfId="0" applyFont="1"/>
    <xf numFmtId="164" fontId="1" fillId="0" borderId="0" xfId="0" applyNumberFormat="1" applyFont="1" applyFill="1" applyAlignment="1">
      <alignment horizontal="right" vertical="top"/>
    </xf>
    <xf numFmtId="165" fontId="1" fillId="0" borderId="0" xfId="0" applyNumberFormat="1" applyFont="1"/>
    <xf numFmtId="165" fontId="1" fillId="0" borderId="0" xfId="0" applyNumberFormat="1" applyFont="1" applyAlignment="1">
      <alignment vertical="top"/>
    </xf>
    <xf numFmtId="3" fontId="1" fillId="0" borderId="0" xfId="0" applyNumberFormat="1" applyFont="1" applyFill="1" applyAlignment="1">
      <alignment horizontal="right" vertical="top"/>
    </xf>
    <xf numFmtId="0" fontId="1" fillId="0" borderId="0" xfId="0" applyFont="1" applyAlignment="1">
      <alignment horizontal="left" vertical="top" wrapText="1" indent="1"/>
    </xf>
    <xf numFmtId="3" fontId="2" fillId="0" borderId="0" xfId="0" applyNumberFormat="1" applyFont="1" applyAlignment="1">
      <alignment horizontal="right" vertical="top" wrapText="1"/>
    </xf>
    <xf numFmtId="3" fontId="3" fillId="0" borderId="0" xfId="0" applyNumberFormat="1" applyFont="1" applyAlignment="1">
      <alignment horizontal="right" vertical="top" wrapText="1"/>
    </xf>
    <xf numFmtId="3" fontId="4" fillId="0" borderId="0" xfId="0" applyNumberFormat="1" applyFont="1" applyAlignment="1">
      <alignment horizontal="right" vertical="top" wrapText="1"/>
    </xf>
    <xf numFmtId="164" fontId="1" fillId="0" borderId="0" xfId="0" applyNumberFormat="1" applyFont="1"/>
    <xf numFmtId="165" fontId="2" fillId="0" borderId="0" xfId="0" applyNumberFormat="1" applyFont="1" applyAlignment="1">
      <alignment vertical="top"/>
    </xf>
    <xf numFmtId="164" fontId="2" fillId="0" borderId="0" xfId="0" applyNumberFormat="1" applyFont="1" applyFill="1" applyAlignment="1">
      <alignment vertical="top"/>
    </xf>
    <xf numFmtId="0" fontId="1" fillId="0" borderId="0" xfId="0" applyFont="1" applyAlignment="1">
      <alignment vertical="top"/>
    </xf>
    <xf numFmtId="164" fontId="2" fillId="0" borderId="0" xfId="0" applyNumberFormat="1" applyFont="1" applyAlignment="1">
      <alignment horizontal="right" vertical="top" wrapText="1"/>
    </xf>
    <xf numFmtId="0" fontId="2" fillId="0" borderId="0" xfId="0" applyFont="1" applyAlignment="1">
      <alignment horizontal="left" vertical="top" wrapText="1" indent="1"/>
    </xf>
    <xf numFmtId="165" fontId="2" fillId="0" borderId="0" xfId="0" applyNumberFormat="1" applyFont="1" applyAlignment="1">
      <alignment horizontal="right" vertical="top" wrapText="1"/>
    </xf>
    <xf numFmtId="0" fontId="2" fillId="0" borderId="0" xfId="0" applyFont="1" applyAlignment="1">
      <alignment horizontal="left" vertical="top" wrapText="1" indent="2"/>
    </xf>
    <xf numFmtId="164" fontId="1" fillId="0" borderId="0" xfId="0" applyNumberFormat="1" applyFont="1" applyAlignment="1">
      <alignment horizontal="right" wrapText="1"/>
    </xf>
    <xf numFmtId="165" fontId="1" fillId="0" borderId="0" xfId="0" applyNumberFormat="1" applyFont="1" applyAlignment="1">
      <alignment horizontal="right" wrapText="1"/>
    </xf>
    <xf numFmtId="3" fontId="1" fillId="0" borderId="0" xfId="0" applyNumberFormat="1" applyFont="1" applyAlignment="1">
      <alignment horizontal="right" vertical="top"/>
    </xf>
    <xf numFmtId="3" fontId="1" fillId="0" borderId="0" xfId="0" applyNumberFormat="1" applyFont="1" applyAlignment="1">
      <alignment vertical="top"/>
    </xf>
    <xf numFmtId="3" fontId="1" fillId="0" borderId="0" xfId="0" applyNumberFormat="1" applyFont="1" applyAlignment="1">
      <alignment horizontal="right" vertical="top" wrapText="1"/>
    </xf>
    <xf numFmtId="165" fontId="1" fillId="0" borderId="0" xfId="0" applyNumberFormat="1" applyFont="1" applyAlignment="1"/>
    <xf numFmtId="3" fontId="1" fillId="0" borderId="0" xfId="0" applyNumberFormat="1" applyFont="1" applyAlignment="1">
      <alignment vertical="center"/>
    </xf>
    <xf numFmtId="164" fontId="1" fillId="0" borderId="0" xfId="0" applyNumberFormat="1" applyFont="1" applyBorder="1" applyAlignment="1">
      <alignment horizontal="right" wrapText="1"/>
    </xf>
    <xf numFmtId="165" fontId="1" fillId="0" borderId="0" xfId="0" applyNumberFormat="1" applyFont="1" applyAlignment="1">
      <alignment horizontal="right"/>
    </xf>
    <xf numFmtId="3" fontId="1" fillId="0" borderId="0" xfId="0" applyNumberFormat="1" applyFont="1" applyAlignment="1">
      <alignment horizontal="right"/>
    </xf>
    <xf numFmtId="3" fontId="1" fillId="0" borderId="0" xfId="0" applyNumberFormat="1" applyFont="1" applyAlignment="1"/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165" fontId="1" fillId="0" borderId="3" xfId="0" applyNumberFormat="1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indent="2"/>
    </xf>
    <xf numFmtId="0" fontId="1" fillId="0" borderId="10" xfId="0" applyFont="1" applyBorder="1" applyAlignment="1">
      <alignment horizontal="left" vertical="top"/>
    </xf>
    <xf numFmtId="0" fontId="2" fillId="0" borderId="10" xfId="0" applyFont="1" applyBorder="1" applyAlignment="1">
      <alignment horizontal="left" vertical="top"/>
    </xf>
    <xf numFmtId="0" fontId="1" fillId="0" borderId="0" xfId="0" applyFont="1"/>
    <xf numFmtId="0" fontId="1" fillId="0" borderId="0" xfId="0" applyFont="1" applyFill="1"/>
    <xf numFmtId="3" fontId="1" fillId="0" borderId="0" xfId="0" applyNumberFormat="1" applyFont="1"/>
    <xf numFmtId="3" fontId="1" fillId="0" borderId="0" xfId="0" applyNumberFormat="1" applyFont="1" applyFill="1" applyAlignment="1">
      <alignment horizontal="right" vertical="top"/>
    </xf>
    <xf numFmtId="3" fontId="1" fillId="0" borderId="0" xfId="0" applyNumberFormat="1" applyFont="1" applyFill="1"/>
    <xf numFmtId="0" fontId="1" fillId="0" borderId="0" xfId="0" applyFont="1" applyAlignment="1">
      <alignment horizontal="left" vertical="top" wrapText="1" indent="1"/>
    </xf>
    <xf numFmtId="3" fontId="1" fillId="0" borderId="0" xfId="0" applyNumberFormat="1" applyFont="1" applyFill="1"/>
    <xf numFmtId="0" fontId="1" fillId="0" borderId="0" xfId="0" applyFont="1" applyAlignment="1">
      <alignment vertical="top"/>
    </xf>
    <xf numFmtId="3" fontId="2" fillId="0" borderId="0" xfId="0" applyNumberFormat="1" applyFont="1" applyFill="1" applyAlignment="1">
      <alignment horizontal="right" vertical="top"/>
    </xf>
    <xf numFmtId="3" fontId="2" fillId="0" borderId="0" xfId="0" applyNumberFormat="1" applyFont="1" applyFill="1" applyAlignment="1">
      <alignment vertical="top"/>
    </xf>
    <xf numFmtId="0" fontId="2" fillId="0" borderId="0" xfId="0" applyFont="1" applyAlignment="1">
      <alignment horizontal="left" vertical="top" wrapText="1" indent="1"/>
    </xf>
    <xf numFmtId="0" fontId="2" fillId="0" borderId="0" xfId="0" applyFont="1" applyAlignment="1">
      <alignment horizontal="left" vertical="top" wrapText="1" indent="2"/>
    </xf>
    <xf numFmtId="3" fontId="1" fillId="0" borderId="0" xfId="0" applyNumberFormat="1" applyFont="1" applyFill="1" applyAlignment="1">
      <alignment vertical="top"/>
    </xf>
    <xf numFmtId="3" fontId="2" fillId="0" borderId="0" xfId="0" applyNumberFormat="1" applyFont="1" applyFill="1" applyAlignment="1">
      <alignment horizontal="right" vertical="top" wrapText="1"/>
    </xf>
    <xf numFmtId="3" fontId="1" fillId="0" borderId="0" xfId="0" applyNumberFormat="1" applyFont="1" applyFill="1" applyAlignment="1">
      <alignment horizontal="right"/>
    </xf>
    <xf numFmtId="0" fontId="1" fillId="0" borderId="3" xfId="0" applyFont="1" applyBorder="1" applyAlignment="1">
      <alignment horizontal="center" vertical="center" wrapText="1"/>
    </xf>
    <xf numFmtId="0" fontId="2" fillId="0" borderId="0" xfId="0" applyFont="1" applyBorder="1"/>
    <xf numFmtId="0" fontId="2" fillId="0" borderId="0" xfId="0" applyFont="1"/>
    <xf numFmtId="0" fontId="1" fillId="0" borderId="10" xfId="0" applyFont="1" applyBorder="1" applyAlignment="1">
      <alignment horizontal="left" vertical="top"/>
    </xf>
    <xf numFmtId="0" fontId="2" fillId="0" borderId="10" xfId="0" applyFont="1" applyBorder="1" applyAlignment="1">
      <alignment horizontal="left" vertical="top"/>
    </xf>
    <xf numFmtId="164" fontId="1" fillId="0" borderId="0" xfId="0" applyNumberFormat="1" applyFont="1" applyFill="1" applyBorder="1" applyAlignment="1">
      <alignment horizontal="right" vertical="top"/>
    </xf>
    <xf numFmtId="3" fontId="1" fillId="0" borderId="0" xfId="0" applyNumberFormat="1" applyFont="1" applyFill="1" applyBorder="1" applyAlignment="1">
      <alignment horizontal="right" vertical="top"/>
    </xf>
    <xf numFmtId="3" fontId="1" fillId="0" borderId="0" xfId="0" applyNumberFormat="1" applyFont="1" applyFill="1" applyBorder="1" applyAlignment="1">
      <alignment vertical="top"/>
    </xf>
    <xf numFmtId="164" fontId="1" fillId="0" borderId="0" xfId="0" applyNumberFormat="1" applyFont="1" applyFill="1" applyBorder="1" applyAlignment="1">
      <alignment vertical="top"/>
    </xf>
    <xf numFmtId="164" fontId="2" fillId="0" borderId="0" xfId="0" applyNumberFormat="1" applyFont="1" applyAlignment="1">
      <alignment horizontal="right" vertical="top"/>
    </xf>
    <xf numFmtId="3" fontId="2" fillId="0" borderId="0" xfId="0" applyNumberFormat="1" applyFont="1" applyAlignment="1">
      <alignment horizontal="right" vertical="top"/>
    </xf>
    <xf numFmtId="164" fontId="1" fillId="0" borderId="0" xfId="0" applyNumberFormat="1" applyFont="1" applyAlignment="1">
      <alignment horizontal="right" vertical="top"/>
    </xf>
    <xf numFmtId="3" fontId="1" fillId="0" borderId="0" xfId="0" applyNumberFormat="1" applyFont="1" applyAlignment="1">
      <alignment horizontal="right" vertical="top"/>
    </xf>
    <xf numFmtId="0" fontId="2" fillId="0" borderId="0" xfId="0" applyFont="1" applyBorder="1"/>
    <xf numFmtId="0" fontId="2" fillId="0" borderId="0" xfId="0" applyFont="1" applyAlignment="1">
      <alignment horizontal="left" vertical="top"/>
    </xf>
    <xf numFmtId="3" fontId="2" fillId="0" borderId="0" xfId="0" applyNumberFormat="1" applyFont="1" applyAlignment="1">
      <alignment vertical="top"/>
    </xf>
    <xf numFmtId="3" fontId="6" fillId="0" borderId="0" xfId="0" applyNumberFormat="1" applyFont="1" applyAlignment="1">
      <alignment horizontal="right" vertical="top" wrapText="1"/>
    </xf>
    <xf numFmtId="0" fontId="7" fillId="0" borderId="0" xfId="0" applyFont="1" applyAlignment="1">
      <alignment horizontal="right" vertical="top" wrapText="1"/>
    </xf>
    <xf numFmtId="3" fontId="7" fillId="0" borderId="0" xfId="0" applyNumberFormat="1" applyFont="1" applyAlignment="1">
      <alignment horizontal="right" vertical="top" wrapText="1"/>
    </xf>
    <xf numFmtId="0" fontId="6" fillId="0" borderId="0" xfId="0" applyFont="1" applyAlignment="1">
      <alignment horizontal="right" vertical="top" wrapText="1"/>
    </xf>
    <xf numFmtId="3" fontId="1" fillId="0" borderId="0" xfId="0" applyNumberFormat="1" applyFont="1" applyAlignment="1">
      <alignment horizontal="right" wrapText="1"/>
    </xf>
    <xf numFmtId="0" fontId="7" fillId="0" borderId="0" xfId="0" applyFont="1" applyAlignment="1">
      <alignment horizontal="right" wrapText="1"/>
    </xf>
    <xf numFmtId="3" fontId="7" fillId="0" borderId="0" xfId="0" applyNumberFormat="1" applyFont="1" applyAlignment="1">
      <alignment horizontal="right" wrapText="1"/>
    </xf>
    <xf numFmtId="165" fontId="1" fillId="0" borderId="2" xfId="0" applyNumberFormat="1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9" fillId="0" borderId="0" xfId="0" applyFont="1" applyAlignment="1">
      <alignment horizontal="center"/>
    </xf>
    <xf numFmtId="0" fontId="10" fillId="0" borderId="0" xfId="0" applyFont="1"/>
    <xf numFmtId="0" fontId="11" fillId="0" borderId="0" xfId="1" applyFont="1"/>
    <xf numFmtId="166" fontId="1" fillId="0" borderId="1" xfId="0" applyNumberFormat="1" applyFont="1" applyBorder="1" applyAlignment="1">
      <alignment horizontal="center" vertical="center" wrapText="1"/>
    </xf>
    <xf numFmtId="166" fontId="1" fillId="0" borderId="1" xfId="0" applyNumberFormat="1" applyFont="1" applyBorder="1" applyAlignment="1"/>
    <xf numFmtId="0" fontId="1" fillId="0" borderId="7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165" fontId="1" fillId="0" borderId="7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164" fontId="1" fillId="0" borderId="8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166" fontId="1" fillId="0" borderId="3" xfId="0" applyNumberFormat="1" applyFont="1" applyBorder="1" applyAlignment="1">
      <alignment horizontal="center" vertical="center" wrapText="1"/>
    </xf>
    <xf numFmtId="166" fontId="1" fillId="0" borderId="3" xfId="0" applyNumberFormat="1" applyFont="1" applyBorder="1" applyAlignment="1"/>
    <xf numFmtId="0" fontId="1" fillId="0" borderId="6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166" fontId="1" fillId="0" borderId="2" xfId="0" applyNumberFormat="1" applyFont="1" applyBorder="1" applyAlignment="1">
      <alignment horizontal="center" vertical="center" wrapText="1"/>
    </xf>
    <xf numFmtId="165" fontId="1" fillId="0" borderId="8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</cellXfs>
  <cellStyles count="2">
    <cellStyle name="Hivatkozás" xfId="1" builtinId="8"/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8FB62D-3BDC-4210-A347-E45BE6BE9BBA}">
  <sheetPr codeName="Munka6"/>
  <dimension ref="A1:A6"/>
  <sheetViews>
    <sheetView tabSelected="1" zoomScaleNormal="100" workbookViewId="0"/>
  </sheetViews>
  <sheetFormatPr defaultRowHeight="12.75" x14ac:dyDescent="0.2"/>
  <cols>
    <col min="1" max="1" width="86.28515625" style="78" bestFit="1" customWidth="1"/>
    <col min="2" max="16384" width="9.140625" style="78"/>
  </cols>
  <sheetData>
    <row r="1" spans="1:1" x14ac:dyDescent="0.2">
      <c r="A1" s="77" t="s">
        <v>78</v>
      </c>
    </row>
    <row r="2" spans="1:1" x14ac:dyDescent="0.2">
      <c r="A2" s="79" t="s">
        <v>50</v>
      </c>
    </row>
    <row r="3" spans="1:1" x14ac:dyDescent="0.2">
      <c r="A3" s="79" t="s">
        <v>59</v>
      </c>
    </row>
    <row r="4" spans="1:1" x14ac:dyDescent="0.2">
      <c r="A4" s="79" t="s">
        <v>65</v>
      </c>
    </row>
    <row r="5" spans="1:1" x14ac:dyDescent="0.2">
      <c r="A5" s="79" t="s">
        <v>71</v>
      </c>
    </row>
    <row r="6" spans="1:1" x14ac:dyDescent="0.2">
      <c r="A6" s="79" t="s">
        <v>77</v>
      </c>
    </row>
  </sheetData>
  <hyperlinks>
    <hyperlink ref="A2" location="6.1.!A1" display="6.1. Forests" xr:uid="{A0B90B37-47EE-41F2-8BA9-F7BDC5879A2B}"/>
    <hyperlink ref="A3" location="6.2.!A1" display="6.2. Public waste water treatment, 2009 [thousand m³]" xr:uid="{FCAC631A-28A7-4530-9895-578DC0FEF894}"/>
    <hyperlink ref="A4" location="6.3.!A1" display="6.3. Waste treatment, 2009" xr:uid="{B2101858-3FF8-4F29-A7DB-EE5EEE627598}"/>
    <hyperlink ref="A5" location="6.4.!A1" display="6.4. Protected natural areas of national importance, 31 December 2009 [hectares]" xr:uid="{50A018DD-A331-4E0D-B157-833F78AF3F6F}"/>
    <hyperlink ref="A6" location="6.5.!A1" display="6.5. Environmental protection investments and current environmental expenditure, 2009 [million HUF]" xr:uid="{5C796815-918D-44B8-BECE-6CD86DAB03C8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0E98FF-4D88-4455-B3E0-E3753C384D30}">
  <sheetPr codeName="Munka1"/>
  <dimension ref="A1:P36"/>
  <sheetViews>
    <sheetView zoomScaleNormal="100" workbookViewId="0"/>
  </sheetViews>
  <sheetFormatPr defaultRowHeight="11.25" x14ac:dyDescent="0.2"/>
  <cols>
    <col min="1" max="1" width="21.85546875" style="1" customWidth="1"/>
    <col min="2" max="16" width="11.28515625" style="1" customWidth="1"/>
    <col min="17" max="16384" width="9.140625" style="1"/>
  </cols>
  <sheetData>
    <row r="1" spans="1:16" ht="12" thickBot="1" x14ac:dyDescent="0.25">
      <c r="A1" s="36" t="s">
        <v>50</v>
      </c>
      <c r="B1" s="36"/>
      <c r="C1" s="35"/>
      <c r="D1" s="34"/>
      <c r="E1" s="34"/>
    </row>
    <row r="2" spans="1:16" ht="39" customHeight="1" x14ac:dyDescent="0.2">
      <c r="A2" s="89" t="s">
        <v>49</v>
      </c>
      <c r="B2" s="82" t="s">
        <v>48</v>
      </c>
      <c r="C2" s="94"/>
      <c r="D2" s="94"/>
      <c r="E2" s="95"/>
      <c r="F2" s="97" t="s">
        <v>47</v>
      </c>
      <c r="G2" s="87" t="s">
        <v>46</v>
      </c>
      <c r="H2" s="84" t="s">
        <v>45</v>
      </c>
      <c r="I2" s="86" t="s">
        <v>44</v>
      </c>
      <c r="J2" s="86"/>
      <c r="K2" s="86"/>
      <c r="L2" s="86" t="s">
        <v>43</v>
      </c>
      <c r="M2" s="86"/>
      <c r="N2" s="82"/>
      <c r="O2" s="82" t="s">
        <v>42</v>
      </c>
      <c r="P2" s="83"/>
    </row>
    <row r="3" spans="1:16" ht="27.75" customHeight="1" x14ac:dyDescent="0.2">
      <c r="A3" s="90"/>
      <c r="B3" s="32" t="s">
        <v>41</v>
      </c>
      <c r="C3" s="32" t="s">
        <v>40</v>
      </c>
      <c r="D3" s="32" t="s">
        <v>41</v>
      </c>
      <c r="E3" s="32" t="s">
        <v>40</v>
      </c>
      <c r="F3" s="88"/>
      <c r="G3" s="88"/>
      <c r="H3" s="85"/>
      <c r="I3" s="33" t="s">
        <v>39</v>
      </c>
      <c r="J3" s="33" t="s">
        <v>38</v>
      </c>
      <c r="K3" s="33" t="s">
        <v>37</v>
      </c>
      <c r="L3" s="32" t="s">
        <v>36</v>
      </c>
      <c r="M3" s="32" t="s">
        <v>35</v>
      </c>
      <c r="N3" s="31" t="s">
        <v>34</v>
      </c>
      <c r="O3" s="32" t="s">
        <v>33</v>
      </c>
      <c r="P3" s="31" t="s">
        <v>32</v>
      </c>
    </row>
    <row r="4" spans="1:16" x14ac:dyDescent="0.2">
      <c r="A4" s="91"/>
      <c r="B4" s="92">
        <v>36892</v>
      </c>
      <c r="C4" s="93"/>
      <c r="D4" s="96">
        <v>39814</v>
      </c>
      <c r="E4" s="81"/>
      <c r="F4" s="81"/>
      <c r="G4" s="85">
        <v>2009</v>
      </c>
      <c r="H4" s="98"/>
      <c r="I4" s="80">
        <v>39814</v>
      </c>
      <c r="J4" s="81"/>
      <c r="K4" s="81"/>
      <c r="L4" s="81"/>
      <c r="M4" s="81"/>
      <c r="N4" s="81"/>
      <c r="O4" s="81"/>
      <c r="P4" s="81"/>
    </row>
    <row r="5" spans="1:16" x14ac:dyDescent="0.2">
      <c r="A5" s="1" t="s">
        <v>31</v>
      </c>
      <c r="B5" s="30">
        <v>5267.5</v>
      </c>
      <c r="C5" s="25">
        <v>2.994243435544043</v>
      </c>
      <c r="D5" s="29">
        <v>5837</v>
      </c>
      <c r="E5" s="25">
        <v>3.4090444513231439</v>
      </c>
      <c r="F5" s="28">
        <v>11.054924242424242</v>
      </c>
      <c r="G5" s="27">
        <v>4.2</v>
      </c>
      <c r="H5" s="2">
        <v>16</v>
      </c>
      <c r="I5" s="2">
        <v>4312</v>
      </c>
      <c r="J5" s="2">
        <v>377</v>
      </c>
      <c r="K5" s="2">
        <v>1148</v>
      </c>
      <c r="L5" s="2">
        <v>104</v>
      </c>
      <c r="M5" s="2">
        <v>3106</v>
      </c>
      <c r="N5" s="2">
        <v>2627</v>
      </c>
      <c r="O5" s="2">
        <v>4789.6099999999997</v>
      </c>
      <c r="P5" s="2">
        <v>494.06</v>
      </c>
    </row>
    <row r="6" spans="1:16" x14ac:dyDescent="0.2">
      <c r="A6" s="15" t="s">
        <v>30</v>
      </c>
      <c r="B6" s="26">
        <v>167350.29999999999</v>
      </c>
      <c r="C6" s="6">
        <v>156.12520967480114</v>
      </c>
      <c r="D6" s="22">
        <v>173156</v>
      </c>
      <c r="E6" s="6">
        <v>142.71608601406095</v>
      </c>
      <c r="F6" s="5">
        <v>27.097965571205009</v>
      </c>
      <c r="G6" s="20">
        <v>243</v>
      </c>
      <c r="H6" s="2">
        <v>555</v>
      </c>
      <c r="I6" s="2">
        <v>105969</v>
      </c>
      <c r="J6" s="2">
        <v>2490</v>
      </c>
      <c r="K6" s="2">
        <v>64697</v>
      </c>
      <c r="L6" s="2">
        <v>80144</v>
      </c>
      <c r="M6" s="2">
        <v>80768</v>
      </c>
      <c r="N6" s="2">
        <v>12244</v>
      </c>
      <c r="O6" s="2">
        <v>144216</v>
      </c>
      <c r="P6" s="2">
        <v>15016.18</v>
      </c>
    </row>
    <row r="7" spans="1:16" x14ac:dyDescent="0.2">
      <c r="A7" s="19" t="s">
        <v>29</v>
      </c>
      <c r="B7" s="9">
        <f>SUM(B5:B6)</f>
        <v>172617.8</v>
      </c>
      <c r="C7" s="13">
        <v>60.971838930849309</v>
      </c>
      <c r="D7" s="9">
        <f>SUM(D5:D6)</f>
        <v>178993</v>
      </c>
      <c r="E7" s="13">
        <v>61.183729277046659</v>
      </c>
      <c r="F7" s="18">
        <v>25.87351835790691</v>
      </c>
      <c r="G7" s="16">
        <f>SUM(G5:G6)</f>
        <v>247.2</v>
      </c>
      <c r="H7" s="9">
        <f>SUM(H5:H6)</f>
        <v>571</v>
      </c>
      <c r="I7" s="9">
        <v>110281</v>
      </c>
      <c r="J7" s="9">
        <v>2867</v>
      </c>
      <c r="K7" s="9">
        <v>65845</v>
      </c>
      <c r="L7" s="9">
        <v>80248</v>
      </c>
      <c r="M7" s="9">
        <v>83874</v>
      </c>
      <c r="N7" s="9">
        <v>14871</v>
      </c>
      <c r="O7" s="9">
        <v>149006.18</v>
      </c>
      <c r="P7" s="9">
        <v>15510.24</v>
      </c>
    </row>
    <row r="8" spans="1:16" x14ac:dyDescent="0.2">
      <c r="A8" s="15" t="s">
        <v>28</v>
      </c>
      <c r="B8" s="23">
        <v>62172.3</v>
      </c>
      <c r="C8" s="6">
        <v>145.22336288146877</v>
      </c>
      <c r="D8" s="22">
        <v>61381</v>
      </c>
      <c r="E8" s="6">
        <v>143.3147713608611</v>
      </c>
      <c r="F8" s="21">
        <v>14.081440697407663</v>
      </c>
      <c r="G8" s="20">
        <v>12.5</v>
      </c>
      <c r="H8" s="2">
        <v>109</v>
      </c>
      <c r="I8" s="2">
        <v>46559</v>
      </c>
      <c r="J8" s="2">
        <v>1358</v>
      </c>
      <c r="K8" s="2">
        <v>13464</v>
      </c>
      <c r="L8" s="2">
        <v>19615</v>
      </c>
      <c r="M8" s="2">
        <v>33944</v>
      </c>
      <c r="N8" s="2">
        <v>7822</v>
      </c>
      <c r="O8" s="2">
        <v>48798.1</v>
      </c>
      <c r="P8" s="2">
        <v>4213</v>
      </c>
    </row>
    <row r="9" spans="1:16" x14ac:dyDescent="0.2">
      <c r="A9" s="15" t="s">
        <v>27</v>
      </c>
      <c r="B9" s="23">
        <v>65032.9</v>
      </c>
      <c r="C9" s="6">
        <v>205.15239843784505</v>
      </c>
      <c r="D9" s="22">
        <v>65902</v>
      </c>
      <c r="E9" s="6">
        <v>209.57862935283831</v>
      </c>
      <c r="F9" s="21">
        <v>29.095805739514347</v>
      </c>
      <c r="G9" s="20">
        <v>3.47</v>
      </c>
      <c r="H9" s="2">
        <v>205</v>
      </c>
      <c r="I9" s="2">
        <v>53877</v>
      </c>
      <c r="J9" s="2">
        <v>559</v>
      </c>
      <c r="K9" s="2">
        <v>11466</v>
      </c>
      <c r="L9" s="2">
        <v>27464</v>
      </c>
      <c r="M9" s="2">
        <v>33487</v>
      </c>
      <c r="N9" s="2">
        <v>4951</v>
      </c>
      <c r="O9" s="2">
        <v>56911.67</v>
      </c>
      <c r="P9" s="2">
        <v>3046.85</v>
      </c>
    </row>
    <row r="10" spans="1:16" x14ac:dyDescent="0.2">
      <c r="A10" s="15" t="s">
        <v>26</v>
      </c>
      <c r="B10" s="23">
        <v>155646.20000000001</v>
      </c>
      <c r="C10" s="6">
        <v>414.37474874672876</v>
      </c>
      <c r="D10" s="22">
        <v>154146</v>
      </c>
      <c r="E10" s="6">
        <v>427.72353053800498</v>
      </c>
      <c r="F10" s="21">
        <v>34.308034720676602</v>
      </c>
      <c r="G10" s="20">
        <v>188.3</v>
      </c>
      <c r="H10" s="2">
        <v>588</v>
      </c>
      <c r="I10" s="2">
        <v>101995</v>
      </c>
      <c r="J10" s="2">
        <v>735</v>
      </c>
      <c r="K10" s="2">
        <v>51416</v>
      </c>
      <c r="L10" s="2">
        <v>57039</v>
      </c>
      <c r="M10" s="2">
        <v>75780</v>
      </c>
      <c r="N10" s="2">
        <v>21327</v>
      </c>
      <c r="O10" s="2">
        <v>119779.79</v>
      </c>
      <c r="P10" s="2">
        <v>12260.38</v>
      </c>
    </row>
    <row r="11" spans="1:16" x14ac:dyDescent="0.2">
      <c r="A11" s="17" t="s">
        <v>25</v>
      </c>
      <c r="B11" s="9">
        <f>SUM(B8:B10)</f>
        <v>282851.40000000002</v>
      </c>
      <c r="C11" s="13">
        <v>252.38139426980632</v>
      </c>
      <c r="D11" s="9">
        <f>SUM(D8:D10)</f>
        <v>281429</v>
      </c>
      <c r="E11" s="13">
        <v>255.11815449103099</v>
      </c>
      <c r="F11" s="18">
        <v>25.315192947737696</v>
      </c>
      <c r="G11" s="16">
        <f>SUM(G8:G10)</f>
        <v>204.27</v>
      </c>
      <c r="H11" s="9">
        <f>SUM(H8:H10)</f>
        <v>902</v>
      </c>
      <c r="I11" s="9">
        <v>202431</v>
      </c>
      <c r="J11" s="9">
        <v>2652</v>
      </c>
      <c r="K11" s="9">
        <v>76346</v>
      </c>
      <c r="L11" s="9">
        <v>104118</v>
      </c>
      <c r="M11" s="9">
        <v>143211</v>
      </c>
      <c r="N11" s="9">
        <v>34100</v>
      </c>
      <c r="O11" s="9">
        <v>225489.56</v>
      </c>
      <c r="P11" s="9">
        <v>19520.23</v>
      </c>
    </row>
    <row r="12" spans="1:16" x14ac:dyDescent="0.2">
      <c r="A12" s="15" t="s">
        <v>24</v>
      </c>
      <c r="B12" s="23">
        <v>81481.899999999994</v>
      </c>
      <c r="C12" s="6">
        <v>187.65594448756244</v>
      </c>
      <c r="D12" s="22">
        <v>90311</v>
      </c>
      <c r="E12" s="6">
        <v>202.02311686161872</v>
      </c>
      <c r="F12" s="5">
        <v>21.461739543726235</v>
      </c>
      <c r="G12" s="20">
        <v>86.7</v>
      </c>
      <c r="H12" s="2">
        <v>373</v>
      </c>
      <c r="I12" s="2">
        <v>64388</v>
      </c>
      <c r="J12" s="2">
        <v>413</v>
      </c>
      <c r="K12" s="2">
        <v>25510</v>
      </c>
      <c r="L12" s="2">
        <v>49913</v>
      </c>
      <c r="M12" s="2">
        <v>30268</v>
      </c>
      <c r="N12" s="2">
        <v>10130</v>
      </c>
      <c r="O12" s="2">
        <v>68642.19</v>
      </c>
      <c r="P12" s="2">
        <v>10382.89</v>
      </c>
    </row>
    <row r="13" spans="1:16" x14ac:dyDescent="0.2">
      <c r="A13" s="15" t="s">
        <v>23</v>
      </c>
      <c r="B13" s="23">
        <v>97054</v>
      </c>
      <c r="C13" s="6">
        <v>360.59580381127182</v>
      </c>
      <c r="D13" s="22">
        <v>98669</v>
      </c>
      <c r="E13" s="6">
        <v>378.11458133742099</v>
      </c>
      <c r="F13" s="21">
        <v>29.57703836930456</v>
      </c>
      <c r="G13" s="20">
        <v>38</v>
      </c>
      <c r="H13" s="2">
        <v>468</v>
      </c>
      <c r="I13" s="2">
        <v>50733</v>
      </c>
      <c r="J13" s="2">
        <v>380</v>
      </c>
      <c r="K13" s="2">
        <v>47556</v>
      </c>
      <c r="L13" s="2">
        <v>59279</v>
      </c>
      <c r="M13" s="2">
        <v>33665</v>
      </c>
      <c r="N13" s="2">
        <v>5725</v>
      </c>
      <c r="O13" s="2">
        <v>58948.1</v>
      </c>
      <c r="P13" s="2">
        <v>33152.400000000001</v>
      </c>
    </row>
    <row r="14" spans="1:16" x14ac:dyDescent="0.2">
      <c r="A14" s="15" t="s">
        <v>22</v>
      </c>
      <c r="B14" s="23">
        <v>119174.6</v>
      </c>
      <c r="C14" s="6">
        <v>396.59296629572441</v>
      </c>
      <c r="D14" s="22">
        <v>124771</v>
      </c>
      <c r="E14" s="6">
        <v>429.94238535650788</v>
      </c>
      <c r="F14" s="21">
        <v>32.973308668076115</v>
      </c>
      <c r="G14" s="20">
        <v>45.4</v>
      </c>
      <c r="H14" s="2">
        <v>782</v>
      </c>
      <c r="I14" s="2">
        <v>66673</v>
      </c>
      <c r="J14" s="2">
        <v>680</v>
      </c>
      <c r="K14" s="2">
        <v>57418</v>
      </c>
      <c r="L14" s="2">
        <v>99199</v>
      </c>
      <c r="M14" s="2">
        <v>16850</v>
      </c>
      <c r="N14" s="2">
        <v>8722</v>
      </c>
      <c r="O14" s="2">
        <v>95752.14</v>
      </c>
      <c r="P14" s="2">
        <v>19265.59</v>
      </c>
    </row>
    <row r="15" spans="1:16" x14ac:dyDescent="0.2">
      <c r="A15" s="17" t="s">
        <v>21</v>
      </c>
      <c r="B15" s="9">
        <f>SUM(B12:B14)</f>
        <v>297710.5</v>
      </c>
      <c r="C15" s="13">
        <v>296.56752874421977</v>
      </c>
      <c r="D15" s="9">
        <f>SUM(D12:D14)</f>
        <v>313751</v>
      </c>
      <c r="E15" s="13">
        <v>314.32086372593511</v>
      </c>
      <c r="F15" s="18">
        <v>27.696945621468927</v>
      </c>
      <c r="G15" s="16">
        <f>SUM(G12:G14)</f>
        <v>170.1</v>
      </c>
      <c r="H15" s="9">
        <f>SUM(H12:H14)</f>
        <v>1623</v>
      </c>
      <c r="I15" s="9">
        <v>181794</v>
      </c>
      <c r="J15" s="9">
        <v>1473</v>
      </c>
      <c r="K15" s="9">
        <v>130484</v>
      </c>
      <c r="L15" s="9">
        <v>208391</v>
      </c>
      <c r="M15" s="9">
        <v>80783</v>
      </c>
      <c r="N15" s="9">
        <v>24577</v>
      </c>
      <c r="O15" s="9">
        <v>223342.43</v>
      </c>
      <c r="P15" s="9">
        <v>62800.88</v>
      </c>
    </row>
    <row r="16" spans="1:16" x14ac:dyDescent="0.2">
      <c r="A16" s="15" t="s">
        <v>20</v>
      </c>
      <c r="B16" s="23">
        <v>111046.1</v>
      </c>
      <c r="C16" s="6">
        <v>272.07378714041755</v>
      </c>
      <c r="D16" s="22">
        <v>116387</v>
      </c>
      <c r="E16" s="6">
        <v>294.71703750971739</v>
      </c>
      <c r="F16" s="21">
        <v>26.272460496613999</v>
      </c>
      <c r="G16" s="20">
        <v>100</v>
      </c>
      <c r="H16" s="2">
        <v>434</v>
      </c>
      <c r="I16" s="2">
        <v>63843</v>
      </c>
      <c r="J16" s="2">
        <v>1495</v>
      </c>
      <c r="K16" s="2">
        <v>51049</v>
      </c>
      <c r="L16" s="2">
        <v>73522</v>
      </c>
      <c r="M16" s="2">
        <v>36998</v>
      </c>
      <c r="N16" s="2">
        <v>5867</v>
      </c>
      <c r="O16" s="2">
        <v>102717.55</v>
      </c>
      <c r="P16" s="2">
        <v>3804.19</v>
      </c>
    </row>
    <row r="17" spans="1:16" x14ac:dyDescent="0.2">
      <c r="A17" s="15" t="s">
        <v>19</v>
      </c>
      <c r="B17" s="23">
        <v>177434.4</v>
      </c>
      <c r="C17" s="6">
        <v>525.06258692628649</v>
      </c>
      <c r="D17" s="22">
        <v>189343</v>
      </c>
      <c r="E17" s="6">
        <v>587.6622066623836</v>
      </c>
      <c r="F17" s="21">
        <v>31.368952948972829</v>
      </c>
      <c r="G17" s="20">
        <v>412.4</v>
      </c>
      <c r="H17" s="2">
        <v>818</v>
      </c>
      <c r="I17" s="2">
        <v>107802</v>
      </c>
      <c r="J17" s="2">
        <v>1749</v>
      </c>
      <c r="K17" s="2">
        <v>79792</v>
      </c>
      <c r="L17" s="2">
        <v>129648</v>
      </c>
      <c r="M17" s="2">
        <v>43382</v>
      </c>
      <c r="N17" s="2">
        <v>16313</v>
      </c>
      <c r="O17" s="2">
        <v>154892.96</v>
      </c>
      <c r="P17" s="2">
        <v>15849.45</v>
      </c>
    </row>
    <row r="18" spans="1:16" x14ac:dyDescent="0.2">
      <c r="A18" s="15" t="s">
        <v>18</v>
      </c>
      <c r="B18" s="23">
        <v>69087.600000000006</v>
      </c>
      <c r="C18" s="6">
        <v>274.59955324848767</v>
      </c>
      <c r="D18" s="22">
        <v>70783</v>
      </c>
      <c r="E18" s="6">
        <v>300.08818267380042</v>
      </c>
      <c r="F18" s="21">
        <v>19.11504185795301</v>
      </c>
      <c r="G18" s="20">
        <v>46.8</v>
      </c>
      <c r="H18" s="2">
        <v>255</v>
      </c>
      <c r="I18" s="2">
        <v>41002</v>
      </c>
      <c r="J18" s="2">
        <v>523</v>
      </c>
      <c r="K18" s="2">
        <v>29258</v>
      </c>
      <c r="L18" s="2">
        <v>42314</v>
      </c>
      <c r="M18" s="2">
        <v>23382</v>
      </c>
      <c r="N18" s="2">
        <v>5087</v>
      </c>
      <c r="O18" s="2">
        <v>58096.47</v>
      </c>
      <c r="P18" s="2">
        <v>4959.0200000000004</v>
      </c>
    </row>
    <row r="19" spans="1:16" x14ac:dyDescent="0.2">
      <c r="A19" s="17" t="s">
        <v>17</v>
      </c>
      <c r="B19" s="9">
        <f>SUM(B16:B18)</f>
        <v>357568.1</v>
      </c>
      <c r="C19" s="13">
        <v>358.40282016817167</v>
      </c>
      <c r="D19" s="9">
        <f>SUM(D16:D18)</f>
        <v>376513</v>
      </c>
      <c r="E19" s="13">
        <v>395.08930913700362</v>
      </c>
      <c r="F19" s="18">
        <v>26.573011503987576</v>
      </c>
      <c r="G19" s="16">
        <f>SUM(G16:G18)</f>
        <v>559.19999999999993</v>
      </c>
      <c r="H19" s="9">
        <f>SUM(H16:H18)</f>
        <v>1507</v>
      </c>
      <c r="I19" s="9">
        <v>212647</v>
      </c>
      <c r="J19" s="9">
        <v>3767</v>
      </c>
      <c r="K19" s="9">
        <v>160099</v>
      </c>
      <c r="L19" s="9">
        <v>245484</v>
      </c>
      <c r="M19" s="9">
        <v>103762</v>
      </c>
      <c r="N19" s="9">
        <v>27267</v>
      </c>
      <c r="O19" s="9">
        <v>315706.98</v>
      </c>
      <c r="P19" s="9">
        <v>24612.66</v>
      </c>
    </row>
    <row r="20" spans="1:16" x14ac:dyDescent="0.2">
      <c r="A20" s="19" t="s">
        <v>16</v>
      </c>
      <c r="B20" s="9">
        <f>B11+B15+B19</f>
        <v>938130</v>
      </c>
      <c r="C20" s="13">
        <v>300.46552892060384</v>
      </c>
      <c r="D20" s="9">
        <f>D11+D15+D19</f>
        <v>971693</v>
      </c>
      <c r="E20" s="13">
        <v>318.13924036956411</v>
      </c>
      <c r="F20" s="18">
        <v>26.538837603102639</v>
      </c>
      <c r="G20" s="16">
        <f>G11+G15+G19</f>
        <v>933.56999999999994</v>
      </c>
      <c r="H20" s="9">
        <f>H11+H15+H19</f>
        <v>4032</v>
      </c>
      <c r="I20" s="9">
        <v>596872</v>
      </c>
      <c r="J20" s="9">
        <v>7892</v>
      </c>
      <c r="K20" s="9">
        <v>366929</v>
      </c>
      <c r="L20" s="9">
        <v>557993</v>
      </c>
      <c r="M20" s="9">
        <v>327756</v>
      </c>
      <c r="N20" s="9">
        <v>85944</v>
      </c>
      <c r="O20" s="9">
        <v>764538.97</v>
      </c>
      <c r="P20" s="9">
        <v>106933.77</v>
      </c>
    </row>
    <row r="21" spans="1:16" x14ac:dyDescent="0.2">
      <c r="A21" s="15" t="s">
        <v>15</v>
      </c>
      <c r="B21" s="23">
        <v>203690.8</v>
      </c>
      <c r="C21" s="6">
        <v>270.32728730174102</v>
      </c>
      <c r="D21" s="24">
        <v>214521</v>
      </c>
      <c r="E21" s="6">
        <v>305.95156597638203</v>
      </c>
      <c r="F21" s="21">
        <v>29.601352283703601</v>
      </c>
      <c r="G21" s="20">
        <v>348.4</v>
      </c>
      <c r="H21" s="2">
        <v>482</v>
      </c>
      <c r="I21" s="2">
        <v>130275</v>
      </c>
      <c r="J21" s="2">
        <v>2349</v>
      </c>
      <c r="K21" s="2">
        <v>81897</v>
      </c>
      <c r="L21" s="2">
        <v>108945</v>
      </c>
      <c r="M21" s="2">
        <v>95341</v>
      </c>
      <c r="N21" s="2">
        <v>10235</v>
      </c>
      <c r="O21" s="2">
        <v>186173.56</v>
      </c>
      <c r="P21" s="2">
        <v>14190.81</v>
      </c>
    </row>
    <row r="22" spans="1:16" x14ac:dyDescent="0.2">
      <c r="A22" s="15" t="s">
        <v>14</v>
      </c>
      <c r="B22" s="23">
        <v>87721</v>
      </c>
      <c r="C22" s="6">
        <v>267.65995490231376</v>
      </c>
      <c r="D22" s="22">
        <v>90729</v>
      </c>
      <c r="E22" s="6">
        <v>288.54061652265449</v>
      </c>
      <c r="F22" s="21">
        <v>24.946109430849599</v>
      </c>
      <c r="G22" s="20">
        <v>43.2</v>
      </c>
      <c r="H22" s="2">
        <v>212</v>
      </c>
      <c r="I22" s="2">
        <v>54702</v>
      </c>
      <c r="J22" s="2">
        <v>364</v>
      </c>
      <c r="K22" s="2">
        <v>35663</v>
      </c>
      <c r="L22" s="2">
        <v>41464</v>
      </c>
      <c r="M22" s="2">
        <v>44272</v>
      </c>
      <c r="N22" s="2">
        <v>4993</v>
      </c>
      <c r="O22" s="2">
        <v>79455.42</v>
      </c>
      <c r="P22" s="2">
        <v>5977.58</v>
      </c>
    </row>
    <row r="23" spans="1:16" x14ac:dyDescent="0.2">
      <c r="A23" s="15" t="s">
        <v>13</v>
      </c>
      <c r="B23" s="23">
        <v>97863.8</v>
      </c>
      <c r="C23" s="6">
        <v>441.61368200175986</v>
      </c>
      <c r="D23" s="22">
        <v>102063</v>
      </c>
      <c r="E23" s="6">
        <v>491.54534114825395</v>
      </c>
      <c r="F23" s="21">
        <v>40.087588373919871</v>
      </c>
      <c r="G23" s="20">
        <v>172</v>
      </c>
      <c r="H23" s="2">
        <v>219</v>
      </c>
      <c r="I23" s="2">
        <v>56897</v>
      </c>
      <c r="J23" s="2">
        <v>198</v>
      </c>
      <c r="K23" s="2">
        <v>44968</v>
      </c>
      <c r="L23" s="2">
        <v>63237</v>
      </c>
      <c r="M23" s="2">
        <v>34670</v>
      </c>
      <c r="N23" s="2">
        <v>4156</v>
      </c>
      <c r="O23" s="2">
        <v>87630.7</v>
      </c>
      <c r="P23" s="2">
        <v>8527.11</v>
      </c>
    </row>
    <row r="24" spans="1:16" x14ac:dyDescent="0.2">
      <c r="A24" s="17" t="s">
        <v>12</v>
      </c>
      <c r="B24" s="9">
        <f>SUM(B21:B23)</f>
        <v>389275.6</v>
      </c>
      <c r="C24" s="13">
        <v>298.79117463070912</v>
      </c>
      <c r="D24" s="9">
        <f>SUM(D21:D23)</f>
        <v>407313</v>
      </c>
      <c r="E24" s="13">
        <v>332.97935479440633</v>
      </c>
      <c r="F24" s="18">
        <v>30.328592702903943</v>
      </c>
      <c r="G24" s="16">
        <f>SUM(G21:G23)</f>
        <v>563.59999999999991</v>
      </c>
      <c r="H24" s="9">
        <f>SUM(H21:H23)</f>
        <v>913</v>
      </c>
      <c r="I24" s="9">
        <v>241874</v>
      </c>
      <c r="J24" s="9">
        <v>2911</v>
      </c>
      <c r="K24" s="9">
        <v>162528</v>
      </c>
      <c r="L24" s="9">
        <v>213646</v>
      </c>
      <c r="M24" s="9">
        <v>174283</v>
      </c>
      <c r="N24" s="9">
        <v>19384</v>
      </c>
      <c r="O24" s="9">
        <v>353259.68</v>
      </c>
      <c r="P24" s="9">
        <v>28695.5</v>
      </c>
    </row>
    <row r="25" spans="1:16" x14ac:dyDescent="0.2">
      <c r="A25" s="15" t="s">
        <v>11</v>
      </c>
      <c r="B25" s="23">
        <v>65737.5</v>
      </c>
      <c r="C25" s="6">
        <v>118.81759883166083</v>
      </c>
      <c r="D25" s="24">
        <v>71846</v>
      </c>
      <c r="E25" s="6">
        <v>132.51025466993241</v>
      </c>
      <c r="F25" s="21">
        <v>11.567541458702301</v>
      </c>
      <c r="G25" s="20">
        <v>505.6</v>
      </c>
      <c r="H25" s="2">
        <v>210</v>
      </c>
      <c r="I25" s="2">
        <v>34232</v>
      </c>
      <c r="J25" s="2">
        <v>551</v>
      </c>
      <c r="K25" s="2">
        <v>37063</v>
      </c>
      <c r="L25" s="2">
        <v>52962</v>
      </c>
      <c r="M25" s="2">
        <v>11990</v>
      </c>
      <c r="N25" s="2">
        <v>6894</v>
      </c>
      <c r="O25" s="2">
        <v>59632.56</v>
      </c>
      <c r="P25" s="2">
        <v>6313.5</v>
      </c>
    </row>
    <row r="26" spans="1:16" x14ac:dyDescent="0.2">
      <c r="A26" s="15" t="s">
        <v>10</v>
      </c>
      <c r="B26" s="23">
        <v>33338.6</v>
      </c>
      <c r="C26" s="6">
        <v>79.29058818772728</v>
      </c>
      <c r="D26" s="22">
        <v>34997</v>
      </c>
      <c r="E26" s="6">
        <v>88.624455862503837</v>
      </c>
      <c r="F26" s="21">
        <v>6.2696166248656402</v>
      </c>
      <c r="G26" s="20">
        <v>128.1</v>
      </c>
      <c r="H26" s="2">
        <v>95</v>
      </c>
      <c r="I26" s="2">
        <v>15878</v>
      </c>
      <c r="J26" s="2">
        <v>2127</v>
      </c>
      <c r="K26" s="2">
        <v>16992</v>
      </c>
      <c r="L26" s="2">
        <v>19116</v>
      </c>
      <c r="M26" s="2">
        <v>12705</v>
      </c>
      <c r="N26" s="2">
        <v>3176</v>
      </c>
      <c r="O26" s="2">
        <v>30924.76</v>
      </c>
      <c r="P26" s="2">
        <v>239.96</v>
      </c>
    </row>
    <row r="27" spans="1:16" x14ac:dyDescent="0.2">
      <c r="A27" s="15" t="s">
        <v>9</v>
      </c>
      <c r="B27" s="23">
        <v>98952.7</v>
      </c>
      <c r="C27" s="6">
        <v>167.71956765295624</v>
      </c>
      <c r="D27" s="22">
        <v>124748</v>
      </c>
      <c r="E27" s="6">
        <v>220.66559825658118</v>
      </c>
      <c r="F27" s="21">
        <v>21.015498652291107</v>
      </c>
      <c r="G27" s="20">
        <v>996.3</v>
      </c>
      <c r="H27" s="2">
        <v>348</v>
      </c>
      <c r="I27" s="2">
        <v>34374</v>
      </c>
      <c r="J27" s="2">
        <v>1494</v>
      </c>
      <c r="K27" s="2">
        <v>88880</v>
      </c>
      <c r="L27" s="2">
        <v>104248</v>
      </c>
      <c r="M27" s="2">
        <v>14264</v>
      </c>
      <c r="N27" s="2">
        <v>6236</v>
      </c>
      <c r="O27" s="2">
        <v>109619.81</v>
      </c>
      <c r="P27" s="2">
        <v>4070.4</v>
      </c>
    </row>
    <row r="28" spans="1:16" x14ac:dyDescent="0.2">
      <c r="A28" s="17" t="s">
        <v>8</v>
      </c>
      <c r="B28" s="9">
        <f>SUM(B25:B27)</f>
        <v>198028.79999999999</v>
      </c>
      <c r="C28" s="13">
        <v>126.64003775626489</v>
      </c>
      <c r="D28" s="9">
        <f>SUM(D25:D27)</f>
        <v>231591</v>
      </c>
      <c r="E28" s="13">
        <v>154.14644081604942</v>
      </c>
      <c r="F28" s="18">
        <v>13.062834903265836</v>
      </c>
      <c r="G28" s="16">
        <f>SUM(G25:G27)</f>
        <v>1630</v>
      </c>
      <c r="H28" s="9">
        <f>SUM(H25:H27)</f>
        <v>653</v>
      </c>
      <c r="I28" s="9">
        <v>84484</v>
      </c>
      <c r="J28" s="9">
        <v>4172</v>
      </c>
      <c r="K28" s="9">
        <v>142935</v>
      </c>
      <c r="L28" s="9">
        <v>176326</v>
      </c>
      <c r="M28" s="9">
        <v>38959</v>
      </c>
      <c r="N28" s="9">
        <v>16306</v>
      </c>
      <c r="O28" s="9">
        <v>200177.13</v>
      </c>
      <c r="P28" s="9">
        <v>10623.86</v>
      </c>
    </row>
    <row r="29" spans="1:16" x14ac:dyDescent="0.2">
      <c r="A29" s="15" t="s">
        <v>7</v>
      </c>
      <c r="B29" s="23">
        <v>163565.29999999999</v>
      </c>
      <c r="C29" s="6">
        <v>298.50188154480117</v>
      </c>
      <c r="D29" s="22">
        <v>182310</v>
      </c>
      <c r="E29" s="6">
        <v>343.73532888745592</v>
      </c>
      <c r="F29" s="21">
        <v>21.587921847246889</v>
      </c>
      <c r="G29" s="20">
        <v>1122.3</v>
      </c>
      <c r="H29" s="2">
        <v>466</v>
      </c>
      <c r="I29" s="2">
        <v>87550</v>
      </c>
      <c r="J29" s="2">
        <v>1139</v>
      </c>
      <c r="K29" s="2">
        <v>93621</v>
      </c>
      <c r="L29" s="2">
        <v>129312</v>
      </c>
      <c r="M29" s="2">
        <v>40424</v>
      </c>
      <c r="N29" s="2">
        <v>12574</v>
      </c>
      <c r="O29" s="2">
        <v>116607.69</v>
      </c>
      <c r="P29" s="2">
        <v>47683.71</v>
      </c>
    </row>
    <row r="30" spans="1:16" x14ac:dyDescent="0.2">
      <c r="A30" s="15" t="s">
        <v>6</v>
      </c>
      <c r="B30" s="23">
        <v>26054.3</v>
      </c>
      <c r="C30" s="6">
        <v>64.824753246300872</v>
      </c>
      <c r="D30" s="22">
        <v>27526</v>
      </c>
      <c r="E30" s="6">
        <v>74.129731068991333</v>
      </c>
      <c r="F30" s="21">
        <v>4.8882969277215418</v>
      </c>
      <c r="G30" s="20">
        <v>162.30000000000001</v>
      </c>
      <c r="H30" s="2">
        <v>58</v>
      </c>
      <c r="I30" s="2">
        <v>17090</v>
      </c>
      <c r="J30" s="2">
        <v>1023</v>
      </c>
      <c r="K30" s="2">
        <v>9413</v>
      </c>
      <c r="L30" s="2">
        <v>19149</v>
      </c>
      <c r="M30" s="2">
        <v>5560</v>
      </c>
      <c r="N30" s="2">
        <v>2817</v>
      </c>
      <c r="O30" s="2">
        <v>23668.3</v>
      </c>
      <c r="P30" s="2">
        <v>38.65</v>
      </c>
    </row>
    <row r="31" spans="1:16" x14ac:dyDescent="0.2">
      <c r="A31" s="15" t="s">
        <v>5</v>
      </c>
      <c r="B31" s="23">
        <v>33497.9</v>
      </c>
      <c r="C31" s="6">
        <v>77.809084025142042</v>
      </c>
      <c r="D31" s="22">
        <v>39919</v>
      </c>
      <c r="E31" s="6">
        <v>94.187237215272305</v>
      </c>
      <c r="F31" s="21">
        <v>9.3640628665259218</v>
      </c>
      <c r="G31" s="20">
        <v>509.3</v>
      </c>
      <c r="H31" s="2">
        <v>82</v>
      </c>
      <c r="I31" s="2">
        <v>19635</v>
      </c>
      <c r="J31" s="2">
        <v>486</v>
      </c>
      <c r="K31" s="2">
        <v>19798</v>
      </c>
      <c r="L31" s="2">
        <v>24042</v>
      </c>
      <c r="M31" s="2">
        <v>12135</v>
      </c>
      <c r="N31" s="2">
        <v>3742</v>
      </c>
      <c r="O31" s="2">
        <v>30383.95</v>
      </c>
      <c r="P31" s="2">
        <v>6042.85</v>
      </c>
    </row>
    <row r="32" spans="1:16" x14ac:dyDescent="0.2">
      <c r="A32" s="17" t="s">
        <v>4</v>
      </c>
      <c r="B32" s="9">
        <f>SUM(B29:B31)</f>
        <v>223117.49999999997</v>
      </c>
      <c r="C32" s="13">
        <v>161.63402002481911</v>
      </c>
      <c r="D32" s="9">
        <f>SUM(D29:D31)</f>
        <v>249755</v>
      </c>
      <c r="E32" s="13">
        <v>188.41939847321103</v>
      </c>
      <c r="F32" s="18">
        <v>13.618790555646438</v>
      </c>
      <c r="G32" s="16">
        <f>SUM(G29:G31)</f>
        <v>1793.8999999999999</v>
      </c>
      <c r="H32" s="9">
        <f>SUM(H29:H31)</f>
        <v>606</v>
      </c>
      <c r="I32" s="9">
        <v>124275</v>
      </c>
      <c r="J32" s="9">
        <v>2648</v>
      </c>
      <c r="K32" s="9">
        <v>122832</v>
      </c>
      <c r="L32" s="9">
        <v>172503</v>
      </c>
      <c r="M32" s="9">
        <v>58119</v>
      </c>
      <c r="N32" s="9">
        <v>19133</v>
      </c>
      <c r="O32" s="9">
        <v>170659.94</v>
      </c>
      <c r="P32" s="9">
        <v>53765.21</v>
      </c>
    </row>
    <row r="33" spans="1:16" x14ac:dyDescent="0.2">
      <c r="A33" s="19" t="s">
        <v>3</v>
      </c>
      <c r="B33" s="9">
        <f>B24+B28+B32</f>
        <v>810421.89999999991</v>
      </c>
      <c r="C33" s="13">
        <v>190.82507953969636</v>
      </c>
      <c r="D33" s="9">
        <f>D24+D28+D32</f>
        <v>888659</v>
      </c>
      <c r="E33" s="13">
        <v>219.3583884572719</v>
      </c>
      <c r="F33" s="18">
        <v>17.953432461917654</v>
      </c>
      <c r="G33" s="16">
        <f>G24+G28+G32</f>
        <v>3987.5</v>
      </c>
      <c r="H33" s="9">
        <f>H24+H28+H32</f>
        <v>2172</v>
      </c>
      <c r="I33" s="9">
        <v>450633</v>
      </c>
      <c r="J33" s="9">
        <v>9731</v>
      </c>
      <c r="K33" s="9">
        <v>428295</v>
      </c>
      <c r="L33" s="9">
        <v>562475</v>
      </c>
      <c r="M33" s="9">
        <v>271361</v>
      </c>
      <c r="N33" s="9">
        <v>54823</v>
      </c>
      <c r="O33" s="9">
        <v>724096.75</v>
      </c>
      <c r="P33" s="9">
        <v>93084.57</v>
      </c>
    </row>
    <row r="34" spans="1:16" x14ac:dyDescent="0.2">
      <c r="A34" s="17" t="s">
        <v>2</v>
      </c>
      <c r="B34" s="9">
        <f>B20+B33+B7</f>
        <v>1921169.7</v>
      </c>
      <c r="C34" s="13">
        <v>188.34446797534738</v>
      </c>
      <c r="D34" s="9">
        <v>2039346</v>
      </c>
      <c r="E34" s="13">
        <v>203.30476349507401</v>
      </c>
      <c r="F34" s="16">
        <v>21.921369450714824</v>
      </c>
      <c r="G34" s="16">
        <f>G20+G33+G7</f>
        <v>5168.2699999999995</v>
      </c>
      <c r="H34" s="9">
        <v>6774</v>
      </c>
      <c r="I34" s="9">
        <v>1157786</v>
      </c>
      <c r="J34" s="9">
        <v>20490</v>
      </c>
      <c r="K34" s="9">
        <v>861069</v>
      </c>
      <c r="L34" s="9">
        <v>1200716</v>
      </c>
      <c r="M34" s="9">
        <v>682991</v>
      </c>
      <c r="N34" s="9">
        <v>155638</v>
      </c>
      <c r="O34" s="9">
        <v>1637641.9</v>
      </c>
      <c r="P34" s="9">
        <v>215528.58</v>
      </c>
    </row>
    <row r="35" spans="1:16" x14ac:dyDescent="0.2">
      <c r="A35" s="15" t="s">
        <v>1</v>
      </c>
      <c r="B35" s="14"/>
      <c r="C35" s="6"/>
      <c r="D35" s="11"/>
      <c r="E35" s="13"/>
      <c r="G35" s="12"/>
      <c r="H35" s="11"/>
      <c r="L35" s="11"/>
      <c r="M35" s="11"/>
      <c r="N35" s="10"/>
      <c r="O35" s="9"/>
      <c r="P35" s="9"/>
    </row>
    <row r="36" spans="1:16" x14ac:dyDescent="0.2">
      <c r="A36" s="8" t="s">
        <v>0</v>
      </c>
      <c r="B36" s="7">
        <f>+B34-B5</f>
        <v>1915902.2</v>
      </c>
      <c r="C36" s="6">
        <v>226.97334431611847</v>
      </c>
      <c r="D36" s="7">
        <f>D34-D5</f>
        <v>2033509</v>
      </c>
      <c r="E36" s="6">
        <v>244.4483045259723</v>
      </c>
      <c r="F36" s="4">
        <v>22</v>
      </c>
      <c r="G36" s="4">
        <f t="shared" ref="G36:N36" si="0">G34-G5</f>
        <v>5164.07</v>
      </c>
      <c r="H36" s="7">
        <f t="shared" si="0"/>
        <v>6758</v>
      </c>
      <c r="I36" s="7">
        <f t="shared" si="0"/>
        <v>1153474</v>
      </c>
      <c r="J36" s="7">
        <f t="shared" si="0"/>
        <v>20113</v>
      </c>
      <c r="K36" s="7">
        <f t="shared" si="0"/>
        <v>859921</v>
      </c>
      <c r="L36" s="7">
        <f t="shared" si="0"/>
        <v>1200612</v>
      </c>
      <c r="M36" s="7">
        <f t="shared" si="0"/>
        <v>679885</v>
      </c>
      <c r="N36" s="7">
        <f t="shared" si="0"/>
        <v>153011</v>
      </c>
      <c r="O36" s="7">
        <v>1632852.29</v>
      </c>
      <c r="P36" s="7">
        <v>215034.52</v>
      </c>
    </row>
  </sheetData>
  <mergeCells count="12">
    <mergeCell ref="G2:G3"/>
    <mergeCell ref="A2:A4"/>
    <mergeCell ref="B4:C4"/>
    <mergeCell ref="B2:E2"/>
    <mergeCell ref="D4:F4"/>
    <mergeCell ref="F2:F3"/>
    <mergeCell ref="G4:H4"/>
    <mergeCell ref="I4:P4"/>
    <mergeCell ref="O2:P2"/>
    <mergeCell ref="H2:H3"/>
    <mergeCell ref="I2:K2"/>
    <mergeCell ref="L2:N2"/>
  </mergeCells>
  <pageMargins left="0.74803149606299213" right="0.74803149606299213" top="0.6692913385826772" bottom="1.4173228346456694" header="0.51181102362204722" footer="1.1023622047244095"/>
  <pageSetup paperSize="9" orientation="portrait" r:id="rId1"/>
  <headerFooter alignWithMargins="0">
    <oddFooter>&amp;R&amp;D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1B312D-0DA9-409E-B927-BC8DA6BE384F}">
  <sheetPr codeName="Munka2"/>
  <dimension ref="A1:H35"/>
  <sheetViews>
    <sheetView zoomScaleNormal="100" workbookViewId="0"/>
  </sheetViews>
  <sheetFormatPr defaultRowHeight="11.25" x14ac:dyDescent="0.2"/>
  <cols>
    <col min="1" max="1" width="21.85546875" style="37" customWidth="1"/>
    <col min="2" max="7" width="12.140625" style="37" customWidth="1"/>
    <col min="8" max="8" width="12.140625" style="38" customWidth="1"/>
    <col min="9" max="16384" width="9.140625" style="37"/>
  </cols>
  <sheetData>
    <row r="1" spans="1:8" ht="12" thickBot="1" x14ac:dyDescent="0.25">
      <c r="A1" s="56" t="s">
        <v>59</v>
      </c>
      <c r="B1" s="56"/>
      <c r="C1" s="55"/>
      <c r="D1" s="55"/>
      <c r="E1" s="54"/>
      <c r="F1" s="53"/>
    </row>
    <row r="2" spans="1:8" x14ac:dyDescent="0.2">
      <c r="A2" s="89" t="s">
        <v>49</v>
      </c>
      <c r="B2" s="86" t="s">
        <v>58</v>
      </c>
      <c r="C2" s="86" t="s">
        <v>57</v>
      </c>
      <c r="D2" s="86" t="s">
        <v>56</v>
      </c>
      <c r="E2" s="86" t="s">
        <v>1</v>
      </c>
      <c r="F2" s="86"/>
      <c r="G2" s="86"/>
      <c r="H2" s="99" t="s">
        <v>55</v>
      </c>
    </row>
    <row r="3" spans="1:8" ht="45" x14ac:dyDescent="0.2">
      <c r="A3" s="91"/>
      <c r="B3" s="88"/>
      <c r="C3" s="88"/>
      <c r="D3" s="88"/>
      <c r="E3" s="52" t="s">
        <v>54</v>
      </c>
      <c r="F3" s="52" t="s">
        <v>53</v>
      </c>
      <c r="G3" s="52" t="s">
        <v>52</v>
      </c>
      <c r="H3" s="100"/>
    </row>
    <row r="4" spans="1:8" x14ac:dyDescent="0.2">
      <c r="A4" s="37" t="s">
        <v>31</v>
      </c>
      <c r="B4" s="51">
        <v>187546</v>
      </c>
      <c r="C4" s="41">
        <v>297.2</v>
      </c>
      <c r="D4" s="51">
        <v>187843.20000000001</v>
      </c>
      <c r="E4" s="51">
        <v>122006.2</v>
      </c>
      <c r="F4" s="51">
        <v>47004</v>
      </c>
      <c r="G4" s="51">
        <v>18833</v>
      </c>
      <c r="H4" s="51">
        <v>22382</v>
      </c>
    </row>
    <row r="5" spans="1:8" x14ac:dyDescent="0.2">
      <c r="A5" s="44" t="s">
        <v>30</v>
      </c>
      <c r="B5" s="40">
        <v>40883.4</v>
      </c>
      <c r="C5" s="49">
        <v>261</v>
      </c>
      <c r="D5" s="40">
        <v>41144.400000000001</v>
      </c>
      <c r="E5" s="40">
        <v>824.8</v>
      </c>
      <c r="F5" s="40">
        <v>18488.8</v>
      </c>
      <c r="G5" s="40">
        <v>21830.799999999999</v>
      </c>
      <c r="H5" s="40">
        <v>292</v>
      </c>
    </row>
    <row r="6" spans="1:8" x14ac:dyDescent="0.2">
      <c r="A6" s="48" t="s">
        <v>29</v>
      </c>
      <c r="B6" s="50">
        <v>228429.4</v>
      </c>
      <c r="C6" s="46">
        <v>558.20000000000005</v>
      </c>
      <c r="D6" s="50">
        <v>228987.6</v>
      </c>
      <c r="E6" s="50">
        <v>122831</v>
      </c>
      <c r="F6" s="50">
        <v>65492.800000000003</v>
      </c>
      <c r="G6" s="50">
        <v>40663.800000000003</v>
      </c>
      <c r="H6" s="50">
        <v>22674</v>
      </c>
    </row>
    <row r="7" spans="1:8" x14ac:dyDescent="0.2">
      <c r="A7" s="44" t="s">
        <v>28</v>
      </c>
      <c r="B7" s="40">
        <v>18739.900000000001</v>
      </c>
      <c r="C7" s="49">
        <v>63.6</v>
      </c>
      <c r="D7" s="40">
        <v>18803.5</v>
      </c>
      <c r="E7" s="40" t="s">
        <v>51</v>
      </c>
      <c r="F7" s="40">
        <v>14433.4</v>
      </c>
      <c r="G7" s="40">
        <v>4370.1000000000004</v>
      </c>
      <c r="H7" s="40">
        <v>0.9</v>
      </c>
    </row>
    <row r="8" spans="1:8" x14ac:dyDescent="0.2">
      <c r="A8" s="44" t="s">
        <v>27</v>
      </c>
      <c r="B8" s="40">
        <v>12016.7</v>
      </c>
      <c r="C8" s="49">
        <v>32.1</v>
      </c>
      <c r="D8" s="40">
        <v>12048.8</v>
      </c>
      <c r="E8" s="40">
        <v>262.8</v>
      </c>
      <c r="F8" s="40">
        <v>5267.2</v>
      </c>
      <c r="G8" s="40">
        <v>6518.8</v>
      </c>
      <c r="H8" s="40" t="s">
        <v>51</v>
      </c>
    </row>
    <row r="9" spans="1:8" x14ac:dyDescent="0.2">
      <c r="A9" s="44" t="s">
        <v>26</v>
      </c>
      <c r="B9" s="40">
        <v>15225.8</v>
      </c>
      <c r="C9" s="49">
        <v>9.9</v>
      </c>
      <c r="D9" s="40">
        <v>15235.7</v>
      </c>
      <c r="E9" s="40" t="s">
        <v>51</v>
      </c>
      <c r="F9" s="40">
        <v>4591.6000000000004</v>
      </c>
      <c r="G9" s="40">
        <v>10644.1</v>
      </c>
      <c r="H9" s="40" t="s">
        <v>51</v>
      </c>
    </row>
    <row r="10" spans="1:8" x14ac:dyDescent="0.2">
      <c r="A10" s="47" t="s">
        <v>25</v>
      </c>
      <c r="B10" s="50">
        <v>45982.400000000001</v>
      </c>
      <c r="C10" s="46">
        <v>105.6</v>
      </c>
      <c r="D10" s="50">
        <v>46088</v>
      </c>
      <c r="E10" s="50">
        <v>262.8</v>
      </c>
      <c r="F10" s="50">
        <v>24292.2</v>
      </c>
      <c r="G10" s="50">
        <v>21533</v>
      </c>
      <c r="H10" s="50">
        <v>0.9</v>
      </c>
    </row>
    <row r="11" spans="1:8" x14ac:dyDescent="0.2">
      <c r="A11" s="44" t="s">
        <v>24</v>
      </c>
      <c r="B11" s="40">
        <v>21720.7</v>
      </c>
      <c r="C11" s="49">
        <v>30.7</v>
      </c>
      <c r="D11" s="40">
        <v>21751.4</v>
      </c>
      <c r="E11" s="40" t="s">
        <v>51</v>
      </c>
      <c r="F11" s="40">
        <v>12134.6</v>
      </c>
      <c r="G11" s="40">
        <v>9616.7999999999993</v>
      </c>
      <c r="H11" s="40">
        <v>146.80000000000001</v>
      </c>
    </row>
    <row r="12" spans="1:8" x14ac:dyDescent="0.2">
      <c r="A12" s="44" t="s">
        <v>23</v>
      </c>
      <c r="B12" s="40">
        <v>15303.5</v>
      </c>
      <c r="C12" s="49">
        <v>11.9</v>
      </c>
      <c r="D12" s="40">
        <v>15315.4</v>
      </c>
      <c r="E12" s="40" t="s">
        <v>51</v>
      </c>
      <c r="F12" s="40">
        <v>3520.8</v>
      </c>
      <c r="G12" s="40">
        <v>11794.6</v>
      </c>
      <c r="H12" s="40" t="s">
        <v>51</v>
      </c>
    </row>
    <row r="13" spans="1:8" x14ac:dyDescent="0.2">
      <c r="A13" s="44" t="s">
        <v>22</v>
      </c>
      <c r="B13" s="40">
        <v>10209.9</v>
      </c>
      <c r="C13" s="49">
        <v>45.6</v>
      </c>
      <c r="D13" s="40">
        <v>10255.5</v>
      </c>
      <c r="E13" s="40" t="s">
        <v>51</v>
      </c>
      <c r="F13" s="40">
        <v>2821.1</v>
      </c>
      <c r="G13" s="40">
        <v>7434.4</v>
      </c>
      <c r="H13" s="40">
        <v>0</v>
      </c>
    </row>
    <row r="14" spans="1:8" x14ac:dyDescent="0.2">
      <c r="A14" s="47" t="s">
        <v>21</v>
      </c>
      <c r="B14" s="50">
        <v>47234.1</v>
      </c>
      <c r="C14" s="46">
        <v>88.2</v>
      </c>
      <c r="D14" s="50">
        <v>47322.3</v>
      </c>
      <c r="E14" s="45" t="s">
        <v>51</v>
      </c>
      <c r="F14" s="50">
        <v>18476.5</v>
      </c>
      <c r="G14" s="50">
        <v>28845.8</v>
      </c>
      <c r="H14" s="50">
        <v>146.80000000000001</v>
      </c>
    </row>
    <row r="15" spans="1:8" x14ac:dyDescent="0.2">
      <c r="A15" s="44" t="s">
        <v>20</v>
      </c>
      <c r="B15" s="40">
        <v>15765</v>
      </c>
      <c r="C15" s="49">
        <v>207</v>
      </c>
      <c r="D15" s="40">
        <v>15972</v>
      </c>
      <c r="E15" s="40">
        <v>14.3</v>
      </c>
      <c r="F15" s="40">
        <v>3332.3</v>
      </c>
      <c r="G15" s="40">
        <v>12625.4</v>
      </c>
      <c r="H15" s="40">
        <v>187</v>
      </c>
    </row>
    <row r="16" spans="1:8" x14ac:dyDescent="0.2">
      <c r="A16" s="44" t="s">
        <v>19</v>
      </c>
      <c r="B16" s="40">
        <v>10407.9</v>
      </c>
      <c r="C16" s="49">
        <v>40.9</v>
      </c>
      <c r="D16" s="40">
        <v>10448.799999999999</v>
      </c>
      <c r="E16" s="40" t="s">
        <v>51</v>
      </c>
      <c r="F16" s="40">
        <v>7909</v>
      </c>
      <c r="G16" s="40">
        <v>2539.8000000000002</v>
      </c>
      <c r="H16" s="40" t="s">
        <v>51</v>
      </c>
    </row>
    <row r="17" spans="1:8" x14ac:dyDescent="0.2">
      <c r="A17" s="44" t="s">
        <v>18</v>
      </c>
      <c r="B17" s="40">
        <v>6421.6</v>
      </c>
      <c r="C17" s="49">
        <v>76.8</v>
      </c>
      <c r="D17" s="40">
        <v>6498.4</v>
      </c>
      <c r="E17" s="40" t="s">
        <v>51</v>
      </c>
      <c r="F17" s="40">
        <v>4039.5</v>
      </c>
      <c r="G17" s="40">
        <v>2458.9</v>
      </c>
      <c r="H17" s="40" t="s">
        <v>51</v>
      </c>
    </row>
    <row r="18" spans="1:8" x14ac:dyDescent="0.2">
      <c r="A18" s="47" t="s">
        <v>17</v>
      </c>
      <c r="B18" s="50">
        <v>32594.5</v>
      </c>
      <c r="C18" s="46">
        <v>324.7</v>
      </c>
      <c r="D18" s="50">
        <v>32919.199999999997</v>
      </c>
      <c r="E18" s="50">
        <v>14.3</v>
      </c>
      <c r="F18" s="50">
        <v>15280.8</v>
      </c>
      <c r="G18" s="50">
        <v>17624.099999999999</v>
      </c>
      <c r="H18" s="50">
        <v>187</v>
      </c>
    </row>
    <row r="19" spans="1:8" x14ac:dyDescent="0.2">
      <c r="A19" s="48" t="s">
        <v>16</v>
      </c>
      <c r="B19" s="50">
        <v>125811</v>
      </c>
      <c r="C19" s="46">
        <v>518.5</v>
      </c>
      <c r="D19" s="50">
        <v>126329.5</v>
      </c>
      <c r="E19" s="50">
        <v>277.10000000000002</v>
      </c>
      <c r="F19" s="50">
        <v>58049.5</v>
      </c>
      <c r="G19" s="50">
        <v>68002.899999999994</v>
      </c>
      <c r="H19" s="50">
        <v>334.7</v>
      </c>
    </row>
    <row r="20" spans="1:8" x14ac:dyDescent="0.2">
      <c r="A20" s="44" t="s">
        <v>15</v>
      </c>
      <c r="B20" s="40">
        <v>24693.9</v>
      </c>
      <c r="C20" s="49">
        <v>108.1</v>
      </c>
      <c r="D20" s="40">
        <v>24802</v>
      </c>
      <c r="E20" s="40">
        <v>15.7</v>
      </c>
      <c r="F20" s="40">
        <v>19867.599999999999</v>
      </c>
      <c r="G20" s="40">
        <v>4918.7</v>
      </c>
      <c r="H20" s="40">
        <v>0</v>
      </c>
    </row>
    <row r="21" spans="1:8" x14ac:dyDescent="0.2">
      <c r="A21" s="44" t="s">
        <v>14</v>
      </c>
      <c r="B21" s="40">
        <v>10773</v>
      </c>
      <c r="C21" s="49">
        <v>31.6</v>
      </c>
      <c r="D21" s="40">
        <v>10804.6</v>
      </c>
      <c r="E21" s="40" t="s">
        <v>51</v>
      </c>
      <c r="F21" s="40">
        <v>1400.1</v>
      </c>
      <c r="G21" s="40">
        <v>9404.5</v>
      </c>
      <c r="H21" s="40" t="s">
        <v>51</v>
      </c>
    </row>
    <row r="22" spans="1:8" x14ac:dyDescent="0.2">
      <c r="A22" s="44" t="s">
        <v>13</v>
      </c>
      <c r="B22" s="40">
        <v>5552.7</v>
      </c>
      <c r="C22" s="49">
        <v>6.2</v>
      </c>
      <c r="D22" s="40">
        <v>5558.9</v>
      </c>
      <c r="E22" s="40" t="s">
        <v>51</v>
      </c>
      <c r="F22" s="40">
        <v>1445</v>
      </c>
      <c r="G22" s="40">
        <v>4113.8999999999996</v>
      </c>
      <c r="H22" s="40" t="s">
        <v>51</v>
      </c>
    </row>
    <row r="23" spans="1:8" x14ac:dyDescent="0.2">
      <c r="A23" s="47" t="s">
        <v>12</v>
      </c>
      <c r="B23" s="50">
        <v>41019.599999999999</v>
      </c>
      <c r="C23" s="46">
        <v>145.9</v>
      </c>
      <c r="D23" s="50">
        <v>41165.5</v>
      </c>
      <c r="E23" s="50">
        <v>15.7</v>
      </c>
      <c r="F23" s="50">
        <v>22712.7</v>
      </c>
      <c r="G23" s="50">
        <v>18437.099999999999</v>
      </c>
      <c r="H23" s="50">
        <v>0</v>
      </c>
    </row>
    <row r="24" spans="1:8" x14ac:dyDescent="0.2">
      <c r="A24" s="44" t="s">
        <v>11</v>
      </c>
      <c r="B24" s="40">
        <v>21491.7</v>
      </c>
      <c r="C24" s="49">
        <v>514.20000000000005</v>
      </c>
      <c r="D24" s="40">
        <v>22005.9</v>
      </c>
      <c r="E24" s="40" t="s">
        <v>51</v>
      </c>
      <c r="F24" s="40">
        <v>3580.7</v>
      </c>
      <c r="G24" s="40">
        <v>18425.2</v>
      </c>
      <c r="H24" s="40" t="s">
        <v>51</v>
      </c>
    </row>
    <row r="25" spans="1:8" x14ac:dyDescent="0.2">
      <c r="A25" s="44" t="s">
        <v>10</v>
      </c>
      <c r="B25" s="40">
        <v>13981.9</v>
      </c>
      <c r="C25" s="49">
        <v>98.9</v>
      </c>
      <c r="D25" s="40">
        <v>14080.8</v>
      </c>
      <c r="E25" s="40" t="s">
        <v>51</v>
      </c>
      <c r="F25" s="40">
        <v>4847.5</v>
      </c>
      <c r="G25" s="40">
        <v>9233.2999999999993</v>
      </c>
      <c r="H25" s="40" t="s">
        <v>51</v>
      </c>
    </row>
    <row r="26" spans="1:8" x14ac:dyDescent="0.2">
      <c r="A26" s="44" t="s">
        <v>9</v>
      </c>
      <c r="B26" s="40">
        <v>17251.8</v>
      </c>
      <c r="C26" s="49">
        <v>287.5</v>
      </c>
      <c r="D26" s="40">
        <v>17539.3</v>
      </c>
      <c r="E26" s="40">
        <v>373.3</v>
      </c>
      <c r="F26" s="40">
        <v>4354.8999999999996</v>
      </c>
      <c r="G26" s="40">
        <v>12811.1</v>
      </c>
      <c r="H26" s="40">
        <v>0</v>
      </c>
    </row>
    <row r="27" spans="1:8" x14ac:dyDescent="0.2">
      <c r="A27" s="47" t="s">
        <v>8</v>
      </c>
      <c r="B27" s="45">
        <v>52725.4</v>
      </c>
      <c r="C27" s="46">
        <v>900.6</v>
      </c>
      <c r="D27" s="45">
        <v>53626</v>
      </c>
      <c r="E27" s="45">
        <v>373.3</v>
      </c>
      <c r="F27" s="45">
        <v>12783.1</v>
      </c>
      <c r="G27" s="45">
        <v>40469.599999999999</v>
      </c>
      <c r="H27" s="45">
        <v>0</v>
      </c>
    </row>
    <row r="28" spans="1:8" x14ac:dyDescent="0.2">
      <c r="A28" s="44" t="s">
        <v>7</v>
      </c>
      <c r="B28" s="40">
        <v>15801.4</v>
      </c>
      <c r="C28" s="49">
        <v>137.80000000000001</v>
      </c>
      <c r="D28" s="40">
        <v>15939.2</v>
      </c>
      <c r="E28" s="40" t="s">
        <v>51</v>
      </c>
      <c r="F28" s="40">
        <v>10588</v>
      </c>
      <c r="G28" s="40">
        <v>5351.2</v>
      </c>
      <c r="H28" s="40">
        <v>38.299999999999997</v>
      </c>
    </row>
    <row r="29" spans="1:8" x14ac:dyDescent="0.2">
      <c r="A29" s="44" t="s">
        <v>6</v>
      </c>
      <c r="B29" s="40">
        <v>13197</v>
      </c>
      <c r="C29" s="49">
        <v>110.1</v>
      </c>
      <c r="D29" s="40">
        <v>13307.1</v>
      </c>
      <c r="E29" s="40" t="s">
        <v>51</v>
      </c>
      <c r="F29" s="40">
        <v>5178.3999999999996</v>
      </c>
      <c r="G29" s="40">
        <v>8128.7</v>
      </c>
      <c r="H29" s="40" t="s">
        <v>51</v>
      </c>
    </row>
    <row r="30" spans="1:8" x14ac:dyDescent="0.2">
      <c r="A30" s="44" t="s">
        <v>5</v>
      </c>
      <c r="B30" s="40">
        <v>23316</v>
      </c>
      <c r="C30" s="49">
        <v>85.6</v>
      </c>
      <c r="D30" s="40">
        <v>23401.599999999999</v>
      </c>
      <c r="E30" s="40">
        <v>14.6</v>
      </c>
      <c r="F30" s="40">
        <v>21707.8</v>
      </c>
      <c r="G30" s="40">
        <v>1679.2</v>
      </c>
      <c r="H30" s="40">
        <v>906.5</v>
      </c>
    </row>
    <row r="31" spans="1:8" x14ac:dyDescent="0.2">
      <c r="A31" s="47" t="s">
        <v>4</v>
      </c>
      <c r="B31" s="45">
        <v>52314.400000000001</v>
      </c>
      <c r="C31" s="46">
        <v>333.5</v>
      </c>
      <c r="D31" s="45">
        <v>52647.9</v>
      </c>
      <c r="E31" s="45">
        <v>14.6</v>
      </c>
      <c r="F31" s="45">
        <v>37474.199999999997</v>
      </c>
      <c r="G31" s="45">
        <v>15159.1</v>
      </c>
      <c r="H31" s="45">
        <v>944.8</v>
      </c>
    </row>
    <row r="32" spans="1:8" x14ac:dyDescent="0.2">
      <c r="A32" s="48" t="s">
        <v>3</v>
      </c>
      <c r="B32" s="45">
        <v>146059.4</v>
      </c>
      <c r="C32" s="46">
        <v>1380</v>
      </c>
      <c r="D32" s="45">
        <v>147439.4</v>
      </c>
      <c r="E32" s="45">
        <v>403.6</v>
      </c>
      <c r="F32" s="45">
        <v>72970</v>
      </c>
      <c r="G32" s="45">
        <v>74065.8</v>
      </c>
      <c r="H32" s="45">
        <v>944.8</v>
      </c>
    </row>
    <row r="33" spans="1:8" x14ac:dyDescent="0.2">
      <c r="A33" s="47" t="s">
        <v>2</v>
      </c>
      <c r="B33" s="45">
        <v>500299.8</v>
      </c>
      <c r="C33" s="46">
        <v>2456.6999999999998</v>
      </c>
      <c r="D33" s="45">
        <v>502756.5</v>
      </c>
      <c r="E33" s="45">
        <v>123511.7</v>
      </c>
      <c r="F33" s="45">
        <v>196512.3</v>
      </c>
      <c r="G33" s="45">
        <v>182732.5</v>
      </c>
      <c r="H33" s="45">
        <v>23953.5</v>
      </c>
    </row>
    <row r="34" spans="1:8" x14ac:dyDescent="0.2">
      <c r="A34" s="44" t="s">
        <v>1</v>
      </c>
      <c r="B34" s="39"/>
      <c r="C34" s="41"/>
      <c r="D34" s="39"/>
      <c r="E34" s="39"/>
      <c r="F34" s="39"/>
      <c r="G34" s="39"/>
      <c r="H34" s="43"/>
    </row>
    <row r="35" spans="1:8" x14ac:dyDescent="0.2">
      <c r="A35" s="42" t="s">
        <v>0</v>
      </c>
      <c r="B35" s="40">
        <f>B33-B4</f>
        <v>312753.8</v>
      </c>
      <c r="C35" s="41">
        <v>2159.5</v>
      </c>
      <c r="D35" s="40">
        <v>314913.3</v>
      </c>
      <c r="E35" s="40">
        <f>E33-E4</f>
        <v>1505.5</v>
      </c>
      <c r="F35" s="40">
        <f>F33-F4</f>
        <v>149508.29999999999</v>
      </c>
      <c r="G35" s="40">
        <f>G33-G4</f>
        <v>163899.5</v>
      </c>
      <c r="H35" s="40">
        <f>H33-H4</f>
        <v>1571.5</v>
      </c>
    </row>
  </sheetData>
  <mergeCells count="6">
    <mergeCell ref="A2:A3"/>
    <mergeCell ref="H2:H3"/>
    <mergeCell ref="E2:G2"/>
    <mergeCell ref="B2:B3"/>
    <mergeCell ref="C2:C3"/>
    <mergeCell ref="D2:D3"/>
  </mergeCells>
  <pageMargins left="0.74803149606299213" right="0.74803149606299213" top="0.6692913385826772" bottom="1.4173228346456694" header="0.51181102362204722" footer="1.1023622047244095"/>
  <pageSetup paperSize="9" orientation="portrait" r:id="rId1"/>
  <headerFooter alignWithMargins="0">
    <oddFooter>&amp;L&amp;"Arial CE,Félkövér"&amp;9 108 &amp;8| KÖRNYEZET &amp;R&amp;D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CA904F-5090-457D-BBB3-36DD87DB0F15}">
  <sheetPr codeName="Munka3"/>
  <dimension ref="A1:G35"/>
  <sheetViews>
    <sheetView zoomScaleNormal="100" workbookViewId="0"/>
  </sheetViews>
  <sheetFormatPr defaultRowHeight="11.25" x14ac:dyDescent="0.2"/>
  <cols>
    <col min="1" max="1" width="21.85546875" style="1" customWidth="1"/>
    <col min="2" max="7" width="13.42578125" style="1" customWidth="1"/>
    <col min="8" max="16384" width="9.140625" style="1"/>
  </cols>
  <sheetData>
    <row r="1" spans="1:7" ht="12" thickBot="1" x14ac:dyDescent="0.25">
      <c r="A1" s="66" t="s">
        <v>65</v>
      </c>
      <c r="B1" s="3"/>
      <c r="C1" s="3"/>
      <c r="D1" s="3"/>
      <c r="E1" s="3"/>
      <c r="F1" s="3"/>
      <c r="G1" s="3"/>
    </row>
    <row r="2" spans="1:7" ht="24.75" customHeight="1" x14ac:dyDescent="0.2">
      <c r="A2" s="89" t="s">
        <v>49</v>
      </c>
      <c r="B2" s="82" t="s">
        <v>64</v>
      </c>
      <c r="C2" s="89"/>
      <c r="D2" s="82" t="s">
        <v>63</v>
      </c>
      <c r="E2" s="89"/>
      <c r="F2" s="82" t="s">
        <v>62</v>
      </c>
      <c r="G2" s="83"/>
    </row>
    <row r="3" spans="1:7" ht="22.5" x14ac:dyDescent="0.2">
      <c r="A3" s="91"/>
      <c r="B3" s="32" t="s">
        <v>41</v>
      </c>
      <c r="C3" s="32" t="s">
        <v>61</v>
      </c>
      <c r="D3" s="32" t="s">
        <v>41</v>
      </c>
      <c r="E3" s="32" t="s">
        <v>60</v>
      </c>
      <c r="F3" s="32" t="s">
        <v>41</v>
      </c>
      <c r="G3" s="31" t="s">
        <v>60</v>
      </c>
    </row>
    <row r="4" spans="1:7" x14ac:dyDescent="0.2">
      <c r="A4" s="1" t="s">
        <v>31</v>
      </c>
      <c r="B4" s="64">
        <v>877105</v>
      </c>
      <c r="C4" s="63">
        <v>98.57803872293222</v>
      </c>
      <c r="D4" s="63">
        <v>771.47540000000004</v>
      </c>
      <c r="E4" s="63">
        <v>437.875</v>
      </c>
      <c r="F4" s="63">
        <v>244.982</v>
      </c>
      <c r="G4" s="63">
        <v>118.61499999999999</v>
      </c>
    </row>
    <row r="5" spans="1:7" x14ac:dyDescent="0.2">
      <c r="A5" s="15" t="s">
        <v>30</v>
      </c>
      <c r="B5" s="64">
        <v>410228</v>
      </c>
      <c r="C5" s="63">
        <v>91.0929519918284</v>
      </c>
      <c r="D5" s="63">
        <v>393.1576</v>
      </c>
      <c r="E5" s="63">
        <v>318.39800000000002</v>
      </c>
      <c r="F5" s="63">
        <v>454.798</v>
      </c>
      <c r="G5" s="63">
        <v>238.69300000000001</v>
      </c>
    </row>
    <row r="6" spans="1:7" x14ac:dyDescent="0.2">
      <c r="A6" s="19" t="s">
        <v>29</v>
      </c>
      <c r="B6" s="62">
        <v>1287333</v>
      </c>
      <c r="C6" s="61">
        <v>96.062673075157988</v>
      </c>
      <c r="D6" s="61">
        <v>1164.633</v>
      </c>
      <c r="E6" s="61">
        <v>756.27300000000002</v>
      </c>
      <c r="F6" s="61">
        <v>699.78</v>
      </c>
      <c r="G6" s="61">
        <v>357.30799999999999</v>
      </c>
    </row>
    <row r="7" spans="1:7" x14ac:dyDescent="0.2">
      <c r="A7" s="15" t="s">
        <v>28</v>
      </c>
      <c r="B7" s="64">
        <v>157408</v>
      </c>
      <c r="C7" s="63">
        <v>93.003799136183957</v>
      </c>
      <c r="D7" s="63">
        <v>142.8074</v>
      </c>
      <c r="E7" s="63">
        <v>104.1634</v>
      </c>
      <c r="F7" s="63">
        <v>230.57900000000001</v>
      </c>
      <c r="G7" s="63">
        <v>143.07</v>
      </c>
    </row>
    <row r="8" spans="1:7" x14ac:dyDescent="0.2">
      <c r="A8" s="15" t="s">
        <v>27</v>
      </c>
      <c r="B8" s="64">
        <v>118049</v>
      </c>
      <c r="C8" s="63">
        <v>94.379552123058232</v>
      </c>
      <c r="D8" s="63">
        <v>106.6302</v>
      </c>
      <c r="E8" s="63">
        <v>83.867000000000004</v>
      </c>
      <c r="F8" s="63">
        <v>42.362000000000002</v>
      </c>
      <c r="G8" s="63">
        <v>10.738</v>
      </c>
    </row>
    <row r="9" spans="1:7" x14ac:dyDescent="0.2">
      <c r="A9" s="15" t="s">
        <v>26</v>
      </c>
      <c r="B9" s="64">
        <v>134148</v>
      </c>
      <c r="C9" s="63">
        <v>89.987522975166698</v>
      </c>
      <c r="D9" s="63">
        <v>141.60129999999998</v>
      </c>
      <c r="E9" s="63">
        <v>100.6465</v>
      </c>
      <c r="F9" s="63">
        <v>73.106999999999999</v>
      </c>
      <c r="G9" s="63">
        <v>14.519</v>
      </c>
    </row>
    <row r="10" spans="1:7" x14ac:dyDescent="0.2">
      <c r="A10" s="17" t="s">
        <v>25</v>
      </c>
      <c r="B10" s="62">
        <v>409605</v>
      </c>
      <c r="C10" s="61">
        <v>92.377797123152348</v>
      </c>
      <c r="D10" s="61">
        <v>391.03890000000001</v>
      </c>
      <c r="E10" s="61">
        <v>288.67689999999999</v>
      </c>
      <c r="F10" s="61">
        <v>346.048</v>
      </c>
      <c r="G10" s="61">
        <v>168.327</v>
      </c>
    </row>
    <row r="11" spans="1:7" x14ac:dyDescent="0.2">
      <c r="A11" s="15" t="s">
        <v>24</v>
      </c>
      <c r="B11" s="64">
        <v>172753</v>
      </c>
      <c r="C11" s="63">
        <v>94.709516839087073</v>
      </c>
      <c r="D11" s="63">
        <v>238.4136</v>
      </c>
      <c r="E11" s="63">
        <v>121.93860000000001</v>
      </c>
      <c r="F11" s="63">
        <v>43.9</v>
      </c>
      <c r="G11" s="63">
        <v>10.368</v>
      </c>
    </row>
    <row r="12" spans="1:7" x14ac:dyDescent="0.2">
      <c r="A12" s="15" t="s">
        <v>23</v>
      </c>
      <c r="B12" s="64">
        <v>98905</v>
      </c>
      <c r="C12" s="63">
        <v>89.857271347972627</v>
      </c>
      <c r="D12" s="63">
        <v>124.1983</v>
      </c>
      <c r="E12" s="63">
        <v>56.677699999999994</v>
      </c>
      <c r="F12" s="63">
        <v>50</v>
      </c>
      <c r="G12" s="63">
        <v>9.4429999999999996</v>
      </c>
    </row>
    <row r="13" spans="1:7" x14ac:dyDescent="0.2">
      <c r="A13" s="15" t="s">
        <v>22</v>
      </c>
      <c r="B13" s="64">
        <v>121113</v>
      </c>
      <c r="C13" s="63">
        <v>96.092448309240069</v>
      </c>
      <c r="D13" s="63">
        <v>90.982500000000002</v>
      </c>
      <c r="E13" s="63">
        <v>69.141199999999998</v>
      </c>
      <c r="F13" s="63">
        <v>94.06</v>
      </c>
      <c r="G13" s="63">
        <v>17.975000000000001</v>
      </c>
    </row>
    <row r="14" spans="1:7" x14ac:dyDescent="0.2">
      <c r="A14" s="17" t="s">
        <v>21</v>
      </c>
      <c r="B14" s="62">
        <v>392771</v>
      </c>
      <c r="C14" s="61">
        <v>93.849848271248007</v>
      </c>
      <c r="D14" s="61">
        <v>453.59440000000001</v>
      </c>
      <c r="E14" s="61">
        <v>247.75749999999999</v>
      </c>
      <c r="F14" s="61">
        <v>187.96</v>
      </c>
      <c r="G14" s="61">
        <v>37.786000000000001</v>
      </c>
    </row>
    <row r="15" spans="1:7" x14ac:dyDescent="0.2">
      <c r="A15" s="15" t="s">
        <v>20</v>
      </c>
      <c r="B15" s="64">
        <v>150825</v>
      </c>
      <c r="C15" s="63">
        <v>91.161022429872645</v>
      </c>
      <c r="D15" s="63">
        <v>201.28579999999999</v>
      </c>
      <c r="E15" s="63">
        <v>142.62039999999999</v>
      </c>
      <c r="F15" s="63">
        <v>228.74600000000001</v>
      </c>
      <c r="G15" s="63">
        <v>143.827</v>
      </c>
    </row>
    <row r="16" spans="1:7" x14ac:dyDescent="0.2">
      <c r="A16" s="15" t="s">
        <v>19</v>
      </c>
      <c r="B16" s="64">
        <v>129568</v>
      </c>
      <c r="C16" s="63">
        <v>93.643531869069037</v>
      </c>
      <c r="D16" s="63">
        <v>145.60029999999998</v>
      </c>
      <c r="E16" s="63">
        <v>105.8618</v>
      </c>
      <c r="F16" s="63">
        <v>169.07599999999999</v>
      </c>
      <c r="G16" s="63">
        <v>59.988</v>
      </c>
    </row>
    <row r="17" spans="1:7" x14ac:dyDescent="0.2">
      <c r="A17" s="15" t="s">
        <v>18</v>
      </c>
      <c r="B17" s="64">
        <v>87368</v>
      </c>
      <c r="C17" s="63">
        <v>88.498121005236868</v>
      </c>
      <c r="D17" s="63">
        <v>79.653499999999994</v>
      </c>
      <c r="E17" s="63">
        <v>60.848099999999995</v>
      </c>
      <c r="F17" s="63">
        <v>137.98599999999999</v>
      </c>
      <c r="G17" s="63">
        <v>90.471999999999994</v>
      </c>
    </row>
    <row r="18" spans="1:7" x14ac:dyDescent="0.2">
      <c r="A18" s="17" t="s">
        <v>17</v>
      </c>
      <c r="B18" s="62">
        <v>367761</v>
      </c>
      <c r="C18" s="61">
        <v>91.361248090228173</v>
      </c>
      <c r="D18" s="61">
        <v>426.53959999999995</v>
      </c>
      <c r="E18" s="61">
        <v>309.33029999999997</v>
      </c>
      <c r="F18" s="61">
        <v>535.80799999999999</v>
      </c>
      <c r="G18" s="61">
        <v>294.28699999999998</v>
      </c>
    </row>
    <row r="19" spans="1:7" x14ac:dyDescent="0.2">
      <c r="A19" s="19" t="s">
        <v>16</v>
      </c>
      <c r="B19" s="62">
        <v>1170137</v>
      </c>
      <c r="C19" s="61">
        <v>92.541403475195082</v>
      </c>
      <c r="D19" s="61">
        <f>+D10+D14+D18</f>
        <v>1271.1729</v>
      </c>
      <c r="E19" s="61">
        <v>845.76469999999995</v>
      </c>
      <c r="F19" s="61">
        <v>1069.816</v>
      </c>
      <c r="G19" s="61">
        <v>500.4</v>
      </c>
    </row>
    <row r="20" spans="1:7" x14ac:dyDescent="0.2">
      <c r="A20" s="15" t="s">
        <v>15</v>
      </c>
      <c r="B20" s="64">
        <v>279683</v>
      </c>
      <c r="C20" s="63">
        <v>97.43931882396798</v>
      </c>
      <c r="D20" s="63">
        <v>189.1019</v>
      </c>
      <c r="E20" s="63">
        <v>162.9623</v>
      </c>
      <c r="F20" s="63">
        <v>230.78</v>
      </c>
      <c r="G20" s="63">
        <v>55.048000000000002</v>
      </c>
    </row>
    <row r="21" spans="1:7" x14ac:dyDescent="0.2">
      <c r="A21" s="15" t="s">
        <v>14</v>
      </c>
      <c r="B21" s="64">
        <v>126164</v>
      </c>
      <c r="C21" s="63">
        <v>93.829437532072504</v>
      </c>
      <c r="D21" s="63">
        <v>88.393799999999999</v>
      </c>
      <c r="E21" s="63">
        <v>76.8065</v>
      </c>
      <c r="F21" s="63">
        <v>69.900000000000006</v>
      </c>
      <c r="G21" s="63">
        <v>11.766999999999999</v>
      </c>
    </row>
    <row r="22" spans="1:7" x14ac:dyDescent="0.2">
      <c r="A22" s="15" t="s">
        <v>13</v>
      </c>
      <c r="B22" s="64">
        <v>78634</v>
      </c>
      <c r="C22" s="63">
        <v>87.278014562244721</v>
      </c>
      <c r="D22" s="63">
        <v>61.4681</v>
      </c>
      <c r="E22" s="63">
        <v>52.413400000000003</v>
      </c>
      <c r="F22" s="63">
        <v>34.149000000000001</v>
      </c>
      <c r="G22" s="63">
        <v>9.7469999999999999</v>
      </c>
    </row>
    <row r="23" spans="1:7" x14ac:dyDescent="0.2">
      <c r="A23" s="17" t="s">
        <v>12</v>
      </c>
      <c r="B23" s="62">
        <v>484481</v>
      </c>
      <c r="C23" s="61">
        <v>94.701030121777208</v>
      </c>
      <c r="D23" s="61">
        <v>338.96379999999999</v>
      </c>
      <c r="E23" s="61">
        <v>292.18220000000002</v>
      </c>
      <c r="F23" s="61">
        <v>334.82900000000001</v>
      </c>
      <c r="G23" s="61">
        <v>76.561999999999998</v>
      </c>
    </row>
    <row r="24" spans="1:7" x14ac:dyDescent="0.2">
      <c r="A24" s="15" t="s">
        <v>11</v>
      </c>
      <c r="B24" s="64">
        <v>210617</v>
      </c>
      <c r="C24" s="63">
        <v>93.571790337915289</v>
      </c>
      <c r="D24" s="63">
        <v>155.69529999999997</v>
      </c>
      <c r="E24" s="63">
        <v>128.7602</v>
      </c>
      <c r="F24" s="63">
        <v>697.649</v>
      </c>
      <c r="G24" s="63">
        <v>540.99</v>
      </c>
    </row>
    <row r="25" spans="1:7" x14ac:dyDescent="0.2">
      <c r="A25" s="15" t="s">
        <v>10</v>
      </c>
      <c r="B25" s="64">
        <v>153030</v>
      </c>
      <c r="C25" s="63">
        <v>88.586198313140031</v>
      </c>
      <c r="D25" s="63">
        <v>117.7196</v>
      </c>
      <c r="E25" s="63">
        <v>92.203600000000009</v>
      </c>
      <c r="F25" s="63">
        <v>319.822</v>
      </c>
      <c r="G25" s="63">
        <v>220.11</v>
      </c>
    </row>
    <row r="26" spans="1:7" x14ac:dyDescent="0.2">
      <c r="A26" s="15" t="s">
        <v>9</v>
      </c>
      <c r="B26" s="64">
        <v>194649</v>
      </c>
      <c r="C26" s="63">
        <v>88.384416292058305</v>
      </c>
      <c r="D26" s="63">
        <v>162.14510000000001</v>
      </c>
      <c r="E26" s="63">
        <v>132.6627</v>
      </c>
      <c r="F26" s="63">
        <v>285.96699999999998</v>
      </c>
      <c r="G26" s="63">
        <v>107.95</v>
      </c>
    </row>
    <row r="27" spans="1:7" x14ac:dyDescent="0.2">
      <c r="A27" s="17" t="s">
        <v>8</v>
      </c>
      <c r="B27" s="62">
        <v>558296</v>
      </c>
      <c r="C27" s="61">
        <v>90.329950183071944</v>
      </c>
      <c r="D27" s="61">
        <v>435.56</v>
      </c>
      <c r="E27" s="61">
        <v>353.62649999999996</v>
      </c>
      <c r="F27" s="61">
        <v>1303.4380000000001</v>
      </c>
      <c r="G27" s="61">
        <v>869.05</v>
      </c>
    </row>
    <row r="28" spans="1:7" x14ac:dyDescent="0.2">
      <c r="A28" s="15" t="s">
        <v>7</v>
      </c>
      <c r="B28" s="64">
        <v>185117</v>
      </c>
      <c r="C28" s="63">
        <v>77.705485058494133</v>
      </c>
      <c r="D28" s="63">
        <v>150.58600000000001</v>
      </c>
      <c r="E28" s="63">
        <v>126.39739999999999</v>
      </c>
      <c r="F28" s="63">
        <v>222.31399999999999</v>
      </c>
      <c r="G28" s="63">
        <v>85.548000000000002</v>
      </c>
    </row>
    <row r="29" spans="1:7" x14ac:dyDescent="0.2">
      <c r="A29" s="15" t="s">
        <v>6</v>
      </c>
      <c r="B29" s="64">
        <v>148266</v>
      </c>
      <c r="C29" s="63">
        <v>88.361393366906043</v>
      </c>
      <c r="D29" s="63">
        <v>101.608</v>
      </c>
      <c r="E29" s="63">
        <v>82.578800000000001</v>
      </c>
      <c r="F29" s="63">
        <v>187.93600000000001</v>
      </c>
      <c r="G29" s="63">
        <v>75.88</v>
      </c>
    </row>
    <row r="30" spans="1:7" x14ac:dyDescent="0.2">
      <c r="A30" s="15" t="s">
        <v>5</v>
      </c>
      <c r="B30" s="64">
        <v>172835</v>
      </c>
      <c r="C30" s="63">
        <v>90.746088417515494</v>
      </c>
      <c r="D30" s="63">
        <v>142.90679999999998</v>
      </c>
      <c r="E30" s="63">
        <v>94.438399999999987</v>
      </c>
      <c r="F30" s="63">
        <v>102.774</v>
      </c>
      <c r="G30" s="63">
        <v>31.541</v>
      </c>
    </row>
    <row r="31" spans="1:7" x14ac:dyDescent="0.2">
      <c r="A31" s="17" t="s">
        <v>4</v>
      </c>
      <c r="B31" s="62">
        <v>506218</v>
      </c>
      <c r="C31" s="61">
        <v>84.866987211727391</v>
      </c>
      <c r="D31" s="61">
        <v>395.10079999999999</v>
      </c>
      <c r="E31" s="61">
        <v>303.41460000000001</v>
      </c>
      <c r="F31" s="61">
        <v>513.024</v>
      </c>
      <c r="G31" s="61">
        <v>192.96899999999999</v>
      </c>
    </row>
    <row r="32" spans="1:7" x14ac:dyDescent="0.2">
      <c r="A32" s="19" t="s">
        <v>3</v>
      </c>
      <c r="B32" s="62">
        <v>1548995</v>
      </c>
      <c r="C32" s="61">
        <v>89.737662769525244</v>
      </c>
      <c r="D32" s="61">
        <v>1169.6245999999999</v>
      </c>
      <c r="E32" s="61">
        <v>949.22330000000011</v>
      </c>
      <c r="F32" s="61">
        <v>2151.2910000000002</v>
      </c>
      <c r="G32" s="61">
        <v>1138.5810000000001</v>
      </c>
    </row>
    <row r="33" spans="1:7" x14ac:dyDescent="0.2">
      <c r="A33" s="17" t="s">
        <v>2</v>
      </c>
      <c r="B33" s="62">
        <v>4006465</v>
      </c>
      <c r="C33" s="61">
        <v>92.513509999928417</v>
      </c>
      <c r="D33" s="61">
        <v>3605.4304999999999</v>
      </c>
      <c r="E33" s="61">
        <v>2551.261</v>
      </c>
      <c r="F33" s="61">
        <v>3920.8870000000002</v>
      </c>
      <c r="G33" s="61">
        <v>1996.289</v>
      </c>
    </row>
    <row r="34" spans="1:7" x14ac:dyDescent="0.2">
      <c r="A34" s="15" t="s">
        <v>1</v>
      </c>
      <c r="B34" s="59"/>
      <c r="C34" s="60"/>
      <c r="D34" s="59"/>
      <c r="E34" s="59"/>
      <c r="F34" s="59"/>
      <c r="G34" s="59"/>
    </row>
    <row r="35" spans="1:7" x14ac:dyDescent="0.2">
      <c r="A35" s="8" t="s">
        <v>0</v>
      </c>
      <c r="B35" s="58">
        <f>+B5+B10+B14+B18+B23+B27+B31</f>
        <v>3129360</v>
      </c>
      <c r="C35" s="57">
        <v>90.945339100776422</v>
      </c>
      <c r="D35" s="57">
        <f>+D33-D4</f>
        <v>2833.9551000000001</v>
      </c>
      <c r="E35" s="57">
        <f>+E5+E10+E14+E18+E23+E27+E31</f>
        <v>2113.386</v>
      </c>
      <c r="F35" s="57">
        <f>+F5+F10+F14+F18+F23+F27+F31</f>
        <v>3675.9050000000002</v>
      </c>
      <c r="G35" s="57">
        <f>+G5+G10+G14+G18+G23+G27+G31</f>
        <v>1877.674</v>
      </c>
    </row>
  </sheetData>
  <mergeCells count="4">
    <mergeCell ref="A2:A3"/>
    <mergeCell ref="D2:E2"/>
    <mergeCell ref="F2:G2"/>
    <mergeCell ref="B2:C2"/>
  </mergeCells>
  <pageMargins left="0.74803149606299213" right="0.74803149606299213" top="0.6692913385826772" bottom="1.4173228346456694" header="0.51181102362204722" footer="1.1023622047244095"/>
  <pageSetup paperSize="9" orientation="portrait" cellComments="atEnd" r:id="rId1"/>
  <headerFooter alignWithMargins="0">
    <oddFooter>&amp;L&amp;"Arial CE,Félkövér"&amp;9 112 &amp;8| KÖRNYEZET &amp;R&amp;D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1A3F47-568B-415F-B9A4-991CBF54BAA9}">
  <sheetPr codeName="Munka4"/>
  <dimension ref="A1:F35"/>
  <sheetViews>
    <sheetView zoomScaleNormal="100" workbookViewId="0"/>
  </sheetViews>
  <sheetFormatPr defaultRowHeight="11.25" x14ac:dyDescent="0.2"/>
  <cols>
    <col min="1" max="1" width="22.5703125" style="1" customWidth="1"/>
    <col min="2" max="6" width="14.85546875" style="1" customWidth="1"/>
    <col min="7" max="16384" width="9.140625" style="1"/>
  </cols>
  <sheetData>
    <row r="1" spans="1:6" ht="12" thickBot="1" x14ac:dyDescent="0.25">
      <c r="A1" s="66" t="s">
        <v>71</v>
      </c>
      <c r="B1" s="3"/>
      <c r="C1" s="3"/>
      <c r="D1" s="3"/>
      <c r="E1" s="3"/>
    </row>
    <row r="2" spans="1:6" ht="24" customHeight="1" x14ac:dyDescent="0.2">
      <c r="A2" s="89" t="s">
        <v>49</v>
      </c>
      <c r="B2" s="103" t="s">
        <v>70</v>
      </c>
      <c r="C2" s="86" t="s">
        <v>69</v>
      </c>
      <c r="D2" s="86" t="s">
        <v>68</v>
      </c>
      <c r="E2" s="82" t="s">
        <v>67</v>
      </c>
      <c r="F2" s="101"/>
    </row>
    <row r="3" spans="1:6" x14ac:dyDescent="0.2">
      <c r="A3" s="102"/>
      <c r="B3" s="88"/>
      <c r="C3" s="88"/>
      <c r="D3" s="88"/>
      <c r="E3" s="32" t="s">
        <v>41</v>
      </c>
      <c r="F3" s="75" t="s">
        <v>66</v>
      </c>
    </row>
    <row r="4" spans="1:6" x14ac:dyDescent="0.2">
      <c r="A4" s="1" t="s">
        <v>31</v>
      </c>
      <c r="B4" s="74" t="s">
        <v>51</v>
      </c>
      <c r="C4" s="74">
        <v>2598</v>
      </c>
      <c r="D4" s="73">
        <v>140</v>
      </c>
      <c r="E4" s="72">
        <v>2738</v>
      </c>
      <c r="F4" s="2">
        <v>2387</v>
      </c>
    </row>
    <row r="5" spans="1:6" x14ac:dyDescent="0.2">
      <c r="A5" s="15" t="s">
        <v>30</v>
      </c>
      <c r="B5" s="70">
        <v>47338</v>
      </c>
      <c r="C5" s="70">
        <v>27058</v>
      </c>
      <c r="D5" s="69">
        <v>612</v>
      </c>
      <c r="E5" s="24">
        <v>75008</v>
      </c>
      <c r="F5" s="2">
        <v>53832</v>
      </c>
    </row>
    <row r="6" spans="1:6" x14ac:dyDescent="0.2">
      <c r="A6" s="19" t="s">
        <v>29</v>
      </c>
      <c r="B6" s="68">
        <v>47338</v>
      </c>
      <c r="C6" s="68">
        <v>29655</v>
      </c>
      <c r="D6" s="71">
        <v>752</v>
      </c>
      <c r="E6" s="68">
        <v>77746</v>
      </c>
      <c r="F6" s="9">
        <f>SUM(F4:F5)</f>
        <v>56219</v>
      </c>
    </row>
    <row r="7" spans="1:6" x14ac:dyDescent="0.2">
      <c r="A7" s="15" t="s">
        <v>28</v>
      </c>
      <c r="B7" s="70" t="s">
        <v>51</v>
      </c>
      <c r="C7" s="70">
        <v>21765</v>
      </c>
      <c r="D7" s="70">
        <v>3365</v>
      </c>
      <c r="E7" s="24">
        <v>25130</v>
      </c>
      <c r="F7" s="23">
        <v>15741</v>
      </c>
    </row>
    <row r="8" spans="1:6" x14ac:dyDescent="0.2">
      <c r="A8" s="15" t="s">
        <v>27</v>
      </c>
      <c r="B8" s="70">
        <v>10248</v>
      </c>
      <c r="C8" s="70">
        <v>10554</v>
      </c>
      <c r="D8" s="69">
        <v>269</v>
      </c>
      <c r="E8" s="24">
        <v>21071</v>
      </c>
      <c r="F8" s="23">
        <v>23122</v>
      </c>
    </row>
    <row r="9" spans="1:6" x14ac:dyDescent="0.2">
      <c r="A9" s="15" t="s">
        <v>26</v>
      </c>
      <c r="B9" s="70">
        <v>31480</v>
      </c>
      <c r="C9" s="70">
        <v>9494</v>
      </c>
      <c r="D9" s="70">
        <v>3621</v>
      </c>
      <c r="E9" s="24">
        <v>44596</v>
      </c>
      <c r="F9" s="23">
        <v>16985</v>
      </c>
    </row>
    <row r="10" spans="1:6" x14ac:dyDescent="0.2">
      <c r="A10" s="17" t="s">
        <v>25</v>
      </c>
      <c r="B10" s="68">
        <v>41729</v>
      </c>
      <c r="C10" s="68">
        <v>41814</v>
      </c>
      <c r="D10" s="68">
        <v>7255</v>
      </c>
      <c r="E10" s="68">
        <v>90798</v>
      </c>
      <c r="F10" s="9">
        <f>SUM(F7:F9)</f>
        <v>55848</v>
      </c>
    </row>
    <row r="11" spans="1:6" x14ac:dyDescent="0.2">
      <c r="A11" s="15" t="s">
        <v>24</v>
      </c>
      <c r="B11" s="70">
        <v>23417</v>
      </c>
      <c r="C11" s="70">
        <v>22212</v>
      </c>
      <c r="D11" s="69">
        <v>107</v>
      </c>
      <c r="E11" s="24">
        <v>45736</v>
      </c>
      <c r="F11" s="23">
        <v>23616</v>
      </c>
    </row>
    <row r="12" spans="1:6" x14ac:dyDescent="0.2">
      <c r="A12" s="15" t="s">
        <v>23</v>
      </c>
      <c r="B12" s="70">
        <v>42703</v>
      </c>
      <c r="C12" s="70">
        <v>4609</v>
      </c>
      <c r="D12" s="69">
        <v>225</v>
      </c>
      <c r="E12" s="24">
        <v>47536</v>
      </c>
      <c r="F12" s="23">
        <v>30569</v>
      </c>
    </row>
    <row r="13" spans="1:6" x14ac:dyDescent="0.2">
      <c r="A13" s="15" t="s">
        <v>22</v>
      </c>
      <c r="B13" s="70">
        <v>24908</v>
      </c>
      <c r="C13" s="70">
        <v>1904</v>
      </c>
      <c r="D13" s="69">
        <v>330</v>
      </c>
      <c r="E13" s="24">
        <v>27142</v>
      </c>
      <c r="F13" s="23">
        <v>13157</v>
      </c>
    </row>
    <row r="14" spans="1:6" x14ac:dyDescent="0.2">
      <c r="A14" s="17" t="s">
        <v>21</v>
      </c>
      <c r="B14" s="68">
        <v>91027</v>
      </c>
      <c r="C14" s="68">
        <v>28725</v>
      </c>
      <c r="D14" s="71">
        <v>662</v>
      </c>
      <c r="E14" s="68">
        <v>120414</v>
      </c>
      <c r="F14" s="9">
        <f>SUM(F11:F13)</f>
        <v>67342</v>
      </c>
    </row>
    <row r="15" spans="1:6" x14ac:dyDescent="0.2">
      <c r="A15" s="15" t="s">
        <v>20</v>
      </c>
      <c r="B15" s="70">
        <v>13038</v>
      </c>
      <c r="C15" s="70">
        <v>20277</v>
      </c>
      <c r="D15" s="70">
        <v>1145</v>
      </c>
      <c r="E15" s="24">
        <v>34460</v>
      </c>
      <c r="F15" s="23">
        <v>27716</v>
      </c>
    </row>
    <row r="16" spans="1:6" x14ac:dyDescent="0.2">
      <c r="A16" s="15" t="s">
        <v>19</v>
      </c>
      <c r="B16" s="70">
        <v>21392</v>
      </c>
      <c r="C16" s="70">
        <v>15379</v>
      </c>
      <c r="D16" s="70">
        <v>2846</v>
      </c>
      <c r="E16" s="24">
        <v>39617</v>
      </c>
      <c r="F16" s="23">
        <v>24663</v>
      </c>
    </row>
    <row r="17" spans="1:6" x14ac:dyDescent="0.2">
      <c r="A17" s="15" t="s">
        <v>18</v>
      </c>
      <c r="B17" s="70">
        <v>9927</v>
      </c>
      <c r="C17" s="70">
        <v>6235</v>
      </c>
      <c r="D17" s="69">
        <v>756</v>
      </c>
      <c r="E17" s="24">
        <v>16918</v>
      </c>
      <c r="F17" s="23">
        <v>11553</v>
      </c>
    </row>
    <row r="18" spans="1:6" x14ac:dyDescent="0.2">
      <c r="A18" s="17" t="s">
        <v>17</v>
      </c>
      <c r="B18" s="68">
        <v>44357</v>
      </c>
      <c r="C18" s="68">
        <v>41891</v>
      </c>
      <c r="D18" s="68">
        <v>4747</v>
      </c>
      <c r="E18" s="68">
        <v>90995</v>
      </c>
      <c r="F18" s="9">
        <f>SUM(F15:F17)</f>
        <v>63932</v>
      </c>
    </row>
    <row r="19" spans="1:6" x14ac:dyDescent="0.2">
      <c r="A19" s="19" t="s">
        <v>16</v>
      </c>
      <c r="B19" s="67">
        <v>177113</v>
      </c>
      <c r="C19" s="68">
        <v>112430</v>
      </c>
      <c r="D19" s="67">
        <v>12664</v>
      </c>
      <c r="E19" s="67">
        <v>302207</v>
      </c>
      <c r="F19" s="9">
        <f>F10+F14+F18</f>
        <v>187122</v>
      </c>
    </row>
    <row r="20" spans="1:6" x14ac:dyDescent="0.2">
      <c r="A20" s="15" t="s">
        <v>15</v>
      </c>
      <c r="B20" s="70">
        <v>49448</v>
      </c>
      <c r="C20" s="70">
        <v>59349</v>
      </c>
      <c r="D20" s="70">
        <v>2678</v>
      </c>
      <c r="E20" s="24">
        <v>111475</v>
      </c>
      <c r="F20" s="23">
        <v>71707</v>
      </c>
    </row>
    <row r="21" spans="1:6" x14ac:dyDescent="0.2">
      <c r="A21" s="15" t="s">
        <v>14</v>
      </c>
      <c r="B21" s="70">
        <v>21702</v>
      </c>
      <c r="C21" s="70">
        <v>35957</v>
      </c>
      <c r="D21" s="69">
        <v>778</v>
      </c>
      <c r="E21" s="24">
        <v>58437</v>
      </c>
      <c r="F21" s="23">
        <v>33409</v>
      </c>
    </row>
    <row r="22" spans="1:6" x14ac:dyDescent="0.2">
      <c r="A22" s="15" t="s">
        <v>13</v>
      </c>
      <c r="B22" s="70">
        <v>9068</v>
      </c>
      <c r="C22" s="70">
        <v>14723</v>
      </c>
      <c r="D22" s="69">
        <v>886</v>
      </c>
      <c r="E22" s="24">
        <v>24677</v>
      </c>
      <c r="F22" s="23">
        <v>19222</v>
      </c>
    </row>
    <row r="23" spans="1:6" x14ac:dyDescent="0.2">
      <c r="A23" s="17" t="s">
        <v>12</v>
      </c>
      <c r="B23" s="68">
        <v>80219</v>
      </c>
      <c r="C23" s="68">
        <v>110029</v>
      </c>
      <c r="D23" s="68">
        <v>4341</v>
      </c>
      <c r="E23" s="68">
        <v>194588</v>
      </c>
      <c r="F23" s="9">
        <f>SUM(F20:F22)</f>
        <v>124338</v>
      </c>
    </row>
    <row r="24" spans="1:6" x14ac:dyDescent="0.2">
      <c r="A24" s="15" t="s">
        <v>11</v>
      </c>
      <c r="B24" s="70">
        <v>60329</v>
      </c>
      <c r="C24" s="70">
        <v>24209</v>
      </c>
      <c r="D24" s="70">
        <v>2289</v>
      </c>
      <c r="E24" s="24">
        <v>86828</v>
      </c>
      <c r="F24" s="23">
        <v>7865</v>
      </c>
    </row>
    <row r="25" spans="1:6" x14ac:dyDescent="0.2">
      <c r="A25" s="15" t="s">
        <v>10</v>
      </c>
      <c r="B25" s="70">
        <v>19991</v>
      </c>
      <c r="C25" s="70">
        <v>7848</v>
      </c>
      <c r="D25" s="70">
        <v>1430</v>
      </c>
      <c r="E25" s="24">
        <v>29269</v>
      </c>
      <c r="F25" s="23">
        <v>5523</v>
      </c>
    </row>
    <row r="26" spans="1:6" x14ac:dyDescent="0.2">
      <c r="A26" s="15" t="s">
        <v>9</v>
      </c>
      <c r="B26" s="70" t="s">
        <v>51</v>
      </c>
      <c r="C26" s="70">
        <v>25095</v>
      </c>
      <c r="D26" s="70">
        <v>3564</v>
      </c>
      <c r="E26" s="24">
        <v>28659</v>
      </c>
      <c r="F26" s="23">
        <v>8939</v>
      </c>
    </row>
    <row r="27" spans="1:6" x14ac:dyDescent="0.2">
      <c r="A27" s="17" t="s">
        <v>8</v>
      </c>
      <c r="B27" s="68">
        <v>80320</v>
      </c>
      <c r="C27" s="68">
        <v>57153</v>
      </c>
      <c r="D27" s="68">
        <v>7283</v>
      </c>
      <c r="E27" s="68">
        <v>144756</v>
      </c>
      <c r="F27" s="9">
        <f>SUM(F24:F26)</f>
        <v>22327</v>
      </c>
    </row>
    <row r="28" spans="1:6" x14ac:dyDescent="0.2">
      <c r="A28" s="15" t="s">
        <v>7</v>
      </c>
      <c r="B28" s="70">
        <v>54624</v>
      </c>
      <c r="C28" s="69">
        <v>701</v>
      </c>
      <c r="D28" s="70">
        <v>3575</v>
      </c>
      <c r="E28" s="24">
        <v>58901</v>
      </c>
      <c r="F28" s="23">
        <v>17737</v>
      </c>
    </row>
    <row r="29" spans="1:6" x14ac:dyDescent="0.2">
      <c r="A29" s="15" t="s">
        <v>6</v>
      </c>
      <c r="B29" s="70">
        <v>29291</v>
      </c>
      <c r="C29" s="70" t="s">
        <v>51</v>
      </c>
      <c r="D29" s="69">
        <v>163</v>
      </c>
      <c r="E29" s="24">
        <v>29455</v>
      </c>
      <c r="F29" s="23">
        <v>2282</v>
      </c>
    </row>
    <row r="30" spans="1:6" x14ac:dyDescent="0.2">
      <c r="A30" s="15" t="s">
        <v>5</v>
      </c>
      <c r="B30" s="70">
        <v>13721</v>
      </c>
      <c r="C30" s="70">
        <v>24524</v>
      </c>
      <c r="D30" s="69">
        <v>640</v>
      </c>
      <c r="E30" s="24">
        <v>38885</v>
      </c>
      <c r="F30" s="23">
        <v>7211</v>
      </c>
    </row>
    <row r="31" spans="1:6" x14ac:dyDescent="0.2">
      <c r="A31" s="17" t="s">
        <v>4</v>
      </c>
      <c r="B31" s="68">
        <v>97636</v>
      </c>
      <c r="C31" s="68">
        <v>25225</v>
      </c>
      <c r="D31" s="68">
        <v>4379</v>
      </c>
      <c r="E31" s="68">
        <v>127240</v>
      </c>
      <c r="F31" s="9">
        <f>SUM(F28:F30)</f>
        <v>27230</v>
      </c>
    </row>
    <row r="32" spans="1:6" x14ac:dyDescent="0.2">
      <c r="A32" s="19" t="s">
        <v>3</v>
      </c>
      <c r="B32" s="67">
        <v>258175</v>
      </c>
      <c r="C32" s="67">
        <v>192407</v>
      </c>
      <c r="D32" s="67">
        <v>16003</v>
      </c>
      <c r="E32" s="67">
        <v>466584</v>
      </c>
      <c r="F32" s="9">
        <f>F23+F27+F31</f>
        <v>173895</v>
      </c>
    </row>
    <row r="33" spans="1:6" x14ac:dyDescent="0.2">
      <c r="A33" s="17" t="s">
        <v>2</v>
      </c>
      <c r="B33" s="67">
        <v>482626</v>
      </c>
      <c r="C33" s="67">
        <v>334492</v>
      </c>
      <c r="D33" s="67">
        <v>29419</v>
      </c>
      <c r="E33" s="67">
        <v>846537</v>
      </c>
      <c r="F33" s="9">
        <f>F19+F32+F6</f>
        <v>417236</v>
      </c>
    </row>
    <row r="34" spans="1:6" x14ac:dyDescent="0.2">
      <c r="A34" s="15" t="s">
        <v>1</v>
      </c>
      <c r="B34" s="23"/>
      <c r="C34" s="23"/>
      <c r="D34" s="23"/>
      <c r="E34" s="23"/>
      <c r="F34" s="23"/>
    </row>
    <row r="35" spans="1:6" x14ac:dyDescent="0.2">
      <c r="A35" s="8" t="s">
        <v>0</v>
      </c>
      <c r="B35" s="24">
        <v>482626</v>
      </c>
      <c r="C35" s="24">
        <f>C33-C4</f>
        <v>331894</v>
      </c>
      <c r="D35" s="24">
        <f>D33-D4</f>
        <v>29279</v>
      </c>
      <c r="E35" s="24">
        <f>E33-E4</f>
        <v>843799</v>
      </c>
      <c r="F35" s="24">
        <f>F33-F4</f>
        <v>414849</v>
      </c>
    </row>
  </sheetData>
  <mergeCells count="5">
    <mergeCell ref="E2:F2"/>
    <mergeCell ref="A2:A3"/>
    <mergeCell ref="B2:B3"/>
    <mergeCell ref="C2:C3"/>
    <mergeCell ref="D2:D3"/>
  </mergeCells>
  <pageMargins left="0.74803149606299213" right="0.74803149606299213" top="0.6692913385826772" bottom="1.4173228346456694" header="0.51181102362204722" footer="1.1023622047244095"/>
  <pageSetup paperSize="9" orientation="portrait" cellComments="atEnd" r:id="rId1"/>
  <headerFooter alignWithMargins="0">
    <oddFooter>&amp;L&amp;"Arial CE,Félkövér"&amp;9 116&amp;8 | KÖRNYEZET &amp;R&amp;D</oddFooter>
  </headerFooter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EBCF42-DF43-4501-8403-7238EDEF44C5}">
  <sheetPr codeName="Munka5"/>
  <dimension ref="A1:F35"/>
  <sheetViews>
    <sheetView zoomScaleNormal="100" workbookViewId="0"/>
  </sheetViews>
  <sheetFormatPr defaultRowHeight="11.25" x14ac:dyDescent="0.2"/>
  <cols>
    <col min="1" max="1" width="21.7109375" style="1" customWidth="1"/>
    <col min="2" max="6" width="13.85546875" style="1" customWidth="1"/>
    <col min="7" max="16384" width="9.140625" style="1"/>
  </cols>
  <sheetData>
    <row r="1" spans="1:6" ht="12" thickBot="1" x14ac:dyDescent="0.25">
      <c r="A1" s="66" t="s">
        <v>77</v>
      </c>
      <c r="B1" s="3"/>
      <c r="C1" s="3"/>
      <c r="D1" s="3"/>
      <c r="E1" s="3"/>
      <c r="F1" s="65"/>
    </row>
    <row r="2" spans="1:6" x14ac:dyDescent="0.2">
      <c r="A2" s="89" t="s">
        <v>49</v>
      </c>
      <c r="B2" s="76" t="s">
        <v>76</v>
      </c>
      <c r="C2" s="76" t="s">
        <v>75</v>
      </c>
      <c r="D2" s="76" t="s">
        <v>2</v>
      </c>
      <c r="E2" s="86" t="s">
        <v>74</v>
      </c>
      <c r="F2" s="82" t="s">
        <v>73</v>
      </c>
    </row>
    <row r="3" spans="1:6" ht="15" customHeight="1" x14ac:dyDescent="0.2">
      <c r="A3" s="91"/>
      <c r="B3" s="88" t="s">
        <v>72</v>
      </c>
      <c r="C3" s="88"/>
      <c r="D3" s="88"/>
      <c r="E3" s="88"/>
      <c r="F3" s="85"/>
    </row>
    <row r="4" spans="1:6" x14ac:dyDescent="0.2">
      <c r="A4" s="1" t="s">
        <v>31</v>
      </c>
      <c r="B4" s="30">
        <v>14779.61</v>
      </c>
      <c r="C4" s="30">
        <v>8585.9570000000003</v>
      </c>
      <c r="D4" s="30">
        <v>23365.566999999999</v>
      </c>
      <c r="E4" s="30">
        <v>59207.601000000002</v>
      </c>
      <c r="F4" s="30">
        <v>30870.2111</v>
      </c>
    </row>
    <row r="5" spans="1:6" x14ac:dyDescent="0.2">
      <c r="A5" s="15" t="s">
        <v>30</v>
      </c>
      <c r="B5" s="23">
        <v>17695.593000000001</v>
      </c>
      <c r="C5" s="23">
        <v>593.38199999999995</v>
      </c>
      <c r="D5" s="23">
        <v>18288.974999999999</v>
      </c>
      <c r="E5" s="23">
        <v>11091.313</v>
      </c>
      <c r="F5" s="23">
        <v>9180.2503000000015</v>
      </c>
    </row>
    <row r="6" spans="1:6" x14ac:dyDescent="0.2">
      <c r="A6" s="19" t="s">
        <v>29</v>
      </c>
      <c r="B6" s="67">
        <v>32475.203000000001</v>
      </c>
      <c r="C6" s="67">
        <v>9179.3389999999999</v>
      </c>
      <c r="D6" s="67">
        <v>41654.542000000001</v>
      </c>
      <c r="E6" s="67">
        <v>70298.914000000004</v>
      </c>
      <c r="F6" s="67">
        <v>40050.4614</v>
      </c>
    </row>
    <row r="7" spans="1:6" x14ac:dyDescent="0.2">
      <c r="A7" s="15" t="s">
        <v>28</v>
      </c>
      <c r="B7" s="23">
        <v>1778.06</v>
      </c>
      <c r="C7" s="23">
        <v>94.320999999999998</v>
      </c>
      <c r="D7" s="23">
        <v>1872.3810000000001</v>
      </c>
      <c r="E7" s="23">
        <v>6409.2190000000001</v>
      </c>
      <c r="F7" s="23">
        <v>3946.1357000000003</v>
      </c>
    </row>
    <row r="8" spans="1:6" x14ac:dyDescent="0.2">
      <c r="A8" s="15" t="s">
        <v>27</v>
      </c>
      <c r="B8" s="23">
        <v>808.31899999999996</v>
      </c>
      <c r="C8" s="23">
        <v>117.62</v>
      </c>
      <c r="D8" s="23">
        <v>925.93899999999996</v>
      </c>
      <c r="E8" s="23">
        <v>4120.0309999999999</v>
      </c>
      <c r="F8" s="23">
        <v>1882.9413999999999</v>
      </c>
    </row>
    <row r="9" spans="1:6" x14ac:dyDescent="0.2">
      <c r="A9" s="15" t="s">
        <v>26</v>
      </c>
      <c r="B9" s="23">
        <v>2606.509</v>
      </c>
      <c r="C9" s="23">
        <v>70.215999999999994</v>
      </c>
      <c r="D9" s="23">
        <v>2676.7249999999999</v>
      </c>
      <c r="E9" s="23">
        <v>5847.3459999999995</v>
      </c>
      <c r="F9" s="23">
        <v>1629.9333000000001</v>
      </c>
    </row>
    <row r="10" spans="1:6" x14ac:dyDescent="0.2">
      <c r="A10" s="17" t="s">
        <v>25</v>
      </c>
      <c r="B10" s="67">
        <v>5192.8879999999999</v>
      </c>
      <c r="C10" s="67">
        <v>282.15699999999998</v>
      </c>
      <c r="D10" s="67">
        <v>5475.0450000000001</v>
      </c>
      <c r="E10" s="67">
        <v>16376.596</v>
      </c>
      <c r="F10" s="67">
        <v>7459.010400000001</v>
      </c>
    </row>
    <row r="11" spans="1:6" x14ac:dyDescent="0.2">
      <c r="A11" s="15" t="s">
        <v>24</v>
      </c>
      <c r="B11" s="23">
        <v>3072.933</v>
      </c>
      <c r="C11" s="23">
        <v>1281.1890000000001</v>
      </c>
      <c r="D11" s="23">
        <v>4354.1220000000003</v>
      </c>
      <c r="E11" s="23">
        <v>8392.7739999999994</v>
      </c>
      <c r="F11" s="23">
        <v>3513.3142000000003</v>
      </c>
    </row>
    <row r="12" spans="1:6" x14ac:dyDescent="0.2">
      <c r="A12" s="15" t="s">
        <v>23</v>
      </c>
      <c r="B12" s="23">
        <v>739.73699999999997</v>
      </c>
      <c r="C12" s="23">
        <v>73.885000000000005</v>
      </c>
      <c r="D12" s="23">
        <v>813.62199999999996</v>
      </c>
      <c r="E12" s="23">
        <v>3194.3229999999999</v>
      </c>
      <c r="F12" s="23">
        <v>1728.384</v>
      </c>
    </row>
    <row r="13" spans="1:6" x14ac:dyDescent="0.2">
      <c r="A13" s="15" t="s">
        <v>22</v>
      </c>
      <c r="B13" s="23">
        <v>557.13400000000001</v>
      </c>
      <c r="C13" s="23">
        <v>57.155999999999999</v>
      </c>
      <c r="D13" s="23">
        <v>614.29</v>
      </c>
      <c r="E13" s="23">
        <v>4755.7129999999997</v>
      </c>
      <c r="F13" s="23">
        <v>1028.6859999999999</v>
      </c>
    </row>
    <row r="14" spans="1:6" x14ac:dyDescent="0.2">
      <c r="A14" s="17" t="s">
        <v>21</v>
      </c>
      <c r="B14" s="67">
        <v>4369.8040000000001</v>
      </c>
      <c r="C14" s="67">
        <v>1412.23</v>
      </c>
      <c r="D14" s="67">
        <v>5782.0340000000006</v>
      </c>
      <c r="E14" s="67">
        <v>16342.81</v>
      </c>
      <c r="F14" s="67">
        <v>6270.3842000000004</v>
      </c>
    </row>
    <row r="15" spans="1:6" x14ac:dyDescent="0.2">
      <c r="A15" s="15" t="s">
        <v>20</v>
      </c>
      <c r="B15" s="23">
        <v>1749.8610000000001</v>
      </c>
      <c r="C15" s="23">
        <v>89.921999999999997</v>
      </c>
      <c r="D15" s="23">
        <v>1839.7829999999999</v>
      </c>
      <c r="E15" s="23">
        <v>7695.0559999999996</v>
      </c>
      <c r="F15" s="23">
        <v>4132.8815000000004</v>
      </c>
    </row>
    <row r="16" spans="1:6" x14ac:dyDescent="0.2">
      <c r="A16" s="15" t="s">
        <v>19</v>
      </c>
      <c r="B16" s="23">
        <v>3755.2530000000002</v>
      </c>
      <c r="C16" s="23">
        <v>211.70699999999999</v>
      </c>
      <c r="D16" s="23">
        <v>3966.96</v>
      </c>
      <c r="E16" s="23">
        <v>10161.794</v>
      </c>
      <c r="F16" s="23">
        <v>1302.867</v>
      </c>
    </row>
    <row r="17" spans="1:6" x14ac:dyDescent="0.2">
      <c r="A17" s="15" t="s">
        <v>18</v>
      </c>
      <c r="B17" s="23">
        <v>1372.3920000000001</v>
      </c>
      <c r="C17" s="23">
        <v>1264.4190000000001</v>
      </c>
      <c r="D17" s="23">
        <v>2636.8110000000001</v>
      </c>
      <c r="E17" s="23">
        <v>626.45699999999999</v>
      </c>
      <c r="F17" s="23">
        <v>1165.5393999999999</v>
      </c>
    </row>
    <row r="18" spans="1:6" x14ac:dyDescent="0.2">
      <c r="A18" s="17" t="s">
        <v>17</v>
      </c>
      <c r="B18" s="67">
        <v>6877.5060000000003</v>
      </c>
      <c r="C18" s="67">
        <v>1566.0480000000002</v>
      </c>
      <c r="D18" s="67">
        <v>8443.5540000000001</v>
      </c>
      <c r="E18" s="67">
        <v>18483.306999999997</v>
      </c>
      <c r="F18" s="67">
        <v>6601.2879000000003</v>
      </c>
    </row>
    <row r="19" spans="1:6" x14ac:dyDescent="0.2">
      <c r="A19" s="19" t="s">
        <v>16</v>
      </c>
      <c r="B19" s="67">
        <v>16440.198</v>
      </c>
      <c r="C19" s="67">
        <v>3260.4350000000004</v>
      </c>
      <c r="D19" s="67">
        <v>19700.633000000002</v>
      </c>
      <c r="E19" s="67">
        <v>51202.712999999996</v>
      </c>
      <c r="F19" s="67">
        <v>20330.682500000003</v>
      </c>
    </row>
    <row r="20" spans="1:6" x14ac:dyDescent="0.2">
      <c r="A20" s="15" t="s">
        <v>15</v>
      </c>
      <c r="B20" s="23">
        <v>1895.5609999999999</v>
      </c>
      <c r="C20" s="23">
        <v>130.69999999999999</v>
      </c>
      <c r="D20" s="23">
        <v>2026.261</v>
      </c>
      <c r="E20" s="23">
        <v>14549.79</v>
      </c>
      <c r="F20" s="23">
        <v>3292.6840000000002</v>
      </c>
    </row>
    <row r="21" spans="1:6" x14ac:dyDescent="0.2">
      <c r="A21" s="15" t="s">
        <v>14</v>
      </c>
      <c r="B21" s="23">
        <v>1017.498</v>
      </c>
      <c r="C21" s="23">
        <v>583.18700000000001</v>
      </c>
      <c r="D21" s="23">
        <v>1600.6849999999999</v>
      </c>
      <c r="E21" s="23">
        <v>3559.5309999999999</v>
      </c>
      <c r="F21" s="23">
        <v>1069.0698</v>
      </c>
    </row>
    <row r="22" spans="1:6" x14ac:dyDescent="0.2">
      <c r="A22" s="15" t="s">
        <v>13</v>
      </c>
      <c r="B22" s="23">
        <v>377.45400000000001</v>
      </c>
      <c r="C22" s="23">
        <v>10.759</v>
      </c>
      <c r="D22" s="23">
        <v>388.21300000000002</v>
      </c>
      <c r="E22" s="23">
        <v>812.16600000000005</v>
      </c>
      <c r="F22" s="23">
        <v>410.01900000000001</v>
      </c>
    </row>
    <row r="23" spans="1:6" x14ac:dyDescent="0.2">
      <c r="A23" s="17" t="s">
        <v>12</v>
      </c>
      <c r="B23" s="67">
        <v>3290.5130000000004</v>
      </c>
      <c r="C23" s="67">
        <v>724.64599999999996</v>
      </c>
      <c r="D23" s="67">
        <v>4015.1590000000001</v>
      </c>
      <c r="E23" s="67">
        <v>18921.487000000001</v>
      </c>
      <c r="F23" s="67">
        <v>4771.7728000000006</v>
      </c>
    </row>
    <row r="24" spans="1:6" x14ac:dyDescent="0.2">
      <c r="A24" s="15" t="s">
        <v>11</v>
      </c>
      <c r="B24" s="23">
        <v>5587.3450000000003</v>
      </c>
      <c r="C24" s="23">
        <v>579.76400000000001</v>
      </c>
      <c r="D24" s="23">
        <v>6167.1090000000004</v>
      </c>
      <c r="E24" s="23">
        <v>7083.1329999999998</v>
      </c>
      <c r="F24" s="23">
        <v>3087.4695999999999</v>
      </c>
    </row>
    <row r="25" spans="1:6" x14ac:dyDescent="0.2">
      <c r="A25" s="15" t="s">
        <v>10</v>
      </c>
      <c r="B25" s="23">
        <v>372.495</v>
      </c>
      <c r="C25" s="23">
        <v>329.53399999999999</v>
      </c>
      <c r="D25" s="23">
        <v>702.029</v>
      </c>
      <c r="E25" s="23">
        <v>3530.3760000000002</v>
      </c>
      <c r="F25" s="23">
        <v>1210.0581000000002</v>
      </c>
    </row>
    <row r="26" spans="1:6" x14ac:dyDescent="0.2">
      <c r="A26" s="15" t="s">
        <v>9</v>
      </c>
      <c r="B26" s="23">
        <v>771.67600000000004</v>
      </c>
      <c r="C26" s="23">
        <v>31.239000000000001</v>
      </c>
      <c r="D26" s="23">
        <v>802.91499999999996</v>
      </c>
      <c r="E26" s="23">
        <v>3935.884</v>
      </c>
      <c r="F26" s="23">
        <v>3083.1619999999998</v>
      </c>
    </row>
    <row r="27" spans="1:6" x14ac:dyDescent="0.2">
      <c r="A27" s="17" t="s">
        <v>8</v>
      </c>
      <c r="B27" s="67">
        <v>6731.5160000000005</v>
      </c>
      <c r="C27" s="67">
        <v>940.53700000000003</v>
      </c>
      <c r="D27" s="67">
        <v>7672.0530000000008</v>
      </c>
      <c r="E27" s="67">
        <v>14549.393</v>
      </c>
      <c r="F27" s="67">
        <v>7380.6897000000008</v>
      </c>
    </row>
    <row r="28" spans="1:6" x14ac:dyDescent="0.2">
      <c r="A28" s="15" t="s">
        <v>7</v>
      </c>
      <c r="B28" s="23">
        <v>2569.3719999999998</v>
      </c>
      <c r="C28" s="23">
        <v>443.572</v>
      </c>
      <c r="D28" s="23">
        <v>3012.944</v>
      </c>
      <c r="E28" s="23">
        <v>3545.7689999999998</v>
      </c>
      <c r="F28" s="23">
        <v>1816.6849999999999</v>
      </c>
    </row>
    <row r="29" spans="1:6" x14ac:dyDescent="0.2">
      <c r="A29" s="15" t="s">
        <v>6</v>
      </c>
      <c r="B29" s="23">
        <v>1982.346</v>
      </c>
      <c r="C29" s="23">
        <v>21.963999999999999</v>
      </c>
      <c r="D29" s="23">
        <v>2004.31</v>
      </c>
      <c r="E29" s="23">
        <v>2979.9189999999999</v>
      </c>
      <c r="F29" s="23">
        <v>1726.6420000000001</v>
      </c>
    </row>
    <row r="30" spans="1:6" x14ac:dyDescent="0.2">
      <c r="A30" s="15" t="s">
        <v>5</v>
      </c>
      <c r="B30" s="23">
        <v>495.96</v>
      </c>
      <c r="C30" s="23">
        <v>417.07600000000002</v>
      </c>
      <c r="D30" s="23">
        <v>913.03599999999994</v>
      </c>
      <c r="E30" s="23">
        <v>7582.2449999999999</v>
      </c>
      <c r="F30" s="23">
        <v>4077.9548999999997</v>
      </c>
    </row>
    <row r="31" spans="1:6" x14ac:dyDescent="0.2">
      <c r="A31" s="17" t="s">
        <v>4</v>
      </c>
      <c r="B31" s="67">
        <v>5047.6779999999999</v>
      </c>
      <c r="C31" s="67">
        <v>882.61200000000008</v>
      </c>
      <c r="D31" s="67">
        <v>5930.29</v>
      </c>
      <c r="E31" s="67">
        <v>14107.933000000001</v>
      </c>
      <c r="F31" s="67">
        <v>7621.2819</v>
      </c>
    </row>
    <row r="32" spans="1:6" x14ac:dyDescent="0.2">
      <c r="A32" s="19" t="s">
        <v>3</v>
      </c>
      <c r="B32" s="67">
        <v>15069.707</v>
      </c>
      <c r="C32" s="67">
        <v>2547.7950000000001</v>
      </c>
      <c r="D32" s="67">
        <v>17617.502</v>
      </c>
      <c r="E32" s="67">
        <v>47578.813000000009</v>
      </c>
      <c r="F32" s="67">
        <v>19773.744400000003</v>
      </c>
    </row>
    <row r="33" spans="1:6" x14ac:dyDescent="0.2">
      <c r="A33" s="17" t="s">
        <v>2</v>
      </c>
      <c r="B33" s="67">
        <v>63985.108</v>
      </c>
      <c r="C33" s="67">
        <v>14987.569000000001</v>
      </c>
      <c r="D33" s="67">
        <v>78972.676999999996</v>
      </c>
      <c r="E33" s="67">
        <v>169080.44</v>
      </c>
      <c r="F33" s="67">
        <v>80154.888300000006</v>
      </c>
    </row>
    <row r="34" spans="1:6" x14ac:dyDescent="0.2">
      <c r="A34" s="15" t="s">
        <v>1</v>
      </c>
      <c r="B34" s="23"/>
      <c r="C34" s="23"/>
      <c r="D34" s="23"/>
      <c r="E34" s="23"/>
      <c r="F34" s="23"/>
    </row>
    <row r="35" spans="1:6" x14ac:dyDescent="0.2">
      <c r="A35" s="8" t="s">
        <v>0</v>
      </c>
      <c r="B35" s="23">
        <v>49205.498</v>
      </c>
      <c r="C35" s="23">
        <v>6401.612000000001</v>
      </c>
      <c r="D35" s="23">
        <v>55607.11</v>
      </c>
      <c r="E35" s="23">
        <v>109872.83900000001</v>
      </c>
      <c r="F35" s="23">
        <v>49284.677200000006</v>
      </c>
    </row>
  </sheetData>
  <mergeCells count="4">
    <mergeCell ref="B3:D3"/>
    <mergeCell ref="E2:E3"/>
    <mergeCell ref="F2:F3"/>
    <mergeCell ref="A2:A3"/>
  </mergeCells>
  <pageMargins left="0.74803149606299213" right="0.74803149606299213" top="0.6692913385826772" bottom="1.4173228346456694" header="0.51181102362204722" footer="1.1023622047244095"/>
  <pageSetup paperSize="9" orientation="portrait" cellComments="atEnd" r:id="rId1"/>
  <headerFooter alignWithMargins="0">
    <oddFooter>&amp;R&amp;D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6</vt:i4>
      </vt:variant>
    </vt:vector>
  </HeadingPairs>
  <TitlesOfParts>
    <vt:vector size="6" baseType="lpstr">
      <vt:lpstr>Table of Contents</vt:lpstr>
      <vt:lpstr>6.1.</vt:lpstr>
      <vt:lpstr>6.2.</vt:lpstr>
      <vt:lpstr>6.3.</vt:lpstr>
      <vt:lpstr>6.4.</vt:lpstr>
      <vt:lpstr>6.5.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2025-03-03T16:09:48Z</dcterms:created>
  <dcterms:modified xsi:type="dcterms:W3CDTF">2025-03-03T16:09:49Z</dcterms:modified>
</cp:coreProperties>
</file>