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322A848E-F751-4026-AC34-4B24B819AD02}" xr6:coauthVersionLast="36" xr6:coauthVersionMax="36" xr10:uidLastSave="{00000000-0000-0000-0000-000000000000}"/>
  <bookViews>
    <workbookView xWindow="0" yWindow="0" windowWidth="28800" windowHeight="11625" xr2:uid="{5B78AEFB-AADF-41E3-A7C3-3E5ECA8D3FB4}"/>
  </bookViews>
  <sheets>
    <sheet name="Table of Contents" sheetId="22" r:id="rId1"/>
    <sheet name="4.1.1." sheetId="2" r:id="rId2"/>
    <sheet name="4.1.2." sheetId="3" r:id="rId3"/>
    <sheet name="4.1.3." sheetId="4" r:id="rId4"/>
    <sheet name="4.1.4." sheetId="5" r:id="rId5"/>
    <sheet name="4.1.5." sheetId="6" r:id="rId6"/>
    <sheet name="4.1.6." sheetId="7" r:id="rId7"/>
    <sheet name="4.1.7." sheetId="8" r:id="rId8"/>
    <sheet name="4.1.8." sheetId="9" r:id="rId9"/>
    <sheet name="4.1.9." sheetId="10" r:id="rId10"/>
    <sheet name="4.1.10." sheetId="11" r:id="rId11"/>
    <sheet name="4.1.11." sheetId="12" r:id="rId12"/>
    <sheet name="4.1.12." sheetId="13" r:id="rId13"/>
    <sheet name="4.1.13." sheetId="14" r:id="rId14"/>
    <sheet name="4.1.14." sheetId="15" r:id="rId15"/>
    <sheet name="4.1.15." sheetId="16" r:id="rId16"/>
    <sheet name="4.1.16." sheetId="17" r:id="rId17"/>
    <sheet name="4.1.17." sheetId="18" r:id="rId18"/>
    <sheet name="4.1.18." sheetId="19" r:id="rId19"/>
    <sheet name="4.1.19." sheetId="20" r:id="rId20"/>
    <sheet name="4.1.20." sheetId="21" r:id="rId2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21" l="1"/>
  <c r="B12" i="18"/>
  <c r="C12" i="18"/>
  <c r="D12" i="18"/>
  <c r="E12" i="18"/>
  <c r="B13" i="18"/>
  <c r="C13" i="18"/>
  <c r="D13" i="18"/>
  <c r="E13" i="18"/>
  <c r="B14" i="18"/>
  <c r="C14" i="18"/>
  <c r="D14" i="18"/>
  <c r="E14" i="18"/>
  <c r="B15" i="18"/>
  <c r="C15" i="18"/>
  <c r="D15" i="18"/>
  <c r="E15" i="18"/>
  <c r="B16" i="18"/>
  <c r="C16" i="18"/>
  <c r="C17" i="18" s="1"/>
  <c r="D16" i="18"/>
  <c r="E16" i="18"/>
  <c r="E17" i="18" s="1"/>
  <c r="D17" i="18"/>
  <c r="E9" i="16"/>
  <c r="E10" i="16" s="1"/>
  <c r="E11" i="16" s="1"/>
  <c r="E12" i="16" s="1"/>
  <c r="E13" i="16" s="1"/>
  <c r="E14" i="16" s="1"/>
  <c r="E15" i="16" s="1"/>
  <c r="E16" i="16" s="1"/>
  <c r="E17" i="16" s="1"/>
  <c r="E18" i="16" s="1"/>
  <c r="E19" i="16" s="1"/>
  <c r="E20" i="16" s="1"/>
  <c r="E21" i="16" s="1"/>
  <c r="E22" i="16" s="1"/>
  <c r="C18" i="7"/>
  <c r="C20" i="7" s="1"/>
  <c r="D18" i="7"/>
  <c r="D20" i="7" s="1"/>
  <c r="E18" i="7"/>
  <c r="E20" i="7"/>
  <c r="C18" i="6"/>
  <c r="C20" i="6" s="1"/>
  <c r="D18" i="6"/>
  <c r="D20" i="6" s="1"/>
  <c r="B6" i="3"/>
  <c r="C6" i="3"/>
  <c r="D6" i="3"/>
  <c r="E6" i="3"/>
  <c r="F6" i="3"/>
  <c r="B10" i="3"/>
  <c r="C10" i="3"/>
  <c r="D10" i="3"/>
  <c r="E10" i="3"/>
  <c r="F10" i="3"/>
  <c r="B14" i="3"/>
  <c r="C14" i="3"/>
  <c r="D14" i="3"/>
  <c r="E14" i="3"/>
  <c r="F14" i="3"/>
  <c r="B17"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6" authorId="0" shapeId="0" xr:uid="{A94AD41B-FFBA-4022-9F51-CCE756B377FB}">
      <text>
        <r>
          <rPr>
            <sz val="8"/>
            <color indexed="81"/>
            <rFont val="Tahoma"/>
            <family val="2"/>
            <charset val="238"/>
          </rPr>
          <t>At the official exchange rate of the National Bank of Hungary.</t>
        </r>
      </text>
    </comment>
    <comment ref="A7" authorId="0" shapeId="0" xr:uid="{AA9C7A32-96DE-488B-B7A9-104411F6CD71}">
      <text>
        <r>
          <rPr>
            <sz val="8"/>
            <color indexed="81"/>
            <rFont val="Arial"/>
            <family val="2"/>
            <charset val="238"/>
          </rPr>
          <t xml:space="preserve">Value expressed in purchasing power standard, which stands for the value calculated in euro on the basis of purchasing power parity.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8" authorId="0" shapeId="0" xr:uid="{7FD2982C-C74B-44FF-BC85-133BAB1580FF}">
      <text>
        <r>
          <rPr>
            <sz val="8"/>
            <color indexed="81"/>
            <rFont val="Arial"/>
            <family val="2"/>
            <charset val="238"/>
          </rPr>
          <t>According to the Hungarian Standard Industrial Classification of All Economic Activities, 2003 (TEÁOR'03).</t>
        </r>
      </text>
    </comment>
    <comment ref="A9" authorId="0" shapeId="0" xr:uid="{D3AB73F8-1241-4078-A336-99F98DB40FC7}">
      <text>
        <r>
          <rPr>
            <sz val="8"/>
            <color indexed="81"/>
            <rFont val="Arial"/>
            <family val="2"/>
            <charset val="238"/>
          </rPr>
          <t>According to the Hungarian Standard Industrial Classification of All Economic Activities, 2003 (TEÁOR'03).</t>
        </r>
      </text>
    </comment>
    <comment ref="A10" authorId="0" shapeId="0" xr:uid="{9CF71D49-A423-486B-A068-ED4E19DDBBAE}">
      <text>
        <r>
          <rPr>
            <sz val="8"/>
            <color indexed="81"/>
            <rFont val="Arial"/>
            <family val="2"/>
            <charset val="238"/>
          </rPr>
          <t>According to the Hungarian Standard Industrial Classification of All Economic Activities, 2003 (TEÁOR'03).</t>
        </r>
      </text>
    </comment>
    <comment ref="A11" authorId="0" shapeId="0" xr:uid="{C5631BFD-8006-439B-8C92-4263D26A3150}">
      <text>
        <r>
          <rPr>
            <sz val="8"/>
            <color indexed="81"/>
            <rFont val="Arial"/>
            <family val="2"/>
            <charset val="238"/>
          </rPr>
          <t>According to the Hungarian Standard Industrial Classification of All Economic Activities, 2003 (TEÁOR'03).</t>
        </r>
      </text>
    </comment>
    <comment ref="A12" authorId="0" shapeId="0" xr:uid="{82CEE2BA-3060-47F9-9A4D-760F5D4073B9}">
      <text>
        <r>
          <rPr>
            <sz val="8"/>
            <color indexed="81"/>
            <rFont val="Arial"/>
            <family val="2"/>
            <charset val="238"/>
          </rPr>
          <t>According to the Hungarian Standard Industrial Classification of All Economic Activities, 2003 (TEÁOR'03).</t>
        </r>
      </text>
    </comment>
    <comment ref="A13" authorId="0" shapeId="0" xr:uid="{5B989F2B-50EA-487E-B217-56EDAD882842}">
      <text>
        <r>
          <rPr>
            <sz val="8"/>
            <color indexed="81"/>
            <rFont val="Arial"/>
            <family val="2"/>
            <charset val="238"/>
          </rPr>
          <t>According to the Hungarian Standard Industrial Classification of All Economic Activities, 2003 (TEÁOR'03).</t>
        </r>
      </text>
    </comment>
    <comment ref="A14" authorId="0" shapeId="0" xr:uid="{A63A3939-11AD-4BA0-B273-A45E70A4F29B}">
      <text>
        <r>
          <rPr>
            <sz val="8"/>
            <color indexed="81"/>
            <rFont val="Arial"/>
            <family val="2"/>
            <charset val="238"/>
          </rPr>
          <t>According to the Hungarian Standard Industrial Classification of All Economic Activities, 2003 (TEÁOR'03).</t>
        </r>
      </text>
    </comment>
    <comment ref="A19" authorId="0" shapeId="0" xr:uid="{84AA42A4-6A1B-4C1B-A6D4-9CCA54D56739}">
      <text>
        <r>
          <rPr>
            <sz val="8"/>
            <color indexed="81"/>
            <rFont val="Arial"/>
            <family val="2"/>
            <charset val="238"/>
          </rPr>
          <t>According to the Hungarian Standard Industrial Classification of All Economic Activities, 2003 (TEÁOR'03).</t>
        </r>
      </text>
    </comment>
    <comment ref="A20" authorId="0" shapeId="0" xr:uid="{AA4A14F2-0788-4253-9F13-02C5A5BDF27E}">
      <text>
        <r>
          <rPr>
            <sz val="8"/>
            <color indexed="81"/>
            <rFont val="Arial"/>
            <family val="2"/>
            <charset val="238"/>
          </rPr>
          <t>According to the Hungarian Standard Industrial Classification of All Economic Activities, 2003 (TEÁOR'03).</t>
        </r>
      </text>
    </comment>
    <comment ref="A21" authorId="0" shapeId="0" xr:uid="{335ECB39-0711-454A-B3A8-98BC113F7CCB}">
      <text>
        <r>
          <rPr>
            <sz val="8"/>
            <color indexed="81"/>
            <rFont val="Arial"/>
            <family val="2"/>
            <charset val="238"/>
          </rPr>
          <t>According to the Hungarian Standard Industrial Classification of All Economic Activities, 2003 (TEÁOR'03).</t>
        </r>
      </text>
    </comment>
    <comment ref="A22" authorId="0" shapeId="0" xr:uid="{BC02416E-B8F9-4F89-94DB-B24F0DED395C}">
      <text>
        <r>
          <rPr>
            <sz val="8"/>
            <color indexed="81"/>
            <rFont val="Arial"/>
            <family val="2"/>
            <charset val="238"/>
          </rPr>
          <t>According to the Hungarian Standard Industrial Classification of All Economic Activities, 2003 (TEÁOR'03).</t>
        </r>
      </text>
    </comment>
    <comment ref="A23" authorId="0" shapeId="0" xr:uid="{3F9FB84F-8B8D-4258-95B7-94C710F6BD84}">
      <text>
        <r>
          <rPr>
            <sz val="8"/>
            <color indexed="81"/>
            <rFont val="Arial"/>
            <family val="2"/>
            <charset val="238"/>
          </rPr>
          <t>According to the Hungarian Standard Industrial Classification of All Economic Activities, 2003 (TEÁOR'03).</t>
        </r>
      </text>
    </comment>
    <comment ref="A24" authorId="0" shapeId="0" xr:uid="{DBC75788-0CD0-402A-920D-CF0190E395A2}">
      <text>
        <r>
          <rPr>
            <sz val="8"/>
            <color indexed="81"/>
            <rFont val="Arial"/>
            <family val="2"/>
            <charset val="238"/>
          </rPr>
          <t>According to the Hungarian Standard Industrial Classification of All Economic Activities, 2003 (TEÁOR'03).</t>
        </r>
      </text>
    </comment>
    <comment ref="A25" authorId="0" shapeId="0" xr:uid="{31117667-5093-48FA-A1C4-1FE7B56CF8B8}">
      <text>
        <r>
          <rPr>
            <sz val="8"/>
            <color indexed="81"/>
            <rFont val="Arial"/>
            <family val="2"/>
            <charset val="238"/>
          </rPr>
          <t>According to the Hungarian Standard Industrial Classification of All Economic Activities, 2003 (TEÁOR'03).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 authorId="0" shapeId="0" xr:uid="{1D2A8969-DA1D-408E-A7C3-37D326D6FD1A}">
      <text>
        <r>
          <rPr>
            <sz val="8"/>
            <color indexed="81"/>
            <rFont val="Arial"/>
            <family val="2"/>
            <charset val="238"/>
          </rPr>
          <t>According to the Hungarian Standard Industrial Classification of All Economic Activities, 2003 (TEÁOR'03).</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 authorId="0" shapeId="0" xr:uid="{EC26C5B1-BDA9-4434-9F80-179739EB86A2}">
      <text>
        <r>
          <rPr>
            <sz val="8"/>
            <color indexed="81"/>
            <rFont val="Arial"/>
            <family val="2"/>
            <charset val="238"/>
          </rPr>
          <t>According to the Hungarian Standard Industrial Classification of All Economic Activities, 2003 (TEÁOR'03).</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7EFC3C21-9B4A-49E4-9252-114E0C79AABB}">
      <text>
        <r>
          <rPr>
            <sz val="8"/>
            <color indexed="81"/>
            <rFont val="Tahoma"/>
            <family val="2"/>
            <charset val="238"/>
          </rPr>
          <t>According to the Hungarian Standard Industrial Classification of All Economic Activities,2003 (TEÁOR'03).</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E0C2E8E1-A761-49C9-8E1C-7B6E464FEE37}">
      <text>
        <r>
          <rPr>
            <sz val="8"/>
            <color indexed="81"/>
            <rFont val="Tahoma"/>
            <family val="2"/>
            <charset val="238"/>
          </rPr>
          <t>According to the Hungarian Standard Industrial Classification of All Economic Activities,2003 (TEÁOR'03).</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5428E51-D965-4B89-B721-7B4E761851A2}">
      <text>
        <r>
          <rPr>
            <sz val="8"/>
            <color indexed="81"/>
            <rFont val="Arial"/>
            <family val="2"/>
            <charset val="238"/>
          </rPr>
          <t>COICOP: Classification of the individual consumption by purpose.</t>
        </r>
        <r>
          <rPr>
            <sz val="7"/>
            <color indexed="81"/>
            <rFont val="Tahoma"/>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 authorId="0" shapeId="0" xr:uid="{A1D16973-B60B-4B9B-A1E4-0964FC847EBC}">
      <text>
        <r>
          <rPr>
            <sz val="8"/>
            <color indexed="81"/>
            <rFont val="Tahoma"/>
            <family val="2"/>
            <charset val="238"/>
          </rPr>
          <t>Products are converted into basic material weight.</t>
        </r>
      </text>
    </comment>
    <comment ref="A4" authorId="0" shapeId="0" xr:uid="{FE256DF6-B2F0-4C77-AF41-6F0234D0702C}">
      <text>
        <r>
          <rPr>
            <sz val="8"/>
            <color indexed="81"/>
            <rFont val="Tahoma"/>
            <family val="2"/>
            <charset val="238"/>
          </rPr>
          <t>See Methodology.</t>
        </r>
      </text>
    </comment>
    <comment ref="A6" authorId="0" shapeId="0" xr:uid="{B6799811-CD18-4231-AAA0-A2E3098BC2FD}">
      <text>
        <r>
          <rPr>
            <sz val="8"/>
            <color indexed="81"/>
            <rFont val="Tahoma"/>
            <family val="2"/>
            <charset val="238"/>
          </rPr>
          <t>See Methodology.</t>
        </r>
      </text>
    </comment>
    <comment ref="A40" authorId="0" shapeId="0" xr:uid="{CF9D8981-B43A-4C1A-9AB4-4D5BB09B05B8}">
      <text>
        <r>
          <rPr>
            <sz val="8"/>
            <color indexed="81"/>
            <rFont val="Tahoma"/>
            <family val="2"/>
            <charset val="238"/>
          </rPr>
          <t>Converting  into 100 per cent spirits litre, wine was calculated having an average spirit content of 11,5 per cent, while beer  3,5–4,6 per cent. In the case of spirits the conversion was based on the quantity of 50° distilled spirits .</t>
        </r>
        <r>
          <rPr>
            <sz val="8"/>
            <color indexed="81"/>
            <rFont val="Tahoma"/>
            <family val="2"/>
            <charset val="238"/>
          </rPr>
          <t xml:space="preserve">
</t>
        </r>
      </text>
    </comment>
  </commentList>
</comments>
</file>

<file path=xl/sharedStrings.xml><?xml version="1.0" encoding="utf-8"?>
<sst xmlns="http://schemas.openxmlformats.org/spreadsheetml/2006/main" count="645" uniqueCount="288">
  <si>
    <t>Total</t>
  </si>
  <si>
    <t>Exports</t>
  </si>
  <si>
    <t>Gross capital formation, total</t>
  </si>
  <si>
    <t>Actual final consumption, total</t>
  </si>
  <si>
    <t>Intermediate consumption</t>
  </si>
  <si>
    <t>Use</t>
  </si>
  <si>
    <t>Imports</t>
  </si>
  <si>
    <t>Net taxes on products</t>
  </si>
  <si>
    <t>Output, at basic prices</t>
  </si>
  <si>
    <t>Supply</t>
  </si>
  <si>
    <t>Volume indices, previous year = 100.0</t>
  </si>
  <si>
    <t>At current prices, billion HUF</t>
  </si>
  <si>
    <t>Denomination</t>
  </si>
  <si>
    <t>4.1.1. Sources and use of the national economy</t>
  </si>
  <si>
    <t>Services</t>
  </si>
  <si>
    <t>Goods</t>
  </si>
  <si>
    <t>Export (+), import (–) surplus</t>
  </si>
  <si>
    <t>4.1.2. Exports and imports of goods and services [at current prices, billion HUF]</t>
  </si>
  <si>
    <r>
      <t>Value, PPS</t>
    </r>
    <r>
      <rPr>
        <vertAlign val="superscript"/>
        <sz val="8"/>
        <rFont val="Arial"/>
        <family val="2"/>
        <charset val="238"/>
      </rPr>
      <t xml:space="preserve"> </t>
    </r>
  </si>
  <si>
    <r>
      <t>Value, EUR</t>
    </r>
    <r>
      <rPr>
        <vertAlign val="superscript"/>
        <sz val="8"/>
        <rFont val="Arial"/>
        <family val="2"/>
        <charset val="238"/>
      </rPr>
      <t xml:space="preserve"> </t>
    </r>
  </si>
  <si>
    <t xml:space="preserve"> Previous year = 100.0</t>
  </si>
  <si>
    <t>1990 =100.0</t>
  </si>
  <si>
    <t>Value, HUF</t>
  </si>
  <si>
    <t>4.1.3. Per capita gross domestic product (GDP)</t>
  </si>
  <si>
    <t>Previous year = 100.0</t>
  </si>
  <si>
    <t>1990 = 100,0</t>
  </si>
  <si>
    <t>other services</t>
  </si>
  <si>
    <t>transport, storage and communication</t>
  </si>
  <si>
    <t>trade, repair, hotels and restaurants</t>
  </si>
  <si>
    <t>construction</t>
  </si>
  <si>
    <t>mining, manufacturing, electricity</t>
  </si>
  <si>
    <t>agriculture, hunting and forestry, fishing</t>
  </si>
  <si>
    <t>Of which</t>
  </si>
  <si>
    <t>Gross domestic product (GDP)</t>
  </si>
  <si>
    <t>Year</t>
  </si>
  <si>
    <t>4.1.4. Volume indices of gross domestic product (GDP)</t>
  </si>
  <si>
    <t>Output, at purchasers' prices</t>
  </si>
  <si>
    <t>Industries, total, at basic prices</t>
  </si>
  <si>
    <t>A–O</t>
  </si>
  <si>
    <t>Other community, social and personal service activities</t>
  </si>
  <si>
    <t>O</t>
  </si>
  <si>
    <t>Health and social work</t>
  </si>
  <si>
    <t xml:space="preserve">N </t>
  </si>
  <si>
    <t>Education</t>
  </si>
  <si>
    <t>M</t>
  </si>
  <si>
    <t>Public administration and defence; compulsory social security</t>
  </si>
  <si>
    <t>L</t>
  </si>
  <si>
    <t>Real estate, renting and business activities</t>
  </si>
  <si>
    <t>K</t>
  </si>
  <si>
    <t>Financial intermediation</t>
  </si>
  <si>
    <t xml:space="preserve">J </t>
  </si>
  <si>
    <t>Transport, storage and communication</t>
  </si>
  <si>
    <t>I</t>
  </si>
  <si>
    <t>Hotels and restaurants</t>
  </si>
  <si>
    <t>H</t>
  </si>
  <si>
    <t>Wholesale and retail trade, repair of motor vehicles and household goods</t>
  </si>
  <si>
    <t xml:space="preserve">G </t>
  </si>
  <si>
    <t>Construction</t>
  </si>
  <si>
    <t>F</t>
  </si>
  <si>
    <t>Electricity, gas and water supply</t>
  </si>
  <si>
    <t>E</t>
  </si>
  <si>
    <t>Manufacturing</t>
  </si>
  <si>
    <t>D</t>
  </si>
  <si>
    <t>Mining and quarrying</t>
  </si>
  <si>
    <t>C</t>
  </si>
  <si>
    <t>Agriculture, hunting and forestry, fishing</t>
  </si>
  <si>
    <t>A + B</t>
  </si>
  <si>
    <t>denomination</t>
  </si>
  <si>
    <t>code</t>
  </si>
  <si>
    <t>Industries</t>
  </si>
  <si>
    <t>4.1.5. Output by industries</t>
  </si>
  <si>
    <t>Gross domestic product, at purchasers' prices</t>
  </si>
  <si>
    <t>4.1.6. Gross value added by industries</t>
  </si>
  <si>
    <t>Industries, total</t>
  </si>
  <si>
    <t>–</t>
  </si>
  <si>
    <t>N</t>
  </si>
  <si>
    <t>J</t>
  </si>
  <si>
    <t>G</t>
  </si>
  <si>
    <t xml:space="preserve">E </t>
  </si>
  <si>
    <t>Non-profit institutions serving households</t>
  </si>
  <si>
    <t>Households</t>
  </si>
  <si>
    <t>General government</t>
  </si>
  <si>
    <t>Financial corporations</t>
  </si>
  <si>
    <t>Non-financial corporations</t>
  </si>
  <si>
    <t>Code</t>
  </si>
  <si>
    <t>4.1.7. Output by sectors and by industries, 2009 [at current basic prices, million HUF]</t>
  </si>
  <si>
    <t>4.1.8. Gross value added by sectors and by industries, 2009 [at current basic prices, million HUF]</t>
  </si>
  <si>
    <t>Gross domestic product, total (14=12+13)</t>
  </si>
  <si>
    <t>x</t>
  </si>
  <si>
    <t>External balance of goods and services (13)</t>
  </si>
  <si>
    <t>Domestic use, total (12=4+11)</t>
  </si>
  <si>
    <t>Gross capital formation, total (11=9+10)</t>
  </si>
  <si>
    <t>Changes in inventories and statistical discrepancy (10)</t>
  </si>
  <si>
    <t>Gross fixed capital formation (9)</t>
  </si>
  <si>
    <t>Actual final consumption of government (8=2–5)</t>
  </si>
  <si>
    <t>Actual final consumption of households (7=1+6)</t>
  </si>
  <si>
    <t>Of which: from government (5)</t>
  </si>
  <si>
    <t>Social transfers in kind (6=5+3)</t>
  </si>
  <si>
    <t>Final consumption expenditure, total (4=1+2+3)</t>
  </si>
  <si>
    <t>NPI's final consumption expenditure (3)</t>
  </si>
  <si>
    <t>Government final consumption expenditure (2)</t>
  </si>
  <si>
    <t>Household final consumption expenditure (1)</t>
  </si>
  <si>
    <t>4.1.9. Use of gross domestic product (GDP)</t>
  </si>
  <si>
    <t>gross capital formation, total</t>
  </si>
  <si>
    <t>gross fixed capital formation</t>
  </si>
  <si>
    <t>actual final consumption, total</t>
  </si>
  <si>
    <t>actual final consumption of government</t>
  </si>
  <si>
    <t>actual final consumption of households</t>
  </si>
  <si>
    <t>Domestic use, total</t>
  </si>
  <si>
    <t>4.1.10. Volume indices of gross domestic product (GDP) by categories of domestic use</t>
  </si>
  <si>
    <t>Subsidies on production, total</t>
  </si>
  <si>
    <t>Other subsidies on production, total</t>
  </si>
  <si>
    <t>from extrabudgetary funds</t>
  </si>
  <si>
    <t>from central government</t>
  </si>
  <si>
    <t>Of which:</t>
  </si>
  <si>
    <t>Other subsidies, total</t>
  </si>
  <si>
    <t>Subsidies to intermediate consumption</t>
  </si>
  <si>
    <t>Subsidies on products, total</t>
  </si>
  <si>
    <t>Other subsidies on domestic products</t>
  </si>
  <si>
    <t>Of which: direct subsidies</t>
  </si>
  <si>
    <t>Export subsidies</t>
  </si>
  <si>
    <t>Taxes on production and imports</t>
  </si>
  <si>
    <t>Other taxes on production</t>
  </si>
  <si>
    <t>to local government</t>
  </si>
  <si>
    <t>to central government</t>
  </si>
  <si>
    <t>Other taxes, total</t>
  </si>
  <si>
    <t>Payroll tax</t>
  </si>
  <si>
    <t>Taxes on products, total</t>
  </si>
  <si>
    <t>other domestic taxes</t>
  </si>
  <si>
    <t>excise taxes</t>
  </si>
  <si>
    <t>Taxes on domestic production</t>
  </si>
  <si>
    <t>import duties</t>
  </si>
  <si>
    <t>Taxes and duties on imports</t>
  </si>
  <si>
    <t>Value added type taxes (VAT)</t>
  </si>
  <si>
    <t>4.1.11. Summary figures of taxes and subsidies on production [million HUF]</t>
  </si>
  <si>
    <t>Gross national income</t>
  </si>
  <si>
    <t>Gross domestic product</t>
  </si>
  <si>
    <t>net</t>
  </si>
  <si>
    <t>Taxes to the EU</t>
  </si>
  <si>
    <t>Subsidies from the EU</t>
  </si>
  <si>
    <t>payable to the rest of the world</t>
  </si>
  <si>
    <t>receivable from the rest of the world</t>
  </si>
  <si>
    <t>Reinvested earnings from the property income</t>
  </si>
  <si>
    <t>paid to the rest of the world</t>
  </si>
  <si>
    <t>received from the rest of the world</t>
  </si>
  <si>
    <t>Property income</t>
  </si>
  <si>
    <t>Compensation of employees</t>
  </si>
  <si>
    <t>At current prices, million HUF</t>
  </si>
  <si>
    <t>Megnevezés</t>
  </si>
  <si>
    <t xml:space="preserve">4.1.12. Gross domestic product (GDP) and gross national income (GNI) </t>
  </si>
  <si>
    <t>Adjusted disposable income</t>
  </si>
  <si>
    <t>Social transfers in kind</t>
  </si>
  <si>
    <t>Disposable income</t>
  </si>
  <si>
    <t>Other current transfers, paid</t>
  </si>
  <si>
    <t>Other current transfers, received</t>
  </si>
  <si>
    <t>Employees' voluntary social contribution</t>
  </si>
  <si>
    <t>Employees' compulsory social contribution</t>
  </si>
  <si>
    <t>Employers and other social contributions</t>
  </si>
  <si>
    <t>Current taxes on income, wealth etc.</t>
  </si>
  <si>
    <t>Other current taxes</t>
  </si>
  <si>
    <t>Taxes on income</t>
  </si>
  <si>
    <t>Social benefits other than social transfers in kind, total</t>
  </si>
  <si>
    <t>Social assistance benefits</t>
  </si>
  <si>
    <t>Unfunded social insurance benefits</t>
  </si>
  <si>
    <t>Private funded social benefits</t>
  </si>
  <si>
    <t>Social security benefits in cash</t>
  </si>
  <si>
    <t>Balance of primary income</t>
  </si>
  <si>
    <t>Dividend</t>
  </si>
  <si>
    <t>Interest</t>
  </si>
  <si>
    <t>Mixed income</t>
  </si>
  <si>
    <t>Operating surplus</t>
  </si>
  <si>
    <t>Employers’ social contributions</t>
  </si>
  <si>
    <t>Wages and salaries, total</t>
  </si>
  <si>
    <t>Volume index, previous year = 100.0</t>
  </si>
  <si>
    <t>4.1.13. Household income</t>
  </si>
  <si>
    <t>Social benefits, total</t>
  </si>
  <si>
    <t>Other benefits in kind</t>
  </si>
  <si>
    <t>Depreciation of fixed capital of state owned dwellings</t>
  </si>
  <si>
    <t>Subsidy on public transport</t>
  </si>
  <si>
    <t>Social welfare benefits</t>
  </si>
  <si>
    <t>Cultural, sport, recreational benefits</t>
  </si>
  <si>
    <t>Health care</t>
  </si>
  <si>
    <t>Subsidy on interest of housing investment</t>
  </si>
  <si>
    <t>Scholarship and other grants</t>
  </si>
  <si>
    <t>Regular and non-regular social assistance benefits</t>
  </si>
  <si>
    <t>Unemployment benefit</t>
  </si>
  <si>
    <t>Family allowance, pregnancy allowance, maternity grant</t>
  </si>
  <si>
    <t>Child care fee</t>
  </si>
  <si>
    <t>Child care allowance</t>
  </si>
  <si>
    <t>Pregnancy-confinement benefit</t>
  </si>
  <si>
    <t>Other benefits related to sickness</t>
  </si>
  <si>
    <t>Sick-pay</t>
  </si>
  <si>
    <t>Early retirement pension</t>
  </si>
  <si>
    <t>Other benefits related to pension</t>
  </si>
  <si>
    <t>Pension, total</t>
  </si>
  <si>
    <t>benefits</t>
  </si>
  <si>
    <t>Employers</t>
  </si>
  <si>
    <t>Budget</t>
  </si>
  <si>
    <t>Social security funds</t>
  </si>
  <si>
    <t>4.1.14. Social benefits, 2009 [at current prices, million HUF]</t>
  </si>
  <si>
    <t>..</t>
  </si>
  <si>
    <t>Indices of real income, per capita</t>
  </si>
  <si>
    <t>Indices of real wages and salaries, per earner</t>
  </si>
  <si>
    <t>Consumer price index</t>
  </si>
  <si>
    <t>Indices of average net nominal wages and salaries, per earner</t>
  </si>
  <si>
    <t>4.1.15. Indices of real wages and salaries and real income</t>
  </si>
  <si>
    <t>Actual final consumption of households</t>
  </si>
  <si>
    <t>Individual consumption expenditure of general government</t>
  </si>
  <si>
    <t>Individual consumption expenditure of NPISH-s</t>
  </si>
  <si>
    <t>Household consumption expenditure, national concept</t>
  </si>
  <si>
    <t>Balance of tourism</t>
  </si>
  <si>
    <t>Household consumption expenditure, domestic concept</t>
  </si>
  <si>
    <t>Miscellaneous goods and services</t>
  </si>
  <si>
    <t>Recreation and culture</t>
  </si>
  <si>
    <t>Communications</t>
  </si>
  <si>
    <t>Transport</t>
  </si>
  <si>
    <t>Health</t>
  </si>
  <si>
    <t>Furnishing, household equipments and routine maintenance</t>
  </si>
  <si>
    <t>Housing, water, electricity, gas, and other fuels</t>
  </si>
  <si>
    <t>Clothing and footwear</t>
  </si>
  <si>
    <t>Alcoholic beverages, tobacco, narcotics</t>
  </si>
  <si>
    <t>Food and non-alcoholic beverages</t>
  </si>
  <si>
    <t>4.1.16. Household consumption by purpose (COICOP)</t>
  </si>
  <si>
    <t>Goods total</t>
  </si>
  <si>
    <t>Non-durable goods</t>
  </si>
  <si>
    <t>Semidurable goods</t>
  </si>
  <si>
    <t>Durable goods</t>
  </si>
  <si>
    <t>Index of per capita consumption, at constant prices, previous year = 100.0</t>
  </si>
  <si>
    <t>Index of per capita consumption, at current prices</t>
  </si>
  <si>
    <t>Consumption expenditure, at current prices, million HUF</t>
  </si>
  <si>
    <t>4.1.17. Household consumption expenditure by durability of goods</t>
  </si>
  <si>
    <t>Carbohydrate, gramme</t>
  </si>
  <si>
    <t>Fat, gramme</t>
  </si>
  <si>
    <t>animal proteins, gramme</t>
  </si>
  <si>
    <t>Proteins, gramme</t>
  </si>
  <si>
    <t>Kilojoule (kJ)</t>
  </si>
  <si>
    <t>4.1.18. Nutrient consumption [daily average quantity per capita]</t>
  </si>
  <si>
    <t>Tobacco</t>
  </si>
  <si>
    <t>Alcoholic beverages total, converted into 100 per cent spirits, litre</t>
  </si>
  <si>
    <t>Spirits converted into 50 per cent spirits, litre</t>
  </si>
  <si>
    <t>Beer, litre</t>
  </si>
  <si>
    <t>Wine, litre</t>
  </si>
  <si>
    <t>Tea, dkg</t>
  </si>
  <si>
    <t>Coffee</t>
  </si>
  <si>
    <t>Beverages and tobacco</t>
  </si>
  <si>
    <t>citrus</t>
  </si>
  <si>
    <t>domestic</t>
  </si>
  <si>
    <t>Fruit</t>
  </si>
  <si>
    <t>Vegetables</t>
  </si>
  <si>
    <t>Cocoa powder, dkg</t>
  </si>
  <si>
    <t>Sugar</t>
  </si>
  <si>
    <t>Potatoes</t>
  </si>
  <si>
    <t>Rice</t>
  </si>
  <si>
    <t>Flour</t>
  </si>
  <si>
    <t>Cereals</t>
  </si>
  <si>
    <t>Margarine</t>
  </si>
  <si>
    <t>Edible oil</t>
  </si>
  <si>
    <t>Poultry fat</t>
  </si>
  <si>
    <t>Lard</t>
  </si>
  <si>
    <t>Butter</t>
  </si>
  <si>
    <t>Fats and oils</t>
  </si>
  <si>
    <t>Eggs</t>
  </si>
  <si>
    <t>Milk and dairy products excluding butter</t>
  </si>
  <si>
    <t>Fish</t>
  </si>
  <si>
    <t>Game, goat, rabbit</t>
  </si>
  <si>
    <t>Poultry</t>
  </si>
  <si>
    <t>Edible offals</t>
  </si>
  <si>
    <t>Horse-meat and mutton</t>
  </si>
  <si>
    <t>Beef and veal</t>
  </si>
  <si>
    <t>Pork</t>
  </si>
  <si>
    <t>Meat with bones, total</t>
  </si>
  <si>
    <t>Meat and meat products, total</t>
  </si>
  <si>
    <t>Meat, meat products, fish</t>
  </si>
  <si>
    <t>Food</t>
  </si>
  <si>
    <t>Food, beverages and tobacco</t>
  </si>
  <si>
    <t>4.1.19. Consumption of food, beverages and tobacco [annual average quantity, per capita, kg]</t>
  </si>
  <si>
    <t>Gross lending/borrowing</t>
  </si>
  <si>
    <t>Borrowing minus reimbursement</t>
  </si>
  <si>
    <t>Net lending/borrowing</t>
  </si>
  <si>
    <t>Capital formation on dwellings</t>
  </si>
  <si>
    <t>Capital formation</t>
  </si>
  <si>
    <t>Capital transfers, net</t>
  </si>
  <si>
    <t>Savings</t>
  </si>
  <si>
    <t>Actual consumption of resident households</t>
  </si>
  <si>
    <t>Adjustment for pension funds</t>
  </si>
  <si>
    <t>4.1.20. Use of household income</t>
  </si>
  <si>
    <t>4.1.12. Gross domestic product (GDP) and gross national income (GNI)</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</si>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</sst>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charset val="238"/>
      <scheme val="minor"/>
    </font>
    <font>
      <sz val="10"/>
      <name val="Arial CE"/>
      <charset val="238"/>
    </font>
    <font>
      <sz val="8"/>
      <name val="Arial"/>
      <family val="2"/>
      <charset val="238"/>
    </font>
    <font>
      <b/>
      <sz val="8"/>
      <name val="Arial"/>
      <family val="2"/>
      <charset val="238"/>
    </font>
    <font>
      <sz val="8"/>
      <color indexed="12"/>
      <name val="Arial"/>
      <family val="2"/>
      <charset val="238"/>
    </font>
    <font>
      <vertAlign val="superscript"/>
      <sz val="8"/>
      <name val="Arial"/>
      <family val="2"/>
      <charset val="238"/>
    </font>
    <font>
      <sz val="8"/>
      <color indexed="17"/>
      <name val="Arial"/>
      <family val="2"/>
      <charset val="238"/>
    </font>
    <font>
      <sz val="8"/>
      <color indexed="81"/>
      <name val="Arial"/>
      <family val="2"/>
      <charset val="238"/>
    </font>
    <font>
      <sz val="8"/>
      <color indexed="81"/>
      <name val="Tahoma"/>
      <family val="2"/>
      <charset val="238"/>
    </font>
    <font>
      <b/>
      <sz val="8"/>
      <color indexed="12"/>
      <name val="Arial"/>
      <family val="2"/>
      <charset val="238"/>
    </font>
    <font>
      <sz val="8"/>
      <color indexed="10"/>
      <name val="Arial"/>
      <family val="2"/>
      <charset val="238"/>
    </font>
    <font>
      <b/>
      <sz val="8"/>
      <color indexed="17"/>
      <name val="Arial"/>
      <family val="2"/>
      <charset val="238"/>
    </font>
    <font>
      <sz val="7"/>
      <color indexed="81"/>
      <name val="Tahoma"/>
      <family val="2"/>
      <charset val="238"/>
    </font>
    <font>
      <sz val="8"/>
      <name val="Arial CE"/>
      <charset val="238"/>
    </font>
    <font>
      <sz val="8"/>
      <color indexed="17"/>
      <name val="Arial CE"/>
      <charset val="238"/>
    </font>
    <font>
      <b/>
      <sz val="8"/>
      <name val="Arial CE"/>
      <charset val="238"/>
    </font>
    <font>
      <b/>
      <sz val="8"/>
      <color indexed="17"/>
      <name val="Arial CE"/>
      <charset val="238"/>
    </font>
    <font>
      <sz val="8"/>
      <color indexed="12"/>
      <name val="Arial CE"/>
      <charset val="238"/>
    </font>
    <font>
      <sz val="12"/>
      <name val="Arial CE"/>
      <charset val="238"/>
    </font>
    <font>
      <b/>
      <sz val="12"/>
      <name val="Arial"/>
      <family val="2"/>
      <charset val="238"/>
    </font>
    <font>
      <b/>
      <sz val="10"/>
      <name val="Arial"/>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1">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21" fillId="0" borderId="0" applyNumberFormat="0" applyFill="0" applyBorder="0" applyAlignment="0" applyProtection="0"/>
  </cellStyleXfs>
  <cellXfs count="237">
    <xf numFmtId="0" fontId="0" fillId="0" borderId="0" xfId="0"/>
    <xf numFmtId="0" fontId="2" fillId="0" borderId="0" xfId="0" applyFont="1"/>
    <xf numFmtId="0" fontId="2" fillId="0" borderId="0" xfId="0" applyFont="1" applyAlignment="1"/>
    <xf numFmtId="164" fontId="3" fillId="0" borderId="0" xfId="0" applyNumberFormat="1" applyFont="1" applyAlignment="1">
      <alignment horizontal="right" vertical="top"/>
    </xf>
    <xf numFmtId="164" fontId="3" fillId="0" borderId="0" xfId="0" applyNumberFormat="1" applyFont="1" applyAlignment="1">
      <alignment horizontal="left" wrapText="1"/>
    </xf>
    <xf numFmtId="164" fontId="2" fillId="0" borderId="0" xfId="0" applyNumberFormat="1" applyFont="1" applyAlignment="1">
      <alignment horizontal="right" vertical="top"/>
    </xf>
    <xf numFmtId="164" fontId="2" fillId="0" borderId="0" xfId="0" applyNumberFormat="1" applyFont="1" applyAlignment="1">
      <alignment horizontal="left" wrapText="1"/>
    </xf>
    <xf numFmtId="164" fontId="3" fillId="0" borderId="0" xfId="0" applyNumberFormat="1" applyFont="1" applyAlignment="1">
      <alignment horizontal="left" vertical="center" wrapText="1"/>
    </xf>
    <xf numFmtId="0" fontId="4" fillId="0" borderId="2" xfId="0" applyFont="1" applyBorder="1" applyAlignment="1">
      <alignment horizontal="center" vertical="center"/>
    </xf>
    <xf numFmtId="0" fontId="2" fillId="0" borderId="3" xfId="0" applyFont="1" applyBorder="1" applyAlignment="1">
      <alignment horizontal="center" vertical="center"/>
    </xf>
    <xf numFmtId="0" fontId="4" fillId="0" borderId="3" xfId="0" applyFont="1" applyBorder="1" applyAlignment="1">
      <alignment horizontal="center" vertical="center"/>
    </xf>
    <xf numFmtId="0" fontId="3" fillId="0" borderId="8" xfId="0" applyFont="1" applyBorder="1" applyAlignment="1">
      <alignment horizontal="left" vertical="top" indent="5"/>
    </xf>
    <xf numFmtId="0" fontId="3" fillId="0" borderId="8" xfId="0" applyFont="1" applyBorder="1" applyAlignment="1">
      <alignment horizontal="left" vertical="top"/>
    </xf>
    <xf numFmtId="164" fontId="3" fillId="0" borderId="0" xfId="0" applyNumberFormat="1" applyFont="1" applyAlignment="1">
      <alignment horizontal="right"/>
    </xf>
    <xf numFmtId="0" fontId="3" fillId="0" borderId="0" xfId="0" applyFont="1" applyAlignment="1"/>
    <xf numFmtId="164" fontId="2" fillId="0" borderId="0" xfId="0" applyNumberFormat="1" applyFont="1" applyAlignment="1"/>
    <xf numFmtId="0" fontId="4" fillId="0" borderId="9"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3" fontId="2" fillId="0" borderId="0" xfId="0" applyNumberFormat="1" applyFont="1" applyFill="1" applyAlignment="1">
      <alignment horizontal="right"/>
    </xf>
    <xf numFmtId="3" fontId="2" fillId="0" borderId="0" xfId="0" applyNumberFormat="1" applyFont="1" applyAlignment="1"/>
    <xf numFmtId="165" fontId="2" fillId="0" borderId="0" xfId="0" applyNumberFormat="1" applyFont="1" applyBorder="1" applyAlignment="1"/>
    <xf numFmtId="0" fontId="2" fillId="0" borderId="0" xfId="0" applyFont="1" applyBorder="1" applyAlignment="1"/>
    <xf numFmtId="165" fontId="2" fillId="0" borderId="0" xfId="0" applyNumberFormat="1" applyFont="1" applyAlignment="1"/>
    <xf numFmtId="0" fontId="6" fillId="0" borderId="9" xfId="0" applyFont="1" applyBorder="1" applyAlignment="1">
      <alignment horizontal="center" vertical="center"/>
    </xf>
    <xf numFmtId="0" fontId="2" fillId="0" borderId="11" xfId="0" applyFont="1" applyBorder="1" applyAlignment="1">
      <alignment horizontal="center" vertical="center" wrapText="1"/>
    </xf>
    <xf numFmtId="0" fontId="2" fillId="0" borderId="0" xfId="0" applyFont="1" applyAlignment="1">
      <alignment vertical="top"/>
    </xf>
    <xf numFmtId="0" fontId="4" fillId="0" borderId="0" xfId="0" applyNumberFormat="1" applyFont="1" applyAlignment="1">
      <alignment horizontal="center"/>
    </xf>
    <xf numFmtId="0" fontId="2" fillId="0" borderId="0" xfId="0" applyNumberFormat="1" applyFont="1" applyAlignment="1">
      <alignment horizontal="center"/>
    </xf>
    <xf numFmtId="164" fontId="2" fillId="0" borderId="0" xfId="0" applyNumberFormat="1" applyFont="1" applyBorder="1" applyAlignment="1"/>
    <xf numFmtId="164" fontId="2" fillId="0" borderId="0" xfId="0" applyNumberFormat="1" applyFont="1" applyBorder="1" applyAlignment="1">
      <alignment horizontal="right"/>
    </xf>
    <xf numFmtId="164" fontId="2" fillId="0" borderId="0" xfId="0" applyNumberFormat="1" applyFont="1" applyAlignment="1">
      <alignment horizontal="right"/>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Alignment="1">
      <alignment vertical="top" wrapText="1"/>
    </xf>
    <xf numFmtId="0" fontId="3" fillId="0" borderId="0" xfId="0" applyFont="1" applyAlignment="1">
      <alignment vertical="top"/>
    </xf>
    <xf numFmtId="0" fontId="2" fillId="0" borderId="0" xfId="0" applyFont="1" applyAlignment="1">
      <alignment vertical="top" wrapText="1"/>
    </xf>
    <xf numFmtId="164" fontId="2" fillId="0" borderId="1" xfId="0" applyNumberFormat="1" applyFont="1" applyBorder="1" applyAlignment="1">
      <alignment horizontal="right" vertical="top"/>
    </xf>
    <xf numFmtId="0" fontId="2" fillId="0" borderId="1" xfId="0" applyFont="1" applyBorder="1" applyAlignment="1">
      <alignment vertical="top"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wrapText="1"/>
    </xf>
    <xf numFmtId="0" fontId="2" fillId="0" borderId="8" xfId="0" applyFont="1" applyBorder="1" applyAlignment="1">
      <alignment horizontal="left" vertical="top" indent="5"/>
    </xf>
    <xf numFmtId="0" fontId="2" fillId="0" borderId="8" xfId="0" applyFont="1" applyBorder="1" applyAlignment="1">
      <alignment horizontal="left" vertical="top"/>
    </xf>
    <xf numFmtId="3" fontId="3" fillId="0" borderId="0" xfId="0" applyNumberFormat="1" applyFont="1" applyAlignment="1">
      <alignment horizontal="right" vertical="top"/>
    </xf>
    <xf numFmtId="3" fontId="2" fillId="0" borderId="0" xfId="0" applyNumberFormat="1" applyFont="1" applyAlignment="1">
      <alignment horizontal="right" vertical="top"/>
    </xf>
    <xf numFmtId="3" fontId="2" fillId="0" borderId="0" xfId="0" applyNumberFormat="1" applyFont="1" applyAlignment="1">
      <alignment horizontal="right" vertical="top" wrapText="1"/>
    </xf>
    <xf numFmtId="0" fontId="2" fillId="0" borderId="0" xfId="0" applyFont="1" applyBorder="1" applyAlignment="1">
      <alignment vertical="top" wrapText="1"/>
    </xf>
    <xf numFmtId="0" fontId="2" fillId="0" borderId="9"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8" xfId="0" applyFont="1" applyBorder="1" applyAlignment="1">
      <alignment horizontal="left" vertical="top" indent="4"/>
    </xf>
    <xf numFmtId="0" fontId="9" fillId="0" borderId="8" xfId="0" applyFont="1" applyBorder="1" applyAlignment="1">
      <alignment horizontal="left" vertical="top"/>
    </xf>
    <xf numFmtId="3" fontId="3" fillId="0" borderId="0" xfId="0" applyNumberFormat="1" applyFont="1" applyAlignment="1">
      <alignment horizontal="right" vertical="top" wrapText="1"/>
    </xf>
    <xf numFmtId="0" fontId="2" fillId="0" borderId="0" xfId="0" applyFont="1" applyFill="1"/>
    <xf numFmtId="0" fontId="2" fillId="0" borderId="0" xfId="0" applyFont="1" applyFill="1" applyAlignment="1"/>
    <xf numFmtId="164" fontId="3" fillId="0" borderId="0" xfId="0" applyNumberFormat="1" applyFont="1" applyBorder="1" applyAlignment="1">
      <alignment horizontal="right" vertical="top"/>
    </xf>
    <xf numFmtId="0" fontId="3" fillId="0" borderId="0" xfId="0" applyFont="1" applyFill="1" applyAlignment="1">
      <alignment vertical="top" wrapText="1"/>
    </xf>
    <xf numFmtId="164" fontId="2" fillId="0" borderId="0" xfId="0" applyNumberFormat="1" applyFont="1" applyBorder="1" applyAlignment="1">
      <alignment horizontal="right" vertical="top"/>
    </xf>
    <xf numFmtId="0" fontId="2" fillId="0" borderId="0" xfId="0" applyFont="1" applyFill="1" applyAlignment="1">
      <alignment vertical="top" wrapText="1"/>
    </xf>
    <xf numFmtId="0" fontId="2" fillId="0" borderId="0" xfId="0" applyFont="1" applyFill="1" applyAlignment="1">
      <alignment vertical="center"/>
    </xf>
    <xf numFmtId="0" fontId="10" fillId="0" borderId="0" xfId="0" applyFont="1" applyFill="1" applyAlignment="1">
      <alignment vertical="center"/>
    </xf>
    <xf numFmtId="0" fontId="3" fillId="0" borderId="0" xfId="0" applyFont="1" applyFill="1" applyAlignment="1">
      <alignment horizontal="left" vertical="top"/>
    </xf>
    <xf numFmtId="165" fontId="2" fillId="0" borderId="0" xfId="0" applyNumberFormat="1" applyFont="1" applyAlignment="1">
      <alignment vertical="top"/>
    </xf>
    <xf numFmtId="165" fontId="2" fillId="0" borderId="0" xfId="0" applyNumberFormat="1" applyFont="1" applyBorder="1" applyAlignment="1">
      <alignment vertical="top"/>
    </xf>
    <xf numFmtId="0" fontId="4" fillId="0" borderId="0" xfId="0" applyNumberFormat="1" applyFont="1" applyAlignment="1">
      <alignment horizontal="center" vertical="top"/>
    </xf>
    <xf numFmtId="0" fontId="2" fillId="0" borderId="0" xfId="0" applyNumberFormat="1" applyFont="1" applyAlignment="1">
      <alignment horizontal="center" vertical="top"/>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Alignment="1">
      <alignment horizontal="left" vertical="top" indent="3"/>
    </xf>
    <xf numFmtId="3" fontId="3" fillId="0" borderId="0" xfId="0" applyNumberFormat="1" applyFont="1" applyFill="1" applyBorder="1" applyAlignment="1">
      <alignment horizontal="right" vertical="top"/>
    </xf>
    <xf numFmtId="0" fontId="3" fillId="0" borderId="0" xfId="0" applyNumberFormat="1" applyFont="1" applyAlignment="1">
      <alignment vertical="top" wrapText="1"/>
    </xf>
    <xf numFmtId="0" fontId="3" fillId="0" borderId="0" xfId="0" applyFont="1"/>
    <xf numFmtId="0" fontId="3" fillId="0" borderId="0" xfId="0" applyNumberFormat="1" applyFont="1" applyAlignment="1">
      <alignment horizontal="left" vertical="top" wrapText="1"/>
    </xf>
    <xf numFmtId="3" fontId="2" fillId="0" borderId="0" xfId="0" applyNumberFormat="1" applyFont="1" applyFill="1" applyBorder="1" applyAlignment="1">
      <alignment horizontal="right" vertical="top"/>
    </xf>
    <xf numFmtId="0" fontId="2" fillId="0" borderId="0" xfId="0" applyNumberFormat="1" applyFont="1" applyAlignment="1">
      <alignment horizontal="left" vertical="top" wrapText="1" indent="1"/>
    </xf>
    <xf numFmtId="3" fontId="2" fillId="0" borderId="0" xfId="0" applyNumberFormat="1" applyFont="1" applyBorder="1" applyAlignment="1">
      <alignment horizontal="right" vertical="top"/>
    </xf>
    <xf numFmtId="3" fontId="3" fillId="0" borderId="0" xfId="0" applyNumberFormat="1" applyFont="1" applyBorder="1" applyAlignment="1">
      <alignment horizontal="right" vertical="top"/>
    </xf>
    <xf numFmtId="3" fontId="2" fillId="0" borderId="0" xfId="0" applyNumberFormat="1" applyFont="1" applyFill="1" applyBorder="1" applyAlignment="1">
      <alignment horizontal="right" vertical="top" wrapText="1"/>
    </xf>
    <xf numFmtId="3" fontId="2" fillId="0" borderId="0" xfId="0" applyNumberFormat="1" applyFont="1" applyBorder="1" applyAlignment="1">
      <alignment horizontal="right" vertical="top" wrapText="1"/>
    </xf>
    <xf numFmtId="0" fontId="2" fillId="0" borderId="0" xfId="0" applyFont="1" applyAlignment="1">
      <alignment horizontal="left" vertical="top" wrapText="1" indent="1"/>
    </xf>
    <xf numFmtId="3" fontId="3" fillId="0" borderId="0" xfId="0" applyNumberFormat="1" applyFont="1" applyFill="1" applyBorder="1" applyAlignment="1">
      <alignment horizontal="right" vertical="top" wrapText="1"/>
    </xf>
    <xf numFmtId="3" fontId="3" fillId="0" borderId="0" xfId="0" applyNumberFormat="1" applyFont="1" applyFill="1" applyAlignment="1">
      <alignment horizontal="right" vertical="top" wrapText="1"/>
    </xf>
    <xf numFmtId="3" fontId="2" fillId="0" borderId="0" xfId="0" applyNumberFormat="1" applyFont="1" applyFill="1" applyBorder="1" applyAlignment="1">
      <alignment vertical="top"/>
    </xf>
    <xf numFmtId="3" fontId="2" fillId="0" borderId="0" xfId="0" applyNumberFormat="1" applyFont="1" applyAlignment="1">
      <alignment vertical="top" wrapText="1"/>
    </xf>
    <xf numFmtId="3" fontId="2" fillId="0" borderId="0" xfId="0" applyNumberFormat="1" applyFont="1" applyFill="1" applyBorder="1" applyAlignment="1">
      <alignment vertical="top" wrapText="1"/>
    </xf>
    <xf numFmtId="3" fontId="2" fillId="0" borderId="0" xfId="0" applyNumberFormat="1" applyFont="1" applyBorder="1" applyAlignment="1">
      <alignment vertical="top" wrapText="1"/>
    </xf>
    <xf numFmtId="0" fontId="4" fillId="0" borderId="9" xfId="0" applyFont="1" applyFill="1" applyBorder="1" applyAlignment="1">
      <alignment horizontal="center" vertical="center"/>
    </xf>
    <xf numFmtId="0" fontId="2" fillId="0" borderId="10" xfId="0" applyFont="1" applyBorder="1" applyAlignment="1">
      <alignment horizontal="center" vertical="center" wrapText="1"/>
    </xf>
    <xf numFmtId="3" fontId="2" fillId="0" borderId="0" xfId="0" applyNumberFormat="1" applyFont="1"/>
    <xf numFmtId="0" fontId="3" fillId="0" borderId="0" xfId="0" applyFont="1" applyAlignment="1">
      <alignment horizontal="left" vertical="top"/>
    </xf>
    <xf numFmtId="0" fontId="2" fillId="0" borderId="0" xfId="0" applyFont="1"/>
    <xf numFmtId="164" fontId="2" fillId="0" borderId="0" xfId="0" applyNumberFormat="1" applyFont="1" applyAlignment="1">
      <alignment vertical="top"/>
    </xf>
    <xf numFmtId="0" fontId="2" fillId="0" borderId="0" xfId="0" applyFont="1" applyAlignment="1">
      <alignment horizontal="left" wrapText="1"/>
    </xf>
    <xf numFmtId="164" fontId="2" fillId="0" borderId="0" xfId="0" applyNumberFormat="1" applyFont="1" applyAlignment="1">
      <alignment vertical="top"/>
    </xf>
    <xf numFmtId="0" fontId="2" fillId="0" borderId="0" xfId="0" applyFont="1" applyAlignment="1">
      <alignment wrapText="1"/>
    </xf>
    <xf numFmtId="3" fontId="3" fillId="0" borderId="0" xfId="0" applyNumberFormat="1" applyFont="1" applyAlignment="1">
      <alignment vertical="top"/>
    </xf>
    <xf numFmtId="0" fontId="3" fillId="0" borderId="0" xfId="0" applyFont="1" applyAlignment="1">
      <alignment horizontal="left" wrapText="1"/>
    </xf>
    <xf numFmtId="3" fontId="2" fillId="0" borderId="0" xfId="0" applyNumberFormat="1" applyFont="1" applyAlignment="1">
      <alignment vertical="top"/>
    </xf>
    <xf numFmtId="0" fontId="2" fillId="0" borderId="0" xfId="0" applyFont="1" applyAlignment="1">
      <alignment horizontal="left" wrapText="1" indent="1"/>
    </xf>
    <xf numFmtId="3" fontId="2" fillId="0" borderId="0" xfId="0" applyNumberFormat="1" applyFont="1" applyAlignment="1">
      <alignment vertical="top"/>
    </xf>
    <xf numFmtId="3" fontId="2" fillId="0" borderId="0" xfId="0" applyNumberFormat="1" applyFont="1"/>
    <xf numFmtId="0" fontId="3" fillId="0" borderId="0" xfId="0" applyFont="1" applyAlignment="1">
      <alignment wrapText="1"/>
    </xf>
    <xf numFmtId="0" fontId="4" fillId="0" borderId="9"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3" fillId="0" borderId="0" xfId="0" applyFont="1"/>
    <xf numFmtId="0" fontId="3" fillId="0" borderId="0" xfId="0" applyFont="1" applyAlignment="1">
      <alignment horizontal="left" vertical="top"/>
    </xf>
    <xf numFmtId="0" fontId="2" fillId="0" borderId="0" xfId="0" applyFont="1" applyAlignment="1">
      <alignment vertical="center" wrapText="1"/>
    </xf>
    <xf numFmtId="164" fontId="3" fillId="0" borderId="0" xfId="0" applyNumberFormat="1" applyFont="1" applyAlignment="1">
      <alignment vertical="top"/>
    </xf>
    <xf numFmtId="164" fontId="11" fillId="0" borderId="0" xfId="0" applyNumberFormat="1" applyFont="1" applyAlignment="1">
      <alignment vertical="top"/>
    </xf>
    <xf numFmtId="0" fontId="3" fillId="0" borderId="0" xfId="0" applyFont="1" applyAlignment="1">
      <alignment vertical="center" wrapText="1"/>
    </xf>
    <xf numFmtId="164" fontId="2" fillId="0" borderId="0" xfId="0" applyNumberFormat="1" applyFont="1" applyAlignment="1">
      <alignment vertical="top"/>
    </xf>
    <xf numFmtId="164" fontId="11" fillId="0" borderId="0" xfId="0" applyNumberFormat="1" applyFont="1" applyAlignment="1">
      <alignment horizontal="right" vertical="top"/>
    </xf>
    <xf numFmtId="164" fontId="6" fillId="0" borderId="0" xfId="0" applyNumberFormat="1" applyFont="1" applyAlignment="1">
      <alignment vertical="top"/>
    </xf>
    <xf numFmtId="164" fontId="2" fillId="0" borderId="0" xfId="0" applyNumberFormat="1" applyFont="1" applyFill="1" applyAlignment="1">
      <alignment vertical="top"/>
    </xf>
    <xf numFmtId="164" fontId="6" fillId="0" borderId="0" xfId="0" applyNumberFormat="1" applyFont="1" applyFill="1" applyAlignment="1">
      <alignment vertical="top"/>
    </xf>
    <xf numFmtId="0" fontId="2" fillId="0" borderId="0" xfId="0" applyFont="1" applyAlignment="1">
      <alignment horizontal="left" vertical="center" wrapText="1"/>
    </xf>
    <xf numFmtId="164" fontId="3" fillId="0" borderId="0" xfId="0" applyNumberFormat="1" applyFont="1" applyFill="1" applyAlignment="1">
      <alignment vertical="top"/>
    </xf>
    <xf numFmtId="164" fontId="11" fillId="0" borderId="0" xfId="0" applyNumberFormat="1" applyFont="1" applyFill="1" applyAlignment="1">
      <alignment horizontal="right" vertical="top"/>
    </xf>
    <xf numFmtId="0" fontId="3" fillId="0" borderId="0" xfId="0" applyFont="1" applyAlignment="1">
      <alignment wrapText="1"/>
    </xf>
    <xf numFmtId="164" fontId="3" fillId="0" borderId="0" xfId="0" applyNumberFormat="1" applyFont="1" applyFill="1" applyAlignment="1">
      <alignment horizontal="right" vertical="top"/>
    </xf>
    <xf numFmtId="0" fontId="2" fillId="0" borderId="0" xfId="0" applyFont="1" applyAlignment="1">
      <alignment horizontal="left" vertical="center" wrapText="1" indent="1"/>
    </xf>
    <xf numFmtId="0" fontId="2" fillId="0" borderId="0" xfId="0" applyFont="1" applyAlignment="1">
      <alignment wrapText="1"/>
    </xf>
    <xf numFmtId="0" fontId="2" fillId="0" borderId="0" xfId="0" applyFont="1" applyAlignment="1">
      <alignment horizontal="center" vertical="center"/>
    </xf>
    <xf numFmtId="0" fontId="4" fillId="0" borderId="18" xfId="0" applyFont="1" applyBorder="1" applyAlignment="1">
      <alignment horizontal="center" vertical="center"/>
    </xf>
    <xf numFmtId="0" fontId="10" fillId="0" borderId="0" xfId="0" applyFont="1" applyAlignment="1">
      <alignment vertical="center" wrapText="1"/>
    </xf>
    <xf numFmtId="0" fontId="2" fillId="0" borderId="0" xfId="0" applyFont="1" applyAlignment="1">
      <alignment vertical="center"/>
    </xf>
    <xf numFmtId="3" fontId="3" fillId="0" borderId="0" xfId="0" applyNumberFormat="1" applyFont="1" applyAlignment="1">
      <alignment vertical="top"/>
    </xf>
    <xf numFmtId="3" fontId="2" fillId="0" borderId="0" xfId="0" applyNumberFormat="1" applyFont="1" applyAlignment="1">
      <alignment vertical="top"/>
    </xf>
    <xf numFmtId="0" fontId="3" fillId="0" borderId="0" xfId="0" applyFont="1" applyAlignment="1">
      <alignment vertical="center"/>
    </xf>
    <xf numFmtId="3" fontId="2" fillId="0" borderId="0" xfId="0" applyNumberFormat="1" applyFont="1" applyAlignment="1">
      <alignment wrapText="1"/>
    </xf>
    <xf numFmtId="0" fontId="2" fillId="0" borderId="6" xfId="0" applyFont="1" applyBorder="1" applyAlignment="1">
      <alignment horizontal="center" vertical="center" wrapText="1"/>
    </xf>
    <xf numFmtId="0" fontId="3" fillId="0" borderId="0" xfId="0" applyFont="1" applyAlignment="1">
      <alignment horizontal="left" vertical="center"/>
    </xf>
    <xf numFmtId="0" fontId="2" fillId="0" borderId="0" xfId="0" applyFont="1" applyAlignment="1">
      <alignment horizontal="right"/>
    </xf>
    <xf numFmtId="164" fontId="2" fillId="0" borderId="0" xfId="0" applyNumberFormat="1" applyFont="1" applyBorder="1"/>
    <xf numFmtId="0" fontId="2" fillId="0" borderId="0" xfId="0" applyFont="1" applyAlignment="1">
      <alignment horizontal="center"/>
    </xf>
    <xf numFmtId="164" fontId="4" fillId="0" borderId="0" xfId="0" applyNumberFormat="1" applyFont="1" applyFill="1" applyAlignment="1">
      <alignment horizontal="right"/>
    </xf>
    <xf numFmtId="164" fontId="6" fillId="0" borderId="0" xfId="0" applyNumberFormat="1" applyFont="1" applyFill="1" applyAlignment="1">
      <alignment horizontal="right"/>
    </xf>
    <xf numFmtId="165" fontId="2" fillId="0" borderId="0" xfId="0" applyNumberFormat="1" applyFont="1"/>
    <xf numFmtId="164" fontId="2" fillId="0" borderId="0" xfId="0" applyNumberFormat="1" applyFont="1"/>
    <xf numFmtId="164" fontId="6" fillId="0" borderId="0" xfId="0" applyNumberFormat="1" applyFont="1" applyFill="1" applyBorder="1" applyAlignment="1">
      <alignment horizontal="right"/>
    </xf>
    <xf numFmtId="164" fontId="6" fillId="0" borderId="0" xfId="0" applyNumberFormat="1" applyFont="1" applyFill="1" applyBorder="1"/>
    <xf numFmtId="0" fontId="2" fillId="0" borderId="0" xfId="0" applyFont="1" applyBorder="1" applyAlignment="1">
      <alignment horizontal="center"/>
    </xf>
    <xf numFmtId="0" fontId="2" fillId="0" borderId="0" xfId="0" applyFont="1" applyBorder="1"/>
    <xf numFmtId="165" fontId="2" fillId="0" borderId="0" xfId="0" applyNumberFormat="1" applyFont="1" applyAlignment="1">
      <alignment horizontal="right"/>
    </xf>
    <xf numFmtId="165" fontId="2" fillId="0" borderId="0" xfId="0" applyNumberFormat="1" applyFont="1" applyBorder="1"/>
    <xf numFmtId="165" fontId="4" fillId="0" borderId="0" xfId="0" applyNumberFormat="1" applyFont="1" applyBorder="1"/>
    <xf numFmtId="165" fontId="6" fillId="0" borderId="0" xfId="0" applyNumberFormat="1" applyFont="1" applyBorder="1"/>
    <xf numFmtId="0" fontId="3" fillId="0" borderId="8" xfId="0" applyFont="1" applyBorder="1" applyAlignment="1">
      <alignment vertical="top"/>
    </xf>
    <xf numFmtId="165" fontId="3" fillId="0" borderId="0" xfId="0" applyNumberFormat="1" applyFont="1" applyBorder="1" applyAlignment="1">
      <alignment horizontal="right" vertical="top"/>
    </xf>
    <xf numFmtId="165" fontId="2" fillId="0" borderId="0" xfId="0" applyNumberFormat="1" applyFont="1" applyAlignment="1">
      <alignment horizontal="right" vertical="top" wrapText="1"/>
    </xf>
    <xf numFmtId="165" fontId="3" fillId="0" borderId="0" xfId="0" applyNumberFormat="1" applyFont="1" applyAlignment="1">
      <alignment vertical="top"/>
    </xf>
    <xf numFmtId="165" fontId="3" fillId="0" borderId="0" xfId="0" applyNumberFormat="1" applyFont="1" applyBorder="1" applyAlignment="1">
      <alignment horizontal="right" vertical="top" wrapText="1"/>
    </xf>
    <xf numFmtId="165" fontId="2" fillId="0" borderId="0" xfId="0" applyNumberFormat="1" applyFont="1" applyAlignment="1">
      <alignment horizontal="right" vertical="top"/>
    </xf>
    <xf numFmtId="0" fontId="2" fillId="0" borderId="14" xfId="0" applyFont="1" applyBorder="1" applyAlignment="1">
      <alignment horizontal="center" vertical="center"/>
    </xf>
    <xf numFmtId="0" fontId="2" fillId="0" borderId="0" xfId="0" applyFont="1" applyAlignment="1">
      <alignment horizontal="left" vertical="top" indent="1"/>
    </xf>
    <xf numFmtId="164" fontId="2" fillId="0" borderId="0" xfId="0" applyNumberFormat="1" applyFont="1" applyAlignment="1">
      <alignment vertical="top" wrapText="1"/>
    </xf>
    <xf numFmtId="164" fontId="2" fillId="0" borderId="0" xfId="0" applyNumberFormat="1" applyFont="1" applyBorder="1" applyAlignment="1">
      <alignment vertical="top"/>
    </xf>
    <xf numFmtId="164" fontId="3" fillId="0" borderId="0" xfId="0" applyNumberFormat="1" applyFont="1" applyAlignment="1">
      <alignment vertical="top" wrapText="1"/>
    </xf>
    <xf numFmtId="164" fontId="3" fillId="0" borderId="0" xfId="0" applyNumberFormat="1" applyFont="1" applyBorder="1" applyAlignment="1">
      <alignment vertical="top"/>
    </xf>
    <xf numFmtId="3" fontId="3" fillId="0" borderId="0" xfId="0" applyNumberFormat="1" applyFont="1" applyAlignment="1">
      <alignment vertical="top" wrapText="1"/>
    </xf>
    <xf numFmtId="3" fontId="2" fillId="0" borderId="0" xfId="0" applyNumberFormat="1" applyFont="1" applyAlignment="1">
      <alignment horizontal="left" vertical="top"/>
    </xf>
    <xf numFmtId="0" fontId="2" fillId="0" borderId="0" xfId="0" applyFont="1" applyAlignment="1">
      <alignment horizontal="left" vertical="top"/>
    </xf>
    <xf numFmtId="0" fontId="2" fillId="0" borderId="17" xfId="0" applyFont="1" applyBorder="1" applyAlignment="1">
      <alignment horizontal="center" vertical="center"/>
    </xf>
    <xf numFmtId="0" fontId="2" fillId="0" borderId="0" xfId="0" applyFont="1" applyAlignment="1">
      <alignment horizontal="left" vertical="top" indent="2"/>
    </xf>
    <xf numFmtId="0" fontId="2" fillId="0" borderId="0" xfId="0" applyFont="1" applyAlignment="1">
      <alignment horizontal="left" indent="1"/>
    </xf>
    <xf numFmtId="166" fontId="2" fillId="0" borderId="0" xfId="0" applyNumberFormat="1" applyFont="1"/>
    <xf numFmtId="165" fontId="2" fillId="0" borderId="13" xfId="0" applyNumberFormat="1" applyFont="1" applyBorder="1" applyAlignment="1">
      <alignment horizontal="right"/>
    </xf>
    <xf numFmtId="0" fontId="2" fillId="0" borderId="0" xfId="0" applyFont="1" applyAlignment="1">
      <alignment horizontal="left" indent="2"/>
    </xf>
    <xf numFmtId="0" fontId="2" fillId="0" borderId="0" xfId="0" applyFont="1" applyAlignment="1">
      <alignment horizontal="left" indent="3"/>
    </xf>
    <xf numFmtId="0" fontId="2" fillId="0" borderId="0" xfId="0" applyFont="1" applyAlignment="1">
      <alignment horizontal="left" wrapText="1" indent="1"/>
    </xf>
    <xf numFmtId="165" fontId="2" fillId="0" borderId="0" xfId="0" applyNumberFormat="1" applyFont="1" applyAlignment="1">
      <alignment wrapText="1"/>
    </xf>
    <xf numFmtId="0" fontId="2" fillId="0" borderId="10" xfId="0" applyFont="1" applyBorder="1" applyAlignment="1">
      <alignment horizontal="center"/>
    </xf>
    <xf numFmtId="0" fontId="1" fillId="0" borderId="0" xfId="0" applyFont="1"/>
    <xf numFmtId="164" fontId="4" fillId="0" borderId="0" xfId="0" applyNumberFormat="1" applyFont="1" applyAlignment="1">
      <alignment horizontal="right"/>
    </xf>
    <xf numFmtId="164" fontId="13" fillId="0" borderId="0" xfId="0" applyNumberFormat="1" applyFont="1"/>
    <xf numFmtId="164" fontId="6" fillId="0" borderId="0" xfId="0" applyNumberFormat="1" applyFont="1" applyAlignment="1">
      <alignment horizontal="right"/>
    </xf>
    <xf numFmtId="164" fontId="13" fillId="0" borderId="0" xfId="0" applyNumberFormat="1" applyFont="1" applyFill="1"/>
    <xf numFmtId="164" fontId="14" fillId="0" borderId="0" xfId="0" applyNumberFormat="1" applyFont="1"/>
    <xf numFmtId="164" fontId="13" fillId="0" borderId="0" xfId="0" applyNumberFormat="1" applyFont="1" applyAlignment="1">
      <alignment horizontal="right"/>
    </xf>
    <xf numFmtId="164" fontId="0" fillId="0" borderId="0" xfId="0" applyNumberFormat="1"/>
    <xf numFmtId="164" fontId="1" fillId="0" borderId="0" xfId="0" applyNumberFormat="1" applyFont="1" applyBorder="1"/>
    <xf numFmtId="164" fontId="0" fillId="0" borderId="0" xfId="0" applyNumberFormat="1" applyBorder="1"/>
    <xf numFmtId="164" fontId="1" fillId="0" borderId="0" xfId="0" applyNumberFormat="1" applyFont="1" applyAlignment="1">
      <alignment horizontal="right"/>
    </xf>
    <xf numFmtId="164" fontId="14" fillId="0" borderId="0" xfId="0" applyNumberFormat="1" applyFont="1" applyFill="1"/>
    <xf numFmtId="164" fontId="15" fillId="0" borderId="0" xfId="0" applyNumberFormat="1" applyFont="1"/>
    <xf numFmtId="164" fontId="15" fillId="0" borderId="0" xfId="0" applyNumberFormat="1" applyFont="1" applyAlignment="1">
      <alignment horizontal="right"/>
    </xf>
    <xf numFmtId="164" fontId="16" fillId="0" borderId="0" xfId="0" applyNumberFormat="1" applyFont="1"/>
    <xf numFmtId="164" fontId="11" fillId="0" borderId="0" xfId="0" applyNumberFormat="1" applyFont="1" applyBorder="1" applyAlignment="1">
      <alignment horizontal="right"/>
    </xf>
    <xf numFmtId="164" fontId="3" fillId="0" borderId="0" xfId="0" applyNumberFormat="1" applyFont="1" applyBorder="1" applyAlignment="1">
      <alignment horizontal="right"/>
    </xf>
    <xf numFmtId="0" fontId="3" fillId="0" borderId="1" xfId="0" applyFont="1" applyBorder="1" applyAlignment="1">
      <alignment wrapText="1"/>
    </xf>
    <xf numFmtId="0" fontId="13" fillId="0" borderId="0" xfId="0" applyFont="1" applyAlignment="1">
      <alignment horizontal="center" vertical="center"/>
    </xf>
    <xf numFmtId="0" fontId="17" fillId="0" borderId="3" xfId="0" applyFont="1" applyBorder="1" applyAlignment="1">
      <alignment horizontal="center" vertical="center"/>
    </xf>
    <xf numFmtId="0" fontId="13" fillId="0" borderId="3" xfId="0" applyFont="1" applyBorder="1" applyAlignment="1">
      <alignment horizontal="center" vertical="center"/>
    </xf>
    <xf numFmtId="0" fontId="4" fillId="0" borderId="3" xfId="0" applyFont="1" applyFill="1" applyBorder="1" applyAlignment="1">
      <alignment horizontal="center" vertical="center"/>
    </xf>
    <xf numFmtId="0" fontId="1" fillId="0" borderId="0" xfId="0" applyFont="1" applyAlignment="1">
      <alignment horizontal="center" vertical="center"/>
    </xf>
    <xf numFmtId="0" fontId="18" fillId="0" borderId="0" xfId="0" applyFont="1" applyAlignment="1">
      <alignment vertical="top"/>
    </xf>
    <xf numFmtId="0" fontId="19" fillId="0" borderId="0" xfId="0" applyFont="1" applyAlignment="1">
      <alignment vertical="top"/>
    </xf>
    <xf numFmtId="0" fontId="20" fillId="0" borderId="0" xfId="0" applyFont="1" applyBorder="1" applyAlignment="1">
      <alignment horizontal="left" vertical="top"/>
    </xf>
    <xf numFmtId="0" fontId="22" fillId="0" borderId="0" xfId="0" applyFont="1" applyAlignment="1">
      <alignment horizontal="center"/>
    </xf>
    <xf numFmtId="0" fontId="23" fillId="0" borderId="0" xfId="0" applyFont="1"/>
    <xf numFmtId="0" fontId="24" fillId="0" borderId="0" xfId="1" applyFont="1"/>
    <xf numFmtId="164" fontId="3" fillId="0" borderId="0" xfId="0" applyNumberFormat="1" applyFont="1" applyAlignment="1">
      <alignment horizontal="center" vertical="center"/>
    </xf>
    <xf numFmtId="0" fontId="2" fillId="0" borderId="6" xfId="0" applyFont="1" applyBorder="1" applyAlignment="1">
      <alignment horizontal="center" vertical="center" wrapText="1"/>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3" fillId="0" borderId="1" xfId="0" applyFont="1" applyBorder="1" applyAlignment="1">
      <alignment horizontal="center" vertical="center"/>
    </xf>
    <xf numFmtId="0" fontId="3" fillId="0" borderId="0" xfId="0" applyFont="1" applyAlignment="1">
      <alignment horizontal="center"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15" xfId="0" applyFont="1" applyBorder="1" applyAlignment="1">
      <alignment horizontal="center" vertical="center" wrapText="1"/>
    </xf>
    <xf numFmtId="0" fontId="2" fillId="0" borderId="17" xfId="0" applyFont="1" applyBorder="1" applyAlignment="1">
      <alignment horizontal="center" vertical="center"/>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Border="1" applyAlignment="1">
      <alignment horizontal="center" vertical="center"/>
    </xf>
    <xf numFmtId="0" fontId="2" fillId="0" borderId="20" xfId="0" applyFont="1" applyBorder="1" applyAlignment="1">
      <alignment horizontal="center" vertical="center" wrapText="1"/>
    </xf>
    <xf numFmtId="0" fontId="2" fillId="0" borderId="1" xfId="0" applyFont="1" applyBorder="1" applyAlignment="1">
      <alignment horizontal="center" vertical="center"/>
    </xf>
    <xf numFmtId="0" fontId="2" fillId="0" borderId="19" xfId="0" applyFont="1" applyBorder="1" applyAlignment="1">
      <alignment horizontal="center" vertical="center"/>
    </xf>
    <xf numFmtId="0" fontId="2" fillId="0" borderId="1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6" xfId="0" applyFont="1" applyBorder="1" applyAlignment="1">
      <alignment horizontal="center" vertical="center"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68BFC-C0D9-4F2E-94E7-61B1225B5EF3}">
  <dimension ref="A1:A21"/>
  <sheetViews>
    <sheetView tabSelected="1" zoomScaleNormal="100" workbookViewId="0"/>
  </sheetViews>
  <sheetFormatPr defaultRowHeight="12.75" x14ac:dyDescent="0.2"/>
  <cols>
    <col min="1" max="1" width="84.140625" style="201" bestFit="1" customWidth="1"/>
    <col min="2" max="16384" width="9.140625" style="201"/>
  </cols>
  <sheetData>
    <row r="1" spans="1:1" x14ac:dyDescent="0.2">
      <c r="A1" s="200" t="s">
        <v>287</v>
      </c>
    </row>
    <row r="2" spans="1:1" x14ac:dyDescent="0.2">
      <c r="A2" s="202" t="s">
        <v>13</v>
      </c>
    </row>
    <row r="3" spans="1:1" x14ac:dyDescent="0.2">
      <c r="A3" s="202" t="s">
        <v>17</v>
      </c>
    </row>
    <row r="4" spans="1:1" x14ac:dyDescent="0.2">
      <c r="A4" s="202" t="s">
        <v>23</v>
      </c>
    </row>
    <row r="5" spans="1:1" x14ac:dyDescent="0.2">
      <c r="A5" s="202" t="s">
        <v>35</v>
      </c>
    </row>
    <row r="6" spans="1:1" x14ac:dyDescent="0.2">
      <c r="A6" s="202" t="s">
        <v>70</v>
      </c>
    </row>
    <row r="7" spans="1:1" x14ac:dyDescent="0.2">
      <c r="A7" s="202" t="s">
        <v>72</v>
      </c>
    </row>
    <row r="8" spans="1:1" x14ac:dyDescent="0.2">
      <c r="A8" s="202" t="s">
        <v>85</v>
      </c>
    </row>
    <row r="9" spans="1:1" x14ac:dyDescent="0.2">
      <c r="A9" s="202" t="s">
        <v>86</v>
      </c>
    </row>
    <row r="10" spans="1:1" x14ac:dyDescent="0.2">
      <c r="A10" s="202" t="s">
        <v>102</v>
      </c>
    </row>
    <row r="11" spans="1:1" x14ac:dyDescent="0.2">
      <c r="A11" s="202" t="s">
        <v>109</v>
      </c>
    </row>
    <row r="12" spans="1:1" x14ac:dyDescent="0.2">
      <c r="A12" s="202" t="s">
        <v>134</v>
      </c>
    </row>
    <row r="13" spans="1:1" x14ac:dyDescent="0.2">
      <c r="A13" s="202" t="s">
        <v>286</v>
      </c>
    </row>
    <row r="14" spans="1:1" x14ac:dyDescent="0.2">
      <c r="A14" s="202" t="s">
        <v>174</v>
      </c>
    </row>
    <row r="15" spans="1:1" x14ac:dyDescent="0.2">
      <c r="A15" s="202" t="s">
        <v>199</v>
      </c>
    </row>
    <row r="16" spans="1:1" x14ac:dyDescent="0.2">
      <c r="A16" s="202" t="s">
        <v>205</v>
      </c>
    </row>
    <row r="17" spans="1:1" x14ac:dyDescent="0.2">
      <c r="A17" s="202" t="s">
        <v>222</v>
      </c>
    </row>
    <row r="18" spans="1:1" x14ac:dyDescent="0.2">
      <c r="A18" s="202" t="s">
        <v>230</v>
      </c>
    </row>
    <row r="19" spans="1:1" x14ac:dyDescent="0.2">
      <c r="A19" s="202" t="s">
        <v>236</v>
      </c>
    </row>
    <row r="20" spans="1:1" x14ac:dyDescent="0.2">
      <c r="A20" s="202" t="s">
        <v>275</v>
      </c>
    </row>
    <row r="21" spans="1:1" x14ac:dyDescent="0.2">
      <c r="A21" s="202" t="s">
        <v>285</v>
      </c>
    </row>
  </sheetData>
  <hyperlinks>
    <hyperlink ref="A2" location="4.1.1.!A1" display="4.1.1. Sources and use of the national economy" xr:uid="{692E795C-D517-4830-A828-62B5F7E30BEB}"/>
    <hyperlink ref="A3" location="4.1.2.!A1" display="4.1.2. Exports and imports of goods and services [at current prices, billion HUF]" xr:uid="{C2AEE40D-A3DE-4F5C-AF68-93EE5BEFB936}"/>
    <hyperlink ref="A4" location="4.1.3.!A1" display="4.1.3. Per capita gross domestic product (GDP)" xr:uid="{C821ED33-F5F1-4D76-A523-B989E1B90C00}"/>
    <hyperlink ref="A5" location="4.1.4.!A1" display="4.1.4. Volume indices of gross domestic product (GDP)" xr:uid="{9E566901-2923-4655-9601-7526DDCD55E3}"/>
    <hyperlink ref="A6" location="4.1.5.!A1" display="4.1.5. Output by industries" xr:uid="{0D5A6495-988F-4287-AB2D-0B20427BDBE4}"/>
    <hyperlink ref="A7" location="4.1.6.!A1" display="4.1.6. Gross value added by industries" xr:uid="{2FFBE554-7833-48A8-9C55-3D072C540903}"/>
    <hyperlink ref="A8" location="4.1.7.!A1" display="4.1.7. Output by sectors and by industries, 2009 [at current basic prices, million HUF]" xr:uid="{4F06D800-580D-4216-BAC4-CAE00645FCC1}"/>
    <hyperlink ref="A9" location="4.1.8.!A1" display="4.1.8. Gross value added by sectors and by industries, 2009 [at current basic prices, million HUF]" xr:uid="{8BE83304-5005-4617-8C49-7D805E0EE30C}"/>
    <hyperlink ref="A10" location="4.1.9.!A1" display="4.1.9. Use of gross domestic product (GDP)" xr:uid="{2713CCE7-773A-401E-B159-FC97F9BF68F8}"/>
    <hyperlink ref="A11" location="4.1.10.!A1" display="4.1.10. Volume indices of gross domestic product (GDP) by categories of domestic use" xr:uid="{D05B8823-DB3A-4550-8A4F-45C4545E010D}"/>
    <hyperlink ref="A12" location="4.1.11.!A1" display="4.1.11. Summary figures of taxes and subsidies on production [million HUF]" xr:uid="{67B90F35-469F-46E1-8851-6FC38203F757}"/>
    <hyperlink ref="A13" location="4.1.12.!A1" display="4.1.12. Gross domestic product (GDP) and gross national income (GNI)" xr:uid="{2710AEE0-6E6D-486A-A6A9-3EBCEF99DECB}"/>
    <hyperlink ref="A14" location="4.1.13.!A1" display="4.1.13. Household income" xr:uid="{E73F8559-2F30-45C1-911F-0379B0359FBB}"/>
    <hyperlink ref="A15" location="4.1.14.!A1" display="4.1.14. Social benefits, 2009 [at current prices, million HUF]" xr:uid="{55A8D8E3-F1EF-4D12-9B76-38129ECA7B9D}"/>
    <hyperlink ref="A16" location="4.1.15.!A1" display="4.1.15. Indices of real wages and salaries and real income" xr:uid="{4B5619D3-D852-47C3-B4AA-46A307EE5B55}"/>
    <hyperlink ref="A17" location="4.1.16.!A1" display="4.1.16. Household consumption by purpose (COICOP)" xr:uid="{9A87C971-D8D4-4106-930A-7AB85835DED5}"/>
    <hyperlink ref="A18" location="4.1.17.!A1" display="4.1.17. Household consumption expenditure by durability of goods" xr:uid="{9D78D924-70AC-48AB-8CC7-8E23FCC2C796}"/>
    <hyperlink ref="A19" location="4.1.18.!A1" display="4.1.18. Nutrient consumption [daily average quantity per capita]" xr:uid="{45B05759-3317-432D-B055-EE4B80182BF5}"/>
    <hyperlink ref="A20" location="4.1.19.!A1" display="4.1.19. Consumption of food, beverages and tobacco [annual average quantity, per capita, kg]" xr:uid="{678EEFDB-A3A6-43F5-A6EA-FE8CC06C5066}"/>
    <hyperlink ref="A21" location="4.1.20.!A1" display="4.1.20. Use of household income" xr:uid="{29CF36B7-293E-4E86-8976-3CA29E6F5EB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DF3AE-BEE5-4CC4-893A-70AC3AE3C464}">
  <dimension ref="A1:G17"/>
  <sheetViews>
    <sheetView zoomScaleNormal="100" workbookViewId="0"/>
  </sheetViews>
  <sheetFormatPr defaultRowHeight="11.25" x14ac:dyDescent="0.2"/>
  <cols>
    <col min="1" max="1" width="40.140625" style="54" customWidth="1"/>
    <col min="2" max="7" width="11.140625" style="54" customWidth="1"/>
    <col min="8" max="16384" width="9.140625" style="54"/>
  </cols>
  <sheetData>
    <row r="1" spans="1:7" ht="12" thickBot="1" x14ac:dyDescent="0.25">
      <c r="A1" s="62" t="s">
        <v>102</v>
      </c>
      <c r="B1" s="60"/>
      <c r="C1" s="61"/>
      <c r="D1" s="61"/>
      <c r="E1" s="61"/>
      <c r="F1" s="60"/>
      <c r="G1" s="60"/>
    </row>
    <row r="2" spans="1:7" x14ac:dyDescent="0.2">
      <c r="A2" s="218" t="s">
        <v>12</v>
      </c>
      <c r="B2" s="215" t="s">
        <v>11</v>
      </c>
      <c r="C2" s="214"/>
      <c r="D2" s="217"/>
      <c r="E2" s="215" t="s">
        <v>10</v>
      </c>
      <c r="F2" s="216"/>
      <c r="G2" s="216"/>
    </row>
    <row r="3" spans="1:7" x14ac:dyDescent="0.2">
      <c r="A3" s="219"/>
      <c r="B3" s="41">
        <v>2008</v>
      </c>
      <c r="C3" s="40">
        <v>2009</v>
      </c>
      <c r="D3" s="40">
        <v>2010</v>
      </c>
      <c r="E3" s="41">
        <v>2008</v>
      </c>
      <c r="F3" s="40">
        <v>2009</v>
      </c>
      <c r="G3" s="8">
        <v>2010</v>
      </c>
    </row>
    <row r="4" spans="1:7" x14ac:dyDescent="0.2">
      <c r="A4" s="59" t="s">
        <v>101</v>
      </c>
      <c r="B4" s="5">
        <v>14091.919</v>
      </c>
      <c r="C4" s="5">
        <v>13487.9</v>
      </c>
      <c r="D4" s="5">
        <v>13879.7</v>
      </c>
      <c r="E4" s="37">
        <v>100.5</v>
      </c>
      <c r="F4" s="37">
        <v>91.9</v>
      </c>
      <c r="G4" s="37">
        <v>97.9</v>
      </c>
    </row>
    <row r="5" spans="1:7" x14ac:dyDescent="0.2">
      <c r="A5" s="59" t="s">
        <v>100</v>
      </c>
      <c r="B5" s="5">
        <v>5778.098</v>
      </c>
      <c r="C5" s="5">
        <v>5792.7</v>
      </c>
      <c r="D5" s="5">
        <v>5829.9</v>
      </c>
      <c r="E5" s="58">
        <v>101</v>
      </c>
      <c r="F5" s="58">
        <v>99.8</v>
      </c>
      <c r="G5" s="58">
        <v>98.3</v>
      </c>
    </row>
    <row r="6" spans="1:7" x14ac:dyDescent="0.2">
      <c r="A6" s="59" t="s">
        <v>99</v>
      </c>
      <c r="B6" s="58">
        <v>394.56200000000001</v>
      </c>
      <c r="C6" s="58">
        <v>413.9</v>
      </c>
      <c r="D6" s="58">
        <v>418.9</v>
      </c>
      <c r="E6" s="58">
        <v>94.8</v>
      </c>
      <c r="F6" s="58">
        <v>101.4</v>
      </c>
      <c r="G6" s="58">
        <v>98.5</v>
      </c>
    </row>
    <row r="7" spans="1:7" x14ac:dyDescent="0.2">
      <c r="A7" s="59" t="s">
        <v>98</v>
      </c>
      <c r="B7" s="5">
        <v>20264.579000000002</v>
      </c>
      <c r="C7" s="5">
        <v>19694.5</v>
      </c>
      <c r="D7" s="5">
        <v>20128.599999999999</v>
      </c>
      <c r="E7" s="58">
        <v>100.5</v>
      </c>
      <c r="F7" s="58">
        <v>94.3</v>
      </c>
      <c r="G7" s="58">
        <v>98</v>
      </c>
    </row>
    <row r="8" spans="1:7" s="55" customFormat="1" x14ac:dyDescent="0.2">
      <c r="A8" s="59" t="s">
        <v>97</v>
      </c>
      <c r="B8" s="5">
        <v>3533.9589999999998</v>
      </c>
      <c r="C8" s="5">
        <v>3553.5</v>
      </c>
      <c r="D8" s="5">
        <v>3609.2</v>
      </c>
      <c r="E8" s="58">
        <v>101</v>
      </c>
      <c r="F8" s="58">
        <v>98.2</v>
      </c>
      <c r="G8" s="58">
        <v>97.5</v>
      </c>
    </row>
    <row r="9" spans="1:7" s="55" customFormat="1" x14ac:dyDescent="0.2">
      <c r="A9" s="59" t="s">
        <v>96</v>
      </c>
      <c r="B9" s="5">
        <v>3139.3969999999999</v>
      </c>
      <c r="C9" s="5">
        <v>3139.6</v>
      </c>
      <c r="D9" s="5">
        <v>3190.3</v>
      </c>
      <c r="E9" s="58">
        <v>101.8</v>
      </c>
      <c r="F9" s="58">
        <v>97.8</v>
      </c>
      <c r="G9" s="58">
        <v>97.4</v>
      </c>
    </row>
    <row r="10" spans="1:7" s="55" customFormat="1" x14ac:dyDescent="0.2">
      <c r="A10" s="59" t="s">
        <v>95</v>
      </c>
      <c r="B10" s="5">
        <v>17625.878000000001</v>
      </c>
      <c r="C10" s="5">
        <v>17041.400000000001</v>
      </c>
      <c r="D10" s="5">
        <v>17489</v>
      </c>
      <c r="E10" s="58">
        <v>100.6</v>
      </c>
      <c r="F10" s="58">
        <v>93.2</v>
      </c>
      <c r="G10" s="58">
        <v>97.8</v>
      </c>
    </row>
    <row r="11" spans="1:7" s="55" customFormat="1" x14ac:dyDescent="0.2">
      <c r="A11" s="59" t="s">
        <v>94</v>
      </c>
      <c r="B11" s="5">
        <v>2638.701</v>
      </c>
      <c r="C11" s="5">
        <v>2653.1</v>
      </c>
      <c r="D11" s="5">
        <v>2639.6</v>
      </c>
      <c r="E11" s="58">
        <v>100.1</v>
      </c>
      <c r="F11" s="58">
        <v>102.2</v>
      </c>
      <c r="G11" s="58">
        <v>99.4</v>
      </c>
    </row>
    <row r="12" spans="1:7" s="55" customFormat="1" x14ac:dyDescent="0.2">
      <c r="A12" s="59" t="s">
        <v>93</v>
      </c>
      <c r="B12" s="5">
        <v>5727.32</v>
      </c>
      <c r="C12" s="5">
        <v>5441.6</v>
      </c>
      <c r="D12" s="5">
        <v>5239.3</v>
      </c>
      <c r="E12" s="58">
        <v>102.9</v>
      </c>
      <c r="F12" s="58">
        <v>92</v>
      </c>
      <c r="G12" s="58">
        <v>94.4</v>
      </c>
    </row>
    <row r="13" spans="1:7" s="55" customFormat="1" x14ac:dyDescent="0.2">
      <c r="A13" s="59" t="s">
        <v>92</v>
      </c>
      <c r="B13" s="5">
        <v>619.93299999999999</v>
      </c>
      <c r="C13" s="5">
        <v>-439.8</v>
      </c>
      <c r="D13" s="5">
        <v>-235.8</v>
      </c>
      <c r="E13" s="5" t="s">
        <v>88</v>
      </c>
      <c r="F13" s="5" t="s">
        <v>88</v>
      </c>
      <c r="G13" s="5" t="s">
        <v>88</v>
      </c>
    </row>
    <row r="14" spans="1:7" s="55" customFormat="1" x14ac:dyDescent="0.2">
      <c r="A14" s="59" t="s">
        <v>91</v>
      </c>
      <c r="B14" s="5">
        <v>6347.2529999999997</v>
      </c>
      <c r="C14" s="5">
        <v>5001.7</v>
      </c>
      <c r="D14" s="5">
        <v>5003.5</v>
      </c>
      <c r="E14" s="58">
        <v>101.6</v>
      </c>
      <c r="F14" s="58">
        <v>72.900000000000006</v>
      </c>
      <c r="G14" s="58">
        <v>102.1</v>
      </c>
    </row>
    <row r="15" spans="1:7" s="55" customFormat="1" x14ac:dyDescent="0.2">
      <c r="A15" s="57" t="s">
        <v>90</v>
      </c>
      <c r="B15" s="3">
        <v>26611.831999999999</v>
      </c>
      <c r="C15" s="3">
        <v>24696.2</v>
      </c>
      <c r="D15" s="3">
        <v>25132.1</v>
      </c>
      <c r="E15" s="56">
        <v>100.8</v>
      </c>
      <c r="F15" s="56">
        <v>89.2</v>
      </c>
      <c r="G15" s="56">
        <v>98.9</v>
      </c>
    </row>
    <row r="16" spans="1:7" s="55" customFormat="1" x14ac:dyDescent="0.2">
      <c r="A16" s="59" t="s">
        <v>89</v>
      </c>
      <c r="B16" s="58">
        <v>142.07400000000001</v>
      </c>
      <c r="C16" s="58">
        <v>1358.1</v>
      </c>
      <c r="D16" s="5">
        <v>1987.8</v>
      </c>
      <c r="E16" s="5" t="s">
        <v>88</v>
      </c>
      <c r="F16" s="5" t="s">
        <v>88</v>
      </c>
      <c r="G16" s="5" t="s">
        <v>88</v>
      </c>
    </row>
    <row r="17" spans="1:7" s="55" customFormat="1" x14ac:dyDescent="0.2">
      <c r="A17" s="57" t="s">
        <v>87</v>
      </c>
      <c r="B17" s="3">
        <v>26753.905999999999</v>
      </c>
      <c r="C17" s="3">
        <v>26054.3</v>
      </c>
      <c r="D17" s="3">
        <v>27119.8</v>
      </c>
      <c r="E17" s="56">
        <v>100.8</v>
      </c>
      <c r="F17" s="56">
        <v>93.3</v>
      </c>
      <c r="G17" s="56">
        <v>101.2</v>
      </c>
    </row>
  </sheetData>
  <mergeCells count="3">
    <mergeCell ref="E2:G2"/>
    <mergeCell ref="A2:A3"/>
    <mergeCell ref="B2:D2"/>
  </mergeCells>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A22BC-3AAB-487F-9E86-79B4DBEB0E12}">
  <dimension ref="A1:G25"/>
  <sheetViews>
    <sheetView zoomScaleNormal="100" workbookViewId="0"/>
  </sheetViews>
  <sheetFormatPr defaultRowHeight="11.25" x14ac:dyDescent="0.2"/>
  <cols>
    <col min="1" max="1" width="8.5703125" style="1" customWidth="1"/>
    <col min="2" max="5" width="13.28515625" style="1" customWidth="1"/>
    <col min="6" max="6" width="12.85546875" style="1" customWidth="1"/>
    <col min="7" max="7" width="13.28515625" style="1" customWidth="1"/>
    <col min="8" max="16384" width="9.140625" style="1"/>
  </cols>
  <sheetData>
    <row r="1" spans="1:7" s="69" customFormat="1" ht="12" thickBot="1" x14ac:dyDescent="0.3">
      <c r="A1" s="12" t="s">
        <v>109</v>
      </c>
      <c r="B1" s="44"/>
      <c r="C1" s="44"/>
      <c r="D1" s="44"/>
      <c r="E1" s="44"/>
      <c r="F1" s="44"/>
      <c r="G1" s="44"/>
    </row>
    <row r="2" spans="1:7" x14ac:dyDescent="0.2">
      <c r="A2" s="207" t="s">
        <v>34</v>
      </c>
      <c r="B2" s="204" t="s">
        <v>108</v>
      </c>
      <c r="C2" s="222" t="s">
        <v>32</v>
      </c>
      <c r="D2" s="222"/>
      <c r="E2" s="222"/>
      <c r="F2" s="222"/>
      <c r="G2" s="213"/>
    </row>
    <row r="3" spans="1:7" ht="33.75" x14ac:dyDescent="0.2">
      <c r="A3" s="220"/>
      <c r="B3" s="221"/>
      <c r="C3" s="68" t="s">
        <v>107</v>
      </c>
      <c r="D3" s="68" t="s">
        <v>106</v>
      </c>
      <c r="E3" s="68" t="s">
        <v>105</v>
      </c>
      <c r="F3" s="68" t="s">
        <v>104</v>
      </c>
      <c r="G3" s="67" t="s">
        <v>103</v>
      </c>
    </row>
    <row r="4" spans="1:7" x14ac:dyDescent="0.2">
      <c r="A4" s="209" t="s">
        <v>25</v>
      </c>
      <c r="B4" s="209"/>
      <c r="C4" s="209"/>
      <c r="D4" s="209"/>
      <c r="E4" s="209"/>
      <c r="F4" s="209"/>
      <c r="G4" s="209"/>
    </row>
    <row r="5" spans="1:7" x14ac:dyDescent="0.2">
      <c r="A5" s="66">
        <v>2001</v>
      </c>
      <c r="B5" s="63">
        <v>119.5</v>
      </c>
      <c r="C5" s="63">
        <v>104.5</v>
      </c>
      <c r="D5" s="63">
        <v>110</v>
      </c>
      <c r="E5" s="63">
        <v>105.5</v>
      </c>
      <c r="F5" s="63">
        <v>140.6</v>
      </c>
      <c r="G5" s="63">
        <v>172</v>
      </c>
    </row>
    <row r="6" spans="1:7" x14ac:dyDescent="0.2">
      <c r="A6" s="66">
        <v>2002</v>
      </c>
      <c r="B6" s="63">
        <v>126.9</v>
      </c>
      <c r="C6" s="63">
        <v>115</v>
      </c>
      <c r="D6" s="63">
        <v>115.8</v>
      </c>
      <c r="E6" s="63">
        <v>115.3</v>
      </c>
      <c r="F6" s="63">
        <v>155.30000000000001</v>
      </c>
      <c r="G6" s="63">
        <v>167.6</v>
      </c>
    </row>
    <row r="7" spans="1:7" x14ac:dyDescent="0.2">
      <c r="A7" s="66">
        <v>2003</v>
      </c>
      <c r="B7" s="63">
        <v>134.5</v>
      </c>
      <c r="C7" s="63">
        <v>124.4</v>
      </c>
      <c r="D7" s="63">
        <v>120.5</v>
      </c>
      <c r="E7" s="63">
        <v>124.1</v>
      </c>
      <c r="F7" s="63">
        <v>158.5</v>
      </c>
      <c r="G7" s="63">
        <v>169.7</v>
      </c>
    </row>
    <row r="8" spans="1:7" x14ac:dyDescent="0.2">
      <c r="A8" s="66">
        <v>2004</v>
      </c>
      <c r="B8" s="63">
        <v>140.5</v>
      </c>
      <c r="C8" s="63">
        <v>128.30000000000001</v>
      </c>
      <c r="D8" s="63">
        <v>120.2</v>
      </c>
      <c r="E8" s="63">
        <v>127.4</v>
      </c>
      <c r="F8" s="63">
        <v>171.1</v>
      </c>
      <c r="G8" s="63">
        <v>186.7</v>
      </c>
    </row>
    <row r="9" spans="1:7" x14ac:dyDescent="0.2">
      <c r="A9" s="66">
        <v>2005</v>
      </c>
      <c r="B9" s="63">
        <v>141.5</v>
      </c>
      <c r="C9" s="63">
        <v>132.69999999999999</v>
      </c>
      <c r="D9" s="63">
        <v>120.1</v>
      </c>
      <c r="E9" s="63">
        <v>131.19999999999999</v>
      </c>
      <c r="F9" s="63">
        <v>180.8</v>
      </c>
      <c r="G9" s="63">
        <v>176</v>
      </c>
    </row>
    <row r="10" spans="1:7" x14ac:dyDescent="0.2">
      <c r="A10" s="66">
        <v>2006</v>
      </c>
      <c r="B10" s="63">
        <v>143.5</v>
      </c>
      <c r="C10" s="63">
        <v>135.4</v>
      </c>
      <c r="D10" s="63">
        <v>125.8</v>
      </c>
      <c r="E10" s="63">
        <v>134.30000000000001</v>
      </c>
      <c r="F10" s="63">
        <v>175</v>
      </c>
      <c r="G10" s="63">
        <v>173</v>
      </c>
    </row>
    <row r="11" spans="1:7" x14ac:dyDescent="0.2">
      <c r="A11" s="66">
        <v>2007</v>
      </c>
      <c r="B11" s="63">
        <v>141.69999999999999</v>
      </c>
      <c r="C11" s="63">
        <v>133.1</v>
      </c>
      <c r="D11" s="63">
        <v>120.5</v>
      </c>
      <c r="E11" s="63">
        <v>131.6</v>
      </c>
      <c r="F11" s="63">
        <v>177.9</v>
      </c>
      <c r="G11" s="63">
        <v>174.8</v>
      </c>
    </row>
    <row r="12" spans="1:7" x14ac:dyDescent="0.2">
      <c r="A12" s="66">
        <v>2008</v>
      </c>
      <c r="B12" s="63">
        <v>142.80000000000001</v>
      </c>
      <c r="C12" s="63">
        <v>133.9</v>
      </c>
      <c r="D12" s="63">
        <v>120.6</v>
      </c>
      <c r="E12" s="63">
        <v>132.30000000000001</v>
      </c>
      <c r="F12" s="63">
        <v>183.1</v>
      </c>
      <c r="G12" s="63">
        <v>177.6</v>
      </c>
    </row>
    <row r="13" spans="1:7" x14ac:dyDescent="0.2">
      <c r="A13" s="65">
        <v>2009</v>
      </c>
      <c r="B13" s="63">
        <v>127.4</v>
      </c>
      <c r="C13" s="63">
        <v>124.8</v>
      </c>
      <c r="D13" s="63">
        <v>123.2</v>
      </c>
      <c r="E13" s="63">
        <v>124.9</v>
      </c>
      <c r="F13" s="63">
        <v>168.4</v>
      </c>
      <c r="G13" s="63">
        <v>129.5</v>
      </c>
    </row>
    <row r="14" spans="1:7" x14ac:dyDescent="0.2">
      <c r="A14" s="65">
        <v>2010</v>
      </c>
      <c r="B14" s="63">
        <v>126</v>
      </c>
      <c r="C14" s="63">
        <v>122.1</v>
      </c>
      <c r="D14" s="63">
        <v>122.5</v>
      </c>
      <c r="E14" s="63">
        <v>122.4</v>
      </c>
      <c r="F14" s="63">
        <v>159</v>
      </c>
      <c r="G14" s="63">
        <v>132.19999999999999</v>
      </c>
    </row>
    <row r="15" spans="1:7" x14ac:dyDescent="0.2">
      <c r="A15" s="210" t="s">
        <v>24</v>
      </c>
      <c r="B15" s="210"/>
      <c r="C15" s="210"/>
      <c r="D15" s="210"/>
      <c r="E15" s="210"/>
      <c r="F15" s="210"/>
      <c r="G15" s="210"/>
    </row>
    <row r="16" spans="1:7" x14ac:dyDescent="0.2">
      <c r="A16" s="66">
        <v>2001</v>
      </c>
      <c r="B16" s="64">
        <v>102</v>
      </c>
      <c r="C16" s="63">
        <v>106.2</v>
      </c>
      <c r="D16" s="63">
        <v>101.4</v>
      </c>
      <c r="E16" s="63">
        <v>105.5</v>
      </c>
      <c r="F16" s="63">
        <v>104.7</v>
      </c>
      <c r="G16" s="63">
        <v>93</v>
      </c>
    </row>
    <row r="17" spans="1:7" x14ac:dyDescent="0.2">
      <c r="A17" s="66">
        <v>2002</v>
      </c>
      <c r="B17" s="64">
        <v>106.2</v>
      </c>
      <c r="C17" s="63">
        <v>110</v>
      </c>
      <c r="D17" s="63">
        <v>105.3</v>
      </c>
      <c r="E17" s="63">
        <v>109.4</v>
      </c>
      <c r="F17" s="63">
        <v>110.5</v>
      </c>
      <c r="G17" s="63">
        <v>97.4</v>
      </c>
    </row>
    <row r="18" spans="1:7" x14ac:dyDescent="0.2">
      <c r="A18" s="66">
        <v>2003</v>
      </c>
      <c r="B18" s="64">
        <v>106</v>
      </c>
      <c r="C18" s="63">
        <v>108.2</v>
      </c>
      <c r="D18" s="63">
        <v>104</v>
      </c>
      <c r="E18" s="63">
        <v>107.6</v>
      </c>
      <c r="F18" s="63">
        <v>102.1</v>
      </c>
      <c r="G18" s="63">
        <v>101.2</v>
      </c>
    </row>
    <row r="19" spans="1:7" x14ac:dyDescent="0.2">
      <c r="A19" s="66">
        <v>2004</v>
      </c>
      <c r="B19" s="64">
        <v>104.4</v>
      </c>
      <c r="C19" s="63">
        <v>103.1</v>
      </c>
      <c r="D19" s="63">
        <v>99.7</v>
      </c>
      <c r="E19" s="63">
        <v>102.7</v>
      </c>
      <c r="F19" s="63">
        <v>107.9</v>
      </c>
      <c r="G19" s="63">
        <v>110</v>
      </c>
    </row>
    <row r="20" spans="1:7" x14ac:dyDescent="0.2">
      <c r="A20" s="66">
        <v>2005</v>
      </c>
      <c r="B20" s="64">
        <v>100.7</v>
      </c>
      <c r="C20" s="63">
        <v>103.4</v>
      </c>
      <c r="D20" s="63">
        <v>100</v>
      </c>
      <c r="E20" s="63">
        <v>103</v>
      </c>
      <c r="F20" s="63">
        <v>105.7</v>
      </c>
      <c r="G20" s="63">
        <v>94.3</v>
      </c>
    </row>
    <row r="21" spans="1:7" x14ac:dyDescent="0.2">
      <c r="A21" s="66">
        <v>2006</v>
      </c>
      <c r="B21" s="64">
        <v>101.4</v>
      </c>
      <c r="C21" s="63">
        <v>102.1</v>
      </c>
      <c r="D21" s="63">
        <v>104.7</v>
      </c>
      <c r="E21" s="63">
        <v>102.4</v>
      </c>
      <c r="F21" s="63">
        <v>96.8</v>
      </c>
      <c r="G21" s="63">
        <v>98.3</v>
      </c>
    </row>
    <row r="22" spans="1:7" x14ac:dyDescent="0.2">
      <c r="A22" s="66">
        <v>2007</v>
      </c>
      <c r="B22" s="64">
        <v>98.7</v>
      </c>
      <c r="C22" s="63">
        <v>98.3</v>
      </c>
      <c r="D22" s="63">
        <v>95.8</v>
      </c>
      <c r="E22" s="63">
        <v>98</v>
      </c>
      <c r="F22" s="63">
        <v>101.7</v>
      </c>
      <c r="G22" s="63">
        <v>101.1</v>
      </c>
    </row>
    <row r="23" spans="1:7" x14ac:dyDescent="0.2">
      <c r="A23" s="66">
        <v>2008</v>
      </c>
      <c r="B23" s="64">
        <v>100.8</v>
      </c>
      <c r="C23" s="63">
        <v>100.6</v>
      </c>
      <c r="D23" s="63">
        <v>100.1</v>
      </c>
      <c r="E23" s="63">
        <v>100.5</v>
      </c>
      <c r="F23" s="63">
        <v>102.9</v>
      </c>
      <c r="G23" s="63">
        <v>101.6</v>
      </c>
    </row>
    <row r="24" spans="1:7" x14ac:dyDescent="0.2">
      <c r="A24" s="65">
        <v>2009</v>
      </c>
      <c r="B24" s="64">
        <v>89.2</v>
      </c>
      <c r="C24" s="63">
        <v>93.2</v>
      </c>
      <c r="D24" s="63">
        <v>102.2</v>
      </c>
      <c r="E24" s="63">
        <v>94.3</v>
      </c>
      <c r="F24" s="63">
        <v>92</v>
      </c>
      <c r="G24" s="63">
        <v>72.900000000000006</v>
      </c>
    </row>
    <row r="25" spans="1:7" x14ac:dyDescent="0.2">
      <c r="A25" s="65">
        <v>2010</v>
      </c>
      <c r="B25" s="64">
        <v>98.9</v>
      </c>
      <c r="C25" s="63">
        <v>97.8</v>
      </c>
      <c r="D25" s="63">
        <v>99.4</v>
      </c>
      <c r="E25" s="63">
        <v>98</v>
      </c>
      <c r="F25" s="63">
        <v>94.4</v>
      </c>
      <c r="G25" s="63">
        <v>102.1</v>
      </c>
    </row>
  </sheetData>
  <mergeCells count="5">
    <mergeCell ref="A15:G15"/>
    <mergeCell ref="A2:A3"/>
    <mergeCell ref="B2:B3"/>
    <mergeCell ref="C2:G2"/>
    <mergeCell ref="A4:G4"/>
  </mergeCells>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2E896-A16F-4850-8B7F-52E4CCE2EACF}">
  <dimension ref="A1:D29"/>
  <sheetViews>
    <sheetView zoomScaleNormal="100" workbookViewId="0"/>
  </sheetViews>
  <sheetFormatPr defaultRowHeight="11.25" x14ac:dyDescent="0.2"/>
  <cols>
    <col min="1" max="1" width="34.28515625" style="1" customWidth="1"/>
    <col min="2" max="4" width="15.7109375" style="1" customWidth="1"/>
    <col min="5" max="16384" width="9.140625" style="1"/>
  </cols>
  <sheetData>
    <row r="1" spans="1:4" ht="12" thickBot="1" x14ac:dyDescent="0.25">
      <c r="A1" s="90" t="s">
        <v>134</v>
      </c>
      <c r="D1" s="89"/>
    </row>
    <row r="2" spans="1:4" x14ac:dyDescent="0.2">
      <c r="A2" s="88" t="s">
        <v>12</v>
      </c>
      <c r="B2" s="17">
        <v>2008</v>
      </c>
      <c r="C2" s="16">
        <v>2009</v>
      </c>
      <c r="D2" s="87">
        <v>2010</v>
      </c>
    </row>
    <row r="3" spans="1:4" x14ac:dyDescent="0.2">
      <c r="A3" s="36" t="s">
        <v>133</v>
      </c>
      <c r="B3" s="47">
        <v>2068438</v>
      </c>
      <c r="C3" s="47">
        <v>2192234</v>
      </c>
      <c r="D3" s="78">
        <v>2325609.1</v>
      </c>
    </row>
    <row r="4" spans="1:4" x14ac:dyDescent="0.2">
      <c r="A4" s="36" t="s">
        <v>132</v>
      </c>
      <c r="B4" s="47">
        <v>39507</v>
      </c>
      <c r="C4" s="86">
        <v>36789</v>
      </c>
      <c r="D4" s="85">
        <v>36374.439231999997</v>
      </c>
    </row>
    <row r="5" spans="1:4" x14ac:dyDescent="0.2">
      <c r="A5" s="26" t="s">
        <v>114</v>
      </c>
      <c r="B5" s="46"/>
      <c r="C5" s="76"/>
      <c r="D5" s="74"/>
    </row>
    <row r="6" spans="1:4" x14ac:dyDescent="0.2">
      <c r="A6" s="75" t="s">
        <v>131</v>
      </c>
      <c r="B6" s="47">
        <v>36793</v>
      </c>
      <c r="C6" s="47">
        <v>33596</v>
      </c>
      <c r="D6" s="78">
        <v>33420.439231999997</v>
      </c>
    </row>
    <row r="7" spans="1:4" x14ac:dyDescent="0.2">
      <c r="A7" s="36" t="s">
        <v>130</v>
      </c>
      <c r="B7" s="47">
        <v>1957417</v>
      </c>
      <c r="C7" s="47">
        <v>1890016</v>
      </c>
      <c r="D7" s="78">
        <v>2031008.1</v>
      </c>
    </row>
    <row r="8" spans="1:4" x14ac:dyDescent="0.2">
      <c r="A8" s="26" t="s">
        <v>114</v>
      </c>
      <c r="B8" s="46"/>
      <c r="C8" s="46"/>
      <c r="D8" s="74"/>
    </row>
    <row r="9" spans="1:4" x14ac:dyDescent="0.2">
      <c r="A9" s="75" t="s">
        <v>129</v>
      </c>
      <c r="B9" s="47">
        <v>854735</v>
      </c>
      <c r="C9" s="84">
        <v>873358</v>
      </c>
      <c r="D9" s="85">
        <v>847739.1</v>
      </c>
    </row>
    <row r="10" spans="1:4" x14ac:dyDescent="0.2">
      <c r="A10" s="75" t="s">
        <v>128</v>
      </c>
      <c r="B10" s="47">
        <v>1102682</v>
      </c>
      <c r="C10" s="84">
        <v>1016658</v>
      </c>
      <c r="D10" s="83">
        <v>1183269</v>
      </c>
    </row>
    <row r="11" spans="1:4" x14ac:dyDescent="0.2">
      <c r="A11" s="73" t="s">
        <v>127</v>
      </c>
      <c r="B11" s="82">
        <v>4065362</v>
      </c>
      <c r="C11" s="82">
        <v>4119039</v>
      </c>
      <c r="D11" s="81">
        <v>4392991.6392320003</v>
      </c>
    </row>
    <row r="12" spans="1:4" x14ac:dyDescent="0.2">
      <c r="A12" s="36" t="s">
        <v>126</v>
      </c>
      <c r="B12" s="47">
        <v>57538</v>
      </c>
      <c r="C12" s="47">
        <v>58467</v>
      </c>
      <c r="D12" s="78">
        <v>103913</v>
      </c>
    </row>
    <row r="13" spans="1:4" x14ac:dyDescent="0.2">
      <c r="A13" s="36" t="s">
        <v>125</v>
      </c>
      <c r="B13" s="47">
        <v>124203</v>
      </c>
      <c r="C13" s="47">
        <v>153920</v>
      </c>
      <c r="D13" s="78">
        <v>177621</v>
      </c>
    </row>
    <row r="14" spans="1:4" x14ac:dyDescent="0.2">
      <c r="A14" s="26" t="s">
        <v>114</v>
      </c>
      <c r="B14" s="46"/>
      <c r="C14" s="46"/>
      <c r="D14" s="74"/>
    </row>
    <row r="15" spans="1:4" x14ac:dyDescent="0.2">
      <c r="A15" s="75" t="s">
        <v>124</v>
      </c>
      <c r="B15" s="47">
        <v>13261</v>
      </c>
      <c r="C15" s="47">
        <v>36267</v>
      </c>
      <c r="D15" s="78">
        <v>46438.1</v>
      </c>
    </row>
    <row r="16" spans="1:4" x14ac:dyDescent="0.2">
      <c r="A16" s="75" t="s">
        <v>123</v>
      </c>
      <c r="B16" s="47">
        <v>106402</v>
      </c>
      <c r="C16" s="47">
        <v>109434</v>
      </c>
      <c r="D16" s="78">
        <v>119098</v>
      </c>
    </row>
    <row r="17" spans="1:4" s="72" customFormat="1" x14ac:dyDescent="0.2">
      <c r="A17" s="73" t="s">
        <v>122</v>
      </c>
      <c r="B17" s="53">
        <v>181741</v>
      </c>
      <c r="C17" s="53">
        <v>212387</v>
      </c>
      <c r="D17" s="81">
        <v>281534</v>
      </c>
    </row>
    <row r="18" spans="1:4" x14ac:dyDescent="0.2">
      <c r="A18" s="71" t="s">
        <v>121</v>
      </c>
      <c r="B18" s="53">
        <v>4247103</v>
      </c>
      <c r="C18" s="53">
        <v>4331426</v>
      </c>
      <c r="D18" s="81">
        <v>4674526</v>
      </c>
    </row>
    <row r="19" spans="1:4" x14ac:dyDescent="0.2">
      <c r="A19" s="36" t="s">
        <v>120</v>
      </c>
      <c r="B19" s="47">
        <v>3609</v>
      </c>
      <c r="C19" s="47">
        <v>1552</v>
      </c>
      <c r="D19" s="78">
        <v>480.93384200000003</v>
      </c>
    </row>
    <row r="20" spans="1:4" x14ac:dyDescent="0.2">
      <c r="A20" s="80" t="s">
        <v>119</v>
      </c>
      <c r="B20" s="47">
        <v>3609</v>
      </c>
      <c r="C20" s="47">
        <v>1552</v>
      </c>
      <c r="D20" s="78">
        <v>480.93384200000003</v>
      </c>
    </row>
    <row r="21" spans="1:4" x14ac:dyDescent="0.2">
      <c r="A21" s="36" t="s">
        <v>118</v>
      </c>
      <c r="B21" s="79">
        <v>137023</v>
      </c>
      <c r="C21" s="47">
        <v>132292</v>
      </c>
      <c r="D21" s="78">
        <v>131079.066158</v>
      </c>
    </row>
    <row r="22" spans="1:4" s="72" customFormat="1" x14ac:dyDescent="0.2">
      <c r="A22" s="73" t="s">
        <v>117</v>
      </c>
      <c r="B22" s="77">
        <v>140632</v>
      </c>
      <c r="C22" s="45">
        <v>133844</v>
      </c>
      <c r="D22" s="70">
        <v>131560</v>
      </c>
    </row>
    <row r="23" spans="1:4" x14ac:dyDescent="0.2">
      <c r="A23" s="36" t="s">
        <v>116</v>
      </c>
      <c r="B23" s="76">
        <v>296466</v>
      </c>
      <c r="C23" s="46">
        <v>353862</v>
      </c>
      <c r="D23" s="74">
        <v>337617</v>
      </c>
    </row>
    <row r="24" spans="1:4" x14ac:dyDescent="0.2">
      <c r="A24" s="36" t="s">
        <v>115</v>
      </c>
      <c r="B24" s="46">
        <v>97342</v>
      </c>
      <c r="C24" s="46">
        <v>99822</v>
      </c>
      <c r="D24" s="74">
        <v>85640.597999999984</v>
      </c>
    </row>
    <row r="25" spans="1:4" x14ac:dyDescent="0.2">
      <c r="A25" s="26" t="s">
        <v>114</v>
      </c>
      <c r="B25" s="46"/>
      <c r="C25" s="46"/>
      <c r="D25" s="74"/>
    </row>
    <row r="26" spans="1:4" x14ac:dyDescent="0.2">
      <c r="A26" s="75" t="s">
        <v>113</v>
      </c>
      <c r="B26" s="46">
        <v>82527</v>
      </c>
      <c r="C26" s="46">
        <v>85505</v>
      </c>
      <c r="D26" s="74">
        <v>77796.3</v>
      </c>
    </row>
    <row r="27" spans="1:4" x14ac:dyDescent="0.2">
      <c r="A27" s="75" t="s">
        <v>112</v>
      </c>
      <c r="B27" s="46">
        <v>14815</v>
      </c>
      <c r="C27" s="46">
        <v>14317</v>
      </c>
      <c r="D27" s="74">
        <v>7844.2979999999998</v>
      </c>
    </row>
    <row r="28" spans="1:4" s="72" customFormat="1" x14ac:dyDescent="0.2">
      <c r="A28" s="73" t="s">
        <v>111</v>
      </c>
      <c r="B28" s="45">
        <v>393808</v>
      </c>
      <c r="C28" s="45">
        <v>453684</v>
      </c>
      <c r="D28" s="70">
        <v>423257.598</v>
      </c>
    </row>
    <row r="29" spans="1:4" x14ac:dyDescent="0.2">
      <c r="A29" s="71" t="s">
        <v>110</v>
      </c>
      <c r="B29" s="45">
        <v>534440</v>
      </c>
      <c r="C29" s="45">
        <v>587528</v>
      </c>
      <c r="D29" s="70">
        <v>554817.598</v>
      </c>
    </row>
  </sheetData>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344A6-8711-4060-A02F-C7CF77A6087B}">
  <dimension ref="A1:D23"/>
  <sheetViews>
    <sheetView zoomScaleNormal="100" workbookViewId="0"/>
  </sheetViews>
  <sheetFormatPr defaultRowHeight="11.25" x14ac:dyDescent="0.2"/>
  <cols>
    <col min="1" max="1" width="44" style="91" customWidth="1"/>
    <col min="2" max="4" width="14.7109375" style="91" customWidth="1"/>
    <col min="5" max="16384" width="9.140625" style="91"/>
  </cols>
  <sheetData>
    <row r="1" spans="1:4" ht="12" thickBot="1" x14ac:dyDescent="0.25">
      <c r="A1" s="107" t="s">
        <v>149</v>
      </c>
      <c r="B1" s="106"/>
    </row>
    <row r="2" spans="1:4" x14ac:dyDescent="0.2">
      <c r="A2" s="105" t="s">
        <v>148</v>
      </c>
      <c r="B2" s="104">
        <v>2007</v>
      </c>
      <c r="C2" s="104">
        <v>2008</v>
      </c>
      <c r="D2" s="103">
        <v>2009</v>
      </c>
    </row>
    <row r="3" spans="1:4" x14ac:dyDescent="0.2">
      <c r="A3" s="210" t="s">
        <v>147</v>
      </c>
      <c r="B3" s="210"/>
      <c r="C3" s="210"/>
      <c r="D3" s="210"/>
    </row>
    <row r="4" spans="1:4" x14ac:dyDescent="0.2">
      <c r="A4" s="102" t="s">
        <v>136</v>
      </c>
      <c r="B4" s="96">
        <v>25321478</v>
      </c>
      <c r="C4" s="96">
        <v>26753906</v>
      </c>
      <c r="D4" s="96">
        <v>26054327</v>
      </c>
    </row>
    <row r="5" spans="1:4" x14ac:dyDescent="0.2">
      <c r="A5" s="95" t="s">
        <v>146</v>
      </c>
      <c r="B5" s="101"/>
      <c r="C5" s="101"/>
      <c r="D5" s="101"/>
    </row>
    <row r="6" spans="1:4" x14ac:dyDescent="0.2">
      <c r="A6" s="99" t="s">
        <v>144</v>
      </c>
      <c r="B6" s="98">
        <v>412513</v>
      </c>
      <c r="C6" s="98">
        <v>420370</v>
      </c>
      <c r="D6" s="98">
        <v>419787</v>
      </c>
    </row>
    <row r="7" spans="1:4" x14ac:dyDescent="0.2">
      <c r="A7" s="99" t="s">
        <v>143</v>
      </c>
      <c r="B7" s="98">
        <v>230110</v>
      </c>
      <c r="C7" s="98">
        <v>239896</v>
      </c>
      <c r="D7" s="98">
        <v>222541</v>
      </c>
    </row>
    <row r="8" spans="1:4" x14ac:dyDescent="0.2">
      <c r="A8" s="99" t="s">
        <v>137</v>
      </c>
      <c r="B8" s="98">
        <v>182403</v>
      </c>
      <c r="C8" s="98">
        <v>180474</v>
      </c>
      <c r="D8" s="98">
        <v>197246</v>
      </c>
    </row>
    <row r="9" spans="1:4" x14ac:dyDescent="0.2">
      <c r="A9" s="95" t="s">
        <v>145</v>
      </c>
      <c r="B9" s="100"/>
      <c r="C9" s="100"/>
      <c r="D9" s="100"/>
    </row>
    <row r="10" spans="1:4" x14ac:dyDescent="0.2">
      <c r="A10" s="99" t="s">
        <v>144</v>
      </c>
      <c r="B10" s="98">
        <v>1966091</v>
      </c>
      <c r="C10" s="98">
        <v>2381638</v>
      </c>
      <c r="D10" s="98">
        <v>2867458</v>
      </c>
    </row>
    <row r="11" spans="1:4" x14ac:dyDescent="0.2">
      <c r="A11" s="99" t="s">
        <v>143</v>
      </c>
      <c r="B11" s="98">
        <v>4023198</v>
      </c>
      <c r="C11" s="98">
        <v>4422881</v>
      </c>
      <c r="D11" s="98">
        <v>4628283</v>
      </c>
    </row>
    <row r="12" spans="1:4" x14ac:dyDescent="0.2">
      <c r="A12" s="99" t="s">
        <v>137</v>
      </c>
      <c r="B12" s="98">
        <v>-2057107</v>
      </c>
      <c r="C12" s="98">
        <v>-2041243</v>
      </c>
      <c r="D12" s="98">
        <v>-1760825</v>
      </c>
    </row>
    <row r="13" spans="1:4" x14ac:dyDescent="0.2">
      <c r="A13" s="95" t="s">
        <v>142</v>
      </c>
      <c r="B13" s="98"/>
      <c r="C13" s="98"/>
      <c r="D13" s="98"/>
    </row>
    <row r="14" spans="1:4" x14ac:dyDescent="0.2">
      <c r="A14" s="99" t="s">
        <v>141</v>
      </c>
      <c r="B14" s="98">
        <v>692751</v>
      </c>
      <c r="C14" s="98">
        <v>910581</v>
      </c>
      <c r="D14" s="98">
        <v>1674851</v>
      </c>
    </row>
    <row r="15" spans="1:4" x14ac:dyDescent="0.2">
      <c r="A15" s="99" t="s">
        <v>140</v>
      </c>
      <c r="B15" s="98">
        <v>1246359</v>
      </c>
      <c r="C15" s="98">
        <v>1077962</v>
      </c>
      <c r="D15" s="98">
        <v>828012</v>
      </c>
    </row>
    <row r="16" spans="1:4" x14ac:dyDescent="0.2">
      <c r="A16" s="99" t="s">
        <v>137</v>
      </c>
      <c r="B16" s="98">
        <v>-553608</v>
      </c>
      <c r="C16" s="98">
        <v>-167381</v>
      </c>
      <c r="D16" s="98">
        <v>846839</v>
      </c>
    </row>
    <row r="17" spans="1:4" x14ac:dyDescent="0.2">
      <c r="A17" s="93" t="s">
        <v>139</v>
      </c>
      <c r="B17" s="98">
        <v>216441</v>
      </c>
      <c r="C17" s="98">
        <v>234319</v>
      </c>
      <c r="D17" s="98">
        <v>333306</v>
      </c>
    </row>
    <row r="18" spans="1:4" x14ac:dyDescent="0.2">
      <c r="A18" s="93" t="s">
        <v>138</v>
      </c>
      <c r="B18" s="98">
        <v>87336</v>
      </c>
      <c r="C18" s="98">
        <v>94114</v>
      </c>
      <c r="D18" s="98">
        <v>73380</v>
      </c>
    </row>
    <row r="19" spans="1:4" x14ac:dyDescent="0.2">
      <c r="A19" s="99" t="s">
        <v>137</v>
      </c>
      <c r="B19" s="98">
        <v>129105</v>
      </c>
      <c r="C19" s="98">
        <v>140205</v>
      </c>
      <c r="D19" s="98">
        <v>259926</v>
      </c>
    </row>
    <row r="20" spans="1:4" x14ac:dyDescent="0.2">
      <c r="A20" s="97" t="s">
        <v>135</v>
      </c>
      <c r="B20" s="96">
        <v>23575879</v>
      </c>
      <c r="C20" s="96">
        <v>25033342</v>
      </c>
      <c r="D20" s="96">
        <v>24750674</v>
      </c>
    </row>
    <row r="21" spans="1:4" x14ac:dyDescent="0.2">
      <c r="A21" s="210" t="s">
        <v>10</v>
      </c>
      <c r="B21" s="210"/>
      <c r="C21" s="210"/>
      <c r="D21" s="210"/>
    </row>
    <row r="22" spans="1:4" x14ac:dyDescent="0.2">
      <c r="A22" s="95" t="s">
        <v>136</v>
      </c>
      <c r="B22" s="94">
        <v>100.77286273243402</v>
      </c>
      <c r="C22" s="94">
        <v>100.82753858206854</v>
      </c>
      <c r="D22" s="94">
        <v>93.307309968122041</v>
      </c>
    </row>
    <row r="23" spans="1:4" x14ac:dyDescent="0.2">
      <c r="A23" s="93" t="s">
        <v>135</v>
      </c>
      <c r="B23" s="92">
        <v>99.16</v>
      </c>
      <c r="C23" s="92">
        <v>101.33</v>
      </c>
      <c r="D23" s="92">
        <v>94.73</v>
      </c>
    </row>
  </sheetData>
  <mergeCells count="2">
    <mergeCell ref="A3:D3"/>
    <mergeCell ref="A21:D21"/>
  </mergeCells>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A0559-5908-4476-AD75-A954C0F7F2B9}">
  <dimension ref="A1:G29"/>
  <sheetViews>
    <sheetView zoomScaleNormal="100" workbookViewId="0"/>
  </sheetViews>
  <sheetFormatPr defaultRowHeight="11.25" x14ac:dyDescent="0.2"/>
  <cols>
    <col min="1" max="1" width="34.42578125" style="108" customWidth="1"/>
    <col min="2" max="4" width="12.7109375" style="1" customWidth="1"/>
    <col min="5" max="7" width="11.7109375" style="1" customWidth="1"/>
    <col min="8" max="16384" width="9.140625" style="1"/>
  </cols>
  <sheetData>
    <row r="1" spans="1:7" ht="12" thickBot="1" x14ac:dyDescent="0.25">
      <c r="A1" s="90" t="s">
        <v>174</v>
      </c>
      <c r="B1" s="127"/>
      <c r="C1" s="127"/>
      <c r="D1" s="126"/>
      <c r="E1" s="127"/>
      <c r="F1" s="127"/>
      <c r="G1" s="126"/>
    </row>
    <row r="2" spans="1:7" s="124" customFormat="1" x14ac:dyDescent="0.25">
      <c r="A2" s="207" t="s">
        <v>12</v>
      </c>
      <c r="B2" s="215" t="s">
        <v>11</v>
      </c>
      <c r="C2" s="216"/>
      <c r="D2" s="223"/>
      <c r="E2" s="215" t="s">
        <v>173</v>
      </c>
      <c r="F2" s="216"/>
      <c r="G2" s="216"/>
    </row>
    <row r="3" spans="1:7" s="124" customFormat="1" x14ac:dyDescent="0.25">
      <c r="A3" s="208"/>
      <c r="B3" s="9">
        <v>2007</v>
      </c>
      <c r="C3" s="9">
        <v>2008</v>
      </c>
      <c r="D3" s="10">
        <v>2009</v>
      </c>
      <c r="E3" s="9">
        <v>2007</v>
      </c>
      <c r="F3" s="9">
        <v>2008</v>
      </c>
      <c r="G3" s="125">
        <v>2009</v>
      </c>
    </row>
    <row r="4" spans="1:7" x14ac:dyDescent="0.2">
      <c r="A4" s="123" t="s">
        <v>172</v>
      </c>
      <c r="B4" s="112">
        <v>9247.6</v>
      </c>
      <c r="C4" s="112">
        <v>9756.7000000000007</v>
      </c>
      <c r="D4" s="115">
        <v>9433.1</v>
      </c>
      <c r="E4" s="114">
        <v>98.2</v>
      </c>
      <c r="F4" s="112">
        <v>99.5</v>
      </c>
      <c r="G4" s="112">
        <v>92.6</v>
      </c>
    </row>
    <row r="5" spans="1:7" x14ac:dyDescent="0.2">
      <c r="A5" s="108" t="s">
        <v>171</v>
      </c>
      <c r="B5" s="112">
        <v>2647.9</v>
      </c>
      <c r="C5" s="112">
        <v>2831.2</v>
      </c>
      <c r="D5" s="115">
        <v>2616.5</v>
      </c>
      <c r="E5" s="112">
        <v>99.4</v>
      </c>
      <c r="F5" s="112">
        <v>100.8</v>
      </c>
      <c r="G5" s="112">
        <v>88.7</v>
      </c>
    </row>
    <row r="6" spans="1:7" s="72" customFormat="1" x14ac:dyDescent="0.2">
      <c r="A6" s="111" t="s">
        <v>146</v>
      </c>
      <c r="B6" s="3">
        <v>11895.4</v>
      </c>
      <c r="C6" s="109">
        <v>12587.9</v>
      </c>
      <c r="D6" s="109">
        <v>12049.6</v>
      </c>
      <c r="E6" s="109">
        <v>98.5</v>
      </c>
      <c r="F6" s="109">
        <v>99.8</v>
      </c>
      <c r="G6" s="109">
        <v>91.7</v>
      </c>
    </row>
    <row r="7" spans="1:7" x14ac:dyDescent="0.2">
      <c r="A7" s="108" t="s">
        <v>170</v>
      </c>
      <c r="B7" s="112">
        <v>1140.8</v>
      </c>
      <c r="C7" s="112">
        <v>1211.0999999999999</v>
      </c>
      <c r="D7" s="112">
        <v>1206.7</v>
      </c>
      <c r="E7" s="112">
        <v>97.5</v>
      </c>
      <c r="F7" s="112">
        <v>99.4</v>
      </c>
      <c r="G7" s="112">
        <v>93.6</v>
      </c>
    </row>
    <row r="8" spans="1:7" x14ac:dyDescent="0.2">
      <c r="A8" s="108" t="s">
        <v>169</v>
      </c>
      <c r="B8" s="112">
        <v>2509.9</v>
      </c>
      <c r="C8" s="112">
        <v>2568.6999999999998</v>
      </c>
      <c r="D8" s="112">
        <v>2390.1</v>
      </c>
      <c r="E8" s="112">
        <v>95.1</v>
      </c>
      <c r="F8" s="115">
        <v>96.6</v>
      </c>
      <c r="G8" s="112">
        <v>72</v>
      </c>
    </row>
    <row r="9" spans="1:7" x14ac:dyDescent="0.2">
      <c r="A9" s="108" t="s">
        <v>145</v>
      </c>
      <c r="B9" s="112">
        <v>870.9</v>
      </c>
      <c r="C9" s="112">
        <v>779.6</v>
      </c>
      <c r="D9" s="112">
        <v>899.9</v>
      </c>
      <c r="E9" s="112">
        <v>96.7</v>
      </c>
      <c r="F9" s="112">
        <v>84.4</v>
      </c>
      <c r="G9" s="112">
        <v>110.8</v>
      </c>
    </row>
    <row r="10" spans="1:7" x14ac:dyDescent="0.2">
      <c r="A10" s="108" t="s">
        <v>114</v>
      </c>
      <c r="B10" s="112"/>
      <c r="C10" s="112"/>
      <c r="D10" s="112"/>
      <c r="E10" s="63"/>
      <c r="F10" s="63"/>
      <c r="G10" s="63"/>
    </row>
    <row r="11" spans="1:7" x14ac:dyDescent="0.2">
      <c r="A11" s="122" t="s">
        <v>168</v>
      </c>
      <c r="B11" s="112">
        <v>296.8</v>
      </c>
      <c r="C11" s="112">
        <v>248</v>
      </c>
      <c r="D11" s="112">
        <v>289.8</v>
      </c>
      <c r="E11" s="112">
        <v>87.2</v>
      </c>
      <c r="F11" s="112">
        <v>78.8</v>
      </c>
      <c r="G11" s="112">
        <v>112.1</v>
      </c>
    </row>
    <row r="12" spans="1:7" x14ac:dyDescent="0.2">
      <c r="A12" s="122" t="s">
        <v>167</v>
      </c>
      <c r="B12" s="115">
        <v>296.60000000000002</v>
      </c>
      <c r="C12" s="112">
        <v>251.1</v>
      </c>
      <c r="D12" s="112">
        <v>266.39999999999998</v>
      </c>
      <c r="E12" s="115">
        <v>118</v>
      </c>
      <c r="F12" s="112">
        <v>79.8</v>
      </c>
      <c r="G12" s="112">
        <v>101.8</v>
      </c>
    </row>
    <row r="13" spans="1:7" s="72" customFormat="1" x14ac:dyDescent="0.2">
      <c r="A13" s="111" t="s">
        <v>166</v>
      </c>
      <c r="B13" s="121">
        <v>16417.099999999999</v>
      </c>
      <c r="C13" s="118">
        <v>17147.3</v>
      </c>
      <c r="D13" s="118">
        <v>16546.400000000001</v>
      </c>
      <c r="E13" s="110">
        <v>98</v>
      </c>
      <c r="F13" s="109">
        <v>98.4</v>
      </c>
      <c r="G13" s="109">
        <v>89.8</v>
      </c>
    </row>
    <row r="14" spans="1:7" x14ac:dyDescent="0.2">
      <c r="A14" s="108" t="s">
        <v>165</v>
      </c>
      <c r="B14" s="114">
        <v>2934.6</v>
      </c>
      <c r="C14" s="112">
        <v>3256</v>
      </c>
      <c r="D14" s="112">
        <v>3256.9</v>
      </c>
      <c r="E14" s="114">
        <v>102.1</v>
      </c>
      <c r="F14" s="114">
        <v>104.6</v>
      </c>
      <c r="G14" s="112">
        <v>96</v>
      </c>
    </row>
    <row r="15" spans="1:7" x14ac:dyDescent="0.2">
      <c r="A15" s="108" t="s">
        <v>164</v>
      </c>
      <c r="B15" s="114">
        <v>115.7</v>
      </c>
      <c r="C15" s="112">
        <v>140.30000000000001</v>
      </c>
      <c r="D15" s="112">
        <v>146.19999999999999</v>
      </c>
      <c r="E15" s="114">
        <v>111</v>
      </c>
      <c r="F15" s="114">
        <v>114.2</v>
      </c>
      <c r="G15" s="112">
        <v>100</v>
      </c>
    </row>
    <row r="16" spans="1:7" x14ac:dyDescent="0.2">
      <c r="A16" s="108" t="s">
        <v>163</v>
      </c>
      <c r="B16" s="112">
        <v>52</v>
      </c>
      <c r="C16" s="112">
        <v>73.099999999999994</v>
      </c>
      <c r="D16" s="112">
        <v>68.400000000000006</v>
      </c>
      <c r="E16" s="112">
        <v>92.2</v>
      </c>
      <c r="F16" s="112">
        <v>132.5</v>
      </c>
      <c r="G16" s="112">
        <v>89.8</v>
      </c>
    </row>
    <row r="17" spans="1:7" x14ac:dyDescent="0.2">
      <c r="A17" s="108" t="s">
        <v>162</v>
      </c>
      <c r="B17" s="112">
        <v>944.3</v>
      </c>
      <c r="C17" s="112">
        <v>963.4</v>
      </c>
      <c r="D17" s="112">
        <v>978.5</v>
      </c>
      <c r="E17" s="112">
        <v>98.6</v>
      </c>
      <c r="F17" s="112">
        <v>96.2</v>
      </c>
      <c r="G17" s="112">
        <v>97.5</v>
      </c>
    </row>
    <row r="18" spans="1:7" s="72" customFormat="1" ht="22.5" x14ac:dyDescent="0.2">
      <c r="A18" s="120" t="s">
        <v>161</v>
      </c>
      <c r="B18" s="119">
        <v>4046.6</v>
      </c>
      <c r="C18" s="118">
        <v>4432.7</v>
      </c>
      <c r="D18" s="118">
        <v>4450</v>
      </c>
      <c r="E18" s="110">
        <v>101.4</v>
      </c>
      <c r="F18" s="110">
        <v>103.2</v>
      </c>
      <c r="G18" s="109">
        <v>96.3</v>
      </c>
    </row>
    <row r="19" spans="1:7" x14ac:dyDescent="0.2">
      <c r="A19" s="108" t="s">
        <v>160</v>
      </c>
      <c r="B19" s="114">
        <v>1865.4</v>
      </c>
      <c r="C19" s="112">
        <v>2082.1</v>
      </c>
      <c r="D19" s="112">
        <v>1948.7</v>
      </c>
      <c r="E19" s="114">
        <v>104.6</v>
      </c>
      <c r="F19" s="114">
        <v>105.2</v>
      </c>
      <c r="G19" s="112">
        <v>89.8</v>
      </c>
    </row>
    <row r="20" spans="1:7" x14ac:dyDescent="0.2">
      <c r="A20" s="108" t="s">
        <v>159</v>
      </c>
      <c r="B20" s="112">
        <v>67.7</v>
      </c>
      <c r="C20" s="112">
        <v>73.8</v>
      </c>
      <c r="D20" s="112">
        <v>72.599999999999994</v>
      </c>
      <c r="E20" s="112">
        <v>98.1</v>
      </c>
      <c r="F20" s="112">
        <v>102.7</v>
      </c>
      <c r="G20" s="112">
        <v>94.4</v>
      </c>
    </row>
    <row r="21" spans="1:7" s="72" customFormat="1" x14ac:dyDescent="0.2">
      <c r="A21" s="111" t="s">
        <v>158</v>
      </c>
      <c r="B21" s="119">
        <v>1933.2</v>
      </c>
      <c r="C21" s="118">
        <v>2155.9</v>
      </c>
      <c r="D21" s="118">
        <v>2021.3</v>
      </c>
      <c r="E21" s="110">
        <v>104.4</v>
      </c>
      <c r="F21" s="110">
        <v>105.1</v>
      </c>
      <c r="G21" s="109">
        <v>90</v>
      </c>
    </row>
    <row r="22" spans="1:7" x14ac:dyDescent="0.2">
      <c r="A22" s="108" t="s">
        <v>157</v>
      </c>
      <c r="B22" s="115">
        <v>2814</v>
      </c>
      <c r="C22" s="115">
        <v>3018.4</v>
      </c>
      <c r="D22" s="115">
        <v>2806.3</v>
      </c>
      <c r="E22" s="112">
        <v>99.3</v>
      </c>
      <c r="F22" s="112">
        <v>101.1</v>
      </c>
      <c r="G22" s="112">
        <v>89.2</v>
      </c>
    </row>
    <row r="23" spans="1:7" x14ac:dyDescent="0.2">
      <c r="A23" s="117" t="s">
        <v>156</v>
      </c>
      <c r="B23" s="116">
        <v>877.7</v>
      </c>
      <c r="C23" s="115">
        <v>907.5</v>
      </c>
      <c r="D23" s="115">
        <v>870.7</v>
      </c>
      <c r="E23" s="112">
        <v>132.4</v>
      </c>
      <c r="F23" s="112">
        <v>97.4</v>
      </c>
      <c r="G23" s="112">
        <v>92.1</v>
      </c>
    </row>
    <row r="24" spans="1:7" x14ac:dyDescent="0.2">
      <c r="A24" s="108" t="s">
        <v>155</v>
      </c>
      <c r="B24" s="116">
        <v>490.8</v>
      </c>
      <c r="C24" s="115">
        <v>602.20000000000005</v>
      </c>
      <c r="D24" s="115">
        <v>566.70000000000005</v>
      </c>
      <c r="E24" s="114">
        <v>99.2</v>
      </c>
      <c r="F24" s="112">
        <v>115.6</v>
      </c>
      <c r="G24" s="112">
        <v>90.3</v>
      </c>
    </row>
    <row r="25" spans="1:7" x14ac:dyDescent="0.2">
      <c r="A25" s="108" t="s">
        <v>154</v>
      </c>
      <c r="B25" s="115">
        <v>416.8</v>
      </c>
      <c r="C25" s="116">
        <v>238.5</v>
      </c>
      <c r="D25" s="115">
        <v>198.8</v>
      </c>
      <c r="E25" s="114">
        <v>103.8</v>
      </c>
      <c r="F25" s="114">
        <v>53.9</v>
      </c>
      <c r="G25" s="112">
        <v>80</v>
      </c>
    </row>
    <row r="26" spans="1:7" x14ac:dyDescent="0.2">
      <c r="A26" s="108" t="s">
        <v>153</v>
      </c>
      <c r="B26" s="115">
        <v>383.3</v>
      </c>
      <c r="C26" s="115">
        <v>294.10000000000002</v>
      </c>
      <c r="D26" s="115">
        <v>278.3</v>
      </c>
      <c r="E26" s="114">
        <v>100.8</v>
      </c>
      <c r="F26" s="112">
        <v>72.3</v>
      </c>
      <c r="G26" s="112">
        <v>90.8</v>
      </c>
    </row>
    <row r="27" spans="1:7" s="72" customFormat="1" x14ac:dyDescent="0.2">
      <c r="A27" s="111" t="s">
        <v>152</v>
      </c>
      <c r="B27" s="113">
        <v>14381.6</v>
      </c>
      <c r="C27" s="109">
        <v>14840.6</v>
      </c>
      <c r="D27" s="109">
        <v>14651.8</v>
      </c>
      <c r="E27" s="110">
        <v>96.3</v>
      </c>
      <c r="F27" s="110">
        <v>97.2</v>
      </c>
      <c r="G27" s="109">
        <v>91.5</v>
      </c>
    </row>
    <row r="28" spans="1:7" x14ac:dyDescent="0.2">
      <c r="A28" s="108" t="s">
        <v>151</v>
      </c>
      <c r="B28" s="112">
        <v>3304.1</v>
      </c>
      <c r="C28" s="112">
        <v>3534</v>
      </c>
      <c r="D28" s="112">
        <v>3553.5</v>
      </c>
      <c r="E28" s="112">
        <v>91.5</v>
      </c>
      <c r="F28" s="112">
        <v>101</v>
      </c>
      <c r="G28" s="112">
        <v>94.4</v>
      </c>
    </row>
    <row r="29" spans="1:7" s="72" customFormat="1" x14ac:dyDescent="0.2">
      <c r="A29" s="111" t="s">
        <v>150</v>
      </c>
      <c r="B29" s="3">
        <v>17685.7</v>
      </c>
      <c r="C29" s="109">
        <v>18374.5</v>
      </c>
      <c r="D29" s="109">
        <v>18205.3</v>
      </c>
      <c r="E29" s="110">
        <v>95.4</v>
      </c>
      <c r="F29" s="110">
        <v>97.9</v>
      </c>
      <c r="G29" s="109">
        <v>92</v>
      </c>
    </row>
  </sheetData>
  <mergeCells count="3">
    <mergeCell ref="A2:A3"/>
    <mergeCell ref="B2:D2"/>
    <mergeCell ref="E2:G2"/>
  </mergeCells>
  <pageMargins left="0.74803149606299213" right="0.74803149606299213" top="0.62992125984251968" bottom="0.86614173228346458" header="0.51181102362204722" footer="0.51181102362204722"/>
  <pageSetup paperSize="9" orientation="portrait" cellComments="atEn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7FE6D-5556-465E-BC55-47B52F0CBCB5}">
  <dimension ref="A1:F27"/>
  <sheetViews>
    <sheetView zoomScaleNormal="100" workbookViewId="0"/>
  </sheetViews>
  <sheetFormatPr defaultRowHeight="11.25" x14ac:dyDescent="0.2"/>
  <cols>
    <col min="1" max="1" width="34.42578125" style="1" customWidth="1"/>
    <col min="2" max="6" width="12.28515625" style="1" customWidth="1"/>
    <col min="7" max="16384" width="9.140625" style="1"/>
  </cols>
  <sheetData>
    <row r="1" spans="1:6" ht="12" thickBot="1" x14ac:dyDescent="0.25">
      <c r="A1" s="133" t="s">
        <v>199</v>
      </c>
      <c r="B1" s="127"/>
      <c r="C1" s="127"/>
      <c r="D1" s="127"/>
      <c r="E1" s="127"/>
      <c r="F1" s="127"/>
    </row>
    <row r="2" spans="1:6" s="124" customFormat="1" ht="45" x14ac:dyDescent="0.25">
      <c r="A2" s="207" t="s">
        <v>12</v>
      </c>
      <c r="B2" s="204" t="s">
        <v>198</v>
      </c>
      <c r="C2" s="204" t="s">
        <v>197</v>
      </c>
      <c r="D2" s="132" t="s">
        <v>196</v>
      </c>
      <c r="E2" s="132" t="s">
        <v>79</v>
      </c>
      <c r="F2" s="224" t="s">
        <v>0</v>
      </c>
    </row>
    <row r="3" spans="1:6" s="124" customFormat="1" x14ac:dyDescent="0.25">
      <c r="A3" s="208"/>
      <c r="B3" s="221"/>
      <c r="C3" s="221"/>
      <c r="D3" s="226" t="s">
        <v>195</v>
      </c>
      <c r="E3" s="226"/>
      <c r="F3" s="225"/>
    </row>
    <row r="4" spans="1:6" x14ac:dyDescent="0.2">
      <c r="A4" s="123" t="s">
        <v>194</v>
      </c>
      <c r="B4" s="129">
        <v>2834555</v>
      </c>
      <c r="C4" s="46" t="s">
        <v>74</v>
      </c>
      <c r="D4" s="46" t="s">
        <v>74</v>
      </c>
      <c r="E4" s="46" t="s">
        <v>74</v>
      </c>
      <c r="F4" s="129">
        <v>2834555</v>
      </c>
    </row>
    <row r="5" spans="1:6" s="72" customFormat="1" x14ac:dyDescent="0.2">
      <c r="A5" s="123" t="s">
        <v>193</v>
      </c>
      <c r="B5" s="46" t="s">
        <v>74</v>
      </c>
      <c r="C5" s="46">
        <v>168551</v>
      </c>
      <c r="D5" s="46" t="s">
        <v>74</v>
      </c>
      <c r="E5" s="46" t="s">
        <v>74</v>
      </c>
      <c r="F5" s="129">
        <v>168551</v>
      </c>
    </row>
    <row r="6" spans="1:6" x14ac:dyDescent="0.2">
      <c r="A6" s="123" t="s">
        <v>192</v>
      </c>
      <c r="B6" s="46" t="s">
        <v>74</v>
      </c>
      <c r="C6" s="46" t="s">
        <v>74</v>
      </c>
      <c r="D6" s="129">
        <v>15985</v>
      </c>
      <c r="E6" s="46" t="s">
        <v>74</v>
      </c>
      <c r="F6" s="129">
        <v>15985</v>
      </c>
    </row>
    <row r="7" spans="1:6" x14ac:dyDescent="0.2">
      <c r="A7" s="123" t="s">
        <v>191</v>
      </c>
      <c r="B7" s="129">
        <v>108171</v>
      </c>
      <c r="C7" s="46">
        <v>23688</v>
      </c>
      <c r="D7" s="129">
        <v>28603</v>
      </c>
      <c r="E7" s="46" t="s">
        <v>74</v>
      </c>
      <c r="F7" s="129">
        <v>160462</v>
      </c>
    </row>
    <row r="8" spans="1:6" x14ac:dyDescent="0.2">
      <c r="A8" s="123" t="s">
        <v>190</v>
      </c>
      <c r="B8" s="129">
        <v>8980</v>
      </c>
      <c r="C8" s="46" t="s">
        <v>74</v>
      </c>
      <c r="D8" s="46" t="s">
        <v>74</v>
      </c>
      <c r="E8" s="46" t="s">
        <v>74</v>
      </c>
      <c r="F8" s="129">
        <v>8980</v>
      </c>
    </row>
    <row r="9" spans="1:6" x14ac:dyDescent="0.2">
      <c r="A9" s="123" t="s">
        <v>189</v>
      </c>
      <c r="B9" s="129">
        <v>39330</v>
      </c>
      <c r="C9" s="46" t="s">
        <v>74</v>
      </c>
      <c r="D9" s="46" t="s">
        <v>74</v>
      </c>
      <c r="E9" s="46" t="s">
        <v>74</v>
      </c>
      <c r="F9" s="129">
        <v>39330</v>
      </c>
    </row>
    <row r="10" spans="1:6" x14ac:dyDescent="0.2">
      <c r="A10" s="123" t="s">
        <v>188</v>
      </c>
      <c r="B10" s="46" t="s">
        <v>74</v>
      </c>
      <c r="C10" s="46">
        <v>97370</v>
      </c>
      <c r="D10" s="46" t="s">
        <v>74</v>
      </c>
      <c r="E10" s="46" t="s">
        <v>74</v>
      </c>
      <c r="F10" s="129">
        <v>97370</v>
      </c>
    </row>
    <row r="11" spans="1:6" s="72" customFormat="1" x14ac:dyDescent="0.2">
      <c r="A11" s="131" t="s">
        <v>187</v>
      </c>
      <c r="B11" s="129">
        <v>111254</v>
      </c>
      <c r="C11" s="46" t="s">
        <v>74</v>
      </c>
      <c r="D11" s="46" t="s">
        <v>74</v>
      </c>
      <c r="E11" s="46" t="s">
        <v>74</v>
      </c>
      <c r="F11" s="129">
        <v>111254</v>
      </c>
    </row>
    <row r="12" spans="1:6" ht="22.5" x14ac:dyDescent="0.2">
      <c r="A12" s="123" t="s">
        <v>186</v>
      </c>
      <c r="B12" s="46" t="s">
        <v>74</v>
      </c>
      <c r="C12" s="46">
        <v>373424</v>
      </c>
      <c r="D12" s="46" t="s">
        <v>74</v>
      </c>
      <c r="E12" s="46" t="s">
        <v>74</v>
      </c>
      <c r="F12" s="129">
        <v>373424</v>
      </c>
    </row>
    <row r="13" spans="1:6" x14ac:dyDescent="0.2">
      <c r="A13" s="123" t="s">
        <v>185</v>
      </c>
      <c r="B13" s="46" t="s">
        <v>74</v>
      </c>
      <c r="C13" s="129">
        <v>154735</v>
      </c>
      <c r="D13" s="46" t="s">
        <v>74</v>
      </c>
      <c r="E13" s="46" t="s">
        <v>74</v>
      </c>
      <c r="F13" s="129">
        <v>154735</v>
      </c>
    </row>
    <row r="14" spans="1:6" s="72" customFormat="1" ht="22.5" x14ac:dyDescent="0.2">
      <c r="A14" s="123" t="s">
        <v>184</v>
      </c>
      <c r="B14" s="46" t="s">
        <v>74</v>
      </c>
      <c r="C14" s="46">
        <v>134472</v>
      </c>
      <c r="D14" s="46" t="s">
        <v>74</v>
      </c>
      <c r="E14" s="46" t="s">
        <v>74</v>
      </c>
      <c r="F14" s="129">
        <v>134472</v>
      </c>
    </row>
    <row r="15" spans="1:6" x14ac:dyDescent="0.2">
      <c r="A15" s="123" t="s">
        <v>183</v>
      </c>
      <c r="B15" s="46" t="s">
        <v>74</v>
      </c>
      <c r="C15" s="129">
        <v>59446</v>
      </c>
      <c r="D15" s="46">
        <v>2239</v>
      </c>
      <c r="E15" s="46">
        <v>12470</v>
      </c>
      <c r="F15" s="129">
        <v>74155</v>
      </c>
    </row>
    <row r="16" spans="1:6" x14ac:dyDescent="0.2">
      <c r="A16" s="123" t="s">
        <v>182</v>
      </c>
      <c r="B16" s="46" t="s">
        <v>74</v>
      </c>
      <c r="C16" s="129">
        <v>130554</v>
      </c>
      <c r="D16" s="46" t="s">
        <v>74</v>
      </c>
      <c r="E16" s="46" t="s">
        <v>74</v>
      </c>
      <c r="F16" s="129">
        <v>130554</v>
      </c>
    </row>
    <row r="17" spans="1:6" s="120" customFormat="1" x14ac:dyDescent="0.2">
      <c r="A17" s="123" t="s">
        <v>164</v>
      </c>
      <c r="B17" s="46" t="s">
        <v>74</v>
      </c>
      <c r="C17" s="46" t="s">
        <v>74</v>
      </c>
      <c r="D17" s="46">
        <v>146162</v>
      </c>
      <c r="E17" s="46" t="s">
        <v>74</v>
      </c>
      <c r="F17" s="129">
        <v>146162</v>
      </c>
    </row>
    <row r="18" spans="1:6" ht="22.5" x14ac:dyDescent="0.2">
      <c r="A18" s="120" t="s">
        <v>161</v>
      </c>
      <c r="B18" s="128">
        <v>3102290</v>
      </c>
      <c r="C18" s="128">
        <v>1142240</v>
      </c>
      <c r="D18" s="128">
        <v>192989</v>
      </c>
      <c r="E18" s="128">
        <v>12470</v>
      </c>
      <c r="F18" s="128">
        <v>4449989</v>
      </c>
    </row>
    <row r="19" spans="1:6" x14ac:dyDescent="0.2">
      <c r="A19" s="123" t="s">
        <v>181</v>
      </c>
      <c r="B19" s="46" t="s">
        <v>74</v>
      </c>
      <c r="C19" s="129">
        <v>1277861</v>
      </c>
      <c r="D19" s="46" t="s">
        <v>74</v>
      </c>
      <c r="E19" s="129">
        <v>20771</v>
      </c>
      <c r="F19" s="129">
        <v>1298632</v>
      </c>
    </row>
    <row r="20" spans="1:6" x14ac:dyDescent="0.2">
      <c r="A20" s="108" t="s">
        <v>43</v>
      </c>
      <c r="B20" s="46" t="s">
        <v>74</v>
      </c>
      <c r="C20" s="129">
        <v>971321</v>
      </c>
      <c r="D20" s="46" t="s">
        <v>74</v>
      </c>
      <c r="E20" s="129">
        <v>102815</v>
      </c>
      <c r="F20" s="129">
        <v>1074136</v>
      </c>
    </row>
    <row r="21" spans="1:6" s="72" customFormat="1" x14ac:dyDescent="0.2">
      <c r="A21" s="108" t="s">
        <v>180</v>
      </c>
      <c r="B21" s="46" t="s">
        <v>74</v>
      </c>
      <c r="C21" s="46">
        <v>314254</v>
      </c>
      <c r="D21" s="46" t="s">
        <v>74</v>
      </c>
      <c r="E21" s="129">
        <v>56336</v>
      </c>
      <c r="F21" s="129">
        <v>370590</v>
      </c>
    </row>
    <row r="22" spans="1:6" x14ac:dyDescent="0.2">
      <c r="A22" s="108" t="s">
        <v>179</v>
      </c>
      <c r="B22" s="46" t="s">
        <v>74</v>
      </c>
      <c r="C22" s="129">
        <v>206358</v>
      </c>
      <c r="D22" s="46" t="s">
        <v>74</v>
      </c>
      <c r="E22" s="129">
        <v>60101</v>
      </c>
      <c r="F22" s="129">
        <v>266459</v>
      </c>
    </row>
    <row r="23" spans="1:6" s="130" customFormat="1" x14ac:dyDescent="0.25">
      <c r="A23" s="108" t="s">
        <v>178</v>
      </c>
      <c r="B23" s="46" t="s">
        <v>74</v>
      </c>
      <c r="C23" s="129">
        <v>268669</v>
      </c>
      <c r="D23" s="46" t="s">
        <v>74</v>
      </c>
      <c r="E23" s="46" t="s">
        <v>74</v>
      </c>
      <c r="F23" s="129">
        <v>268669</v>
      </c>
    </row>
    <row r="24" spans="1:6" ht="22.5" x14ac:dyDescent="0.2">
      <c r="A24" s="108" t="s">
        <v>177</v>
      </c>
      <c r="B24" s="46" t="s">
        <v>74</v>
      </c>
      <c r="C24" s="129">
        <v>19659</v>
      </c>
      <c r="D24" s="46" t="s">
        <v>74</v>
      </c>
      <c r="E24" s="46" t="s">
        <v>74</v>
      </c>
      <c r="F24" s="129">
        <v>19659</v>
      </c>
    </row>
    <row r="25" spans="1:6" x14ac:dyDescent="0.2">
      <c r="A25" s="108" t="s">
        <v>176</v>
      </c>
      <c r="B25" s="46" t="s">
        <v>74</v>
      </c>
      <c r="C25" s="129">
        <v>81453</v>
      </c>
      <c r="D25" s="46" t="s">
        <v>74</v>
      </c>
      <c r="E25" s="129">
        <v>173902</v>
      </c>
      <c r="F25" s="129">
        <v>255355</v>
      </c>
    </row>
    <row r="26" spans="1:6" x14ac:dyDescent="0.2">
      <c r="A26" s="111" t="s">
        <v>151</v>
      </c>
      <c r="B26" s="46" t="s">
        <v>74</v>
      </c>
      <c r="C26" s="128">
        <v>3139575</v>
      </c>
      <c r="D26" s="46" t="s">
        <v>74</v>
      </c>
      <c r="E26" s="128">
        <v>413925</v>
      </c>
      <c r="F26" s="128">
        <v>3553500</v>
      </c>
    </row>
    <row r="27" spans="1:6" x14ac:dyDescent="0.2">
      <c r="A27" s="111" t="s">
        <v>175</v>
      </c>
      <c r="B27" s="128">
        <v>3102290</v>
      </c>
      <c r="C27" s="128">
        <v>4281815</v>
      </c>
      <c r="D27" s="128">
        <v>192989</v>
      </c>
      <c r="E27" s="128">
        <v>426395</v>
      </c>
      <c r="F27" s="128">
        <v>8003489</v>
      </c>
    </row>
  </sheetData>
  <mergeCells count="5">
    <mergeCell ref="F2:F3"/>
    <mergeCell ref="D3:E3"/>
    <mergeCell ref="A2:A3"/>
    <mergeCell ref="B2:B3"/>
    <mergeCell ref="C2:C3"/>
  </mergeCells>
  <pageMargins left="0.74803149606299213" right="0.74803149606299213" top="0.62992125984251968" bottom="0.86614173228346458" header="0.51181102362204722" footer="0.51181102362204722"/>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CD748-9368-4C30-B96E-F617B0D4EE6A}">
  <dimension ref="A1:E44"/>
  <sheetViews>
    <sheetView zoomScaleNormal="100" workbookViewId="0"/>
  </sheetViews>
  <sheetFormatPr defaultRowHeight="11.25" x14ac:dyDescent="0.2"/>
  <cols>
    <col min="1" max="1" width="10.42578125" style="1" customWidth="1"/>
    <col min="2" max="2" width="18.85546875" style="1" customWidth="1"/>
    <col min="3" max="3" width="18.140625" style="1" customWidth="1"/>
    <col min="4" max="4" width="17.7109375" style="1" customWidth="1"/>
    <col min="5" max="5" width="17.140625" style="1" customWidth="1"/>
    <col min="6" max="16384" width="9.140625" style="1"/>
  </cols>
  <sheetData>
    <row r="1" spans="1:5" s="26" customFormat="1" ht="12" thickBot="1" x14ac:dyDescent="0.3">
      <c r="A1" s="12" t="s">
        <v>205</v>
      </c>
      <c r="B1" s="149"/>
      <c r="C1" s="149"/>
      <c r="D1" s="149"/>
    </row>
    <row r="2" spans="1:5" s="108" customFormat="1" ht="33.75" x14ac:dyDescent="0.25">
      <c r="A2" s="88" t="s">
        <v>34</v>
      </c>
      <c r="B2" s="50" t="s">
        <v>204</v>
      </c>
      <c r="C2" s="50" t="s">
        <v>203</v>
      </c>
      <c r="D2" s="50" t="s">
        <v>202</v>
      </c>
      <c r="E2" s="49" t="s">
        <v>201</v>
      </c>
    </row>
    <row r="3" spans="1:5" x14ac:dyDescent="0.2">
      <c r="A3" s="227" t="s">
        <v>25</v>
      </c>
      <c r="B3" s="227"/>
      <c r="C3" s="227"/>
      <c r="D3" s="227"/>
      <c r="E3" s="227"/>
    </row>
    <row r="4" spans="1:5" x14ac:dyDescent="0.2">
      <c r="A4" s="143">
        <v>1991</v>
      </c>
      <c r="B4" s="135">
        <v>125.5</v>
      </c>
      <c r="C4" s="146">
        <v>135</v>
      </c>
      <c r="D4" s="146">
        <v>93</v>
      </c>
      <c r="E4" s="146">
        <v>98.3</v>
      </c>
    </row>
    <row r="5" spans="1:5" x14ac:dyDescent="0.2">
      <c r="A5" s="143">
        <v>1992</v>
      </c>
      <c r="B5" s="135">
        <v>152.23149999999998</v>
      </c>
      <c r="C5" s="146">
        <v>166.05</v>
      </c>
      <c r="D5" s="146">
        <v>91.697999999999993</v>
      </c>
      <c r="E5" s="146">
        <v>94.859499999999983</v>
      </c>
    </row>
    <row r="6" spans="1:5" x14ac:dyDescent="0.2">
      <c r="A6" s="143">
        <v>1993</v>
      </c>
      <c r="B6" s="135">
        <v>179.17647549999998</v>
      </c>
      <c r="C6" s="146">
        <v>203.41125</v>
      </c>
      <c r="D6" s="146">
        <v>88.121777999999992</v>
      </c>
      <c r="E6" s="146">
        <v>90.306243999999992</v>
      </c>
    </row>
    <row r="7" spans="1:5" x14ac:dyDescent="0.2">
      <c r="A7" s="143">
        <v>1994</v>
      </c>
      <c r="B7" s="135">
        <v>228.09165331149998</v>
      </c>
      <c r="C7" s="146">
        <v>241.6</v>
      </c>
      <c r="D7" s="146">
        <v>94.466546015999995</v>
      </c>
      <c r="E7" s="146">
        <v>92.654206343999988</v>
      </c>
    </row>
    <row r="8" spans="1:5" x14ac:dyDescent="0.2">
      <c r="A8" s="143">
        <v>1995</v>
      </c>
      <c r="B8" s="135">
        <v>256.83120162874894</v>
      </c>
      <c r="C8" s="146">
        <v>309.7</v>
      </c>
      <c r="D8" s="146">
        <v>82.941627402047999</v>
      </c>
      <c r="E8" s="146">
        <v>87.650879201423976</v>
      </c>
    </row>
    <row r="9" spans="1:5" x14ac:dyDescent="0.2">
      <c r="A9" s="143">
        <v>1996</v>
      </c>
      <c r="B9" s="135">
        <v>301.51983071215125</v>
      </c>
      <c r="C9" s="146">
        <v>382.78919999999999</v>
      </c>
      <c r="D9" s="146">
        <v>78.7945460319456</v>
      </c>
      <c r="E9" s="148">
        <f t="shared" ref="E9:E22" si="0">+E8*E30/100</f>
        <v>84.933701946179838</v>
      </c>
    </row>
    <row r="10" spans="1:5" x14ac:dyDescent="0.2">
      <c r="A10" s="143">
        <v>1997</v>
      </c>
      <c r="B10" s="135">
        <v>374.18610991377966</v>
      </c>
      <c r="C10" s="146">
        <v>452.9</v>
      </c>
      <c r="D10" s="146">
        <v>82.655478787510944</v>
      </c>
      <c r="E10" s="148">
        <f t="shared" si="0"/>
        <v>84.933701946179838</v>
      </c>
    </row>
    <row r="11" spans="1:5" x14ac:dyDescent="0.2">
      <c r="A11" s="143">
        <v>1998</v>
      </c>
      <c r="B11" s="135">
        <v>443.03635413791511</v>
      </c>
      <c r="C11" s="146">
        <v>517.66469999999993</v>
      </c>
      <c r="D11" s="146">
        <v>85.620373477176685</v>
      </c>
      <c r="E11" s="148">
        <f t="shared" si="0"/>
        <v>86.887177090941975</v>
      </c>
    </row>
    <row r="12" spans="1:5" x14ac:dyDescent="0.2">
      <c r="A12" s="143">
        <v>1999</v>
      </c>
      <c r="B12" s="135">
        <v>499.30197111343034</v>
      </c>
      <c r="C12" s="146">
        <v>569.5</v>
      </c>
      <c r="D12" s="146">
        <v>87.721964462525577</v>
      </c>
      <c r="E12" s="148">
        <f t="shared" si="0"/>
        <v>87.582274507669524</v>
      </c>
    </row>
    <row r="13" spans="1:5" x14ac:dyDescent="0.2">
      <c r="A13" s="143">
        <v>2000</v>
      </c>
      <c r="B13" s="135">
        <v>556.22239582036138</v>
      </c>
      <c r="C13" s="146">
        <v>625.31100000000004</v>
      </c>
      <c r="D13" s="146">
        <v>89.000244454693544</v>
      </c>
      <c r="E13" s="148">
        <f t="shared" si="0"/>
        <v>89.771831370361269</v>
      </c>
    </row>
    <row r="14" spans="1:5" x14ac:dyDescent="0.2">
      <c r="A14" s="136">
        <v>2001</v>
      </c>
      <c r="B14" s="135">
        <v>646.33042394325992</v>
      </c>
      <c r="C14" s="146">
        <v>682.8396120000001</v>
      </c>
      <c r="D14" s="146">
        <v>94.705388329994406</v>
      </c>
      <c r="E14" s="148">
        <f t="shared" si="0"/>
        <v>93.632020119286807</v>
      </c>
    </row>
    <row r="15" spans="1:5" x14ac:dyDescent="0.2">
      <c r="A15" s="136">
        <v>2002</v>
      </c>
      <c r="B15" s="135">
        <v>773.01118703613884</v>
      </c>
      <c r="C15" s="146">
        <v>719.0301114360002</v>
      </c>
      <c r="D15" s="146">
        <v>107.56661390567265</v>
      </c>
      <c r="E15" s="148">
        <f t="shared" si="0"/>
        <v>99.343573346563304</v>
      </c>
    </row>
    <row r="16" spans="1:5" x14ac:dyDescent="0.2">
      <c r="A16" s="136">
        <v>2003</v>
      </c>
      <c r="B16" s="135">
        <v>883.55178678230675</v>
      </c>
      <c r="C16" s="146">
        <v>752.5</v>
      </c>
      <c r="D16" s="146">
        <v>117.42945529530454</v>
      </c>
      <c r="E16" s="148">
        <f t="shared" si="0"/>
        <v>103.71469057381209</v>
      </c>
    </row>
    <row r="17" spans="1:5" x14ac:dyDescent="0.2">
      <c r="A17" s="136">
        <v>2004</v>
      </c>
      <c r="B17" s="135">
        <v>933.03068684211587</v>
      </c>
      <c r="C17" s="146">
        <v>803.7</v>
      </c>
      <c r="D17" s="146">
        <v>116.1</v>
      </c>
      <c r="E17" s="148">
        <f t="shared" si="0"/>
        <v>106.82613129102646</v>
      </c>
    </row>
    <row r="18" spans="1:5" x14ac:dyDescent="0.2">
      <c r="A18" s="136">
        <v>2005</v>
      </c>
      <c r="B18" s="135">
        <v>1027.2667862131696</v>
      </c>
      <c r="C18" s="146">
        <v>832.3</v>
      </c>
      <c r="D18" s="146">
        <v>123.4</v>
      </c>
      <c r="E18" s="148">
        <f t="shared" si="0"/>
        <v>110.56504588621237</v>
      </c>
    </row>
    <row r="19" spans="1:5" x14ac:dyDescent="0.2">
      <c r="A19" s="136">
        <v>2006</v>
      </c>
      <c r="B19" s="135">
        <v>1105.3</v>
      </c>
      <c r="C19" s="139">
        <v>864.8</v>
      </c>
      <c r="D19" s="146">
        <v>127.76932731576619</v>
      </c>
      <c r="E19" s="148">
        <f t="shared" si="0"/>
        <v>112.44465166627799</v>
      </c>
    </row>
    <row r="20" spans="1:5" x14ac:dyDescent="0.2">
      <c r="A20" s="136">
        <v>2007</v>
      </c>
      <c r="B20" s="135">
        <v>1138.5</v>
      </c>
      <c r="C20" s="139">
        <v>933.8</v>
      </c>
      <c r="D20" s="146">
        <v>121.9</v>
      </c>
      <c r="E20" s="148">
        <f t="shared" si="0"/>
        <v>107.27219768962921</v>
      </c>
    </row>
    <row r="21" spans="1:5" x14ac:dyDescent="0.2">
      <c r="A21" s="136">
        <v>2008</v>
      </c>
      <c r="B21" s="135">
        <v>1218.2</v>
      </c>
      <c r="C21" s="1">
        <v>990.4</v>
      </c>
      <c r="D21" s="146">
        <v>123</v>
      </c>
      <c r="E21" s="148">
        <f t="shared" si="0"/>
        <v>105.01948153814701</v>
      </c>
    </row>
    <row r="22" spans="1:5" x14ac:dyDescent="0.2">
      <c r="A22" s="136">
        <v>2009</v>
      </c>
      <c r="B22" s="135">
        <v>1240.0999999999999</v>
      </c>
      <c r="C22" s="135">
        <v>1032</v>
      </c>
      <c r="D22" s="146">
        <v>120.2</v>
      </c>
      <c r="E22" s="147">
        <f t="shared" si="0"/>
        <v>96.617923015095243</v>
      </c>
    </row>
    <row r="23" spans="1:5" x14ac:dyDescent="0.2">
      <c r="A23" s="136">
        <v>2010</v>
      </c>
      <c r="B23" s="135">
        <v>1325.7</v>
      </c>
      <c r="C23" s="135">
        <v>1082.5999999999999</v>
      </c>
      <c r="D23" s="146">
        <v>122.5</v>
      </c>
      <c r="E23" s="145" t="s">
        <v>200</v>
      </c>
    </row>
    <row r="24" spans="1:5" s="144" customFormat="1" x14ac:dyDescent="0.2">
      <c r="A24" s="227" t="s">
        <v>24</v>
      </c>
      <c r="B24" s="227"/>
      <c r="C24" s="227"/>
      <c r="D24" s="227"/>
      <c r="E24" s="227"/>
    </row>
    <row r="25" spans="1:5" x14ac:dyDescent="0.2">
      <c r="A25" s="143">
        <v>1991</v>
      </c>
      <c r="B25" s="135">
        <v>125.5</v>
      </c>
      <c r="C25" s="135">
        <v>135</v>
      </c>
      <c r="D25" s="135">
        <v>93</v>
      </c>
      <c r="E25" s="135">
        <v>98.3</v>
      </c>
    </row>
    <row r="26" spans="1:5" x14ac:dyDescent="0.2">
      <c r="A26" s="143">
        <v>1992</v>
      </c>
      <c r="B26" s="135">
        <v>121.3</v>
      </c>
      <c r="C26" s="135">
        <v>123</v>
      </c>
      <c r="D26" s="135">
        <v>98.6</v>
      </c>
      <c r="E26" s="135">
        <v>96.5</v>
      </c>
    </row>
    <row r="27" spans="1:5" x14ac:dyDescent="0.2">
      <c r="A27" s="143">
        <v>1993</v>
      </c>
      <c r="B27" s="135">
        <v>117.7</v>
      </c>
      <c r="C27" s="135">
        <v>122.5</v>
      </c>
      <c r="D27" s="135">
        <v>96.1</v>
      </c>
      <c r="E27" s="135">
        <v>95.2</v>
      </c>
    </row>
    <row r="28" spans="1:5" x14ac:dyDescent="0.2">
      <c r="A28" s="143">
        <v>1994</v>
      </c>
      <c r="B28" s="135">
        <v>127.3</v>
      </c>
      <c r="C28" s="135">
        <v>118.8</v>
      </c>
      <c r="D28" s="135">
        <v>107.2</v>
      </c>
      <c r="E28" s="135">
        <v>102.6</v>
      </c>
    </row>
    <row r="29" spans="1:5" x14ac:dyDescent="0.2">
      <c r="A29" s="143">
        <v>1995</v>
      </c>
      <c r="B29" s="135">
        <v>112.6</v>
      </c>
      <c r="C29" s="135">
        <v>128.19999999999999</v>
      </c>
      <c r="D29" s="135">
        <v>87.8</v>
      </c>
      <c r="E29" s="135">
        <v>94.6</v>
      </c>
    </row>
    <row r="30" spans="1:5" x14ac:dyDescent="0.2">
      <c r="A30" s="143">
        <v>1996</v>
      </c>
      <c r="B30" s="135">
        <v>117.4</v>
      </c>
      <c r="C30" s="135">
        <v>123.6</v>
      </c>
      <c r="D30" s="135">
        <v>95</v>
      </c>
      <c r="E30" s="142">
        <v>96.9</v>
      </c>
    </row>
    <row r="31" spans="1:5" x14ac:dyDescent="0.2">
      <c r="A31" s="143">
        <v>1997</v>
      </c>
      <c r="B31" s="135">
        <v>124.1</v>
      </c>
      <c r="C31" s="135">
        <v>118.3</v>
      </c>
      <c r="D31" s="135">
        <v>104.9</v>
      </c>
      <c r="E31" s="142">
        <v>100</v>
      </c>
    </row>
    <row r="32" spans="1:5" x14ac:dyDescent="0.2">
      <c r="A32" s="143">
        <v>1998</v>
      </c>
      <c r="B32" s="135">
        <v>118.4</v>
      </c>
      <c r="C32" s="135">
        <v>114.3</v>
      </c>
      <c r="D32" s="135">
        <v>103.58705161854769</v>
      </c>
      <c r="E32" s="142">
        <v>102.3</v>
      </c>
    </row>
    <row r="33" spans="1:5" x14ac:dyDescent="0.2">
      <c r="A33" s="143">
        <v>1999</v>
      </c>
      <c r="B33" s="135">
        <v>112.7</v>
      </c>
      <c r="C33" s="135">
        <v>110</v>
      </c>
      <c r="D33" s="135">
        <v>102.45454545454547</v>
      </c>
      <c r="E33" s="142">
        <v>100.8</v>
      </c>
    </row>
    <row r="34" spans="1:5" x14ac:dyDescent="0.2">
      <c r="A34" s="143">
        <v>2000</v>
      </c>
      <c r="B34" s="135">
        <v>111.4</v>
      </c>
      <c r="C34" s="135">
        <v>109.8</v>
      </c>
      <c r="D34" s="135">
        <v>101.45719489981786</v>
      </c>
      <c r="E34" s="142">
        <v>102.5</v>
      </c>
    </row>
    <row r="35" spans="1:5" x14ac:dyDescent="0.2">
      <c r="A35" s="136">
        <v>2001</v>
      </c>
      <c r="B35" s="135">
        <v>116.2</v>
      </c>
      <c r="C35" s="135">
        <v>109.2</v>
      </c>
      <c r="D35" s="135">
        <v>106.41025641025641</v>
      </c>
      <c r="E35" s="142">
        <v>104.3</v>
      </c>
    </row>
    <row r="36" spans="1:5" x14ac:dyDescent="0.2">
      <c r="A36" s="136">
        <v>2002</v>
      </c>
      <c r="B36" s="135">
        <v>119.6</v>
      </c>
      <c r="C36" s="135">
        <v>105.3</v>
      </c>
      <c r="D36" s="135">
        <v>113.58024691358024</v>
      </c>
      <c r="E36" s="142">
        <v>106.1</v>
      </c>
    </row>
    <row r="37" spans="1:5" x14ac:dyDescent="0.2">
      <c r="A37" s="136">
        <v>2003</v>
      </c>
      <c r="B37" s="135">
        <v>114.3</v>
      </c>
      <c r="C37" s="135">
        <v>104.7</v>
      </c>
      <c r="D37" s="135">
        <v>109.16905444126076</v>
      </c>
      <c r="E37" s="142">
        <v>104.4</v>
      </c>
    </row>
    <row r="38" spans="1:5" x14ac:dyDescent="0.2">
      <c r="A38" s="136">
        <v>2004</v>
      </c>
      <c r="B38" s="135">
        <v>105.6</v>
      </c>
      <c r="C38" s="135">
        <v>106.8</v>
      </c>
      <c r="D38" s="135">
        <v>98.9</v>
      </c>
      <c r="E38" s="138">
        <v>103</v>
      </c>
    </row>
    <row r="39" spans="1:5" x14ac:dyDescent="0.2">
      <c r="A39" s="136">
        <v>2005</v>
      </c>
      <c r="B39" s="135">
        <v>110.1</v>
      </c>
      <c r="C39" s="135">
        <v>103.6</v>
      </c>
      <c r="D39" s="135">
        <v>106.27413127413128</v>
      </c>
      <c r="E39" s="141">
        <v>103.5</v>
      </c>
    </row>
    <row r="40" spans="1:5" x14ac:dyDescent="0.2">
      <c r="A40" s="136">
        <v>2006</v>
      </c>
      <c r="B40" s="140">
        <v>107.6</v>
      </c>
      <c r="C40" s="140">
        <v>103.9</v>
      </c>
      <c r="D40" s="140">
        <v>103.6</v>
      </c>
      <c r="E40" s="138">
        <v>101.7</v>
      </c>
    </row>
    <row r="41" spans="1:5" x14ac:dyDescent="0.2">
      <c r="A41" s="136">
        <v>2007</v>
      </c>
      <c r="B41" s="140">
        <v>103</v>
      </c>
      <c r="C41" s="140">
        <v>108</v>
      </c>
      <c r="D41" s="140">
        <v>95.4</v>
      </c>
      <c r="E41" s="138">
        <v>95.4</v>
      </c>
    </row>
    <row r="42" spans="1:5" x14ac:dyDescent="0.2">
      <c r="A42" s="136">
        <v>2008</v>
      </c>
      <c r="B42" s="139">
        <v>107</v>
      </c>
      <c r="C42" s="1">
        <v>106.1</v>
      </c>
      <c r="D42" s="1">
        <v>100.8</v>
      </c>
      <c r="E42" s="138">
        <v>97.9</v>
      </c>
    </row>
    <row r="43" spans="1:5" x14ac:dyDescent="0.2">
      <c r="A43" s="136">
        <v>2009</v>
      </c>
      <c r="B43" s="135">
        <v>101.8</v>
      </c>
      <c r="C43" s="1">
        <v>104.2</v>
      </c>
      <c r="D43" s="135">
        <v>97.7</v>
      </c>
      <c r="E43" s="137">
        <v>92</v>
      </c>
    </row>
    <row r="44" spans="1:5" x14ac:dyDescent="0.2">
      <c r="A44" s="136">
        <v>2010</v>
      </c>
      <c r="B44" s="135">
        <v>106.9</v>
      </c>
      <c r="C44" s="1">
        <v>104.9</v>
      </c>
      <c r="D44" s="135">
        <v>101.9</v>
      </c>
      <c r="E44" s="134" t="s">
        <v>200</v>
      </c>
    </row>
  </sheetData>
  <mergeCells count="2">
    <mergeCell ref="A3:E3"/>
    <mergeCell ref="A24:E24"/>
  </mergeCells>
  <pageMargins left="0.74803149606299213" right="0.74803149606299213" top="0.62992125984251968" bottom="0.86614173228346458" header="0" footer="0.5905511811023622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F6286-E559-46B9-8A1C-4EA9BE345341}">
  <dimension ref="A1:G21"/>
  <sheetViews>
    <sheetView zoomScaleNormal="100" workbookViewId="0"/>
  </sheetViews>
  <sheetFormatPr defaultRowHeight="11.25" x14ac:dyDescent="0.2"/>
  <cols>
    <col min="1" max="1" width="36" style="1" customWidth="1"/>
    <col min="2" max="4" width="12.7109375" style="1" customWidth="1"/>
    <col min="5" max="7" width="10.7109375" style="1" customWidth="1"/>
    <col min="8" max="16384" width="9.140625" style="1"/>
  </cols>
  <sheetData>
    <row r="1" spans="1:7" s="156" customFormat="1" ht="12" thickBot="1" x14ac:dyDescent="0.3">
      <c r="A1" s="12" t="s">
        <v>222</v>
      </c>
      <c r="B1" s="149"/>
      <c r="C1" s="149"/>
      <c r="D1" s="149"/>
    </row>
    <row r="2" spans="1:7" s="124" customFormat="1" x14ac:dyDescent="0.25">
      <c r="A2" s="207" t="s">
        <v>12</v>
      </c>
      <c r="B2" s="228" t="s">
        <v>147</v>
      </c>
      <c r="C2" s="229"/>
      <c r="D2" s="230"/>
      <c r="E2" s="231" t="s">
        <v>173</v>
      </c>
      <c r="F2" s="222"/>
      <c r="G2" s="213"/>
    </row>
    <row r="3" spans="1:7" s="124" customFormat="1" x14ac:dyDescent="0.25">
      <c r="A3" s="208"/>
      <c r="B3" s="9">
        <v>2007</v>
      </c>
      <c r="C3" s="9">
        <v>2008</v>
      </c>
      <c r="D3" s="10">
        <v>2009</v>
      </c>
      <c r="E3" s="155">
        <v>2007</v>
      </c>
      <c r="F3" s="155">
        <v>2008</v>
      </c>
      <c r="G3" s="39">
        <v>2009</v>
      </c>
    </row>
    <row r="4" spans="1:7" s="26" customFormat="1" x14ac:dyDescent="0.25">
      <c r="A4" s="36" t="s">
        <v>221</v>
      </c>
      <c r="B4" s="129">
        <v>2349754</v>
      </c>
      <c r="C4" s="129">
        <v>2513934</v>
      </c>
      <c r="D4" s="129">
        <v>2457258</v>
      </c>
      <c r="E4" s="63">
        <v>97.5</v>
      </c>
      <c r="F4" s="63">
        <v>97.8</v>
      </c>
      <c r="G4" s="63">
        <v>94.8</v>
      </c>
    </row>
    <row r="5" spans="1:7" s="36" customFormat="1" x14ac:dyDescent="0.25">
      <c r="A5" s="36" t="s">
        <v>220</v>
      </c>
      <c r="B5" s="129">
        <v>1283568</v>
      </c>
      <c r="C5" s="129">
        <v>1406406</v>
      </c>
      <c r="D5" s="129">
        <v>1441546</v>
      </c>
      <c r="E5" s="63">
        <v>104.3</v>
      </c>
      <c r="F5" s="63">
        <v>104.2</v>
      </c>
      <c r="G5" s="63">
        <v>95.3</v>
      </c>
    </row>
    <row r="6" spans="1:7" s="26" customFormat="1" x14ac:dyDescent="0.25">
      <c r="A6" s="36" t="s">
        <v>219</v>
      </c>
      <c r="B6" s="129">
        <v>471167</v>
      </c>
      <c r="C6" s="129">
        <v>477335</v>
      </c>
      <c r="D6" s="129">
        <v>468659</v>
      </c>
      <c r="E6" s="63">
        <v>107.2</v>
      </c>
      <c r="F6" s="63">
        <v>101.2</v>
      </c>
      <c r="G6" s="63">
        <v>97.4</v>
      </c>
    </row>
    <row r="7" spans="1:7" s="123" customFormat="1" x14ac:dyDescent="0.2">
      <c r="A7" s="36" t="s">
        <v>218</v>
      </c>
      <c r="B7" s="129">
        <v>2669532</v>
      </c>
      <c r="C7" s="129">
        <v>2941449</v>
      </c>
      <c r="D7" s="129">
        <v>3068912</v>
      </c>
      <c r="E7" s="63">
        <v>96.7</v>
      </c>
      <c r="F7" s="63">
        <v>101.4</v>
      </c>
      <c r="G7" s="63">
        <v>95.5</v>
      </c>
    </row>
    <row r="8" spans="1:7" s="123" customFormat="1" ht="22.5" x14ac:dyDescent="0.2">
      <c r="A8" s="36" t="s">
        <v>217</v>
      </c>
      <c r="B8" s="129">
        <v>784402</v>
      </c>
      <c r="C8" s="129">
        <v>765786</v>
      </c>
      <c r="D8" s="129">
        <v>709417</v>
      </c>
      <c r="E8" s="63">
        <v>95.1</v>
      </c>
      <c r="F8" s="63">
        <v>96.8</v>
      </c>
      <c r="G8" s="63">
        <v>89.8</v>
      </c>
    </row>
    <row r="9" spans="1:7" x14ac:dyDescent="0.2">
      <c r="A9" s="36" t="s">
        <v>216</v>
      </c>
      <c r="B9" s="129">
        <v>483208</v>
      </c>
      <c r="C9" s="129">
        <v>512618</v>
      </c>
      <c r="D9" s="129">
        <v>500078</v>
      </c>
      <c r="E9" s="63">
        <v>88.1</v>
      </c>
      <c r="F9" s="63">
        <v>107.3</v>
      </c>
      <c r="G9" s="63">
        <v>96.6</v>
      </c>
    </row>
    <row r="10" spans="1:7" x14ac:dyDescent="0.2">
      <c r="A10" s="36" t="s">
        <v>215</v>
      </c>
      <c r="B10" s="129">
        <v>2122113</v>
      </c>
      <c r="C10" s="129">
        <v>2168898</v>
      </c>
      <c r="D10" s="129">
        <v>1898951</v>
      </c>
      <c r="E10" s="63">
        <v>100.8</v>
      </c>
      <c r="F10" s="63">
        <v>96.3</v>
      </c>
      <c r="G10" s="63">
        <v>88.8</v>
      </c>
    </row>
    <row r="11" spans="1:7" x14ac:dyDescent="0.2">
      <c r="A11" s="36" t="s">
        <v>214</v>
      </c>
      <c r="B11" s="129">
        <v>540518</v>
      </c>
      <c r="C11" s="129">
        <v>580000</v>
      </c>
      <c r="D11" s="129">
        <v>519329</v>
      </c>
      <c r="E11" s="63">
        <v>103.5</v>
      </c>
      <c r="F11" s="63">
        <v>108.1</v>
      </c>
      <c r="G11" s="63">
        <v>88.6</v>
      </c>
    </row>
    <row r="12" spans="1:7" x14ac:dyDescent="0.2">
      <c r="A12" s="36" t="s">
        <v>213</v>
      </c>
      <c r="B12" s="129">
        <v>1028865</v>
      </c>
      <c r="C12" s="129">
        <v>1046797</v>
      </c>
      <c r="D12" s="129">
        <v>976540</v>
      </c>
      <c r="E12" s="63">
        <v>99.6</v>
      </c>
      <c r="F12" s="63">
        <v>99</v>
      </c>
      <c r="G12" s="63">
        <v>90.8</v>
      </c>
    </row>
    <row r="13" spans="1:7" x14ac:dyDescent="0.2">
      <c r="A13" s="36" t="s">
        <v>43</v>
      </c>
      <c r="B13" s="129">
        <v>150874</v>
      </c>
      <c r="C13" s="129">
        <v>154106</v>
      </c>
      <c r="D13" s="129">
        <v>141833</v>
      </c>
      <c r="E13" s="63">
        <v>88.1</v>
      </c>
      <c r="F13" s="63">
        <v>97.5</v>
      </c>
      <c r="G13" s="63">
        <v>91</v>
      </c>
    </row>
    <row r="14" spans="1:7" x14ac:dyDescent="0.2">
      <c r="A14" s="59" t="s">
        <v>53</v>
      </c>
      <c r="B14" s="129">
        <v>707744</v>
      </c>
      <c r="C14" s="129">
        <v>749446</v>
      </c>
      <c r="D14" s="129">
        <v>713061</v>
      </c>
      <c r="E14" s="63">
        <v>101</v>
      </c>
      <c r="F14" s="63">
        <v>99.5</v>
      </c>
      <c r="G14" s="63">
        <v>90.5</v>
      </c>
    </row>
    <row r="15" spans="1:7" x14ac:dyDescent="0.2">
      <c r="A15" s="36" t="s">
        <v>212</v>
      </c>
      <c r="B15" s="129">
        <v>1056750</v>
      </c>
      <c r="C15" s="129">
        <v>1137812</v>
      </c>
      <c r="D15" s="129">
        <v>1011837</v>
      </c>
      <c r="E15" s="63">
        <v>99</v>
      </c>
      <c r="F15" s="63">
        <v>104</v>
      </c>
      <c r="G15" s="63">
        <v>88.6</v>
      </c>
    </row>
    <row r="16" spans="1:7" ht="22.5" x14ac:dyDescent="0.2">
      <c r="A16" s="34" t="s">
        <v>211</v>
      </c>
      <c r="B16" s="128">
        <v>13648494</v>
      </c>
      <c r="C16" s="53">
        <v>14454587</v>
      </c>
      <c r="D16" s="53">
        <v>13907423</v>
      </c>
      <c r="E16" s="152">
        <v>98.9</v>
      </c>
      <c r="F16" s="152">
        <v>100.3</v>
      </c>
      <c r="G16" s="152">
        <v>92.7</v>
      </c>
    </row>
    <row r="17" spans="1:7" x14ac:dyDescent="0.2">
      <c r="A17" s="36" t="s">
        <v>210</v>
      </c>
      <c r="B17" s="129">
        <v>342460</v>
      </c>
      <c r="C17" s="129">
        <v>362668</v>
      </c>
      <c r="D17" s="129">
        <v>419529</v>
      </c>
      <c r="E17" s="154" t="s">
        <v>88</v>
      </c>
      <c r="F17" s="154" t="s">
        <v>88</v>
      </c>
      <c r="G17" s="154" t="s">
        <v>88</v>
      </c>
    </row>
    <row r="18" spans="1:7" ht="22.5" x14ac:dyDescent="0.2">
      <c r="A18" s="34" t="s">
        <v>209</v>
      </c>
      <c r="B18" s="53">
        <v>13306033</v>
      </c>
      <c r="C18" s="53">
        <v>14091919</v>
      </c>
      <c r="D18" s="53">
        <v>13487894</v>
      </c>
      <c r="E18" s="153">
        <v>100.17603958549827</v>
      </c>
      <c r="F18" s="152">
        <v>100.51811084490771</v>
      </c>
      <c r="G18" s="152">
        <v>91.9</v>
      </c>
    </row>
    <row r="19" spans="1:7" x14ac:dyDescent="0.2">
      <c r="A19" s="48" t="s">
        <v>208</v>
      </c>
      <c r="B19" s="47">
        <v>389243</v>
      </c>
      <c r="C19" s="129">
        <v>394562</v>
      </c>
      <c r="D19" s="129">
        <v>413925</v>
      </c>
      <c r="E19" s="151">
        <v>102.00228848725479</v>
      </c>
      <c r="F19" s="63">
        <v>94.789373219300018</v>
      </c>
      <c r="G19" s="63">
        <v>101.43627617459362</v>
      </c>
    </row>
    <row r="20" spans="1:7" ht="22.5" x14ac:dyDescent="0.2">
      <c r="A20" s="36" t="s">
        <v>207</v>
      </c>
      <c r="B20" s="129">
        <v>2914890</v>
      </c>
      <c r="C20" s="129">
        <v>3139397</v>
      </c>
      <c r="D20" s="129">
        <v>3139575</v>
      </c>
      <c r="E20" s="63">
        <v>90.184265933086422</v>
      </c>
      <c r="F20" s="63">
        <v>101.8</v>
      </c>
      <c r="G20" s="63">
        <v>97.8</v>
      </c>
    </row>
    <row r="21" spans="1:7" x14ac:dyDescent="0.2">
      <c r="A21" s="34" t="s">
        <v>206</v>
      </c>
      <c r="B21" s="128">
        <v>16610166</v>
      </c>
      <c r="C21" s="128">
        <v>17625878</v>
      </c>
      <c r="D21" s="128">
        <v>17041394</v>
      </c>
      <c r="E21" s="150">
        <v>98.331100504790001</v>
      </c>
      <c r="F21" s="150">
        <v>100.6</v>
      </c>
      <c r="G21" s="150">
        <v>93.2</v>
      </c>
    </row>
  </sheetData>
  <mergeCells count="3">
    <mergeCell ref="B2:D2"/>
    <mergeCell ref="A2:A3"/>
    <mergeCell ref="E2:G2"/>
  </mergeCells>
  <pageMargins left="0.74803149606299213" right="0.74803149606299213" top="0.62992125984251968" bottom="0.86614173228346458" header="0" footer="0.59055118110236227"/>
  <pageSetup paperSize="9" orientation="portrait" cellComments="atEnd" r:id="rId1"/>
  <headerFooter alignWithMargins="0"/>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39E3C-E1EC-4A80-A71D-D85A2F51CB7A}">
  <dimension ref="A1:E25"/>
  <sheetViews>
    <sheetView zoomScaleNormal="100" workbookViewId="0"/>
  </sheetViews>
  <sheetFormatPr defaultRowHeight="11.25" x14ac:dyDescent="0.2"/>
  <cols>
    <col min="1" max="1" width="29.140625" style="1" customWidth="1"/>
    <col min="2" max="5" width="12.7109375" style="1" customWidth="1"/>
    <col min="6" max="16384" width="9.140625" style="1"/>
  </cols>
  <sheetData>
    <row r="1" spans="1:5" s="165" customFormat="1" ht="12" thickBot="1" x14ac:dyDescent="0.3">
      <c r="A1" s="90" t="s">
        <v>230</v>
      </c>
    </row>
    <row r="2" spans="1:5" x14ac:dyDescent="0.2">
      <c r="A2" s="88" t="s">
        <v>12</v>
      </c>
      <c r="B2" s="164">
        <v>2000</v>
      </c>
      <c r="C2" s="17">
        <v>2007</v>
      </c>
      <c r="D2" s="164">
        <v>2008</v>
      </c>
      <c r="E2" s="16">
        <v>2009</v>
      </c>
    </row>
    <row r="3" spans="1:5" x14ac:dyDescent="0.2">
      <c r="A3" s="232" t="s">
        <v>229</v>
      </c>
      <c r="B3" s="232"/>
      <c r="C3" s="232"/>
      <c r="D3" s="232"/>
      <c r="E3" s="232"/>
    </row>
    <row r="4" spans="1:5" x14ac:dyDescent="0.2">
      <c r="A4" s="163" t="s">
        <v>226</v>
      </c>
      <c r="B4" s="129">
        <v>737766</v>
      </c>
      <c r="C4" s="129">
        <v>1435093</v>
      </c>
      <c r="D4" s="129">
        <v>1357618</v>
      </c>
      <c r="E4" s="129">
        <v>971710</v>
      </c>
    </row>
    <row r="5" spans="1:5" x14ac:dyDescent="0.2">
      <c r="A5" s="162" t="s">
        <v>225</v>
      </c>
      <c r="B5" s="129">
        <v>682415</v>
      </c>
      <c r="C5" s="129">
        <v>1072872</v>
      </c>
      <c r="D5" s="129">
        <v>1103197</v>
      </c>
      <c r="E5" s="129">
        <v>1071531</v>
      </c>
    </row>
    <row r="6" spans="1:5" x14ac:dyDescent="0.2">
      <c r="A6" s="162" t="s">
        <v>224</v>
      </c>
      <c r="B6" s="129">
        <v>3295040</v>
      </c>
      <c r="C6" s="129">
        <v>5998114</v>
      </c>
      <c r="D6" s="129">
        <v>6612670</v>
      </c>
      <c r="E6" s="129">
        <v>6575499</v>
      </c>
    </row>
    <row r="7" spans="1:5" x14ac:dyDescent="0.2">
      <c r="A7" s="128" t="s">
        <v>223</v>
      </c>
      <c r="B7" s="128">
        <v>4715221</v>
      </c>
      <c r="C7" s="128">
        <v>8506079</v>
      </c>
      <c r="D7" s="128">
        <v>9073485</v>
      </c>
      <c r="E7" s="128">
        <v>8618740</v>
      </c>
    </row>
    <row r="8" spans="1:5" x14ac:dyDescent="0.2">
      <c r="A8" s="129" t="s">
        <v>14</v>
      </c>
      <c r="B8" s="129">
        <v>2819131</v>
      </c>
      <c r="C8" s="129">
        <v>5142415</v>
      </c>
      <c r="D8" s="129">
        <v>5381102</v>
      </c>
      <c r="E8" s="129">
        <v>5288683</v>
      </c>
    </row>
    <row r="9" spans="1:5" s="123" customFormat="1" ht="22.5" x14ac:dyDescent="0.2">
      <c r="A9" s="161" t="s">
        <v>211</v>
      </c>
      <c r="B9" s="128">
        <v>7534353</v>
      </c>
      <c r="C9" s="128">
        <v>13648494</v>
      </c>
      <c r="D9" s="128">
        <v>14454587</v>
      </c>
      <c r="E9" s="128">
        <v>13907423</v>
      </c>
    </row>
    <row r="10" spans="1:5" s="123" customFormat="1" ht="22.5" x14ac:dyDescent="0.2">
      <c r="A10" s="84" t="s">
        <v>209</v>
      </c>
      <c r="B10" s="84">
        <v>6888377</v>
      </c>
      <c r="C10" s="84">
        <v>13306033</v>
      </c>
      <c r="D10" s="84">
        <v>14091919</v>
      </c>
      <c r="E10" s="84">
        <v>13487894</v>
      </c>
    </row>
    <row r="11" spans="1:5" x14ac:dyDescent="0.2">
      <c r="A11" s="233" t="s">
        <v>228</v>
      </c>
      <c r="B11" s="233"/>
      <c r="C11" s="233"/>
      <c r="D11" s="233"/>
      <c r="E11" s="233"/>
    </row>
    <row r="12" spans="1:5" x14ac:dyDescent="0.2">
      <c r="A12" s="163" t="s">
        <v>226</v>
      </c>
      <c r="B12" s="63">
        <f>+B4/B9*100</f>
        <v>9.7920285922361217</v>
      </c>
      <c r="C12" s="63">
        <f>+C4/C9*100</f>
        <v>10.514661910684065</v>
      </c>
      <c r="D12" s="63">
        <f>+D4/D9*100</f>
        <v>9.3922987906883826</v>
      </c>
      <c r="E12" s="63">
        <f>+E4/E9*100</f>
        <v>6.9869881717123299</v>
      </c>
    </row>
    <row r="13" spans="1:5" x14ac:dyDescent="0.2">
      <c r="A13" s="162" t="s">
        <v>225</v>
      </c>
      <c r="B13" s="63">
        <f>+B5/B9*100</f>
        <v>9.0573802422052694</v>
      </c>
      <c r="C13" s="63">
        <f>+C5/C9*100</f>
        <v>7.8607354042138269</v>
      </c>
      <c r="D13" s="63">
        <f>+D5/D9*100</f>
        <v>7.6321585666888998</v>
      </c>
      <c r="E13" s="63">
        <f>+E5/E9*100</f>
        <v>7.7047415613949468</v>
      </c>
    </row>
    <row r="14" spans="1:5" x14ac:dyDescent="0.2">
      <c r="A14" s="162" t="s">
        <v>224</v>
      </c>
      <c r="B14" s="63">
        <f>+B6/B9*100</f>
        <v>43.733549516461466</v>
      </c>
      <c r="C14" s="63">
        <f>+C6/C9*100</f>
        <v>43.947075772609054</v>
      </c>
      <c r="D14" s="63">
        <f>+D6/D9*100</f>
        <v>45.747899957293839</v>
      </c>
      <c r="E14" s="63">
        <f>+E6/E9*100</f>
        <v>47.280499054353925</v>
      </c>
    </row>
    <row r="15" spans="1:5" x14ac:dyDescent="0.2">
      <c r="A15" s="128" t="s">
        <v>223</v>
      </c>
      <c r="B15" s="152">
        <f>+B12+B13+B14</f>
        <v>62.582958350902857</v>
      </c>
      <c r="C15" s="152">
        <f>+C12+C13+C14</f>
        <v>62.32247308750695</v>
      </c>
      <c r="D15" s="152">
        <f>+D12+D13+D14</f>
        <v>62.772357314671126</v>
      </c>
      <c r="E15" s="152">
        <f>+E12+E13+E14</f>
        <v>61.972228787461205</v>
      </c>
    </row>
    <row r="16" spans="1:5" x14ac:dyDescent="0.2">
      <c r="A16" s="129" t="s">
        <v>14</v>
      </c>
      <c r="B16" s="63">
        <f>+B8/B9*100</f>
        <v>37.417028376557347</v>
      </c>
      <c r="C16" s="63">
        <f>+C8/C9*100</f>
        <v>37.67752691249305</v>
      </c>
      <c r="D16" s="63">
        <f>+D8/D9*100</f>
        <v>37.227642685328888</v>
      </c>
      <c r="E16" s="63">
        <f>+E8/E9*100</f>
        <v>38.027771212538802</v>
      </c>
    </row>
    <row r="17" spans="1:5" s="123" customFormat="1" ht="22.5" x14ac:dyDescent="0.2">
      <c r="A17" s="161" t="s">
        <v>211</v>
      </c>
      <c r="B17" s="152">
        <f>+B16+B15</f>
        <v>99.999986727460197</v>
      </c>
      <c r="C17" s="152">
        <f>+C16+C15</f>
        <v>100</v>
      </c>
      <c r="D17" s="152">
        <f>+D16+D15</f>
        <v>100.00000000000001</v>
      </c>
      <c r="E17" s="152">
        <f>+E16+E15</f>
        <v>100</v>
      </c>
    </row>
    <row r="18" spans="1:5" s="124" customFormat="1" x14ac:dyDescent="0.25">
      <c r="A18" s="233" t="s">
        <v>227</v>
      </c>
      <c r="B18" s="233"/>
      <c r="C18" s="233"/>
      <c r="D18" s="233"/>
      <c r="E18" s="233"/>
    </row>
    <row r="19" spans="1:5" x14ac:dyDescent="0.2">
      <c r="A19" s="163" t="s">
        <v>226</v>
      </c>
      <c r="B19" s="112">
        <v>113.5</v>
      </c>
      <c r="C19" s="112">
        <v>100.3</v>
      </c>
      <c r="D19" s="112">
        <v>95.2</v>
      </c>
      <c r="E19" s="112">
        <v>70.099999999999994</v>
      </c>
    </row>
    <row r="20" spans="1:5" x14ac:dyDescent="0.2">
      <c r="A20" s="162" t="s">
        <v>225</v>
      </c>
      <c r="B20" s="112">
        <v>105.2</v>
      </c>
      <c r="C20" s="112">
        <v>101.5</v>
      </c>
      <c r="D20" s="112">
        <v>102.1</v>
      </c>
      <c r="E20" s="112">
        <v>95.7</v>
      </c>
    </row>
    <row r="21" spans="1:5" x14ac:dyDescent="0.2">
      <c r="A21" s="162" t="s">
        <v>224</v>
      </c>
      <c r="B21" s="112">
        <v>101.2</v>
      </c>
      <c r="C21" s="112">
        <v>99.4</v>
      </c>
      <c r="D21" s="112">
        <v>101.8</v>
      </c>
      <c r="E21" s="112">
        <v>96</v>
      </c>
    </row>
    <row r="22" spans="1:5" x14ac:dyDescent="0.2">
      <c r="A22" s="128" t="s">
        <v>223</v>
      </c>
      <c r="B22" s="159">
        <v>103.7</v>
      </c>
      <c r="C22" s="159">
        <v>99.9</v>
      </c>
      <c r="D22" s="159">
        <v>100.7</v>
      </c>
      <c r="E22" s="159">
        <v>92.1</v>
      </c>
    </row>
    <row r="23" spans="1:5" x14ac:dyDescent="0.2">
      <c r="A23" s="129" t="s">
        <v>14</v>
      </c>
      <c r="B23" s="112">
        <v>106.4</v>
      </c>
      <c r="C23" s="112">
        <v>97.8</v>
      </c>
      <c r="D23" s="112">
        <v>100.1</v>
      </c>
      <c r="E23" s="112">
        <v>94</v>
      </c>
    </row>
    <row r="24" spans="1:5" s="123" customFormat="1" ht="22.5" x14ac:dyDescent="0.2">
      <c r="A24" s="161" t="s">
        <v>211</v>
      </c>
      <c r="B24" s="160">
        <v>104.7</v>
      </c>
      <c r="C24" s="159">
        <v>99.1</v>
      </c>
      <c r="D24" s="159">
        <v>100.5</v>
      </c>
      <c r="E24" s="159">
        <v>92.8</v>
      </c>
    </row>
    <row r="25" spans="1:5" s="123" customFormat="1" ht="22.5" x14ac:dyDescent="0.2">
      <c r="A25" s="84" t="s">
        <v>209</v>
      </c>
      <c r="B25" s="158">
        <v>104.4</v>
      </c>
      <c r="C25" s="157">
        <v>100.3</v>
      </c>
      <c r="D25" s="157">
        <v>100.7</v>
      </c>
      <c r="E25" s="157">
        <v>92.1</v>
      </c>
    </row>
  </sheetData>
  <mergeCells count="3">
    <mergeCell ref="A3:E3"/>
    <mergeCell ref="A11:E11"/>
    <mergeCell ref="A18:E18"/>
  </mergeCells>
  <pageMargins left="0.74803149606299213" right="0.74803149606299213" top="0.62992125984251968" bottom="0.86614173228346458" header="0" footer="0.5905511811023622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2C7D2-B4DF-4A93-B90D-386B89F6AC69}">
  <dimension ref="A1:E8"/>
  <sheetViews>
    <sheetView zoomScaleNormal="100" workbookViewId="0"/>
  </sheetViews>
  <sheetFormatPr defaultRowHeight="11.25" x14ac:dyDescent="0.2"/>
  <cols>
    <col min="1" max="1" width="22.28515625" style="1" customWidth="1"/>
    <col min="2" max="5" width="10.5703125" style="1" customWidth="1"/>
    <col min="6" max="16384" width="9.140625" style="1"/>
  </cols>
  <sheetData>
    <row r="1" spans="1:5" ht="12" thickBot="1" x14ac:dyDescent="0.25">
      <c r="A1" s="133" t="s">
        <v>236</v>
      </c>
      <c r="B1" s="167"/>
      <c r="C1" s="167"/>
      <c r="D1" s="167"/>
    </row>
    <row r="2" spans="1:5" x14ac:dyDescent="0.2">
      <c r="A2" s="18" t="s">
        <v>12</v>
      </c>
      <c r="B2" s="164">
        <v>2006</v>
      </c>
      <c r="C2" s="164">
        <v>2007</v>
      </c>
      <c r="D2" s="164">
        <v>2008</v>
      </c>
      <c r="E2" s="17">
        <v>2009</v>
      </c>
    </row>
    <row r="3" spans="1:5" x14ac:dyDescent="0.2">
      <c r="A3" s="1" t="s">
        <v>235</v>
      </c>
      <c r="B3" s="89">
        <v>13740</v>
      </c>
      <c r="C3" s="89">
        <v>13375</v>
      </c>
      <c r="D3" s="89">
        <v>13372</v>
      </c>
      <c r="E3" s="89">
        <v>13199</v>
      </c>
    </row>
    <row r="4" spans="1:5" x14ac:dyDescent="0.2">
      <c r="A4" s="1" t="s">
        <v>234</v>
      </c>
      <c r="B4" s="139">
        <v>104.6</v>
      </c>
      <c r="C4" s="139">
        <v>101.3</v>
      </c>
      <c r="D4" s="139">
        <v>100.6</v>
      </c>
      <c r="E4" s="1">
        <v>99.5</v>
      </c>
    </row>
    <row r="5" spans="1:5" x14ac:dyDescent="0.2">
      <c r="A5" s="1" t="s">
        <v>114</v>
      </c>
      <c r="B5" s="139"/>
      <c r="C5" s="139"/>
      <c r="D5" s="139"/>
    </row>
    <row r="6" spans="1:5" x14ac:dyDescent="0.2">
      <c r="A6" s="166" t="s">
        <v>233</v>
      </c>
      <c r="B6" s="139">
        <v>60</v>
      </c>
      <c r="C6" s="139">
        <v>58.4</v>
      </c>
      <c r="D6" s="139">
        <v>56.7</v>
      </c>
      <c r="E6" s="1">
        <v>56.4</v>
      </c>
    </row>
    <row r="7" spans="1:5" x14ac:dyDescent="0.2">
      <c r="A7" s="1" t="s">
        <v>232</v>
      </c>
      <c r="B7" s="139">
        <v>148.30000000000001</v>
      </c>
      <c r="C7" s="139">
        <v>146.80000000000001</v>
      </c>
      <c r="D7" s="139">
        <v>143.19999999999999</v>
      </c>
      <c r="E7" s="139">
        <v>143</v>
      </c>
    </row>
    <row r="8" spans="1:5" x14ac:dyDescent="0.2">
      <c r="A8" s="1" t="s">
        <v>231</v>
      </c>
      <c r="B8" s="139">
        <v>386.9</v>
      </c>
      <c r="C8" s="139">
        <v>371.9</v>
      </c>
      <c r="D8" s="139">
        <v>380.4</v>
      </c>
      <c r="E8" s="1">
        <v>370.7</v>
      </c>
    </row>
  </sheetData>
  <pageMargins left="0.74803149606299213" right="0.74803149606299213" top="0.62992125984251968" bottom="0.86614173228346458" header="0" footer="0.59055118110236227"/>
  <pageSetup paperSize="9"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17D96-23B1-4166-9D1C-63E1B7412237}">
  <dimension ref="A1:G14"/>
  <sheetViews>
    <sheetView zoomScaleNormal="100" workbookViewId="0"/>
  </sheetViews>
  <sheetFormatPr defaultRowHeight="11.25" x14ac:dyDescent="0.2"/>
  <cols>
    <col min="1" max="1" width="23.5703125" style="1" customWidth="1"/>
    <col min="2" max="7" width="10.7109375" style="1" customWidth="1"/>
    <col min="8" max="16384" width="9.140625" style="1"/>
  </cols>
  <sheetData>
    <row r="1" spans="1:7" ht="12" thickBot="1" x14ac:dyDescent="0.25">
      <c r="A1" s="12" t="s">
        <v>13</v>
      </c>
      <c r="B1" s="11"/>
      <c r="C1" s="11"/>
      <c r="D1" s="11"/>
      <c r="E1" s="11"/>
      <c r="F1" s="11"/>
      <c r="G1" s="11"/>
    </row>
    <row r="2" spans="1:7" x14ac:dyDescent="0.2">
      <c r="A2" s="207" t="s">
        <v>12</v>
      </c>
      <c r="B2" s="204" t="s">
        <v>11</v>
      </c>
      <c r="C2" s="205"/>
      <c r="D2" s="205"/>
      <c r="E2" s="204" t="s">
        <v>10</v>
      </c>
      <c r="F2" s="205"/>
      <c r="G2" s="206"/>
    </row>
    <row r="3" spans="1:7" x14ac:dyDescent="0.2">
      <c r="A3" s="208"/>
      <c r="B3" s="9">
        <v>2008</v>
      </c>
      <c r="C3" s="10">
        <v>2009</v>
      </c>
      <c r="D3" s="10">
        <v>2010</v>
      </c>
      <c r="E3" s="9">
        <v>2008</v>
      </c>
      <c r="F3" s="8">
        <v>2009</v>
      </c>
      <c r="G3" s="8">
        <v>2010</v>
      </c>
    </row>
    <row r="4" spans="1:7" x14ac:dyDescent="0.2">
      <c r="A4" s="209" t="s">
        <v>9</v>
      </c>
      <c r="B4" s="209"/>
      <c r="C4" s="209"/>
      <c r="D4" s="209"/>
      <c r="E4" s="209"/>
      <c r="F4" s="209"/>
      <c r="G4" s="209"/>
    </row>
    <row r="5" spans="1:7" x14ac:dyDescent="0.2">
      <c r="A5" s="6" t="s">
        <v>8</v>
      </c>
      <c r="B5" s="5">
        <v>57187.37</v>
      </c>
      <c r="C5" s="5">
        <v>52490.593999999997</v>
      </c>
      <c r="D5" s="5">
        <v>55657.881992932329</v>
      </c>
      <c r="E5" s="5">
        <v>101.64734591770073</v>
      </c>
      <c r="F5" s="5">
        <v>89.69000148109626</v>
      </c>
      <c r="G5" s="5">
        <v>103.80173897789709</v>
      </c>
    </row>
    <row r="6" spans="1:7" x14ac:dyDescent="0.2">
      <c r="A6" s="6" t="s">
        <v>7</v>
      </c>
      <c r="B6" s="5">
        <v>3924.73</v>
      </c>
      <c r="C6" s="5">
        <v>3985.1950000000002</v>
      </c>
      <c r="D6" s="5">
        <v>4261.4309046240005</v>
      </c>
      <c r="E6" s="5">
        <v>98.891521680446857</v>
      </c>
      <c r="F6" s="5">
        <v>95.369337508567469</v>
      </c>
      <c r="G6" s="5">
        <v>99.904932190760732</v>
      </c>
    </row>
    <row r="7" spans="1:7" x14ac:dyDescent="0.2">
      <c r="A7" s="6" t="s">
        <v>6</v>
      </c>
      <c r="B7" s="5">
        <v>21696.534</v>
      </c>
      <c r="C7" s="5">
        <v>18817.222000000002</v>
      </c>
      <c r="D7" s="5">
        <v>21462.336126524715</v>
      </c>
      <c r="E7" s="5">
        <v>105.75087898019953</v>
      </c>
      <c r="F7" s="5">
        <v>85.431594742275436</v>
      </c>
      <c r="G7" s="5">
        <v>112.00919070219544</v>
      </c>
    </row>
    <row r="8" spans="1:7" s="2" customFormat="1" x14ac:dyDescent="0.2">
      <c r="A8" s="7" t="s">
        <v>0</v>
      </c>
      <c r="B8" s="3">
        <v>82808.634000000005</v>
      </c>
      <c r="C8" s="3">
        <v>75293.010999999999</v>
      </c>
      <c r="D8" s="3">
        <v>81381.649024081053</v>
      </c>
      <c r="E8" s="3">
        <v>102.5848032839809</v>
      </c>
      <c r="F8" s="3">
        <v>88.843437509185335</v>
      </c>
      <c r="G8" s="3">
        <v>105.64668984891941</v>
      </c>
    </row>
    <row r="9" spans="1:7" x14ac:dyDescent="0.2">
      <c r="A9" s="203" t="s">
        <v>5</v>
      </c>
      <c r="B9" s="203"/>
      <c r="C9" s="203"/>
      <c r="D9" s="203"/>
      <c r="E9" s="203"/>
      <c r="F9" s="203"/>
      <c r="G9" s="203"/>
    </row>
    <row r="10" spans="1:7" x14ac:dyDescent="0.2">
      <c r="A10" s="6" t="s">
        <v>4</v>
      </c>
      <c r="B10" s="5">
        <v>34358.194000000003</v>
      </c>
      <c r="C10" s="5">
        <v>30421.462</v>
      </c>
      <c r="D10" s="5">
        <v>32799.476747538378</v>
      </c>
      <c r="E10" s="5">
        <v>101.9818632567159</v>
      </c>
      <c r="F10" s="5">
        <v>87.522039138611305</v>
      </c>
      <c r="G10" s="5">
        <v>105.54315001142123</v>
      </c>
    </row>
    <row r="11" spans="1:7" x14ac:dyDescent="0.2">
      <c r="A11" s="6" t="s">
        <v>3</v>
      </c>
      <c r="B11" s="5">
        <v>20264.579000000002</v>
      </c>
      <c r="C11" s="5">
        <v>19694.511999999999</v>
      </c>
      <c r="D11" s="5">
        <v>20128.554750988445</v>
      </c>
      <c r="E11" s="5">
        <v>100.53883757813522</v>
      </c>
      <c r="F11" s="5">
        <v>94.348755037052584</v>
      </c>
      <c r="G11" s="5">
        <v>98.048591604734753</v>
      </c>
    </row>
    <row r="12" spans="1:7" x14ac:dyDescent="0.2">
      <c r="A12" s="6" t="s">
        <v>2</v>
      </c>
      <c r="B12" s="5">
        <v>6347.2529999999997</v>
      </c>
      <c r="C12" s="5">
        <v>5001.7349999999997</v>
      </c>
      <c r="D12" s="5">
        <v>5003.5176310906227</v>
      </c>
      <c r="E12" s="5">
        <v>101.58942294887024</v>
      </c>
      <c r="F12" s="5">
        <v>72.942058556670105</v>
      </c>
      <c r="G12" s="5">
        <v>102.08682750552389</v>
      </c>
    </row>
    <row r="13" spans="1:7" x14ac:dyDescent="0.2">
      <c r="A13" s="6" t="s">
        <v>1</v>
      </c>
      <c r="B13" s="5">
        <v>21838.608</v>
      </c>
      <c r="C13" s="5">
        <v>20175.302</v>
      </c>
      <c r="D13" s="5">
        <v>23450.099894463325</v>
      </c>
      <c r="E13" s="5">
        <v>105.72916730308333</v>
      </c>
      <c r="F13" s="5">
        <v>90.435480136829241</v>
      </c>
      <c r="G13" s="5">
        <v>114.10238254768493</v>
      </c>
    </row>
    <row r="14" spans="1:7" s="2" customFormat="1" x14ac:dyDescent="0.2">
      <c r="A14" s="4" t="s">
        <v>0</v>
      </c>
      <c r="B14" s="3">
        <v>82808.634000000005</v>
      </c>
      <c r="C14" s="3">
        <v>75293.010999999999</v>
      </c>
      <c r="D14" s="3">
        <v>81381.649024080776</v>
      </c>
      <c r="E14" s="3">
        <v>102.5848032839809</v>
      </c>
      <c r="F14" s="3">
        <v>88.843437509185335</v>
      </c>
      <c r="G14" s="3">
        <v>105.64668978861414</v>
      </c>
    </row>
  </sheetData>
  <mergeCells count="5">
    <mergeCell ref="A9:G9"/>
    <mergeCell ref="B2:D2"/>
    <mergeCell ref="E2:G2"/>
    <mergeCell ref="A2:A3"/>
    <mergeCell ref="A4:G4"/>
  </mergeCells>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001E9-8B55-46FF-A8D6-E7499D3BC569}">
  <dimension ref="A1:E41"/>
  <sheetViews>
    <sheetView zoomScaleNormal="100" workbookViewId="0"/>
  </sheetViews>
  <sheetFormatPr defaultRowHeight="11.25" x14ac:dyDescent="0.2"/>
  <cols>
    <col min="1" max="1" width="32.7109375" style="1" customWidth="1"/>
    <col min="2" max="5" width="11" style="1" customWidth="1"/>
    <col min="6" max="16384" width="9.140625" style="1"/>
  </cols>
  <sheetData>
    <row r="1" spans="1:5" ht="12" thickBot="1" x14ac:dyDescent="0.25">
      <c r="A1" s="90" t="s">
        <v>275</v>
      </c>
      <c r="B1" s="127"/>
      <c r="C1" s="127"/>
      <c r="D1" s="127"/>
      <c r="E1" s="127"/>
    </row>
    <row r="2" spans="1:5" s="124" customFormat="1" x14ac:dyDescent="0.2">
      <c r="A2" s="173" t="s">
        <v>274</v>
      </c>
      <c r="B2" s="164">
        <v>2000</v>
      </c>
      <c r="C2" s="164">
        <v>2007</v>
      </c>
      <c r="D2" s="164">
        <v>2008</v>
      </c>
      <c r="E2" s="17">
        <v>2009</v>
      </c>
    </row>
    <row r="3" spans="1:5" x14ac:dyDescent="0.2">
      <c r="A3" s="209" t="s">
        <v>273</v>
      </c>
      <c r="B3" s="209"/>
      <c r="C3" s="209"/>
      <c r="D3" s="209"/>
      <c r="E3" s="209"/>
    </row>
    <row r="4" spans="1:5" x14ac:dyDescent="0.2">
      <c r="A4" s="127" t="s">
        <v>272</v>
      </c>
      <c r="B4" s="168">
        <v>73.2</v>
      </c>
      <c r="C4" s="139">
        <v>67</v>
      </c>
      <c r="D4" s="139">
        <v>65.3</v>
      </c>
      <c r="E4" s="1">
        <v>65.400000000000006</v>
      </c>
    </row>
    <row r="5" spans="1:5" x14ac:dyDescent="0.2">
      <c r="A5" s="127" t="s">
        <v>114</v>
      </c>
      <c r="B5" s="168"/>
      <c r="C5" s="139"/>
      <c r="D5" s="139"/>
    </row>
    <row r="6" spans="1:5" s="171" customFormat="1" x14ac:dyDescent="0.2">
      <c r="A6" s="80" t="s">
        <v>271</v>
      </c>
      <c r="B6" s="168">
        <v>70.2</v>
      </c>
      <c r="C6" s="172">
        <v>63.2</v>
      </c>
      <c r="D6" s="139">
        <v>61.5</v>
      </c>
      <c r="E6" s="139">
        <v>61.7</v>
      </c>
    </row>
    <row r="7" spans="1:5" x14ac:dyDescent="0.2">
      <c r="A7" s="169" t="s">
        <v>270</v>
      </c>
      <c r="B7" s="168">
        <v>32.700000000000003</v>
      </c>
      <c r="C7" s="139">
        <v>31</v>
      </c>
      <c r="D7" s="139">
        <v>28.7</v>
      </c>
      <c r="E7" s="139">
        <v>29.8</v>
      </c>
    </row>
    <row r="8" spans="1:5" x14ac:dyDescent="0.2">
      <c r="A8" s="170" t="s">
        <v>269</v>
      </c>
      <c r="B8" s="168">
        <v>28</v>
      </c>
      <c r="C8" s="139">
        <v>27.6</v>
      </c>
      <c r="D8" s="139">
        <v>25.8</v>
      </c>
      <c r="E8" s="139">
        <v>27</v>
      </c>
    </row>
    <row r="9" spans="1:5" x14ac:dyDescent="0.2">
      <c r="A9" s="170" t="s">
        <v>268</v>
      </c>
      <c r="B9" s="168">
        <v>4.3</v>
      </c>
      <c r="C9" s="139">
        <v>3.3</v>
      </c>
      <c r="D9" s="139">
        <v>2.8</v>
      </c>
      <c r="E9" s="139">
        <v>2.6</v>
      </c>
    </row>
    <row r="10" spans="1:5" x14ac:dyDescent="0.2">
      <c r="A10" s="170" t="s">
        <v>267</v>
      </c>
      <c r="B10" s="168">
        <v>0.4</v>
      </c>
      <c r="C10" s="139">
        <v>0.1</v>
      </c>
      <c r="D10" s="139">
        <v>0.1</v>
      </c>
      <c r="E10" s="139">
        <v>0.1</v>
      </c>
    </row>
    <row r="11" spans="1:5" x14ac:dyDescent="0.2">
      <c r="A11" s="169" t="s">
        <v>266</v>
      </c>
      <c r="B11" s="168">
        <v>3.1</v>
      </c>
      <c r="C11" s="139">
        <v>2.5</v>
      </c>
      <c r="D11" s="139">
        <v>2.8</v>
      </c>
      <c r="E11" s="139">
        <v>2.7</v>
      </c>
    </row>
    <row r="12" spans="1:5" x14ac:dyDescent="0.2">
      <c r="A12" s="169" t="s">
        <v>265</v>
      </c>
      <c r="B12" s="168">
        <v>33.700000000000003</v>
      </c>
      <c r="C12" s="139">
        <v>28.7</v>
      </c>
      <c r="D12" s="139">
        <v>28.7</v>
      </c>
      <c r="E12" s="139">
        <v>27.8</v>
      </c>
    </row>
    <row r="13" spans="1:5" x14ac:dyDescent="0.2">
      <c r="A13" s="169" t="s">
        <v>264</v>
      </c>
      <c r="B13" s="168">
        <v>0.7</v>
      </c>
      <c r="C13" s="139">
        <v>1</v>
      </c>
      <c r="D13" s="139">
        <v>1.3</v>
      </c>
      <c r="E13" s="139">
        <v>1.5</v>
      </c>
    </row>
    <row r="14" spans="1:5" s="166" customFormat="1" x14ac:dyDescent="0.2">
      <c r="A14" s="166" t="s">
        <v>263</v>
      </c>
      <c r="B14" s="145">
        <v>3</v>
      </c>
      <c r="C14" s="139">
        <v>3.8</v>
      </c>
      <c r="D14" s="139">
        <v>3.8</v>
      </c>
      <c r="E14" s="139">
        <v>3.7</v>
      </c>
    </row>
    <row r="15" spans="1:5" x14ac:dyDescent="0.2">
      <c r="A15" s="123" t="s">
        <v>262</v>
      </c>
      <c r="B15" s="145">
        <v>160.6</v>
      </c>
      <c r="C15" s="139">
        <v>163.5</v>
      </c>
      <c r="D15" s="139">
        <v>158.19999999999999</v>
      </c>
      <c r="E15" s="1">
        <v>155.9</v>
      </c>
    </row>
    <row r="16" spans="1:5" x14ac:dyDescent="0.2">
      <c r="A16" s="1" t="s">
        <v>261</v>
      </c>
      <c r="B16" s="145">
        <v>15.3</v>
      </c>
      <c r="C16" s="139">
        <v>15.4</v>
      </c>
      <c r="D16" s="139">
        <v>14.9</v>
      </c>
      <c r="E16" s="1">
        <v>14.4</v>
      </c>
    </row>
    <row r="17" spans="1:5" x14ac:dyDescent="0.2">
      <c r="A17" s="1" t="s">
        <v>260</v>
      </c>
      <c r="B17" s="145">
        <v>39</v>
      </c>
      <c r="C17" s="139">
        <v>37.4</v>
      </c>
      <c r="D17" s="139">
        <v>36.799999999999997</v>
      </c>
      <c r="E17" s="1">
        <v>36.6</v>
      </c>
    </row>
    <row r="18" spans="1:5" x14ac:dyDescent="0.2">
      <c r="A18" s="166" t="s">
        <v>259</v>
      </c>
      <c r="B18" s="145">
        <v>0.9</v>
      </c>
      <c r="C18" s="139">
        <v>1.1000000000000001</v>
      </c>
      <c r="D18" s="139">
        <v>1.1000000000000001</v>
      </c>
      <c r="E18" s="1">
        <v>0.9</v>
      </c>
    </row>
    <row r="19" spans="1:5" x14ac:dyDescent="0.2">
      <c r="A19" s="166" t="s">
        <v>258</v>
      </c>
      <c r="B19" s="145">
        <v>18</v>
      </c>
      <c r="C19" s="139">
        <v>13</v>
      </c>
      <c r="D19" s="139">
        <v>12.2</v>
      </c>
      <c r="E19" s="1">
        <v>12.2</v>
      </c>
    </row>
    <row r="20" spans="1:5" x14ac:dyDescent="0.2">
      <c r="A20" s="166" t="s">
        <v>257</v>
      </c>
      <c r="B20" s="145">
        <v>2.2000000000000002</v>
      </c>
      <c r="C20" s="139">
        <v>1.8</v>
      </c>
      <c r="D20" s="139">
        <v>1.6</v>
      </c>
      <c r="E20" s="1">
        <v>1.9</v>
      </c>
    </row>
    <row r="21" spans="1:5" x14ac:dyDescent="0.2">
      <c r="A21" s="166" t="s">
        <v>256</v>
      </c>
      <c r="B21" s="145">
        <v>10.6</v>
      </c>
      <c r="C21" s="139">
        <v>14.1</v>
      </c>
      <c r="D21" s="139">
        <v>14</v>
      </c>
      <c r="E21" s="1">
        <v>13.9</v>
      </c>
    </row>
    <row r="22" spans="1:5" x14ac:dyDescent="0.2">
      <c r="A22" s="166" t="s">
        <v>255</v>
      </c>
      <c r="B22" s="145">
        <v>7.4</v>
      </c>
      <c r="C22" s="139">
        <v>7.4</v>
      </c>
      <c r="D22" s="139">
        <v>7.9</v>
      </c>
      <c r="E22" s="1">
        <v>7.7</v>
      </c>
    </row>
    <row r="23" spans="1:5" x14ac:dyDescent="0.2">
      <c r="A23" s="1" t="s">
        <v>254</v>
      </c>
      <c r="B23" s="145">
        <v>94.1</v>
      </c>
      <c r="C23" s="139">
        <v>88.3</v>
      </c>
      <c r="D23" s="139">
        <v>88.9</v>
      </c>
      <c r="E23" s="1">
        <v>88.4</v>
      </c>
    </row>
    <row r="24" spans="1:5" x14ac:dyDescent="0.2">
      <c r="A24" s="166" t="s">
        <v>253</v>
      </c>
      <c r="B24" s="145">
        <v>89.4</v>
      </c>
      <c r="C24" s="139">
        <v>82.4</v>
      </c>
      <c r="D24" s="139">
        <v>82.9</v>
      </c>
      <c r="E24" s="1">
        <v>82.5</v>
      </c>
    </row>
    <row r="25" spans="1:5" x14ac:dyDescent="0.2">
      <c r="A25" s="166" t="s">
        <v>252</v>
      </c>
      <c r="B25" s="145">
        <v>4.7</v>
      </c>
      <c r="C25" s="139">
        <v>5.9</v>
      </c>
      <c r="D25" s="139">
        <v>6</v>
      </c>
      <c r="E25" s="1">
        <v>5.9</v>
      </c>
    </row>
    <row r="26" spans="1:5" x14ac:dyDescent="0.2">
      <c r="A26" s="1" t="s">
        <v>251</v>
      </c>
      <c r="B26" s="145">
        <v>64</v>
      </c>
      <c r="C26" s="139">
        <v>59.7</v>
      </c>
      <c r="D26" s="139">
        <v>65.5</v>
      </c>
      <c r="E26" s="1">
        <v>60.8</v>
      </c>
    </row>
    <row r="27" spans="1:5" x14ac:dyDescent="0.2">
      <c r="A27" s="1" t="s">
        <v>250</v>
      </c>
      <c r="B27" s="145">
        <v>33.200000000000003</v>
      </c>
      <c r="C27" s="139">
        <v>31.2</v>
      </c>
      <c r="D27" s="139">
        <v>31.9</v>
      </c>
      <c r="E27" s="1">
        <v>29.8</v>
      </c>
    </row>
    <row r="28" spans="1:5" x14ac:dyDescent="0.2">
      <c r="A28" s="1" t="s">
        <v>249</v>
      </c>
      <c r="B28" s="145">
        <v>100</v>
      </c>
      <c r="C28" s="139">
        <v>140</v>
      </c>
      <c r="D28" s="139">
        <v>150</v>
      </c>
      <c r="E28" s="139">
        <v>130</v>
      </c>
    </row>
    <row r="29" spans="1:5" x14ac:dyDescent="0.2">
      <c r="A29" s="1" t="s">
        <v>248</v>
      </c>
      <c r="B29" s="145">
        <v>109.2</v>
      </c>
      <c r="C29" s="139">
        <v>117.6</v>
      </c>
      <c r="D29" s="139">
        <v>120.2</v>
      </c>
      <c r="E29" s="1">
        <v>116.9</v>
      </c>
    </row>
    <row r="30" spans="1:5" x14ac:dyDescent="0.2">
      <c r="A30" s="1" t="s">
        <v>247</v>
      </c>
      <c r="B30" s="145">
        <v>108.5</v>
      </c>
      <c r="C30" s="139">
        <v>76.5</v>
      </c>
      <c r="D30" s="139">
        <v>88.7</v>
      </c>
      <c r="E30" s="1">
        <v>92.4</v>
      </c>
    </row>
    <row r="31" spans="1:5" x14ac:dyDescent="0.2">
      <c r="A31" s="1" t="s">
        <v>114</v>
      </c>
      <c r="B31" s="145"/>
      <c r="C31" s="139"/>
      <c r="D31" s="139"/>
    </row>
    <row r="32" spans="1:5" x14ac:dyDescent="0.2">
      <c r="A32" s="166" t="s">
        <v>246</v>
      </c>
      <c r="B32" s="145">
        <v>89</v>
      </c>
      <c r="C32" s="139">
        <v>58.8</v>
      </c>
      <c r="D32" s="139">
        <v>72.400000000000006</v>
      </c>
      <c r="E32" s="1">
        <v>79.900000000000006</v>
      </c>
    </row>
    <row r="33" spans="1:5" x14ac:dyDescent="0.2">
      <c r="A33" s="166" t="s">
        <v>245</v>
      </c>
      <c r="B33" s="145">
        <v>19.5</v>
      </c>
      <c r="C33" s="139">
        <v>17.7</v>
      </c>
      <c r="D33" s="139">
        <v>16.3</v>
      </c>
      <c r="E33" s="1">
        <v>12.5</v>
      </c>
    </row>
    <row r="34" spans="1:5" x14ac:dyDescent="0.2">
      <c r="A34" s="210" t="s">
        <v>244</v>
      </c>
      <c r="B34" s="210"/>
      <c r="C34" s="210"/>
      <c r="D34" s="210"/>
      <c r="E34" s="210"/>
    </row>
    <row r="35" spans="1:5" x14ac:dyDescent="0.2">
      <c r="A35" s="1" t="s">
        <v>243</v>
      </c>
      <c r="B35" s="145">
        <v>2.8</v>
      </c>
      <c r="C35" s="139">
        <v>2.7</v>
      </c>
      <c r="D35" s="139">
        <v>2.6</v>
      </c>
      <c r="E35" s="1">
        <v>2.5</v>
      </c>
    </row>
    <row r="36" spans="1:5" x14ac:dyDescent="0.2">
      <c r="A36" s="1" t="s">
        <v>242</v>
      </c>
      <c r="B36" s="145">
        <v>20.3</v>
      </c>
      <c r="C36" s="139">
        <v>25.8</v>
      </c>
      <c r="D36" s="139">
        <v>28.4</v>
      </c>
      <c r="E36" s="1">
        <v>25.2</v>
      </c>
    </row>
    <row r="37" spans="1:5" x14ac:dyDescent="0.2">
      <c r="A37" s="1" t="s">
        <v>241</v>
      </c>
      <c r="B37" s="145">
        <v>28.3</v>
      </c>
      <c r="C37" s="139">
        <v>28.5</v>
      </c>
      <c r="D37" s="139">
        <v>24.1</v>
      </c>
      <c r="E37" s="1">
        <v>23.6</v>
      </c>
    </row>
    <row r="38" spans="1:5" x14ac:dyDescent="0.2">
      <c r="A38" s="1" t="s">
        <v>240</v>
      </c>
      <c r="B38" s="145">
        <v>71.599999999999994</v>
      </c>
      <c r="C38" s="139">
        <v>77.8</v>
      </c>
      <c r="D38" s="139">
        <v>72.900000000000006</v>
      </c>
      <c r="E38" s="1">
        <v>72.599999999999994</v>
      </c>
    </row>
    <row r="39" spans="1:5" x14ac:dyDescent="0.2">
      <c r="A39" s="36" t="s">
        <v>239</v>
      </c>
      <c r="B39" s="145">
        <v>6.4</v>
      </c>
      <c r="C39" s="139">
        <v>6.9</v>
      </c>
      <c r="D39" s="139">
        <v>7.1</v>
      </c>
      <c r="E39" s="1">
        <v>6.9</v>
      </c>
    </row>
    <row r="40" spans="1:5" ht="22.5" x14ac:dyDescent="0.2">
      <c r="A40" s="36" t="s">
        <v>238</v>
      </c>
      <c r="B40" s="145">
        <v>10</v>
      </c>
      <c r="C40" s="139">
        <v>10.7</v>
      </c>
      <c r="D40" s="139">
        <v>10</v>
      </c>
      <c r="E40" s="1">
        <v>9.8000000000000007</v>
      </c>
    </row>
    <row r="41" spans="1:5" x14ac:dyDescent="0.2">
      <c r="A41" s="1" t="s">
        <v>237</v>
      </c>
      <c r="B41" s="145">
        <v>1.5</v>
      </c>
      <c r="C41" s="139">
        <v>1.5</v>
      </c>
      <c r="D41" s="139">
        <v>1.6</v>
      </c>
      <c r="E41" s="1">
        <v>1.6</v>
      </c>
    </row>
  </sheetData>
  <mergeCells count="2">
    <mergeCell ref="A34:E34"/>
    <mergeCell ref="A3:E3"/>
  </mergeCells>
  <pageMargins left="0.74803149606299213" right="0.74803149606299213" top="0.62992125984251968" bottom="0.86614173228346458" header="0" footer="0.59055118110236227"/>
  <pageSetup paperSize="9" orientation="portrait" cellComments="atEnd" r:id="rId1"/>
  <headerFooter alignWithMargins="0"/>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03A81-33DD-4A38-87C4-3727763E20E0}">
  <dimension ref="A1:K14"/>
  <sheetViews>
    <sheetView zoomScaleNormal="100" workbookViewId="0"/>
  </sheetViews>
  <sheetFormatPr defaultRowHeight="12.75" x14ac:dyDescent="0.2"/>
  <cols>
    <col min="1" max="1" width="35.42578125" style="174" customWidth="1"/>
    <col min="2" max="11" width="10.28515625" style="174" customWidth="1"/>
    <col min="12" max="16384" width="9.140625" style="174"/>
  </cols>
  <sheetData>
    <row r="1" spans="1:11" s="197" customFormat="1" ht="15" customHeight="1" x14ac:dyDescent="0.25">
      <c r="A1" s="199" t="s">
        <v>285</v>
      </c>
      <c r="B1" s="198"/>
      <c r="C1" s="198"/>
      <c r="D1" s="198"/>
      <c r="E1" s="198"/>
      <c r="F1" s="198"/>
      <c r="G1" s="198"/>
      <c r="H1" s="198"/>
    </row>
    <row r="2" spans="1:11" s="196" customFormat="1" ht="15" customHeight="1" x14ac:dyDescent="0.25">
      <c r="A2" s="226" t="s">
        <v>12</v>
      </c>
      <c r="B2" s="234" t="s">
        <v>11</v>
      </c>
      <c r="C2" s="235"/>
      <c r="D2" s="235"/>
      <c r="E2" s="235"/>
      <c r="F2" s="236"/>
      <c r="G2" s="226" t="s">
        <v>173</v>
      </c>
      <c r="H2" s="226"/>
      <c r="I2" s="226"/>
      <c r="J2" s="226"/>
      <c r="K2" s="226"/>
    </row>
    <row r="3" spans="1:11" s="192" customFormat="1" ht="15" customHeight="1" x14ac:dyDescent="0.25">
      <c r="A3" s="226"/>
      <c r="B3" s="9">
        <v>2005</v>
      </c>
      <c r="C3" s="9">
        <v>2006</v>
      </c>
      <c r="D3" s="9">
        <v>2007</v>
      </c>
      <c r="E3" s="9">
        <v>2008</v>
      </c>
      <c r="F3" s="195">
        <v>2009</v>
      </c>
      <c r="G3" s="9">
        <v>2005</v>
      </c>
      <c r="H3" s="9">
        <v>2006</v>
      </c>
      <c r="I3" s="194">
        <v>2007</v>
      </c>
      <c r="J3" s="194">
        <v>2008</v>
      </c>
      <c r="K3" s="193">
        <v>2009</v>
      </c>
    </row>
    <row r="4" spans="1:11" x14ac:dyDescent="0.2">
      <c r="A4" s="191" t="s">
        <v>150</v>
      </c>
      <c r="B4" s="190">
        <v>16188</v>
      </c>
      <c r="C4" s="186">
        <v>17184.8</v>
      </c>
      <c r="D4" s="189">
        <v>17685.7</v>
      </c>
      <c r="E4" s="186">
        <v>18374.531999999999</v>
      </c>
      <c r="F4" s="186">
        <v>18205.3</v>
      </c>
      <c r="G4" s="188">
        <v>103.7</v>
      </c>
      <c r="H4" s="188">
        <v>101.9</v>
      </c>
      <c r="I4" s="188">
        <v>95.4</v>
      </c>
      <c r="J4" s="188">
        <v>97.9</v>
      </c>
      <c r="K4" s="186">
        <v>92</v>
      </c>
    </row>
    <row r="5" spans="1:11" x14ac:dyDescent="0.2">
      <c r="A5" s="123" t="s">
        <v>284</v>
      </c>
      <c r="B5" s="180">
        <v>367.7</v>
      </c>
      <c r="C5" s="179">
        <v>464</v>
      </c>
      <c r="D5" s="176">
        <v>472.2</v>
      </c>
      <c r="E5" s="176">
        <v>570.4</v>
      </c>
      <c r="F5" s="176">
        <v>532.1</v>
      </c>
      <c r="G5" s="180" t="s">
        <v>88</v>
      </c>
      <c r="H5" s="180" t="s">
        <v>88</v>
      </c>
      <c r="I5" s="180" t="s">
        <v>88</v>
      </c>
      <c r="J5" s="180" t="s">
        <v>88</v>
      </c>
      <c r="K5" s="180" t="s">
        <v>88</v>
      </c>
    </row>
    <row r="6" spans="1:11" x14ac:dyDescent="0.2">
      <c r="A6" s="14" t="s">
        <v>283</v>
      </c>
      <c r="B6" s="187">
        <v>14971</v>
      </c>
      <c r="C6" s="186">
        <v>15851.3</v>
      </c>
      <c r="D6" s="186">
        <v>16610.2</v>
      </c>
      <c r="E6" s="186">
        <v>17625.900000000001</v>
      </c>
      <c r="F6" s="186">
        <v>17041.400000000001</v>
      </c>
      <c r="G6" s="186">
        <v>103.4</v>
      </c>
      <c r="H6" s="186">
        <v>102.1</v>
      </c>
      <c r="I6" s="186">
        <v>98.3</v>
      </c>
      <c r="J6" s="186">
        <v>100.6</v>
      </c>
      <c r="K6" s="186">
        <v>93.2</v>
      </c>
    </row>
    <row r="7" spans="1:11" x14ac:dyDescent="0.2">
      <c r="A7" s="123" t="s">
        <v>282</v>
      </c>
      <c r="B7" s="180">
        <v>1584.6</v>
      </c>
      <c r="C7" s="179">
        <v>1797.5</v>
      </c>
      <c r="D7" s="185">
        <v>1547.8</v>
      </c>
      <c r="E7" s="176">
        <v>1319.1</v>
      </c>
      <c r="F7" s="176">
        <v>1696</v>
      </c>
      <c r="G7" s="31" t="s">
        <v>200</v>
      </c>
      <c r="H7" s="31" t="s">
        <v>200</v>
      </c>
      <c r="I7" s="31" t="s">
        <v>200</v>
      </c>
      <c r="J7" s="31" t="s">
        <v>200</v>
      </c>
      <c r="K7" s="31" t="s">
        <v>200</v>
      </c>
    </row>
    <row r="8" spans="1:11" x14ac:dyDescent="0.2">
      <c r="A8" s="123" t="s">
        <v>281</v>
      </c>
      <c r="B8" s="180">
        <v>97.6</v>
      </c>
      <c r="C8" s="176">
        <v>87.1</v>
      </c>
      <c r="D8" s="176">
        <v>103.5</v>
      </c>
      <c r="E8" s="176">
        <v>85.3</v>
      </c>
      <c r="F8" s="176">
        <v>73.900000000000006</v>
      </c>
      <c r="G8" s="31" t="s">
        <v>200</v>
      </c>
      <c r="H8" s="31" t="s">
        <v>200</v>
      </c>
      <c r="I8" s="31" t="s">
        <v>200</v>
      </c>
      <c r="J8" s="31" t="s">
        <v>200</v>
      </c>
      <c r="K8" s="31" t="s">
        <v>200</v>
      </c>
    </row>
    <row r="9" spans="1:11" x14ac:dyDescent="0.2">
      <c r="A9" s="123" t="s">
        <v>280</v>
      </c>
      <c r="B9" s="180">
        <v>1176.3</v>
      </c>
      <c r="C9" s="176">
        <v>1075.9000000000001</v>
      </c>
      <c r="D9" s="176">
        <v>1235.9000000000001</v>
      </c>
      <c r="E9" s="176">
        <v>1348.5</v>
      </c>
      <c r="F9" s="176">
        <v>1242</v>
      </c>
      <c r="G9" s="31" t="s">
        <v>200</v>
      </c>
      <c r="H9" s="31" t="s">
        <v>200</v>
      </c>
      <c r="I9" s="31" t="s">
        <v>200</v>
      </c>
      <c r="J9" s="31" t="s">
        <v>200</v>
      </c>
      <c r="K9" s="31" t="s">
        <v>200</v>
      </c>
    </row>
    <row r="10" spans="1:11" ht="15" x14ac:dyDescent="0.25">
      <c r="A10" s="2" t="s">
        <v>114</v>
      </c>
      <c r="B10" s="184"/>
      <c r="C10" s="176"/>
      <c r="D10" s="176"/>
      <c r="E10" s="183"/>
      <c r="F10" s="182"/>
      <c r="G10" s="182"/>
      <c r="H10" s="176"/>
      <c r="I10" s="176"/>
      <c r="J10" s="181"/>
    </row>
    <row r="11" spans="1:11" x14ac:dyDescent="0.2">
      <c r="A11" s="171" t="s">
        <v>279</v>
      </c>
      <c r="B11" s="180">
        <v>1014.4</v>
      </c>
      <c r="C11" s="176">
        <v>914.4</v>
      </c>
      <c r="D11" s="176">
        <v>1036.8</v>
      </c>
      <c r="E11" s="176">
        <v>1162</v>
      </c>
      <c r="F11" s="176">
        <v>1065.2</v>
      </c>
      <c r="G11" s="176">
        <v>88.4</v>
      </c>
      <c r="H11" s="176">
        <v>84.7</v>
      </c>
      <c r="I11" s="176">
        <v>106.4</v>
      </c>
      <c r="J11" s="176">
        <v>103.9</v>
      </c>
      <c r="K11" s="176">
        <v>89.6</v>
      </c>
    </row>
    <row r="12" spans="1:11" x14ac:dyDescent="0.2">
      <c r="A12" s="123" t="s">
        <v>278</v>
      </c>
      <c r="B12" s="180">
        <v>506</v>
      </c>
      <c r="C12" s="179">
        <v>808.7</v>
      </c>
      <c r="D12" s="176">
        <v>415.4</v>
      </c>
      <c r="E12" s="176">
        <v>55.9</v>
      </c>
      <c r="F12" s="176">
        <v>527.9</v>
      </c>
      <c r="G12" s="31" t="s">
        <v>200</v>
      </c>
      <c r="H12" s="31" t="s">
        <v>200</v>
      </c>
      <c r="I12" s="31" t="s">
        <v>200</v>
      </c>
      <c r="J12" s="31" t="s">
        <v>200</v>
      </c>
      <c r="K12" s="175" t="s">
        <v>200</v>
      </c>
    </row>
    <row r="13" spans="1:11" x14ac:dyDescent="0.2">
      <c r="A13" s="123" t="s">
        <v>277</v>
      </c>
      <c r="B13" s="31">
        <v>1028.5</v>
      </c>
      <c r="C13" s="176">
        <v>1243.2</v>
      </c>
      <c r="D13" s="178">
        <v>1460</v>
      </c>
      <c r="E13" s="176">
        <v>1321.8</v>
      </c>
      <c r="F13" s="176">
        <v>-93.2</v>
      </c>
      <c r="G13" s="31" t="s">
        <v>200</v>
      </c>
      <c r="H13" s="31" t="s">
        <v>200</v>
      </c>
      <c r="I13" s="31" t="s">
        <v>200</v>
      </c>
      <c r="J13" s="31" t="s">
        <v>200</v>
      </c>
      <c r="K13" s="175" t="s">
        <v>200</v>
      </c>
    </row>
    <row r="14" spans="1:11" x14ac:dyDescent="0.2">
      <c r="A14" s="123" t="s">
        <v>276</v>
      </c>
      <c r="B14" s="31">
        <f>+B12+B13</f>
        <v>1534.5</v>
      </c>
      <c r="C14" s="177">
        <v>2051.9</v>
      </c>
      <c r="D14" s="31">
        <v>1875.5</v>
      </c>
      <c r="E14" s="176">
        <v>1377.6</v>
      </c>
      <c r="F14" s="176">
        <v>434.7</v>
      </c>
      <c r="G14" s="31" t="s">
        <v>200</v>
      </c>
      <c r="H14" s="31" t="s">
        <v>200</v>
      </c>
      <c r="I14" s="31" t="s">
        <v>200</v>
      </c>
      <c r="J14" s="31" t="s">
        <v>200</v>
      </c>
      <c r="K14" s="175" t="s">
        <v>200</v>
      </c>
    </row>
  </sheetData>
  <mergeCells count="3">
    <mergeCell ref="A2:A3"/>
    <mergeCell ref="B2:F2"/>
    <mergeCell ref="G2:K2"/>
  </mergeCells>
  <pageMargins left="0.75" right="0.75" top="1" bottom="1" header="0.5" footer="0.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85D54-F80F-41D0-BA04-B113A836DF18}">
  <dimension ref="A1:F14"/>
  <sheetViews>
    <sheetView zoomScaleNormal="100" workbookViewId="0"/>
  </sheetViews>
  <sheetFormatPr defaultRowHeight="11.25" x14ac:dyDescent="0.2"/>
  <cols>
    <col min="1" max="1" width="14.7109375" style="1" customWidth="1"/>
    <col min="2" max="5" width="11.7109375" style="1" customWidth="1"/>
    <col min="6" max="16384" width="9.140625" style="1"/>
  </cols>
  <sheetData>
    <row r="1" spans="1:6" ht="12" thickBot="1" x14ac:dyDescent="0.25">
      <c r="A1" s="12" t="s">
        <v>17</v>
      </c>
      <c r="B1" s="11"/>
      <c r="C1" s="11"/>
      <c r="D1" s="11"/>
      <c r="E1" s="11"/>
    </row>
    <row r="2" spans="1:6" x14ac:dyDescent="0.2">
      <c r="A2" s="18" t="s">
        <v>12</v>
      </c>
      <c r="B2" s="17">
        <v>2000</v>
      </c>
      <c r="C2" s="17">
        <v>2007</v>
      </c>
      <c r="D2" s="17">
        <v>2008</v>
      </c>
      <c r="E2" s="17">
        <v>2009</v>
      </c>
      <c r="F2" s="16">
        <v>2010</v>
      </c>
    </row>
    <row r="3" spans="1:6" x14ac:dyDescent="0.2">
      <c r="A3" s="209" t="s">
        <v>1</v>
      </c>
      <c r="B3" s="209"/>
      <c r="C3" s="209"/>
      <c r="D3" s="209"/>
      <c r="E3" s="209"/>
      <c r="F3" s="209"/>
    </row>
    <row r="4" spans="1:6" x14ac:dyDescent="0.2">
      <c r="A4" s="2" t="s">
        <v>15</v>
      </c>
      <c r="B4" s="15">
        <v>8013.8</v>
      </c>
      <c r="C4" s="15">
        <v>17199</v>
      </c>
      <c r="D4" s="15">
        <v>18288.5</v>
      </c>
      <c r="E4" s="15">
        <v>16377.6</v>
      </c>
      <c r="F4" s="15">
        <v>19448.5</v>
      </c>
    </row>
    <row r="5" spans="1:6" x14ac:dyDescent="0.2">
      <c r="A5" s="2" t="s">
        <v>14</v>
      </c>
      <c r="B5" s="15">
        <v>1751.2</v>
      </c>
      <c r="C5" s="15">
        <v>3260.6</v>
      </c>
      <c r="D5" s="15">
        <v>3550.1</v>
      </c>
      <c r="E5" s="15">
        <v>3797.7</v>
      </c>
      <c r="F5" s="15">
        <v>4001.6</v>
      </c>
    </row>
    <row r="6" spans="1:6" s="2" customFormat="1" x14ac:dyDescent="0.2">
      <c r="A6" s="14" t="s">
        <v>0</v>
      </c>
      <c r="B6" s="13">
        <f>SUM(B4:B5)</f>
        <v>9765</v>
      </c>
      <c r="C6" s="13">
        <f>SUM(C4:C5)</f>
        <v>20459.599999999999</v>
      </c>
      <c r="D6" s="13">
        <f>SUM(D4:D5)</f>
        <v>21838.6</v>
      </c>
      <c r="E6" s="13">
        <f>SUM(E4:E5)</f>
        <v>20175.3</v>
      </c>
      <c r="F6" s="13">
        <f>SUM(F4:F5)</f>
        <v>23450.1</v>
      </c>
    </row>
    <row r="7" spans="1:6" x14ac:dyDescent="0.2">
      <c r="A7" s="210" t="s">
        <v>6</v>
      </c>
      <c r="B7" s="210"/>
      <c r="C7" s="210"/>
      <c r="D7" s="210"/>
      <c r="E7" s="210"/>
      <c r="F7" s="210"/>
    </row>
    <row r="8" spans="1:6" x14ac:dyDescent="0.2">
      <c r="A8" s="2" t="s">
        <v>15</v>
      </c>
      <c r="B8" s="15">
        <v>8863</v>
      </c>
      <c r="C8" s="15">
        <v>17254.5</v>
      </c>
      <c r="D8" s="15">
        <v>18445.400000000001</v>
      </c>
      <c r="E8" s="15">
        <v>15458.8</v>
      </c>
      <c r="F8" s="15">
        <v>18187.3</v>
      </c>
    </row>
    <row r="9" spans="1:6" x14ac:dyDescent="0.2">
      <c r="A9" s="2" t="s">
        <v>14</v>
      </c>
      <c r="B9" s="15">
        <v>1353.5</v>
      </c>
      <c r="C9" s="15">
        <v>2916</v>
      </c>
      <c r="D9" s="15">
        <v>3251.1</v>
      </c>
      <c r="E9" s="15">
        <v>3358.4</v>
      </c>
      <c r="F9" s="15">
        <v>3275.1</v>
      </c>
    </row>
    <row r="10" spans="1:6" s="2" customFormat="1" x14ac:dyDescent="0.2">
      <c r="A10" s="14" t="s">
        <v>0</v>
      </c>
      <c r="B10" s="13">
        <f>SUM(B8:B9)</f>
        <v>10216.5</v>
      </c>
      <c r="C10" s="13">
        <f>SUM(C8:C9)</f>
        <v>20170.5</v>
      </c>
      <c r="D10" s="13">
        <f>SUM(D8:D9)</f>
        <v>21696.5</v>
      </c>
      <c r="E10" s="13">
        <f>SUM(E8:E9)</f>
        <v>18817.2</v>
      </c>
      <c r="F10" s="13">
        <f>SUM(F8:F9)</f>
        <v>21462.399999999998</v>
      </c>
    </row>
    <row r="11" spans="1:6" x14ac:dyDescent="0.2">
      <c r="A11" s="210" t="s">
        <v>16</v>
      </c>
      <c r="B11" s="210"/>
      <c r="C11" s="210"/>
      <c r="D11" s="210"/>
      <c r="E11" s="210"/>
      <c r="F11" s="210"/>
    </row>
    <row r="12" spans="1:6" x14ac:dyDescent="0.2">
      <c r="A12" s="2" t="s">
        <v>15</v>
      </c>
      <c r="B12" s="15">
        <v>-849.2</v>
      </c>
      <c r="C12" s="15">
        <v>-55.5</v>
      </c>
      <c r="D12" s="15">
        <v>-156.9</v>
      </c>
      <c r="E12" s="15">
        <v>918.8</v>
      </c>
      <c r="F12" s="15">
        <v>1261.2</v>
      </c>
    </row>
    <row r="13" spans="1:6" x14ac:dyDescent="0.2">
      <c r="A13" s="2" t="s">
        <v>14</v>
      </c>
      <c r="B13" s="15">
        <v>397.7</v>
      </c>
      <c r="C13" s="15">
        <v>344.6</v>
      </c>
      <c r="D13" s="15">
        <v>299</v>
      </c>
      <c r="E13" s="15">
        <v>439.3</v>
      </c>
      <c r="F13" s="15">
        <v>726.5</v>
      </c>
    </row>
    <row r="14" spans="1:6" s="2" customFormat="1" x14ac:dyDescent="0.2">
      <c r="A14" s="14" t="s">
        <v>0</v>
      </c>
      <c r="B14" s="13">
        <f>SUM(B12:B13)</f>
        <v>-451.50000000000006</v>
      </c>
      <c r="C14" s="13">
        <f>SUM(C12:C13)</f>
        <v>289.10000000000002</v>
      </c>
      <c r="D14" s="13">
        <f>SUM(D12:D13)</f>
        <v>142.1</v>
      </c>
      <c r="E14" s="13">
        <f>SUM(E12:E13)</f>
        <v>1358.1</v>
      </c>
      <c r="F14" s="13">
        <f>SUM(F12:F13)</f>
        <v>1987.7</v>
      </c>
    </row>
  </sheetData>
  <mergeCells count="3">
    <mergeCell ref="A3:F3"/>
    <mergeCell ref="A7:F7"/>
    <mergeCell ref="A11:F11"/>
  </mergeCells>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ED017-3006-4757-9699-23272A6ADF1B}">
  <dimension ref="A1:F7"/>
  <sheetViews>
    <sheetView zoomScaleNormal="100" workbookViewId="0"/>
  </sheetViews>
  <sheetFormatPr defaultRowHeight="11.25" x14ac:dyDescent="0.2"/>
  <cols>
    <col min="1" max="1" width="17.5703125" style="1" customWidth="1"/>
    <col min="2" max="6" width="11.28515625" style="1" customWidth="1"/>
    <col min="7" max="16384" width="9.140625" style="1"/>
  </cols>
  <sheetData>
    <row r="1" spans="1:6" s="26" customFormat="1" ht="12" thickBot="1" x14ac:dyDescent="0.3">
      <c r="A1" s="12" t="s">
        <v>23</v>
      </c>
      <c r="B1" s="11"/>
      <c r="C1" s="11"/>
      <c r="D1" s="11"/>
      <c r="E1" s="11"/>
    </row>
    <row r="2" spans="1:6" x14ac:dyDescent="0.2">
      <c r="A2" s="25" t="s">
        <v>12</v>
      </c>
      <c r="B2" s="24">
        <v>2006</v>
      </c>
      <c r="C2" s="24">
        <v>2007</v>
      </c>
      <c r="D2" s="17">
        <v>2008</v>
      </c>
      <c r="E2" s="16">
        <v>2009</v>
      </c>
      <c r="F2" s="16">
        <v>2010</v>
      </c>
    </row>
    <row r="3" spans="1:6" x14ac:dyDescent="0.2">
      <c r="A3" s="2" t="s">
        <v>22</v>
      </c>
      <c r="B3" s="20">
        <v>2356187.5075678634</v>
      </c>
      <c r="C3" s="20">
        <v>2518101.9532100917</v>
      </c>
      <c r="D3" s="20">
        <v>2665212.6857954841</v>
      </c>
      <c r="E3" s="20">
        <v>2599544.8608673788</v>
      </c>
      <c r="F3" s="20">
        <v>2711987.8185829138</v>
      </c>
    </row>
    <row r="4" spans="1:6" x14ac:dyDescent="0.2">
      <c r="A4" s="2" t="s">
        <v>21</v>
      </c>
      <c r="B4" s="23">
        <v>137.33336680094374</v>
      </c>
      <c r="C4" s="23">
        <v>138.60932817907891</v>
      </c>
      <c r="D4" s="23">
        <v>140.00129098360466</v>
      </c>
      <c r="E4" s="23">
        <v>130.83396149384578</v>
      </c>
      <c r="F4" s="23">
        <v>132.66786367792827</v>
      </c>
    </row>
    <row r="5" spans="1:6" x14ac:dyDescent="0.2">
      <c r="A5" s="22" t="s">
        <v>20</v>
      </c>
      <c r="B5" s="21">
        <v>103.79403299642509</v>
      </c>
      <c r="C5" s="21">
        <v>100.92909786445752</v>
      </c>
      <c r="D5" s="21">
        <v>101.0042345798887</v>
      </c>
      <c r="E5" s="21">
        <v>93.451967888758645</v>
      </c>
      <c r="F5" s="21">
        <v>101.40170194584283</v>
      </c>
    </row>
    <row r="6" spans="1:6" x14ac:dyDescent="0.2">
      <c r="A6" s="2" t="s">
        <v>19</v>
      </c>
      <c r="B6" s="20">
        <v>8915.8141315156572</v>
      </c>
      <c r="C6" s="20">
        <v>10019.8612068282</v>
      </c>
      <c r="D6" s="20">
        <v>10607.724217447796</v>
      </c>
      <c r="E6" s="20">
        <v>9264.9998307089554</v>
      </c>
      <c r="F6" s="20">
        <v>9847.0266065390133</v>
      </c>
    </row>
    <row r="7" spans="1:6" x14ac:dyDescent="0.2">
      <c r="A7" s="2" t="s">
        <v>18</v>
      </c>
      <c r="B7" s="19">
        <v>14938</v>
      </c>
      <c r="C7" s="19">
        <v>15546</v>
      </c>
      <c r="D7" s="19">
        <v>16266</v>
      </c>
      <c r="E7" s="19">
        <v>14835</v>
      </c>
      <c r="F7" s="19">
        <v>15676.946048882659</v>
      </c>
    </row>
  </sheetData>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CA533-0604-4511-9E70-2F4C6E97A83B}">
  <dimension ref="A1:H25"/>
  <sheetViews>
    <sheetView zoomScaleNormal="100" workbookViewId="0"/>
  </sheetViews>
  <sheetFormatPr defaultRowHeight="11.25" x14ac:dyDescent="0.2"/>
  <cols>
    <col min="1" max="1" width="7.5703125" style="1" customWidth="1"/>
    <col min="2" max="2" width="11.5703125" style="1" customWidth="1"/>
    <col min="3" max="3" width="12.28515625" style="1" customWidth="1"/>
    <col min="4" max="6" width="11.5703125" style="1" customWidth="1"/>
    <col min="7" max="7" width="12.5703125" style="1" customWidth="1"/>
    <col min="8" max="8" width="10.5703125" style="1" customWidth="1"/>
    <col min="9" max="16384" width="9.140625" style="1"/>
  </cols>
  <sheetData>
    <row r="1" spans="1:8" ht="12" thickBot="1" x14ac:dyDescent="0.25">
      <c r="A1" s="12" t="s">
        <v>35</v>
      </c>
      <c r="B1" s="11"/>
      <c r="C1" s="11"/>
      <c r="D1" s="11"/>
      <c r="E1" s="11"/>
      <c r="F1" s="11"/>
      <c r="G1" s="11"/>
      <c r="H1" s="11"/>
    </row>
    <row r="2" spans="1:8" x14ac:dyDescent="0.2">
      <c r="A2" s="207" t="s">
        <v>34</v>
      </c>
      <c r="B2" s="204" t="s">
        <v>33</v>
      </c>
      <c r="C2" s="213" t="s">
        <v>32</v>
      </c>
      <c r="D2" s="214"/>
      <c r="E2" s="214"/>
      <c r="F2" s="214"/>
      <c r="G2" s="214"/>
      <c r="H2" s="214"/>
    </row>
    <row r="3" spans="1:8" ht="33.75" x14ac:dyDescent="0.2">
      <c r="A3" s="212"/>
      <c r="B3" s="211"/>
      <c r="C3" s="33" t="s">
        <v>31</v>
      </c>
      <c r="D3" s="33" t="s">
        <v>30</v>
      </c>
      <c r="E3" s="33" t="s">
        <v>29</v>
      </c>
      <c r="F3" s="33" t="s">
        <v>28</v>
      </c>
      <c r="G3" s="33" t="s">
        <v>27</v>
      </c>
      <c r="H3" s="32" t="s">
        <v>26</v>
      </c>
    </row>
    <row r="4" spans="1:8" x14ac:dyDescent="0.2">
      <c r="A4" s="209" t="s">
        <v>25</v>
      </c>
      <c r="B4" s="209"/>
      <c r="C4" s="209"/>
      <c r="D4" s="209"/>
      <c r="E4" s="209"/>
      <c r="F4" s="209"/>
      <c r="G4" s="209"/>
      <c r="H4" s="209"/>
    </row>
    <row r="5" spans="1:8" x14ac:dyDescent="0.2">
      <c r="A5" s="28">
        <v>2001</v>
      </c>
      <c r="B5" s="15">
        <v>110.1797507306769</v>
      </c>
      <c r="C5" s="15">
        <v>86.53643029242032</v>
      </c>
      <c r="D5" s="15">
        <v>126.66129786783158</v>
      </c>
      <c r="E5" s="15">
        <v>118.93039774551603</v>
      </c>
      <c r="F5" s="15">
        <v>83.262391373485585</v>
      </c>
      <c r="G5" s="15">
        <v>119.34268819506943</v>
      </c>
      <c r="H5" s="15">
        <v>121.44620532274659</v>
      </c>
    </row>
    <row r="6" spans="1:8" x14ac:dyDescent="0.2">
      <c r="A6" s="28">
        <v>2002</v>
      </c>
      <c r="B6" s="29">
        <v>114.74475986724728</v>
      </c>
      <c r="C6" s="29">
        <v>77.980943430584148</v>
      </c>
      <c r="D6" s="29">
        <v>129.07644862199504</v>
      </c>
      <c r="E6" s="29">
        <v>134.3509620007699</v>
      </c>
      <c r="F6" s="29">
        <v>88.290652373708568</v>
      </c>
      <c r="G6" s="29">
        <v>122.48566607011233</v>
      </c>
      <c r="H6" s="29">
        <v>127.34148576217554</v>
      </c>
    </row>
    <row r="7" spans="1:8" x14ac:dyDescent="0.2">
      <c r="A7" s="28">
        <v>2003</v>
      </c>
      <c r="B7" s="29">
        <v>119.30655862875241</v>
      </c>
      <c r="C7" s="29">
        <v>77.917100006691882</v>
      </c>
      <c r="D7" s="29">
        <v>137.11381394266064</v>
      </c>
      <c r="E7" s="29">
        <v>129.51313580137224</v>
      </c>
      <c r="F7" s="29">
        <v>92.942952717078029</v>
      </c>
      <c r="G7" s="29">
        <v>126.16653592075888</v>
      </c>
      <c r="H7" s="29">
        <v>131.40486323927828</v>
      </c>
    </row>
    <row r="8" spans="1:8" x14ac:dyDescent="0.2">
      <c r="A8" s="28">
        <v>2004</v>
      </c>
      <c r="B8" s="15">
        <v>124.70446479549913</v>
      </c>
      <c r="C8" s="15">
        <v>120.04642590631848</v>
      </c>
      <c r="D8" s="15">
        <v>143.61926951281177</v>
      </c>
      <c r="E8" s="15">
        <v>133.65547559842636</v>
      </c>
      <c r="F8" s="15">
        <v>95.79917245801289</v>
      </c>
      <c r="G8" s="15">
        <v>133.92652947945808</v>
      </c>
      <c r="H8" s="15">
        <v>132.17294531948275</v>
      </c>
    </row>
    <row r="9" spans="1:8" x14ac:dyDescent="0.2">
      <c r="A9" s="28">
        <v>2005</v>
      </c>
      <c r="B9" s="15">
        <v>128.65384752180032</v>
      </c>
      <c r="C9" s="15">
        <v>115.35882176047269</v>
      </c>
      <c r="D9" s="15">
        <v>147.46538442638584</v>
      </c>
      <c r="E9" s="15">
        <v>137.79774755848803</v>
      </c>
      <c r="F9" s="15">
        <v>99.981210239302115</v>
      </c>
      <c r="G9" s="15">
        <v>137.93953010544584</v>
      </c>
      <c r="H9" s="15">
        <v>137.09363486673345</v>
      </c>
    </row>
    <row r="10" spans="1:8" x14ac:dyDescent="0.2">
      <c r="A10" s="28">
        <v>2006</v>
      </c>
      <c r="B10" s="15">
        <v>133.32723610599763</v>
      </c>
      <c r="C10" s="15">
        <v>107.71625111797357</v>
      </c>
      <c r="D10" s="15">
        <v>156.4998658329587</v>
      </c>
      <c r="E10" s="15">
        <v>138.79423381095302</v>
      </c>
      <c r="F10" s="15">
        <v>108.15909746569339</v>
      </c>
      <c r="G10" s="15">
        <v>145.87553679457659</v>
      </c>
      <c r="H10" s="15">
        <v>140.46264387078799</v>
      </c>
    </row>
    <row r="11" spans="1:8" x14ac:dyDescent="0.2">
      <c r="A11" s="28">
        <v>2007</v>
      </c>
      <c r="B11" s="15">
        <v>134.3576748908151</v>
      </c>
      <c r="C11" s="15">
        <v>84.366536345613241</v>
      </c>
      <c r="D11" s="15">
        <v>165.91263943251661</v>
      </c>
      <c r="E11" s="15">
        <v>129.61786755571154</v>
      </c>
      <c r="F11" s="15">
        <v>113.14422048539504</v>
      </c>
      <c r="G11" s="15">
        <v>153.96028272880932</v>
      </c>
      <c r="H11" s="15">
        <v>137.76976981585079</v>
      </c>
    </row>
    <row r="12" spans="1:8" x14ac:dyDescent="0.2">
      <c r="A12" s="28">
        <v>2008</v>
      </c>
      <c r="B12" s="15">
        <v>135.46953648850683</v>
      </c>
      <c r="C12" s="15">
        <v>130.31175899173874</v>
      </c>
      <c r="D12" s="15">
        <v>165.82389111493788</v>
      </c>
      <c r="E12" s="15">
        <v>116.38157662923925</v>
      </c>
      <c r="F12" s="15">
        <v>110.63019161757433</v>
      </c>
      <c r="G12" s="15">
        <v>148.20975409813269</v>
      </c>
      <c r="H12" s="15">
        <v>137.99421405120395</v>
      </c>
    </row>
    <row r="13" spans="1:8" x14ac:dyDescent="0.2">
      <c r="A13" s="27">
        <v>2009</v>
      </c>
      <c r="B13" s="15">
        <v>126.40298032370927</v>
      </c>
      <c r="C13" s="15">
        <v>110.44655458226543</v>
      </c>
      <c r="D13" s="15">
        <v>144.14128311535444</v>
      </c>
      <c r="E13" s="15">
        <v>109.04071086440821</v>
      </c>
      <c r="F13" s="15">
        <v>98.657039687531864</v>
      </c>
      <c r="G13" s="15">
        <v>140.24563177412361</v>
      </c>
      <c r="H13" s="15">
        <v>134.97545210170492</v>
      </c>
    </row>
    <row r="14" spans="1:8" x14ac:dyDescent="0.2">
      <c r="A14" s="27">
        <v>2010</v>
      </c>
      <c r="B14" s="15">
        <v>127.88492173412962</v>
      </c>
      <c r="C14" s="15">
        <v>93.436406300085849</v>
      </c>
      <c r="D14" s="15">
        <v>157.01751584644134</v>
      </c>
      <c r="E14" s="15">
        <v>99.985265093620256</v>
      </c>
      <c r="F14" s="15">
        <v>97.716871873845847</v>
      </c>
      <c r="G14" s="15">
        <v>144.04168892035878</v>
      </c>
      <c r="H14" s="15">
        <v>134.85542015283204</v>
      </c>
    </row>
    <row r="15" spans="1:8" x14ac:dyDescent="0.2">
      <c r="A15" s="203" t="s">
        <v>24</v>
      </c>
      <c r="B15" s="203"/>
      <c r="C15" s="203"/>
      <c r="D15" s="203"/>
      <c r="E15" s="203"/>
      <c r="F15" s="203"/>
      <c r="G15" s="203"/>
      <c r="H15" s="203"/>
    </row>
    <row r="16" spans="1:8" x14ac:dyDescent="0.2">
      <c r="A16" s="28">
        <v>2001</v>
      </c>
      <c r="B16" s="31">
        <v>103.77335372992084</v>
      </c>
      <c r="C16" s="31">
        <v>116.30327602984107</v>
      </c>
      <c r="D16" s="31">
        <v>100.61036973440474</v>
      </c>
      <c r="E16" s="31">
        <v>106.31674667086361</v>
      </c>
      <c r="F16" s="31">
        <v>107.16370138150744</v>
      </c>
      <c r="G16" s="31">
        <v>102.97382187953022</v>
      </c>
      <c r="H16" s="31">
        <v>102.37460356950609</v>
      </c>
    </row>
    <row r="17" spans="1:8" x14ac:dyDescent="0.2">
      <c r="A17" s="28">
        <v>2002</v>
      </c>
      <c r="B17" s="30">
        <v>104.14323785114479</v>
      </c>
      <c r="C17" s="30">
        <v>90.113427566949753</v>
      </c>
      <c r="D17" s="30">
        <v>101.90677878311622</v>
      </c>
      <c r="E17" s="30">
        <v>112.96604110267113</v>
      </c>
      <c r="F17" s="30">
        <v>106.03905426841271</v>
      </c>
      <c r="G17" s="30">
        <v>102.63357388925714</v>
      </c>
      <c r="H17" s="30">
        <v>104.85423189943405</v>
      </c>
    </row>
    <row r="18" spans="1:8" x14ac:dyDescent="0.2">
      <c r="A18" s="28">
        <v>2003</v>
      </c>
      <c r="B18" s="29">
        <v>103.97560530588312</v>
      </c>
      <c r="C18" s="29">
        <v>99.918129454346627</v>
      </c>
      <c r="D18" s="29">
        <v>106.2268255800896</v>
      </c>
      <c r="E18" s="29">
        <v>96.399113093533387</v>
      </c>
      <c r="F18" s="29">
        <v>105.26930113017812</v>
      </c>
      <c r="G18" s="29">
        <v>103.00514335166334</v>
      </c>
      <c r="H18" s="29">
        <v>103.19092984723892</v>
      </c>
    </row>
    <row r="19" spans="1:8" x14ac:dyDescent="0.2">
      <c r="A19" s="28">
        <v>2004</v>
      </c>
      <c r="B19" s="15">
        <v>104.52440019122791</v>
      </c>
      <c r="C19" s="15">
        <v>154.06942236814297</v>
      </c>
      <c r="D19" s="15">
        <v>104.74456612582568</v>
      </c>
      <c r="E19" s="15">
        <v>103.19839356172105</v>
      </c>
      <c r="F19" s="15">
        <v>103.07308909114316</v>
      </c>
      <c r="G19" s="15">
        <v>106.15059572022571</v>
      </c>
      <c r="H19" s="15">
        <v>100.58451571826976</v>
      </c>
    </row>
    <row r="20" spans="1:8" x14ac:dyDescent="0.2">
      <c r="A20" s="28">
        <v>2005</v>
      </c>
      <c r="B20" s="15">
        <v>103.16699384643341</v>
      </c>
      <c r="C20" s="15">
        <v>96.095173920876348</v>
      </c>
      <c r="D20" s="15">
        <v>102.67799364710663</v>
      </c>
      <c r="E20" s="15">
        <v>103.09921605644298</v>
      </c>
      <c r="F20" s="15">
        <v>104.36542161480793</v>
      </c>
      <c r="G20" s="15">
        <v>102.99641948580715</v>
      </c>
      <c r="H20" s="15">
        <v>103.72291737568275</v>
      </c>
    </row>
    <row r="21" spans="1:8" x14ac:dyDescent="0.2">
      <c r="A21" s="28">
        <v>2006</v>
      </c>
      <c r="B21" s="15">
        <v>103.63252920469823</v>
      </c>
      <c r="C21" s="15">
        <v>93.37495778314387</v>
      </c>
      <c r="D21" s="15">
        <v>106.12650992076236</v>
      </c>
      <c r="E21" s="15">
        <v>100.72315133601298</v>
      </c>
      <c r="F21" s="15">
        <v>108.17942412061001</v>
      </c>
      <c r="G21" s="15">
        <v>105.75325048814084</v>
      </c>
      <c r="H21" s="15">
        <v>102.45745107519362</v>
      </c>
    </row>
    <row r="22" spans="1:8" x14ac:dyDescent="0.2">
      <c r="A22" s="28">
        <v>2007</v>
      </c>
      <c r="B22" s="15">
        <v>100.77286443108913</v>
      </c>
      <c r="C22" s="15">
        <v>78.322941496741166</v>
      </c>
      <c r="D22" s="15">
        <v>106.01455697706778</v>
      </c>
      <c r="E22" s="15">
        <v>93.388510456608529</v>
      </c>
      <c r="F22" s="15">
        <v>104.60906492057485</v>
      </c>
      <c r="G22" s="15">
        <v>105.54222189126732</v>
      </c>
      <c r="H22" s="15">
        <v>98.082853931316876</v>
      </c>
    </row>
    <row r="23" spans="1:8" x14ac:dyDescent="0.2">
      <c r="A23" s="28">
        <v>2008</v>
      </c>
      <c r="B23" s="15">
        <v>100.82753858206854</v>
      </c>
      <c r="C23" s="15">
        <v>154.45905999732855</v>
      </c>
      <c r="D23" s="15">
        <v>99.946509007461813</v>
      </c>
      <c r="E23" s="15">
        <v>89.788220423559153</v>
      </c>
      <c r="F23" s="15">
        <v>97.778031562694594</v>
      </c>
      <c r="G23" s="15">
        <v>96.2649272080087</v>
      </c>
      <c r="H23" s="15">
        <v>100.16291254289904</v>
      </c>
    </row>
    <row r="24" spans="1:8" x14ac:dyDescent="0.2">
      <c r="A24" s="27">
        <v>2009</v>
      </c>
      <c r="B24" s="15">
        <v>93.307309968122041</v>
      </c>
      <c r="C24" s="15">
        <v>84.755631753284305</v>
      </c>
      <c r="D24" s="15">
        <v>86.924315999463246</v>
      </c>
      <c r="E24" s="15">
        <v>93.69241594980528</v>
      </c>
      <c r="F24" s="15">
        <v>89.177319721698424</v>
      </c>
      <c r="G24" s="15">
        <v>94.626451968379982</v>
      </c>
      <c r="H24" s="15">
        <v>97.812399621060266</v>
      </c>
    </row>
    <row r="25" spans="1:8" x14ac:dyDescent="0.2">
      <c r="A25" s="27">
        <v>2010</v>
      </c>
      <c r="B25" s="15">
        <v>101.1723943586023</v>
      </c>
      <c r="C25" s="15">
        <v>84.598751544114776</v>
      </c>
      <c r="D25" s="15">
        <v>108.93306376410025</v>
      </c>
      <c r="E25" s="15">
        <v>91.695353323541354</v>
      </c>
      <c r="F25" s="15">
        <v>99.047034234289086</v>
      </c>
      <c r="G25" s="15">
        <v>102.70672041489964</v>
      </c>
      <c r="H25" s="15">
        <v>99.911071274810453</v>
      </c>
    </row>
  </sheetData>
  <mergeCells count="5">
    <mergeCell ref="A15:H15"/>
    <mergeCell ref="B2:B3"/>
    <mergeCell ref="A2:A3"/>
    <mergeCell ref="C2:H2"/>
    <mergeCell ref="A4:H4"/>
  </mergeCells>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9512C-F4F6-40FF-B212-68A9D99CC0A7}">
  <dimension ref="A1:H20"/>
  <sheetViews>
    <sheetView zoomScaleNormal="100" workbookViewId="0"/>
  </sheetViews>
  <sheetFormatPr defaultRowHeight="11.25" x14ac:dyDescent="0.2"/>
  <cols>
    <col min="1" max="1" width="4.85546875" style="1" customWidth="1"/>
    <col min="2" max="2" width="26.7109375" style="1" customWidth="1"/>
    <col min="3" max="8" width="11.140625" style="1" customWidth="1"/>
    <col min="9" max="16384" width="9.140625" style="1"/>
  </cols>
  <sheetData>
    <row r="1" spans="1:8" s="26" customFormat="1" ht="12" thickBot="1" x14ac:dyDescent="0.3">
      <c r="A1" s="12" t="s">
        <v>70</v>
      </c>
      <c r="B1" s="43"/>
      <c r="C1" s="43"/>
      <c r="D1" s="43"/>
      <c r="E1" s="43"/>
      <c r="F1" s="43"/>
      <c r="G1" s="43"/>
      <c r="H1" s="43"/>
    </row>
    <row r="2" spans="1:8" x14ac:dyDescent="0.2">
      <c r="A2" s="216" t="s">
        <v>69</v>
      </c>
      <c r="B2" s="217"/>
      <c r="C2" s="215" t="s">
        <v>11</v>
      </c>
      <c r="D2" s="214"/>
      <c r="E2" s="214"/>
      <c r="F2" s="215" t="s">
        <v>10</v>
      </c>
      <c r="G2" s="216"/>
      <c r="H2" s="216"/>
    </row>
    <row r="3" spans="1:8" x14ac:dyDescent="0.2">
      <c r="A3" s="42" t="s">
        <v>68</v>
      </c>
      <c r="B3" s="33" t="s">
        <v>67</v>
      </c>
      <c r="C3" s="41">
        <v>2008</v>
      </c>
      <c r="D3" s="40">
        <v>2009</v>
      </c>
      <c r="E3" s="40">
        <v>2010</v>
      </c>
      <c r="F3" s="41">
        <v>2008</v>
      </c>
      <c r="G3" s="40">
        <v>2009</v>
      </c>
      <c r="H3" s="39">
        <v>2010</v>
      </c>
    </row>
    <row r="4" spans="1:8" s="2" customFormat="1" ht="22.5" x14ac:dyDescent="0.2">
      <c r="A4" s="38" t="s">
        <v>66</v>
      </c>
      <c r="B4" s="36" t="s">
        <v>65</v>
      </c>
      <c r="C4" s="37">
        <v>2424.4360000000001</v>
      </c>
      <c r="D4" s="37">
        <v>2032.7190000000001</v>
      </c>
      <c r="E4" s="37">
        <v>2153.6481883015977</v>
      </c>
      <c r="F4" s="37">
        <v>121.4827635052238</v>
      </c>
      <c r="G4" s="37">
        <v>90.740815595874665</v>
      </c>
      <c r="H4" s="37">
        <v>94.337057141327335</v>
      </c>
    </row>
    <row r="5" spans="1:8" x14ac:dyDescent="0.2">
      <c r="A5" s="26" t="s">
        <v>64</v>
      </c>
      <c r="B5" s="36" t="s">
        <v>63</v>
      </c>
      <c r="C5" s="5">
        <v>160.67400000000001</v>
      </c>
      <c r="D5" s="5">
        <v>157.36600000000001</v>
      </c>
      <c r="E5" s="5">
        <v>127.67845184526836</v>
      </c>
      <c r="F5" s="5">
        <v>114.78779840848807</v>
      </c>
      <c r="G5" s="5">
        <v>95.1728344349428</v>
      </c>
      <c r="H5" s="5">
        <v>80.207658700303625</v>
      </c>
    </row>
    <row r="6" spans="1:8" x14ac:dyDescent="0.2">
      <c r="A6" s="26" t="s">
        <v>62</v>
      </c>
      <c r="B6" s="36" t="s">
        <v>61</v>
      </c>
      <c r="C6" s="5">
        <v>22184.347000000002</v>
      </c>
      <c r="D6" s="5">
        <v>18731.343000000001</v>
      </c>
      <c r="E6" s="5">
        <v>21334.847275643901</v>
      </c>
      <c r="F6" s="5">
        <v>101.44445904179884</v>
      </c>
      <c r="G6" s="5">
        <v>81.81554769225346</v>
      </c>
      <c r="H6" s="5">
        <v>112.12186944969234</v>
      </c>
    </row>
    <row r="7" spans="1:8" x14ac:dyDescent="0.2">
      <c r="A7" s="36" t="s">
        <v>60</v>
      </c>
      <c r="B7" s="36" t="s">
        <v>59</v>
      </c>
      <c r="C7" s="5">
        <v>2388.223</v>
      </c>
      <c r="D7" s="5">
        <v>2377.5129999999999</v>
      </c>
      <c r="E7" s="5">
        <v>2507.2594203349477</v>
      </c>
      <c r="F7" s="5">
        <v>95.509610202476324</v>
      </c>
      <c r="G7" s="5">
        <v>95.518257717139477</v>
      </c>
      <c r="H7" s="5">
        <v>100.53783104325218</v>
      </c>
    </row>
    <row r="8" spans="1:8" x14ac:dyDescent="0.2">
      <c r="A8" s="26" t="s">
        <v>58</v>
      </c>
      <c r="B8" s="36" t="s">
        <v>57</v>
      </c>
      <c r="C8" s="5">
        <v>2672.1790000000001</v>
      </c>
      <c r="D8" s="5">
        <v>2543.8029999999999</v>
      </c>
      <c r="E8" s="5">
        <v>2362.5777241185101</v>
      </c>
      <c r="F8" s="5">
        <v>96.630984993313547</v>
      </c>
      <c r="G8" s="5">
        <v>92.261820783712466</v>
      </c>
      <c r="H8" s="5">
        <v>91.665889466236735</v>
      </c>
    </row>
    <row r="9" spans="1:8" s="2" customFormat="1" ht="23.25" customHeight="1" x14ac:dyDescent="0.2">
      <c r="A9" s="26" t="s">
        <v>56</v>
      </c>
      <c r="B9" s="36" t="s">
        <v>55</v>
      </c>
      <c r="C9" s="5">
        <v>5713.7929999999997</v>
      </c>
      <c r="D9" s="5">
        <v>5272.9470000000001</v>
      </c>
      <c r="E9" s="5">
        <v>5338.9543258942294</v>
      </c>
      <c r="F9" s="5">
        <v>101.09901640393196</v>
      </c>
      <c r="G9" s="5">
        <v>89.136445790038238</v>
      </c>
      <c r="H9" s="5">
        <v>99.826186903529049</v>
      </c>
    </row>
    <row r="10" spans="1:8" x14ac:dyDescent="0.2">
      <c r="A10" s="36" t="s">
        <v>54</v>
      </c>
      <c r="B10" s="36" t="s">
        <v>53</v>
      </c>
      <c r="C10" s="5">
        <v>981.16600000000005</v>
      </c>
      <c r="D10" s="5">
        <v>949.17200000000003</v>
      </c>
      <c r="E10" s="5">
        <v>965.05020227540376</v>
      </c>
      <c r="F10" s="5">
        <v>103.87216756656534</v>
      </c>
      <c r="G10" s="5">
        <v>94.053401768915762</v>
      </c>
      <c r="H10" s="5">
        <v>100.52693867107594</v>
      </c>
    </row>
    <row r="11" spans="1:8" ht="22.5" x14ac:dyDescent="0.2">
      <c r="A11" s="36" t="s">
        <v>52</v>
      </c>
      <c r="B11" s="36" t="s">
        <v>51</v>
      </c>
      <c r="C11" s="5">
        <v>3820.5720000000001</v>
      </c>
      <c r="D11" s="5">
        <v>3642.15</v>
      </c>
      <c r="E11" s="5">
        <v>3744.3209095859079</v>
      </c>
      <c r="F11" s="5">
        <v>101.35096462868543</v>
      </c>
      <c r="G11" s="5">
        <v>94.245416654888331</v>
      </c>
      <c r="H11" s="5">
        <v>102.4116645800401</v>
      </c>
    </row>
    <row r="12" spans="1:8" x14ac:dyDescent="0.2">
      <c r="A12" s="26" t="s">
        <v>50</v>
      </c>
      <c r="B12" s="36" t="s">
        <v>49</v>
      </c>
      <c r="C12" s="5">
        <v>1899.748</v>
      </c>
      <c r="D12" s="5">
        <v>2009.0889999999999</v>
      </c>
      <c r="E12" s="5">
        <v>2015.4504302423557</v>
      </c>
      <c r="F12" s="5">
        <v>100.43707201225078</v>
      </c>
      <c r="G12" s="5">
        <v>100.95749541518137</v>
      </c>
      <c r="H12" s="5">
        <v>96.882599864931635</v>
      </c>
    </row>
    <row r="13" spans="1:8" ht="22.5" x14ac:dyDescent="0.2">
      <c r="A13" s="36" t="s">
        <v>48</v>
      </c>
      <c r="B13" s="36" t="s">
        <v>47</v>
      </c>
      <c r="C13" s="5">
        <v>7162.9589999999998</v>
      </c>
      <c r="D13" s="5">
        <v>6993.1750000000002</v>
      </c>
      <c r="E13" s="5">
        <v>7223.5772226860654</v>
      </c>
      <c r="F13" s="5">
        <v>103.26370979828339</v>
      </c>
      <c r="G13" s="5">
        <v>95.073753737805845</v>
      </c>
      <c r="H13" s="5">
        <v>100.69852744172907</v>
      </c>
    </row>
    <row r="14" spans="1:8" ht="22.5" x14ac:dyDescent="0.2">
      <c r="A14" s="36" t="s">
        <v>46</v>
      </c>
      <c r="B14" s="36" t="s">
        <v>45</v>
      </c>
      <c r="C14" s="5">
        <v>2737.2579999999998</v>
      </c>
      <c r="D14" s="5">
        <v>2749.4479999999999</v>
      </c>
      <c r="E14" s="5">
        <v>2741.7636400738934</v>
      </c>
      <c r="F14" s="5">
        <v>100.92451571908853</v>
      </c>
      <c r="G14" s="5">
        <v>101.63587064134984</v>
      </c>
      <c r="H14" s="5">
        <v>99.540869293466869</v>
      </c>
    </row>
    <row r="15" spans="1:8" x14ac:dyDescent="0.2">
      <c r="A15" s="26" t="s">
        <v>44</v>
      </c>
      <c r="B15" s="36" t="s">
        <v>43</v>
      </c>
      <c r="C15" s="5">
        <v>1475.6010000000001</v>
      </c>
      <c r="D15" s="5">
        <v>1438.2550000000001</v>
      </c>
      <c r="E15" s="5">
        <v>1441.5459633391281</v>
      </c>
      <c r="F15" s="5">
        <v>96.578247895753051</v>
      </c>
      <c r="G15" s="5">
        <v>96.678776986461784</v>
      </c>
      <c r="H15" s="5">
        <v>98.789393439178554</v>
      </c>
    </row>
    <row r="16" spans="1:8" x14ac:dyDescent="0.2">
      <c r="A16" s="26" t="s">
        <v>42</v>
      </c>
      <c r="B16" s="36" t="s">
        <v>41</v>
      </c>
      <c r="C16" s="5">
        <v>1558.2170000000001</v>
      </c>
      <c r="D16" s="5">
        <v>1564.424</v>
      </c>
      <c r="E16" s="5">
        <v>1567.6997310161585</v>
      </c>
      <c r="F16" s="5">
        <v>100.75340180344412</v>
      </c>
      <c r="G16" s="5">
        <v>95.802189297126134</v>
      </c>
      <c r="H16" s="5">
        <v>98.385641988190173</v>
      </c>
    </row>
    <row r="17" spans="1:8" ht="22.5" x14ac:dyDescent="0.2">
      <c r="A17" s="36" t="s">
        <v>40</v>
      </c>
      <c r="B17" s="36" t="s">
        <v>39</v>
      </c>
      <c r="C17" s="5">
        <v>2008.1969999999999</v>
      </c>
      <c r="D17" s="5">
        <v>2029.19</v>
      </c>
      <c r="E17" s="5">
        <v>2133.5085075749671</v>
      </c>
      <c r="F17" s="5">
        <v>96.302278249651678</v>
      </c>
      <c r="G17" s="5">
        <v>99.371426209679626</v>
      </c>
      <c r="H17" s="5">
        <v>102.75186928134991</v>
      </c>
    </row>
    <row r="18" spans="1:8" x14ac:dyDescent="0.2">
      <c r="A18" s="35" t="s">
        <v>38</v>
      </c>
      <c r="B18" s="34" t="s">
        <v>37</v>
      </c>
      <c r="C18" s="3">
        <f>SUM(C4:C17)</f>
        <v>57187.37</v>
      </c>
      <c r="D18" s="3">
        <f>SUM(D4:D17)</f>
        <v>52490.593999999997</v>
      </c>
      <c r="E18" s="3">
        <v>55657.881992932329</v>
      </c>
      <c r="F18" s="3">
        <v>101.64734591770073</v>
      </c>
      <c r="G18" s="3">
        <v>89.69000148109626</v>
      </c>
      <c r="H18" s="3">
        <v>103.8017389778971</v>
      </c>
    </row>
    <row r="19" spans="1:8" x14ac:dyDescent="0.2">
      <c r="A19" s="26"/>
      <c r="B19" s="36" t="s">
        <v>7</v>
      </c>
      <c r="C19" s="5">
        <v>3924.73</v>
      </c>
      <c r="D19" s="5">
        <v>3985.1950000000002</v>
      </c>
      <c r="E19" s="5">
        <v>4261.4309046240005</v>
      </c>
      <c r="F19" s="5">
        <v>98.891521680446857</v>
      </c>
      <c r="G19" s="5">
        <v>95.369337508567469</v>
      </c>
      <c r="H19" s="5">
        <v>99.904932190760732</v>
      </c>
    </row>
    <row r="20" spans="1:8" x14ac:dyDescent="0.2">
      <c r="A20" s="35"/>
      <c r="B20" s="34" t="s">
        <v>36</v>
      </c>
      <c r="C20" s="3">
        <f>+C19+C18</f>
        <v>61112.100000000006</v>
      </c>
      <c r="D20" s="3">
        <f>+D19+D18</f>
        <v>56475.788999999997</v>
      </c>
      <c r="E20" s="3">
        <v>59919.31289755633</v>
      </c>
      <c r="F20" s="3">
        <v>101.47298876436261</v>
      </c>
      <c r="G20" s="3">
        <v>90.054738750591127</v>
      </c>
      <c r="H20" s="3">
        <v>103.52676212145933</v>
      </c>
    </row>
  </sheetData>
  <mergeCells count="3">
    <mergeCell ref="C2:E2"/>
    <mergeCell ref="F2:H2"/>
    <mergeCell ref="A2:B2"/>
  </mergeCells>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7E98D-1EF0-4818-A591-85ACFE38E7A9}">
  <dimension ref="A1:H20"/>
  <sheetViews>
    <sheetView zoomScaleNormal="100" workbookViewId="0"/>
  </sheetViews>
  <sheetFormatPr defaultRowHeight="11.25" x14ac:dyDescent="0.2"/>
  <cols>
    <col min="1" max="1" width="4.85546875" style="1" customWidth="1"/>
    <col min="2" max="2" width="26.5703125" style="1" customWidth="1"/>
    <col min="3" max="8" width="10.7109375" style="1" customWidth="1"/>
    <col min="9" max="16384" width="9.140625" style="1"/>
  </cols>
  <sheetData>
    <row r="1" spans="1:8" s="26" customFormat="1" ht="12" thickBot="1" x14ac:dyDescent="0.3">
      <c r="A1" s="12" t="s">
        <v>72</v>
      </c>
      <c r="B1" s="44"/>
      <c r="C1" s="44"/>
      <c r="D1" s="44"/>
      <c r="E1" s="44"/>
      <c r="F1" s="44"/>
      <c r="G1" s="44"/>
      <c r="H1" s="44"/>
    </row>
    <row r="2" spans="1:8" x14ac:dyDescent="0.2">
      <c r="A2" s="216" t="s">
        <v>69</v>
      </c>
      <c r="B2" s="217"/>
      <c r="C2" s="215" t="s">
        <v>11</v>
      </c>
      <c r="D2" s="214"/>
      <c r="E2" s="217"/>
      <c r="F2" s="215" t="s">
        <v>10</v>
      </c>
      <c r="G2" s="216"/>
      <c r="H2" s="216"/>
    </row>
    <row r="3" spans="1:8" x14ac:dyDescent="0.2">
      <c r="A3" s="42" t="s">
        <v>68</v>
      </c>
      <c r="B3" s="33" t="s">
        <v>67</v>
      </c>
      <c r="C3" s="41">
        <v>2008</v>
      </c>
      <c r="D3" s="40">
        <v>2009</v>
      </c>
      <c r="E3" s="40">
        <v>2010</v>
      </c>
      <c r="F3" s="41">
        <v>2008</v>
      </c>
      <c r="G3" s="40">
        <v>2009</v>
      </c>
      <c r="H3" s="39">
        <v>2010</v>
      </c>
    </row>
    <row r="4" spans="1:8" s="2" customFormat="1" ht="22.5" x14ac:dyDescent="0.2">
      <c r="A4" s="38" t="s">
        <v>66</v>
      </c>
      <c r="B4" s="36" t="s">
        <v>65</v>
      </c>
      <c r="C4" s="37">
        <v>969.99099999999999</v>
      </c>
      <c r="D4" s="37">
        <v>730.25300000000004</v>
      </c>
      <c r="E4" s="37">
        <v>797.60687470222149</v>
      </c>
      <c r="F4" s="37">
        <v>154.45905999732855</v>
      </c>
      <c r="G4" s="37">
        <v>84.755631753284305</v>
      </c>
      <c r="H4" s="37">
        <v>84.598751544114776</v>
      </c>
    </row>
    <row r="5" spans="1:8" x14ac:dyDescent="0.2">
      <c r="A5" s="26" t="s">
        <v>64</v>
      </c>
      <c r="B5" s="36" t="s">
        <v>63</v>
      </c>
      <c r="C5" s="5">
        <v>54.045999999999999</v>
      </c>
      <c r="D5" s="5">
        <v>54.905000000000001</v>
      </c>
      <c r="E5" s="5">
        <v>42.92312745388481</v>
      </c>
      <c r="F5" s="5">
        <v>139.58275522817286</v>
      </c>
      <c r="G5" s="5">
        <v>94.491729267660887</v>
      </c>
      <c r="H5" s="5">
        <v>79.506272752115876</v>
      </c>
    </row>
    <row r="6" spans="1:8" x14ac:dyDescent="0.2">
      <c r="A6" s="26" t="s">
        <v>62</v>
      </c>
      <c r="B6" s="36" t="s">
        <v>61</v>
      </c>
      <c r="C6" s="5">
        <v>4948.5240000000003</v>
      </c>
      <c r="D6" s="5">
        <v>4710.8450000000003</v>
      </c>
      <c r="E6" s="5">
        <v>5253.3268530632231</v>
      </c>
      <c r="F6" s="5">
        <v>99.44719510510501</v>
      </c>
      <c r="G6" s="5">
        <v>85.700180498265738</v>
      </c>
      <c r="H6" s="5">
        <v>110.6194453204169</v>
      </c>
    </row>
    <row r="7" spans="1:8" x14ac:dyDescent="0.2">
      <c r="A7" s="36" t="s">
        <v>60</v>
      </c>
      <c r="B7" s="36" t="s">
        <v>59</v>
      </c>
      <c r="C7" s="5">
        <v>683.42700000000002</v>
      </c>
      <c r="D7" s="5">
        <v>749.18399999999997</v>
      </c>
      <c r="E7" s="5">
        <v>818.40343930604581</v>
      </c>
      <c r="F7" s="5">
        <v>101.32198332196019</v>
      </c>
      <c r="G7" s="5">
        <v>95.189537434137065</v>
      </c>
      <c r="H7" s="5">
        <v>100.48573418664868</v>
      </c>
    </row>
    <row r="8" spans="1:8" x14ac:dyDescent="0.2">
      <c r="A8" s="26" t="s">
        <v>58</v>
      </c>
      <c r="B8" s="36" t="s">
        <v>57</v>
      </c>
      <c r="C8" s="5">
        <v>1004.727</v>
      </c>
      <c r="D8" s="5">
        <v>976.74900000000002</v>
      </c>
      <c r="E8" s="5">
        <v>903.37165713058062</v>
      </c>
      <c r="F8" s="5">
        <v>89.788220423559153</v>
      </c>
      <c r="G8" s="5">
        <v>93.69241594980528</v>
      </c>
      <c r="H8" s="5">
        <v>91.695353323541354</v>
      </c>
    </row>
    <row r="9" spans="1:8" ht="25.5" customHeight="1" x14ac:dyDescent="0.2">
      <c r="A9" s="26" t="s">
        <v>56</v>
      </c>
      <c r="B9" s="36" t="s">
        <v>55</v>
      </c>
      <c r="C9" s="5">
        <v>2709.0590000000002</v>
      </c>
      <c r="D9" s="5">
        <v>2562.2510000000002</v>
      </c>
      <c r="E9" s="5">
        <v>2590.0851787354641</v>
      </c>
      <c r="F9" s="5">
        <v>97.365631771367958</v>
      </c>
      <c r="G9" s="5">
        <v>88.625386158071862</v>
      </c>
      <c r="H9" s="5">
        <v>98.8579262816436</v>
      </c>
    </row>
    <row r="10" spans="1:8" x14ac:dyDescent="0.2">
      <c r="A10" s="36" t="s">
        <v>54</v>
      </c>
      <c r="B10" s="36" t="s">
        <v>53</v>
      </c>
      <c r="C10" s="5">
        <v>366.74099999999999</v>
      </c>
      <c r="D10" s="5">
        <v>347.17399999999998</v>
      </c>
      <c r="E10" s="5">
        <v>354.32888569010993</v>
      </c>
      <c r="F10" s="5">
        <v>100.72195393706494</v>
      </c>
      <c r="G10" s="5">
        <v>93.254367523674745</v>
      </c>
      <c r="H10" s="5">
        <v>100.44270914304929</v>
      </c>
    </row>
    <row r="11" spans="1:8" ht="22.5" x14ac:dyDescent="0.2">
      <c r="A11" s="36" t="s">
        <v>52</v>
      </c>
      <c r="B11" s="36" t="s">
        <v>51</v>
      </c>
      <c r="C11" s="5">
        <v>1778.62</v>
      </c>
      <c r="D11" s="5">
        <v>1735.5930000000001</v>
      </c>
      <c r="E11" s="5">
        <v>1728.5472741615208</v>
      </c>
      <c r="F11" s="5">
        <v>96.2649272080087</v>
      </c>
      <c r="G11" s="5">
        <v>94.626451968379982</v>
      </c>
      <c r="H11" s="5">
        <v>102.70672041489961</v>
      </c>
    </row>
    <row r="12" spans="1:8" x14ac:dyDescent="0.2">
      <c r="A12" s="26" t="s">
        <v>50</v>
      </c>
      <c r="B12" s="36" t="s">
        <v>49</v>
      </c>
      <c r="C12" s="5">
        <v>935.82</v>
      </c>
      <c r="D12" s="5">
        <v>996.88099999999997</v>
      </c>
      <c r="E12" s="5">
        <v>1011.3743282074241</v>
      </c>
      <c r="F12" s="5">
        <v>97.213565945925239</v>
      </c>
      <c r="G12" s="5">
        <v>101.62435083669936</v>
      </c>
      <c r="H12" s="5">
        <v>97.826473911892364</v>
      </c>
    </row>
    <row r="13" spans="1:8" ht="22.5" x14ac:dyDescent="0.2">
      <c r="A13" s="36" t="s">
        <v>48</v>
      </c>
      <c r="B13" s="36" t="s">
        <v>47</v>
      </c>
      <c r="C13" s="5">
        <v>4272.9669999999996</v>
      </c>
      <c r="D13" s="5">
        <v>4188.8370000000004</v>
      </c>
      <c r="E13" s="5">
        <v>4312.8625790345186</v>
      </c>
      <c r="F13" s="5">
        <v>102.79767880976551</v>
      </c>
      <c r="G13" s="5">
        <v>96.970559332660429</v>
      </c>
      <c r="H13" s="5">
        <v>100.61983793530307</v>
      </c>
    </row>
    <row r="14" spans="1:8" ht="22.5" x14ac:dyDescent="0.2">
      <c r="A14" s="36" t="s">
        <v>46</v>
      </c>
      <c r="B14" s="36" t="s">
        <v>45</v>
      </c>
      <c r="C14" s="5">
        <v>1995.991</v>
      </c>
      <c r="D14" s="5">
        <v>1975.058</v>
      </c>
      <c r="E14" s="5">
        <v>1966.8588430248183</v>
      </c>
      <c r="F14" s="5">
        <v>101.42279935335256</v>
      </c>
      <c r="G14" s="5">
        <v>101.65161065355505</v>
      </c>
      <c r="H14" s="5">
        <v>99.757512066515545</v>
      </c>
    </row>
    <row r="15" spans="1:8" x14ac:dyDescent="0.2">
      <c r="A15" s="26" t="s">
        <v>44</v>
      </c>
      <c r="B15" s="36" t="s">
        <v>43</v>
      </c>
      <c r="C15" s="5">
        <v>1127.4580000000001</v>
      </c>
      <c r="D15" s="5">
        <v>1084.2940000000001</v>
      </c>
      <c r="E15" s="5">
        <v>1082.3261496601174</v>
      </c>
      <c r="F15" s="5">
        <v>95.790375359179123</v>
      </c>
      <c r="G15" s="5">
        <v>95.428831938750719</v>
      </c>
      <c r="H15" s="5">
        <v>98.409532100526363</v>
      </c>
    </row>
    <row r="16" spans="1:8" x14ac:dyDescent="0.2">
      <c r="A16" s="26" t="s">
        <v>42</v>
      </c>
      <c r="B16" s="36" t="s">
        <v>41</v>
      </c>
      <c r="C16" s="5">
        <v>953.09299999999996</v>
      </c>
      <c r="D16" s="5">
        <v>932.68499999999995</v>
      </c>
      <c r="E16" s="5">
        <v>921.66946776521024</v>
      </c>
      <c r="F16" s="5">
        <v>100.59107832031187</v>
      </c>
      <c r="G16" s="5">
        <v>91.87802239655521</v>
      </c>
      <c r="H16" s="5">
        <v>98.179411172270818</v>
      </c>
    </row>
    <row r="17" spans="1:8" ht="22.5" x14ac:dyDescent="0.2">
      <c r="A17" s="36" t="s">
        <v>40</v>
      </c>
      <c r="B17" s="36" t="s">
        <v>39</v>
      </c>
      <c r="C17" s="5">
        <v>1028.712</v>
      </c>
      <c r="D17" s="5">
        <v>1024.423</v>
      </c>
      <c r="E17" s="5">
        <v>1074.720587458814</v>
      </c>
      <c r="F17" s="5">
        <v>94.723256786631879</v>
      </c>
      <c r="G17" s="5">
        <v>98.502787952313184</v>
      </c>
      <c r="H17" s="5">
        <v>102.50343707965865</v>
      </c>
    </row>
    <row r="18" spans="1:8" x14ac:dyDescent="0.2">
      <c r="A18" s="34" t="s">
        <v>38</v>
      </c>
      <c r="B18" s="34" t="s">
        <v>37</v>
      </c>
      <c r="C18" s="3">
        <f>SUM(C4:C17)</f>
        <v>22829.175999999999</v>
      </c>
      <c r="D18" s="3">
        <f>SUM(D4:D17)</f>
        <v>22069.132000000005</v>
      </c>
      <c r="E18" s="3">
        <f>SUM(E4:E17)</f>
        <v>22858.405245393951</v>
      </c>
      <c r="F18" s="3">
        <v>101.15195013952112</v>
      </c>
      <c r="G18" s="3">
        <v>92.952811787863041</v>
      </c>
      <c r="H18" s="3">
        <v>101.40126987096825</v>
      </c>
    </row>
    <row r="19" spans="1:8" x14ac:dyDescent="0.2">
      <c r="A19" s="26"/>
      <c r="B19" s="36" t="s">
        <v>7</v>
      </c>
      <c r="C19" s="5">
        <v>3924.73</v>
      </c>
      <c r="D19" s="5">
        <v>3985.1950000000002</v>
      </c>
      <c r="E19" s="5">
        <v>4261.4309046240005</v>
      </c>
      <c r="F19" s="5">
        <v>98.891521680446857</v>
      </c>
      <c r="G19" s="5">
        <v>95.369337508567469</v>
      </c>
      <c r="H19" s="5">
        <v>99.904932190760732</v>
      </c>
    </row>
    <row r="20" spans="1:8" ht="22.5" x14ac:dyDescent="0.2">
      <c r="A20" s="35"/>
      <c r="B20" s="34" t="s">
        <v>71</v>
      </c>
      <c r="C20" s="3">
        <f>+C18+C19</f>
        <v>26753.905999999999</v>
      </c>
      <c r="D20" s="3">
        <f>+D18+D19</f>
        <v>26054.327000000005</v>
      </c>
      <c r="E20" s="3">
        <f>+E18+E19</f>
        <v>27119.836150017953</v>
      </c>
      <c r="F20" s="3">
        <v>100.82753858206854</v>
      </c>
      <c r="G20" s="3">
        <v>93.307309968122041</v>
      </c>
      <c r="H20" s="3">
        <v>101.1723943586023</v>
      </c>
    </row>
  </sheetData>
  <mergeCells count="3">
    <mergeCell ref="A2:B2"/>
    <mergeCell ref="C2:E2"/>
    <mergeCell ref="F2:H2"/>
  </mergeCells>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543C1-8B5B-40BD-8CE8-D6342B17E6E0}">
  <dimension ref="A1:H17"/>
  <sheetViews>
    <sheetView zoomScaleNormal="100" workbookViewId="0"/>
  </sheetViews>
  <sheetFormatPr defaultRowHeight="11.25" x14ac:dyDescent="0.2"/>
  <cols>
    <col min="1" max="1" width="6.28515625" style="1" customWidth="1"/>
    <col min="2" max="2" width="21.140625" style="1" customWidth="1"/>
    <col min="3" max="8" width="11.28515625" style="1" customWidth="1"/>
    <col min="9" max="16384" width="9.140625" style="1"/>
  </cols>
  <sheetData>
    <row r="1" spans="1:8" s="26" customFormat="1" ht="12" thickBot="1" x14ac:dyDescent="0.3">
      <c r="A1" s="52" t="s">
        <v>85</v>
      </c>
      <c r="B1" s="51"/>
      <c r="C1" s="51"/>
      <c r="D1" s="51"/>
      <c r="E1" s="51"/>
      <c r="F1" s="51"/>
      <c r="G1" s="51"/>
      <c r="H1" s="51"/>
    </row>
    <row r="2" spans="1:8" s="26" customFormat="1" ht="48" customHeight="1" x14ac:dyDescent="0.25">
      <c r="A2" s="25" t="s">
        <v>84</v>
      </c>
      <c r="B2" s="50" t="s">
        <v>69</v>
      </c>
      <c r="C2" s="50" t="s">
        <v>83</v>
      </c>
      <c r="D2" s="50" t="s">
        <v>82</v>
      </c>
      <c r="E2" s="50" t="s">
        <v>81</v>
      </c>
      <c r="F2" s="50" t="s">
        <v>80</v>
      </c>
      <c r="G2" s="50" t="s">
        <v>79</v>
      </c>
      <c r="H2" s="49" t="s">
        <v>0</v>
      </c>
    </row>
    <row r="3" spans="1:8" s="2" customFormat="1" ht="22.5" x14ac:dyDescent="0.2">
      <c r="A3" s="48" t="s">
        <v>66</v>
      </c>
      <c r="B3" s="36" t="s">
        <v>65</v>
      </c>
      <c r="C3" s="47">
        <v>1149032</v>
      </c>
      <c r="D3" s="46" t="s">
        <v>74</v>
      </c>
      <c r="E3" s="47">
        <v>26390</v>
      </c>
      <c r="F3" s="47">
        <v>857297</v>
      </c>
      <c r="G3" s="46" t="s">
        <v>74</v>
      </c>
      <c r="H3" s="47">
        <v>2032719</v>
      </c>
    </row>
    <row r="4" spans="1:8" x14ac:dyDescent="0.2">
      <c r="A4" s="36" t="s">
        <v>64</v>
      </c>
      <c r="B4" s="36" t="s">
        <v>63</v>
      </c>
      <c r="C4" s="47">
        <v>157055</v>
      </c>
      <c r="D4" s="46" t="s">
        <v>74</v>
      </c>
      <c r="E4" s="46" t="s">
        <v>74</v>
      </c>
      <c r="F4" s="47">
        <v>311</v>
      </c>
      <c r="G4" s="46" t="s">
        <v>74</v>
      </c>
      <c r="H4" s="47">
        <v>157366</v>
      </c>
    </row>
    <row r="5" spans="1:8" x14ac:dyDescent="0.2">
      <c r="A5" s="36" t="s">
        <v>62</v>
      </c>
      <c r="B5" s="36" t="s">
        <v>61</v>
      </c>
      <c r="C5" s="47">
        <v>18575208</v>
      </c>
      <c r="D5" s="46" t="s">
        <v>74</v>
      </c>
      <c r="E5" s="47">
        <v>4097</v>
      </c>
      <c r="F5" s="47">
        <v>152038</v>
      </c>
      <c r="G5" s="46" t="s">
        <v>74</v>
      </c>
      <c r="H5" s="47">
        <v>18731343</v>
      </c>
    </row>
    <row r="6" spans="1:8" ht="22.5" x14ac:dyDescent="0.2">
      <c r="A6" s="36" t="s">
        <v>78</v>
      </c>
      <c r="B6" s="36" t="s">
        <v>59</v>
      </c>
      <c r="C6" s="47">
        <v>2377253</v>
      </c>
      <c r="D6" s="46" t="s">
        <v>74</v>
      </c>
      <c r="E6" s="47">
        <v>145</v>
      </c>
      <c r="F6" s="47">
        <v>115</v>
      </c>
      <c r="G6" s="46" t="s">
        <v>74</v>
      </c>
      <c r="H6" s="47">
        <v>2377513</v>
      </c>
    </row>
    <row r="7" spans="1:8" x14ac:dyDescent="0.2">
      <c r="A7" s="36" t="s">
        <v>58</v>
      </c>
      <c r="B7" s="36" t="s">
        <v>57</v>
      </c>
      <c r="C7" s="46">
        <v>2088135</v>
      </c>
      <c r="D7" s="46" t="s">
        <v>74</v>
      </c>
      <c r="E7" s="46">
        <v>12440</v>
      </c>
      <c r="F7" s="46">
        <v>443228</v>
      </c>
      <c r="G7" s="46" t="s">
        <v>74</v>
      </c>
      <c r="H7" s="46">
        <v>2543803</v>
      </c>
    </row>
    <row r="8" spans="1:8" ht="33.75" x14ac:dyDescent="0.2">
      <c r="A8" s="36" t="s">
        <v>77</v>
      </c>
      <c r="B8" s="36" t="s">
        <v>55</v>
      </c>
      <c r="C8" s="46">
        <v>4565912</v>
      </c>
      <c r="D8" s="46" t="s">
        <v>74</v>
      </c>
      <c r="E8" s="46">
        <v>155</v>
      </c>
      <c r="F8" s="46">
        <v>706880</v>
      </c>
      <c r="G8" s="46" t="s">
        <v>74</v>
      </c>
      <c r="H8" s="46">
        <v>5272947</v>
      </c>
    </row>
    <row r="9" spans="1:8" x14ac:dyDescent="0.2">
      <c r="A9" s="36" t="s">
        <v>54</v>
      </c>
      <c r="B9" s="36" t="s">
        <v>53</v>
      </c>
      <c r="C9" s="46">
        <v>637633</v>
      </c>
      <c r="D9" s="46" t="s">
        <v>74</v>
      </c>
      <c r="E9" s="46">
        <v>150872</v>
      </c>
      <c r="F9" s="46">
        <v>160667</v>
      </c>
      <c r="G9" s="46" t="s">
        <v>74</v>
      </c>
      <c r="H9" s="46">
        <v>949172</v>
      </c>
    </row>
    <row r="10" spans="1:8" ht="22.5" x14ac:dyDescent="0.2">
      <c r="A10" s="36" t="s">
        <v>52</v>
      </c>
      <c r="B10" s="36" t="s">
        <v>51</v>
      </c>
      <c r="C10" s="46">
        <v>3189061</v>
      </c>
      <c r="D10" s="46" t="s">
        <v>74</v>
      </c>
      <c r="E10" s="46">
        <v>287476</v>
      </c>
      <c r="F10" s="46">
        <v>165613</v>
      </c>
      <c r="G10" s="46" t="s">
        <v>74</v>
      </c>
      <c r="H10" s="46">
        <v>3642150</v>
      </c>
    </row>
    <row r="11" spans="1:8" x14ac:dyDescent="0.2">
      <c r="A11" s="36" t="s">
        <v>76</v>
      </c>
      <c r="B11" s="36" t="s">
        <v>49</v>
      </c>
      <c r="C11" s="46" t="s">
        <v>74</v>
      </c>
      <c r="D11" s="46">
        <v>1932924</v>
      </c>
      <c r="E11" s="46" t="s">
        <v>74</v>
      </c>
      <c r="F11" s="46">
        <v>76165</v>
      </c>
      <c r="G11" s="46" t="s">
        <v>74</v>
      </c>
      <c r="H11" s="46">
        <v>2009089</v>
      </c>
    </row>
    <row r="12" spans="1:8" ht="22.5" x14ac:dyDescent="0.2">
      <c r="A12" s="36" t="s">
        <v>48</v>
      </c>
      <c r="B12" s="36" t="s">
        <v>47</v>
      </c>
      <c r="C12" s="47">
        <v>4251704</v>
      </c>
      <c r="D12" s="46" t="s">
        <v>74</v>
      </c>
      <c r="E12" s="47">
        <v>223050</v>
      </c>
      <c r="F12" s="47">
        <v>2518421</v>
      </c>
      <c r="G12" s="46" t="s">
        <v>74</v>
      </c>
      <c r="H12" s="47">
        <v>6993175</v>
      </c>
    </row>
    <row r="13" spans="1:8" ht="33.75" x14ac:dyDescent="0.2">
      <c r="A13" s="36" t="s">
        <v>46</v>
      </c>
      <c r="B13" s="36" t="s">
        <v>45</v>
      </c>
      <c r="C13" s="46" t="s">
        <v>74</v>
      </c>
      <c r="D13" s="46" t="s">
        <v>74</v>
      </c>
      <c r="E13" s="46">
        <v>2749448</v>
      </c>
      <c r="F13" s="46" t="s">
        <v>74</v>
      </c>
      <c r="G13" s="46" t="s">
        <v>74</v>
      </c>
      <c r="H13" s="46">
        <v>2749448</v>
      </c>
    </row>
    <row r="14" spans="1:8" x14ac:dyDescent="0.2">
      <c r="A14" s="36" t="s">
        <v>44</v>
      </c>
      <c r="B14" s="36" t="s">
        <v>43</v>
      </c>
      <c r="C14" s="46">
        <v>85876</v>
      </c>
      <c r="D14" s="46" t="s">
        <v>74</v>
      </c>
      <c r="E14" s="46">
        <v>1062891</v>
      </c>
      <c r="F14" s="46">
        <v>173794</v>
      </c>
      <c r="G14" s="46">
        <v>115694</v>
      </c>
      <c r="H14" s="46">
        <v>1438255</v>
      </c>
    </row>
    <row r="15" spans="1:8" x14ac:dyDescent="0.2">
      <c r="A15" s="36" t="s">
        <v>75</v>
      </c>
      <c r="B15" s="36" t="s">
        <v>41</v>
      </c>
      <c r="C15" s="46">
        <v>269937</v>
      </c>
      <c r="D15" s="46" t="s">
        <v>74</v>
      </c>
      <c r="E15" s="46">
        <v>980899</v>
      </c>
      <c r="F15" s="46">
        <v>213497</v>
      </c>
      <c r="G15" s="46">
        <v>100091</v>
      </c>
      <c r="H15" s="46">
        <v>1564424</v>
      </c>
    </row>
    <row r="16" spans="1:8" ht="22.5" x14ac:dyDescent="0.2">
      <c r="A16" s="36" t="s">
        <v>40</v>
      </c>
      <c r="B16" s="36" t="s">
        <v>39</v>
      </c>
      <c r="C16" s="46">
        <v>813588</v>
      </c>
      <c r="D16" s="46" t="s">
        <v>74</v>
      </c>
      <c r="E16" s="46">
        <v>318834</v>
      </c>
      <c r="F16" s="46">
        <v>566921</v>
      </c>
      <c r="G16" s="46">
        <v>329847</v>
      </c>
      <c r="H16" s="46">
        <v>2029190</v>
      </c>
    </row>
    <row r="17" spans="1:8" x14ac:dyDescent="0.2">
      <c r="A17" s="34" t="s">
        <v>38</v>
      </c>
      <c r="B17" s="34" t="s">
        <v>73</v>
      </c>
      <c r="C17" s="45">
        <v>38160394</v>
      </c>
      <c r="D17" s="45">
        <v>1932924</v>
      </c>
      <c r="E17" s="45">
        <v>5816697</v>
      </c>
      <c r="F17" s="45">
        <v>6034947</v>
      </c>
      <c r="G17" s="45">
        <v>545632</v>
      </c>
      <c r="H17" s="45">
        <v>52490594</v>
      </c>
    </row>
  </sheetData>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F5E9E-ADB8-4EA9-947E-1439DB5A4114}">
  <dimension ref="A1:H17"/>
  <sheetViews>
    <sheetView zoomScaleNormal="100" workbookViewId="0"/>
  </sheetViews>
  <sheetFormatPr defaultRowHeight="11.25" x14ac:dyDescent="0.2"/>
  <cols>
    <col min="1" max="1" width="5.85546875" style="1" customWidth="1"/>
    <col min="2" max="2" width="24.42578125" style="1" customWidth="1"/>
    <col min="3" max="8" width="11.28515625" style="1" customWidth="1"/>
    <col min="9" max="16384" width="9.140625" style="1"/>
  </cols>
  <sheetData>
    <row r="1" spans="1:8" s="26" customFormat="1" ht="12" thickBot="1" x14ac:dyDescent="0.3">
      <c r="A1" s="52" t="s">
        <v>86</v>
      </c>
      <c r="B1" s="51"/>
      <c r="C1" s="51"/>
      <c r="D1" s="51"/>
      <c r="E1" s="51"/>
      <c r="F1" s="51"/>
      <c r="G1" s="51"/>
      <c r="H1" s="51"/>
    </row>
    <row r="2" spans="1:8" s="26" customFormat="1" ht="45" x14ac:dyDescent="0.25">
      <c r="A2" s="25" t="s">
        <v>84</v>
      </c>
      <c r="B2" s="50" t="s">
        <v>69</v>
      </c>
      <c r="C2" s="50" t="s">
        <v>83</v>
      </c>
      <c r="D2" s="50" t="s">
        <v>82</v>
      </c>
      <c r="E2" s="50" t="s">
        <v>81</v>
      </c>
      <c r="F2" s="50" t="s">
        <v>80</v>
      </c>
      <c r="G2" s="50" t="s">
        <v>79</v>
      </c>
      <c r="H2" s="49" t="s">
        <v>0</v>
      </c>
    </row>
    <row r="3" spans="1:8" s="2" customFormat="1" ht="22.5" x14ac:dyDescent="0.2">
      <c r="A3" s="48" t="s">
        <v>66</v>
      </c>
      <c r="B3" s="36" t="s">
        <v>65</v>
      </c>
      <c r="C3" s="47">
        <v>276658</v>
      </c>
      <c r="D3" s="46" t="s">
        <v>74</v>
      </c>
      <c r="E3" s="47">
        <v>8731</v>
      </c>
      <c r="F3" s="47">
        <v>444864</v>
      </c>
      <c r="G3" s="46" t="s">
        <v>74</v>
      </c>
      <c r="H3" s="47">
        <v>730253</v>
      </c>
    </row>
    <row r="4" spans="1:8" x14ac:dyDescent="0.2">
      <c r="A4" s="26" t="s">
        <v>64</v>
      </c>
      <c r="B4" s="36" t="s">
        <v>63</v>
      </c>
      <c r="C4" s="47">
        <v>54705</v>
      </c>
      <c r="D4" s="46" t="s">
        <v>74</v>
      </c>
      <c r="E4" s="46" t="s">
        <v>74</v>
      </c>
      <c r="F4" s="47">
        <v>200</v>
      </c>
      <c r="G4" s="46" t="s">
        <v>74</v>
      </c>
      <c r="H4" s="47">
        <v>54905</v>
      </c>
    </row>
    <row r="5" spans="1:8" x14ac:dyDescent="0.2">
      <c r="A5" s="26" t="s">
        <v>62</v>
      </c>
      <c r="B5" s="36" t="s">
        <v>61</v>
      </c>
      <c r="C5" s="47">
        <v>4619862</v>
      </c>
      <c r="D5" s="46" t="s">
        <v>74</v>
      </c>
      <c r="E5" s="47">
        <v>1245</v>
      </c>
      <c r="F5" s="47">
        <v>89738</v>
      </c>
      <c r="G5" s="46" t="s">
        <v>74</v>
      </c>
      <c r="H5" s="47">
        <v>4710845</v>
      </c>
    </row>
    <row r="6" spans="1:8" x14ac:dyDescent="0.2">
      <c r="A6" s="36" t="s">
        <v>60</v>
      </c>
      <c r="B6" s="36" t="s">
        <v>59</v>
      </c>
      <c r="C6" s="47">
        <v>749062</v>
      </c>
      <c r="D6" s="46" t="s">
        <v>74</v>
      </c>
      <c r="E6" s="47">
        <v>51</v>
      </c>
      <c r="F6" s="47">
        <v>71</v>
      </c>
      <c r="G6" s="46" t="s">
        <v>74</v>
      </c>
      <c r="H6" s="47">
        <v>749184</v>
      </c>
    </row>
    <row r="7" spans="1:8" x14ac:dyDescent="0.2">
      <c r="A7" s="26" t="s">
        <v>58</v>
      </c>
      <c r="B7" s="36" t="s">
        <v>57</v>
      </c>
      <c r="C7" s="47">
        <v>696204</v>
      </c>
      <c r="D7" s="46" t="s">
        <v>74</v>
      </c>
      <c r="E7" s="47">
        <v>5798</v>
      </c>
      <c r="F7" s="47">
        <v>274747</v>
      </c>
      <c r="G7" s="46" t="s">
        <v>74</v>
      </c>
      <c r="H7" s="47">
        <v>976749</v>
      </c>
    </row>
    <row r="8" spans="1:8" ht="33.75" x14ac:dyDescent="0.2">
      <c r="A8" s="26" t="s">
        <v>56</v>
      </c>
      <c r="B8" s="36" t="s">
        <v>55</v>
      </c>
      <c r="C8" s="47">
        <v>2091679</v>
      </c>
      <c r="D8" s="46" t="s">
        <v>74</v>
      </c>
      <c r="E8" s="47">
        <v>87</v>
      </c>
      <c r="F8" s="47">
        <v>470485</v>
      </c>
      <c r="G8" s="46" t="s">
        <v>74</v>
      </c>
      <c r="H8" s="47">
        <v>2562251</v>
      </c>
    </row>
    <row r="9" spans="1:8" x14ac:dyDescent="0.2">
      <c r="A9" s="36" t="s">
        <v>54</v>
      </c>
      <c r="B9" s="36" t="s">
        <v>53</v>
      </c>
      <c r="C9" s="47">
        <v>209009</v>
      </c>
      <c r="D9" s="46" t="s">
        <v>74</v>
      </c>
      <c r="E9" s="47">
        <v>47513</v>
      </c>
      <c r="F9" s="47">
        <v>90652</v>
      </c>
      <c r="G9" s="46" t="s">
        <v>74</v>
      </c>
      <c r="H9" s="47">
        <v>347174</v>
      </c>
    </row>
    <row r="10" spans="1:8" ht="22.5" customHeight="1" x14ac:dyDescent="0.2">
      <c r="A10" s="36" t="s">
        <v>52</v>
      </c>
      <c r="B10" s="36" t="s">
        <v>51</v>
      </c>
      <c r="C10" s="47">
        <v>1581042</v>
      </c>
      <c r="D10" s="46" t="s">
        <v>74</v>
      </c>
      <c r="E10" s="47">
        <v>51878</v>
      </c>
      <c r="F10" s="47">
        <v>102673</v>
      </c>
      <c r="G10" s="46" t="s">
        <v>74</v>
      </c>
      <c r="H10" s="47">
        <v>1735593</v>
      </c>
    </row>
    <row r="11" spans="1:8" x14ac:dyDescent="0.2">
      <c r="A11" s="26" t="s">
        <v>50</v>
      </c>
      <c r="B11" s="36" t="s">
        <v>49</v>
      </c>
      <c r="C11" s="46" t="s">
        <v>74</v>
      </c>
      <c r="D11" s="46">
        <v>955917</v>
      </c>
      <c r="E11" s="46" t="s">
        <v>74</v>
      </c>
      <c r="F11" s="46">
        <v>40964</v>
      </c>
      <c r="G11" s="46" t="s">
        <v>74</v>
      </c>
      <c r="H11" s="46">
        <v>996881</v>
      </c>
    </row>
    <row r="12" spans="1:8" ht="22.5" x14ac:dyDescent="0.2">
      <c r="A12" s="36" t="s">
        <v>48</v>
      </c>
      <c r="B12" s="36" t="s">
        <v>47</v>
      </c>
      <c r="C12" s="47">
        <v>2198183</v>
      </c>
      <c r="D12" s="46" t="s">
        <v>74</v>
      </c>
      <c r="E12" s="47">
        <v>123903</v>
      </c>
      <c r="F12" s="47">
        <v>1866751</v>
      </c>
      <c r="G12" s="46" t="s">
        <v>74</v>
      </c>
      <c r="H12" s="47">
        <v>4188837</v>
      </c>
    </row>
    <row r="13" spans="1:8" ht="22.5" customHeight="1" x14ac:dyDescent="0.2">
      <c r="A13" s="36" t="s">
        <v>46</v>
      </c>
      <c r="B13" s="36" t="s">
        <v>45</v>
      </c>
      <c r="C13" s="46" t="s">
        <v>74</v>
      </c>
      <c r="D13" s="46" t="s">
        <v>74</v>
      </c>
      <c r="E13" s="47">
        <v>1975058</v>
      </c>
      <c r="F13" s="46" t="s">
        <v>74</v>
      </c>
      <c r="G13" s="46" t="s">
        <v>74</v>
      </c>
      <c r="H13" s="47">
        <v>1975058</v>
      </c>
    </row>
    <row r="14" spans="1:8" x14ac:dyDescent="0.2">
      <c r="A14" s="26" t="s">
        <v>44</v>
      </c>
      <c r="B14" s="36" t="s">
        <v>43</v>
      </c>
      <c r="C14" s="47">
        <v>38918</v>
      </c>
      <c r="D14" s="46" t="s">
        <v>74</v>
      </c>
      <c r="E14" s="47">
        <v>859557</v>
      </c>
      <c r="F14" s="47">
        <v>128916</v>
      </c>
      <c r="G14" s="47">
        <v>56903</v>
      </c>
      <c r="H14" s="47">
        <v>1084294</v>
      </c>
    </row>
    <row r="15" spans="1:8" x14ac:dyDescent="0.2">
      <c r="A15" s="36" t="s">
        <v>75</v>
      </c>
      <c r="B15" s="36" t="s">
        <v>41</v>
      </c>
      <c r="C15" s="47">
        <v>138527</v>
      </c>
      <c r="D15" s="46" t="s">
        <v>74</v>
      </c>
      <c r="E15" s="47">
        <v>586030</v>
      </c>
      <c r="F15" s="47">
        <v>158259</v>
      </c>
      <c r="G15" s="47">
        <v>49869</v>
      </c>
      <c r="H15" s="47">
        <v>932685</v>
      </c>
    </row>
    <row r="16" spans="1:8" ht="22.5" x14ac:dyDescent="0.2">
      <c r="A16" s="36" t="s">
        <v>40</v>
      </c>
      <c r="B16" s="36" t="s">
        <v>39</v>
      </c>
      <c r="C16" s="47">
        <v>375203</v>
      </c>
      <c r="D16" s="46" t="s">
        <v>74</v>
      </c>
      <c r="E16" s="47">
        <v>154332</v>
      </c>
      <c r="F16" s="47">
        <v>347608</v>
      </c>
      <c r="G16" s="47">
        <v>147280</v>
      </c>
      <c r="H16" s="47">
        <v>1024423</v>
      </c>
    </row>
    <row r="17" spans="1:8" x14ac:dyDescent="0.2">
      <c r="A17" s="35" t="s">
        <v>38</v>
      </c>
      <c r="B17" s="34" t="s">
        <v>73</v>
      </c>
      <c r="C17" s="53">
        <v>13029052</v>
      </c>
      <c r="D17" s="53">
        <v>955917</v>
      </c>
      <c r="E17" s="53">
        <v>3814183</v>
      </c>
      <c r="F17" s="53">
        <v>4015928</v>
      </c>
      <c r="G17" s="53">
        <v>254052</v>
      </c>
      <c r="H17" s="53">
        <v>22069132</v>
      </c>
    </row>
  </sheetData>
  <pageMargins left="0.74803149606299213" right="0.74803149606299213" top="0.62992125984251968" bottom="0.86614173228346458" header="0.51181102362204722" footer="0.62992125984251968"/>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21</vt:i4>
      </vt:variant>
    </vt:vector>
  </HeadingPairs>
  <TitlesOfParts>
    <vt:vector size="21" baseType="lpstr">
      <vt:lpstr>Table of Contents</vt:lpstr>
      <vt:lpstr>4.1.1.</vt:lpstr>
      <vt:lpstr>4.1.2.</vt:lpstr>
      <vt:lpstr>4.1.3.</vt:lpstr>
      <vt:lpstr>4.1.4.</vt:lpstr>
      <vt:lpstr>4.1.5.</vt:lpstr>
      <vt:lpstr>4.1.6.</vt:lpstr>
      <vt:lpstr>4.1.7.</vt:lpstr>
      <vt:lpstr>4.1.8.</vt:lpstr>
      <vt:lpstr>4.1.9.</vt:lpstr>
      <vt:lpstr>4.1.10.</vt:lpstr>
      <vt:lpstr>4.1.11.</vt:lpstr>
      <vt:lpstr>4.1.12.</vt:lpstr>
      <vt:lpstr>4.1.13.</vt:lpstr>
      <vt:lpstr>4.1.14.</vt:lpstr>
      <vt:lpstr>4.1.15.</vt:lpstr>
      <vt:lpstr>4.1.16.</vt:lpstr>
      <vt:lpstr>4.1.17.</vt:lpstr>
      <vt:lpstr>4.1.18.</vt:lpstr>
      <vt:lpstr>4.1.19.</vt:lpstr>
      <vt:lpstr>4.1.20.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2025-02-14T14:25:01Z</dcterms:created>
  <dcterms:modified xsi:type="dcterms:W3CDTF">2025-02-14T14:26:57Z</dcterms:modified>
</cp:coreProperties>
</file>