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4AD4965E-CDC3-4FEB-BE86-358031D58352}" xr6:coauthVersionLast="36" xr6:coauthVersionMax="36" xr10:uidLastSave="{00000000-0000-0000-0000-000000000000}"/>
  <bookViews>
    <workbookView xWindow="0" yWindow="0" windowWidth="28800" windowHeight="11625" xr2:uid="{34BE59D4-42F0-4208-93F6-95A58723303F}"/>
  </bookViews>
  <sheets>
    <sheet name="Table of Contents" sheetId="31" r:id="rId1"/>
    <sheet name="3.1.1." sheetId="2" r:id="rId2"/>
    <sheet name="3.1.2." sheetId="3" r:id="rId3"/>
    <sheet name="3.1.3." sheetId="4" r:id="rId4"/>
    <sheet name="3.1.4." sheetId="5" r:id="rId5"/>
    <sheet name="3.1.5." sheetId="6" r:id="rId6"/>
    <sheet name="3.1.6." sheetId="7" r:id="rId7"/>
    <sheet name="3.1.7." sheetId="8" r:id="rId8"/>
    <sheet name="3.1.8." sheetId="9" r:id="rId9"/>
    <sheet name="3.1.9." sheetId="10" r:id="rId10"/>
    <sheet name="3.1.10." sheetId="11" r:id="rId11"/>
    <sheet name="3.1.11." sheetId="12" r:id="rId12"/>
    <sheet name="3.1.12." sheetId="13" r:id="rId13"/>
    <sheet name="3.1.13." sheetId="14" r:id="rId14"/>
    <sheet name="3.1.14." sheetId="15" r:id="rId15"/>
    <sheet name="3.1.15." sheetId="16" r:id="rId16"/>
    <sheet name="3.1.16." sheetId="17" r:id="rId17"/>
    <sheet name="3.1.17." sheetId="18" r:id="rId18"/>
    <sheet name="3.1.18." sheetId="19" r:id="rId19"/>
    <sheet name="3.1.19_03" sheetId="20" r:id="rId20"/>
    <sheet name="3.1.19_08" sheetId="21" r:id="rId21"/>
    <sheet name="3.1.20_03" sheetId="22" r:id="rId22"/>
    <sheet name="3.1.20_08" sheetId="23" r:id="rId23"/>
    <sheet name="3.1.21." sheetId="24" r:id="rId24"/>
    <sheet name="3.1.22." sheetId="25" r:id="rId25"/>
    <sheet name="3.1.23." sheetId="26" r:id="rId26"/>
    <sheet name="3.1.24." sheetId="27" r:id="rId27"/>
    <sheet name="3.1.25." sheetId="28" r:id="rId28"/>
    <sheet name="3.1.26." sheetId="29" r:id="rId29"/>
    <sheet name="3.1.27." sheetId="30" r:id="rId3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7" i="22" l="1"/>
  <c r="K17" i="22"/>
  <c r="C18" i="22"/>
  <c r="D18" i="22"/>
  <c r="E18" i="22"/>
  <c r="F18" i="22"/>
  <c r="G18" i="22"/>
  <c r="H18" i="22"/>
  <c r="I18" i="22"/>
  <c r="J18" i="22"/>
  <c r="K18" i="22"/>
  <c r="C19" i="22"/>
  <c r="D19" i="22"/>
  <c r="E19" i="22"/>
  <c r="F19" i="22"/>
  <c r="G19" i="22"/>
  <c r="H19" i="22"/>
  <c r="I19" i="22"/>
  <c r="J19" i="22"/>
  <c r="K19" i="22"/>
  <c r="J17" i="20"/>
  <c r="K17" i="20"/>
  <c r="C18" i="20"/>
  <c r="D18" i="20"/>
  <c r="E18" i="20"/>
  <c r="F18" i="20"/>
  <c r="G18" i="20"/>
  <c r="H18" i="20"/>
  <c r="I18" i="20"/>
  <c r="J18" i="20"/>
  <c r="K18" i="20"/>
  <c r="C19" i="20"/>
  <c r="D19" i="20"/>
  <c r="E19" i="20"/>
  <c r="F19" i="20"/>
  <c r="G19" i="20"/>
  <c r="H19" i="20"/>
  <c r="I19" i="20"/>
  <c r="J19" i="20"/>
  <c r="K19" i="20"/>
  <c r="E15" i="11"/>
  <c r="C24" i="11"/>
  <c r="C22" i="10"/>
  <c r="C31" i="10" s="1"/>
  <c r="D22" i="10"/>
  <c r="B24" i="10"/>
  <c r="C24" i="10"/>
  <c r="D24" i="10"/>
  <c r="C25" i="10"/>
  <c r="C26" i="10"/>
  <c r="D26" i="10"/>
  <c r="D31" i="10" s="1"/>
  <c r="C28" i="10"/>
  <c r="C29" i="10"/>
  <c r="E31" i="10"/>
  <c r="C4" i="3"/>
  <c r="C10" i="3" s="1"/>
  <c r="D4" i="3"/>
  <c r="D12" i="3" s="1"/>
  <c r="B12" i="3"/>
  <c r="C14" i="3"/>
  <c r="C22" i="3" s="1"/>
  <c r="D14" i="3"/>
  <c r="D22" i="3" s="1"/>
  <c r="B22" i="3"/>
  <c r="C26" i="3"/>
  <c r="D26" i="3"/>
  <c r="C27" i="3"/>
  <c r="D27" i="3"/>
  <c r="B28" i="3"/>
  <c r="C28" i="3"/>
  <c r="D28" i="3"/>
  <c r="B32" i="3"/>
  <c r="B4" i="2"/>
  <c r="B12" i="2" s="1"/>
  <c r="C4" i="2"/>
  <c r="C10" i="2" s="1"/>
  <c r="D4" i="2"/>
  <c r="D10" i="2" s="1"/>
  <c r="C11" i="2"/>
  <c r="D11" i="2"/>
  <c r="D12" i="2"/>
  <c r="C14" i="2"/>
  <c r="C20" i="2" s="1"/>
  <c r="D14" i="2"/>
  <c r="D22" i="2" s="1"/>
  <c r="B22" i="2"/>
  <c r="D24" i="2"/>
  <c r="D30" i="2" s="1"/>
  <c r="C26" i="2"/>
  <c r="D26" i="2"/>
  <c r="C27" i="2"/>
  <c r="D27" i="2"/>
  <c r="D31" i="2" s="1"/>
  <c r="C28" i="2"/>
  <c r="D28" i="2"/>
  <c r="B32" i="2"/>
  <c r="D32" i="2"/>
  <c r="D11" i="3" l="1"/>
  <c r="C11" i="3"/>
  <c r="D21" i="3"/>
  <c r="D24" i="3"/>
  <c r="C21" i="3"/>
  <c r="C12" i="3"/>
  <c r="D10" i="3"/>
  <c r="C24" i="3"/>
  <c r="C20" i="3"/>
  <c r="D21" i="2"/>
  <c r="C21" i="2"/>
  <c r="C22" i="2"/>
  <c r="D20" i="2"/>
  <c r="D20" i="3"/>
  <c r="C12" i="2"/>
  <c r="C24" i="2"/>
  <c r="C32" i="2" s="1"/>
  <c r="D32" i="3" l="1"/>
  <c r="D31" i="3"/>
  <c r="C32" i="3"/>
  <c r="C30" i="3"/>
  <c r="C31" i="3"/>
  <c r="D30" i="3"/>
  <c r="C30" i="2"/>
  <c r="C3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29F0EA1-8E8D-433E-AE01-68EEFE256029}">
      <text>
        <r>
          <rPr>
            <sz val="8"/>
            <color indexed="81"/>
            <rFont val="Tahoma"/>
            <family val="2"/>
            <charset val="238"/>
          </rPr>
          <t xml:space="preserve">Source: Labour Force Survey, HCSO.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934225D-4B1C-4ED3-BAF9-EC50E595408C}">
      <text>
        <r>
          <rPr>
            <sz val="8"/>
            <color indexed="81"/>
            <rFont val="Arial"/>
            <family val="2"/>
            <charset val="238"/>
          </rPr>
          <t>Decentralized fund of the employment part-fund of the Labour Market Fund, contains the headcount data of programmes fincanced by the state or by EU sources.
Source: National Employment Office.</t>
        </r>
        <r>
          <rPr>
            <sz val="13"/>
            <color indexed="81"/>
            <rFont val="Tahoma"/>
            <family val="2"/>
            <charset val="238"/>
          </rPr>
          <t xml:space="preserve">
</t>
        </r>
      </text>
    </comment>
    <comment ref="A15" authorId="0" shapeId="0" xr:uid="{F1EA99EF-529E-4953-980C-89F22D2448B9}">
      <text>
        <r>
          <rPr>
            <sz val="8"/>
            <color indexed="81"/>
            <rFont val="Tahoma"/>
            <family val="2"/>
            <charset val="238"/>
          </rPr>
          <t>Including people employed in the programmes: wage subsidy, wage cost support, contribution financing, contribution allowance, work experience support for career-starters, availability support, part-time employment, wage subsidy for people losing their job because of the crisis.</t>
        </r>
      </text>
    </comment>
    <comment ref="A18" authorId="0" shapeId="0" xr:uid="{9C9A623F-5C17-4532-84B6-A319E1C10D55}">
      <text>
        <r>
          <rPr>
            <sz val="8"/>
            <color indexed="81"/>
            <rFont val="Tahoma"/>
            <family val="2"/>
            <charset val="238"/>
          </rPr>
          <t>Number of persons employed in jobs created as a result of policy measures.</t>
        </r>
      </text>
    </comment>
    <comment ref="A19" authorId="0" shapeId="0" xr:uid="{D1A8DBBA-A07B-4739-B87B-BB7CFD07DEF3}">
      <text>
        <r>
          <rPr>
            <sz val="8"/>
            <color indexed="8"/>
            <rFont val="Tahoma"/>
            <family val="2"/>
            <charset val="238"/>
          </rPr>
          <t>Headcount data of the "old" assistance for self employment and of the "new" support for becoming entrepreneurs together.</t>
        </r>
      </text>
    </comment>
    <comment ref="A20" authorId="0" shapeId="0" xr:uid="{5787DA00-179A-4B94-9455-37F69C5AB7F8}">
      <text>
        <r>
          <rPr>
            <sz val="8"/>
            <color indexed="81"/>
            <rFont val="Tahoma"/>
            <family val="2"/>
            <charset val="238"/>
          </rPr>
          <t>Reimbursement of mobility support, support to keep the original staff number.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4E2DAEF-A453-4001-B06C-0F21641E5BF9}">
      <text>
        <r>
          <rPr>
            <sz val="8"/>
            <color indexed="81"/>
            <rFont val="Arial"/>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BE1B36D-3C12-44C1-9D20-EEE12F729FC1}">
      <text>
        <r>
          <rPr>
            <sz val="8"/>
            <color indexed="81"/>
            <rFont val="Arial"/>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432433D-7E5F-4DF3-96CA-3E02633EEB23}">
      <text>
        <r>
          <rPr>
            <sz val="8"/>
            <color indexed="81"/>
            <rFont val="Arial"/>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r>
          <rPr>
            <sz val="13"/>
            <color indexed="81"/>
            <rFont val="Tahoma"/>
            <family val="2"/>
            <charset val="23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5275E4F-B74A-4E08-AF9C-0387F216D7EE}">
      <text>
        <r>
          <rPr>
            <sz val="8"/>
            <color indexed="81"/>
            <rFont val="Arial"/>
            <family val="2"/>
            <charset val="238"/>
          </rPr>
          <t>Up to 2008 according to the Hungarian Standard Industrial Classification of All Economic Activities, 2003 (TEAOR'03), data on 2009 according to the Hungarian Standard Industrial Classification of All Economic Activities,2008 (TEAOR'08).
Source: Interim institutional labour statistical surveys.</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B9CC681-81C7-48C6-8796-D3957BEE9FD6}">
      <text>
        <r>
          <rPr>
            <sz val="8"/>
            <color indexed="81"/>
            <rFont val="Arial"/>
            <family val="2"/>
            <charset val="238"/>
          </rPr>
          <t xml:space="preserve">Enterprises employing 5 and more employees, all public and social security institutions. 
</t>
        </r>
        <r>
          <rPr>
            <sz val="8"/>
            <color indexed="8"/>
            <rFont val="Arial"/>
            <family val="2"/>
            <charset val="238"/>
          </rPr>
          <t xml:space="preserve">Source: </t>
        </r>
        <r>
          <rPr>
            <sz val="8"/>
            <color indexed="81"/>
            <rFont val="Arial"/>
            <family val="2"/>
            <charset val="238"/>
          </rPr>
          <t>Annual labour cost survey.</t>
        </r>
      </text>
    </comment>
    <comment ref="A2" authorId="0" shapeId="0" xr:uid="{CAD0F4F8-F1AA-4B76-8DF1-AEE8006CEA1F}">
      <text>
        <r>
          <rPr>
            <sz val="8"/>
            <color indexed="81"/>
            <rFont val="Tahoma"/>
            <family val="2"/>
            <charset val="238"/>
          </rPr>
          <t>Hungarian Standard Industrial Classification of All Economic Activities, 2008 (TEAOR'08).</t>
        </r>
      </text>
    </comment>
    <comment ref="D3" authorId="0" shapeId="0" xr:uid="{F46392F7-BBB4-4EA5-9C48-A9C1F113AFCA}">
      <text>
        <r>
          <rPr>
            <sz val="8"/>
            <color indexed="81"/>
            <rFont val="Tahoma"/>
            <family val="2"/>
            <charset val="238"/>
          </rPr>
          <t>Updated labour cost data.</t>
        </r>
      </text>
    </comment>
    <comment ref="E3" authorId="0" shapeId="0" xr:uid="{605F1969-1F39-4A8A-90DF-6AD73F01BB5A}">
      <text>
        <r>
          <rPr>
            <sz val="8"/>
            <color indexed="81"/>
            <rFont val="Tahoma"/>
            <family val="2"/>
            <charset val="238"/>
          </rPr>
          <t>Updated labour cost data.</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5931262-282E-4166-BFD2-052545A4E185}">
      <text>
        <r>
          <rPr>
            <sz val="8"/>
            <color indexed="81"/>
            <rFont val="Arial"/>
            <family val="2"/>
            <charset val="238"/>
          </rPr>
          <t>Enterprises employing 5 and more employees, all public and social security institutions. 
Source: Annual labour cost survey.</t>
        </r>
      </text>
    </comment>
    <comment ref="A2" authorId="0" shapeId="0" xr:uid="{AC5E046C-0B66-42AC-99FF-FCC7A919E893}">
      <text>
        <r>
          <rPr>
            <sz val="8"/>
            <color indexed="81"/>
            <rFont val="Tahoma"/>
            <family val="2"/>
            <charset val="238"/>
          </rPr>
          <t>Hungarian Standard Industrial Classification of All Economic Activities, 2008 (TEAOR'08).</t>
        </r>
      </text>
    </comment>
    <comment ref="D3" authorId="0" shapeId="0" xr:uid="{B1EEE529-088A-4493-92F9-2476E42A1DA0}">
      <text>
        <r>
          <rPr>
            <sz val="8"/>
            <color indexed="81"/>
            <rFont val="Tahoma"/>
            <family val="2"/>
            <charset val="238"/>
          </rPr>
          <t>Updated labour cost data.</t>
        </r>
      </text>
    </comment>
    <comment ref="E3" authorId="0" shapeId="0" xr:uid="{4D253FE1-7334-4B6B-BD50-2FAF50F91D49}">
      <text>
        <r>
          <rPr>
            <sz val="8"/>
            <color indexed="81"/>
            <rFont val="Tahoma"/>
            <family val="2"/>
            <charset val="238"/>
          </rPr>
          <t>Updated labour cost data.</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2E0ABD7-2D69-4DA8-BB25-B1C9DF51723D}">
      <text>
        <r>
          <rPr>
            <sz val="8"/>
            <color indexed="81"/>
            <rFont val="Arial"/>
            <family val="2"/>
            <charset val="238"/>
          </rPr>
          <t xml:space="preserve">Enterprises employing 5 and more employees, all public and social security institutions. 
</t>
        </r>
        <r>
          <rPr>
            <sz val="8"/>
            <color indexed="8"/>
            <rFont val="Arial"/>
            <family val="2"/>
            <charset val="238"/>
          </rPr>
          <t>Source: Annual labour cost survey.</t>
        </r>
      </text>
    </comment>
    <comment ref="A2" authorId="0" shapeId="0" xr:uid="{085FC098-41E5-4C8F-8A8F-9833C4D68375}">
      <text>
        <r>
          <rPr>
            <sz val="8"/>
            <color indexed="81"/>
            <rFont val="Tahoma"/>
            <family val="2"/>
            <charset val="238"/>
          </rPr>
          <t>Hungarian Standard Industrial Classification of All Economic Activities, 2008 (TEAOR'08).</t>
        </r>
      </text>
    </comment>
    <comment ref="D3" authorId="0" shapeId="0" xr:uid="{17BBAF03-7004-4A76-9376-8D4D8D69C5BB}">
      <text>
        <r>
          <rPr>
            <sz val="8"/>
            <color indexed="81"/>
            <rFont val="Tahoma"/>
            <family val="2"/>
            <charset val="238"/>
          </rPr>
          <t>Updated labour cost data.</t>
        </r>
      </text>
    </comment>
    <comment ref="E3" authorId="0" shapeId="0" xr:uid="{08937FAA-4C9A-4FAD-B69F-CCF126208E7C}">
      <text>
        <r>
          <rPr>
            <sz val="8"/>
            <color indexed="81"/>
            <rFont val="Tahoma"/>
            <family val="2"/>
            <charset val="238"/>
          </rPr>
          <t>Updated labour cost data.</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4BC01F7-AA02-4E94-AB3C-F7D31D850404}">
      <text>
        <r>
          <rPr>
            <sz val="8"/>
            <color indexed="81"/>
            <rFont val="Tahoma"/>
            <family val="2"/>
            <charset val="238"/>
          </rPr>
          <t xml:space="preserve">Without premiums and one month bonuses.
Up to 2008 according to the Hungarian Standard Industrial Classification of All Economic Activities, 2003 (TEAOR'03), data </t>
        </r>
        <r>
          <rPr>
            <sz val="8"/>
            <color indexed="81"/>
            <rFont val="Tahoma"/>
            <family val="2"/>
            <charset val="238"/>
          </rPr>
          <t>on</t>
        </r>
        <r>
          <rPr>
            <sz val="8"/>
            <color indexed="81"/>
            <rFont val="Tahoma"/>
            <family val="2"/>
            <charset val="238"/>
          </rPr>
          <t xml:space="preserve"> 2009 according to the Hungarian Standard Industrial Classification of All Economic Activities, 2008 (TEAOR'08).
Source: Interim institutional labour statistical surveys.</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DB832EA-2AA8-4B68-A8C6-5F8D4B1E1E04}">
      <text>
        <r>
          <rPr>
            <sz val="8"/>
            <color indexed="81"/>
            <rFont val="Tahoma"/>
            <family val="2"/>
            <charset val="238"/>
          </rPr>
          <t xml:space="preserve">Source: Labour Force Survey, HCSO.
</t>
        </r>
      </text>
    </comment>
    <comment ref="A2" authorId="0" shapeId="0" xr:uid="{A26764EA-FC65-4991-92CC-16818FDB00F8}">
      <text>
        <r>
          <rPr>
            <sz val="8"/>
            <color indexed="81"/>
            <rFont val="Tahoma"/>
            <family val="2"/>
            <charset val="238"/>
          </rPr>
          <t>Hungarian Standard Industrial Classification of All Economic Activities, 2003 (TEAOR'03).</t>
        </r>
        <r>
          <rPr>
            <b/>
            <sz val="8"/>
            <color indexed="81"/>
            <rFont val="Tahoma"/>
            <family val="2"/>
            <charset val="238"/>
          </rPr>
          <t xml:space="preserve">
</t>
        </r>
        <r>
          <rPr>
            <sz val="8"/>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AFCA2C1-1476-49C1-8954-3ED57BB0E3D0}">
      <text>
        <r>
          <rPr>
            <sz val="8"/>
            <color indexed="81"/>
            <rFont val="Tahoma"/>
            <family val="2"/>
            <charset val="238"/>
          </rPr>
          <t xml:space="preserve">Source: Labour Force Survey, HCSO.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22BAC4E-0DC2-4227-9835-30E2C86D6BA6}">
      <text>
        <r>
          <rPr>
            <sz val="8"/>
            <color indexed="81"/>
            <rFont val="Tahoma"/>
            <family val="2"/>
            <charset val="238"/>
          </rPr>
          <t>Source: Labour Force Survey.</t>
        </r>
        <r>
          <rPr>
            <sz val="8"/>
            <color indexed="81"/>
            <rFont val="Tahoma"/>
            <family val="2"/>
            <charset val="238"/>
          </rPr>
          <t xml:space="preserve">
</t>
        </r>
      </text>
    </comment>
    <comment ref="A2" authorId="0" shapeId="0" xr:uid="{5A4F18DC-58D4-4488-89A8-9ED02C13FCC5}">
      <text>
        <r>
          <rPr>
            <sz val="8"/>
            <color indexed="81"/>
            <rFont val="Tahoma"/>
            <family val="2"/>
            <charset val="238"/>
          </rPr>
          <t>Hungarian Standard Industrial Classification of All Economic Activities, 2008 (TEAOR'08).</t>
        </r>
        <r>
          <rPr>
            <b/>
            <sz val="8"/>
            <color indexed="81"/>
            <rFont val="Tahoma"/>
            <family val="2"/>
            <charset val="238"/>
          </rPr>
          <t xml:space="preserve">
</t>
        </r>
        <r>
          <rPr>
            <sz val="8"/>
            <color indexed="81"/>
            <rFont val="Tahoma"/>
            <family val="2"/>
            <charset val="238"/>
          </rPr>
          <t xml:space="preserve">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2FC59E2-D055-4077-A706-64159CD398B7}">
      <text>
        <r>
          <rPr>
            <sz val="8"/>
            <color indexed="81"/>
            <rFont val="Tahoma"/>
            <family val="2"/>
            <charset val="238"/>
          </rPr>
          <t>Source: Labour Force Survey.</t>
        </r>
        <r>
          <rPr>
            <sz val="8"/>
            <color indexed="81"/>
            <rFont val="Tahoma"/>
            <family val="2"/>
            <charset val="238"/>
          </rPr>
          <t xml:space="preserve">
</t>
        </r>
      </text>
    </comment>
    <comment ref="A2" authorId="0" shapeId="0" xr:uid="{4C9F2F61-0A94-40A9-A1D7-86B77C7B0DCB}">
      <text>
        <r>
          <rPr>
            <sz val="8"/>
            <color indexed="81"/>
            <rFont val="Tahoma"/>
            <family val="2"/>
            <charset val="238"/>
          </rPr>
          <t>Hungarian Standard Industrial Classification of All Economic Activities, 2003 (TEAOR'03).</t>
        </r>
        <r>
          <rPr>
            <b/>
            <sz val="8"/>
            <color indexed="81"/>
            <rFont val="Tahoma"/>
            <family val="2"/>
            <charset val="238"/>
          </rPr>
          <t xml:space="preserve">
</t>
        </r>
        <r>
          <rPr>
            <sz val="8"/>
            <color indexed="81"/>
            <rFont val="Tahoma"/>
            <family val="2"/>
            <charset val="238"/>
          </rPr>
          <t xml:space="preserve">
</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D7BE84A-0878-42AE-8AEF-1A1F2F3B9D66}">
      <text>
        <r>
          <rPr>
            <sz val="8"/>
            <color indexed="81"/>
            <rFont val="Tahoma"/>
            <family val="2"/>
            <charset val="238"/>
          </rPr>
          <t>Source: Labour Force Survey.</t>
        </r>
        <r>
          <rPr>
            <sz val="8"/>
            <color indexed="81"/>
            <rFont val="Tahoma"/>
            <family val="2"/>
            <charset val="238"/>
          </rPr>
          <t xml:space="preserve">
</t>
        </r>
      </text>
    </comment>
    <comment ref="A2" authorId="0" shapeId="0" xr:uid="{DDC94ACC-90D8-4D9F-8C2B-5834120C06BF}">
      <text>
        <r>
          <rPr>
            <sz val="8"/>
            <color indexed="81"/>
            <rFont val="Tahoma"/>
            <family val="2"/>
            <charset val="238"/>
          </rPr>
          <t>Hungarian Standard Industrial Classification of All Economic Activities, 2008 (TEAOR'08).</t>
        </r>
        <r>
          <rPr>
            <b/>
            <sz val="8"/>
            <color indexed="81"/>
            <rFont val="Tahoma"/>
            <family val="2"/>
            <charset val="238"/>
          </rPr>
          <t xml:space="preserve">
</t>
        </r>
        <r>
          <rPr>
            <sz val="8"/>
            <color indexed="81"/>
            <rFont val="Tahoma"/>
            <family val="2"/>
            <charset val="238"/>
          </rPr>
          <t xml:space="preserve">
</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EB4440A-91AF-45F5-BF73-6ADA6A3CB3FF}">
      <text>
        <r>
          <rPr>
            <sz val="8"/>
            <color indexed="8"/>
            <rFont val="Arial"/>
            <family val="2"/>
            <charset val="238"/>
          </rPr>
          <t xml:space="preserve">Enterprises employing 5 and more persons, budgetary and social security institutions and the designated non-profit organizations.
Up to 2008 according to the Hungarian Standard Industrial Classification of All Economic Activities, 2003 (TEAOR'03), data </t>
        </r>
        <r>
          <rPr>
            <sz val="8"/>
            <color indexed="81"/>
            <rFont val="Arial"/>
            <family val="2"/>
            <charset val="238"/>
          </rPr>
          <t>on</t>
        </r>
        <r>
          <rPr>
            <sz val="8"/>
            <color indexed="8"/>
            <rFont val="Arial"/>
            <family val="2"/>
            <charset val="238"/>
          </rPr>
          <t xml:space="preserve"> 2009 according to the Hungarian Standard Industrial Classification of All Economic Activities, 2008 (TEAOR'08).
Source: Interim institutional labour statistical surveys.</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6FB2673-40CE-434F-82CB-0E4811CA375F}">
      <text>
        <r>
          <rPr>
            <sz val="8"/>
            <color indexed="81"/>
            <rFont val="Tahoma"/>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r>
          <rPr>
            <sz val="8"/>
            <color indexed="81"/>
            <rFont val="Tahoma"/>
            <family val="2"/>
            <charset val="238"/>
          </rPr>
          <t xml:space="preserve">
</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E258B33-59DB-48EF-80C3-6203EF8D2ACC}">
      <text>
        <r>
          <rPr>
            <sz val="8"/>
            <color indexed="81"/>
            <rFont val="Tahoma"/>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r>
          <rPr>
            <sz val="8"/>
            <color indexed="81"/>
            <rFont val="Tahoma"/>
            <family val="2"/>
            <charset val="238"/>
          </rPr>
          <t xml:space="preserve">
</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7388DB1-30EF-49CF-B0E8-CD8A7D904AB8}">
      <text>
        <r>
          <rPr>
            <sz val="8"/>
            <color indexed="81"/>
            <rFont val="Tahoma"/>
            <family val="2"/>
            <charset val="238"/>
          </rPr>
          <t>Up to 2008 according to the Hungarian Standard Industrial Classification of All Economic Activities, 2003 (TEAOR'03), data on 2009 according to the Hungarian Standard Industrial Classification of All Economic Activities, 2008 (TEAOR'08).
Source: Interim institutional labour statistical surveys.</t>
        </r>
        <r>
          <rPr>
            <sz val="8"/>
            <color indexed="81"/>
            <rFont val="Tahoma"/>
            <family val="2"/>
            <charset val="238"/>
          </rPr>
          <t xml:space="preserve">
</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CF05B3B-C265-4B5E-80C9-73B314B31EDF}">
      <text>
        <r>
          <rPr>
            <sz val="8"/>
            <color indexed="81"/>
            <rFont val="Tahoma"/>
            <family val="2"/>
            <charset val="238"/>
          </rPr>
          <t xml:space="preserve">Enterprises employing 5 and more employees, all public and social security institutions.
Source: Annual labour cost survey.
</t>
        </r>
      </text>
    </comment>
    <comment ref="A2" authorId="0" shapeId="0" xr:uid="{79F463BF-29E8-4516-A05E-9669933DC0F9}">
      <text>
        <r>
          <rPr>
            <sz val="8"/>
            <color indexed="81"/>
            <rFont val="Tahoma"/>
            <family val="2"/>
            <charset val="238"/>
          </rPr>
          <t>Hungarian Standard Industrial Classification of All Economic Activities, 2008 (TEAOR'08).</t>
        </r>
        <r>
          <rPr>
            <sz val="8"/>
            <color indexed="81"/>
            <rFont val="Tahoma"/>
            <family val="2"/>
            <charset val="238"/>
          </rPr>
          <t xml:space="preserve">
</t>
        </r>
      </text>
    </comment>
    <comment ref="D3" authorId="0" shapeId="0" xr:uid="{D20A4593-7144-4FCB-AA66-C61D4221CC59}">
      <text>
        <r>
          <rPr>
            <sz val="8"/>
            <color indexed="81"/>
            <rFont val="Tahoma"/>
            <family val="2"/>
            <charset val="238"/>
          </rPr>
          <t>Updated labour cost data.</t>
        </r>
      </text>
    </comment>
    <comment ref="E3" authorId="0" shapeId="0" xr:uid="{92B7CCCF-8358-47B4-8F02-0E6404F42112}">
      <text>
        <r>
          <rPr>
            <sz val="8"/>
            <color indexed="81"/>
            <rFont val="Tahoma"/>
            <family val="2"/>
            <charset val="238"/>
          </rPr>
          <t>Updated labour cost data.</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AC57275-9AB5-4B95-814B-092F8AD3E855}">
      <text>
        <r>
          <rPr>
            <sz val="8"/>
            <color indexed="81"/>
            <rFont val="Tahoma"/>
            <family val="2"/>
            <charset val="238"/>
          </rPr>
          <t xml:space="preserve">Enterprises employing 5 and more employees, all public and social security institutions.
Source: Annual labour cost survey.
</t>
        </r>
      </text>
    </comment>
    <comment ref="A2" authorId="0" shapeId="0" xr:uid="{644B4AA5-E6F5-48CF-A848-8A9033EA1B30}">
      <text>
        <r>
          <rPr>
            <sz val="8"/>
            <color indexed="81"/>
            <rFont val="Tahoma"/>
            <family val="2"/>
            <charset val="238"/>
          </rPr>
          <t>Hungarian Standard Industrial Classification of All Economic Activities, 2008 (TEAOR'08).</t>
        </r>
        <r>
          <rPr>
            <sz val="8"/>
            <color indexed="81"/>
            <rFont val="Tahoma"/>
            <family val="2"/>
            <charset val="238"/>
          </rPr>
          <t xml:space="preserve">
</t>
        </r>
      </text>
    </comment>
    <comment ref="D3" authorId="0" shapeId="0" xr:uid="{C9712F45-CAD8-4515-B36D-26F476CEC0A2}">
      <text>
        <r>
          <rPr>
            <sz val="8"/>
            <color indexed="81"/>
            <rFont val="Tahoma"/>
            <family val="2"/>
            <charset val="238"/>
          </rPr>
          <t>Updated labour cost data.</t>
        </r>
      </text>
    </comment>
    <comment ref="E3" authorId="0" shapeId="0" xr:uid="{7C6C04BC-A53F-4F80-BAF5-71BA004AAF52}">
      <text>
        <r>
          <rPr>
            <sz val="8"/>
            <color indexed="81"/>
            <rFont val="Tahoma"/>
            <family val="2"/>
            <charset val="238"/>
          </rPr>
          <t>Updated labour cost data.</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4D05448-0C10-40F0-A1C0-9202B9522CA7}">
      <text>
        <r>
          <rPr>
            <sz val="8"/>
            <color indexed="81"/>
            <rFont val="Tahoma"/>
            <family val="2"/>
            <charset val="238"/>
          </rPr>
          <t xml:space="preserve">Enterprises employing 5 and more employees, all public and social security institutions.
Source: Annual labour cost survey.
</t>
        </r>
      </text>
    </comment>
    <comment ref="A2" authorId="0" shapeId="0" xr:uid="{17F55830-07AF-4E1C-92AC-05378D87E47B}">
      <text>
        <r>
          <rPr>
            <sz val="8"/>
            <color indexed="81"/>
            <rFont val="Tahoma"/>
            <family val="2"/>
            <charset val="238"/>
          </rPr>
          <t>Hungarian Standard Industrial Classification of All Economic Activities, 2008 (TEAOR'08).</t>
        </r>
        <r>
          <rPr>
            <sz val="8"/>
            <color indexed="81"/>
            <rFont val="Tahoma"/>
            <family val="2"/>
            <charset val="238"/>
          </rPr>
          <t xml:space="preserve">
</t>
        </r>
      </text>
    </comment>
    <comment ref="D3" authorId="0" shapeId="0" xr:uid="{FD959846-9B28-459E-956D-B990A2DCF117}">
      <text>
        <r>
          <rPr>
            <sz val="8"/>
            <color indexed="81"/>
            <rFont val="Tahoma"/>
            <family val="2"/>
            <charset val="238"/>
          </rPr>
          <t>Updated labour cost data.</t>
        </r>
      </text>
    </comment>
    <comment ref="E3" authorId="0" shapeId="0" xr:uid="{26396E98-77F0-4B52-94E6-5CD3B02E1E63}">
      <text>
        <r>
          <rPr>
            <sz val="8"/>
            <color indexed="81"/>
            <rFont val="Tahoma"/>
            <family val="2"/>
            <charset val="238"/>
          </rPr>
          <t>Updated labour cost data.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825993F-670C-424E-9516-0A1E04958169}">
      <text>
        <r>
          <rPr>
            <sz val="8"/>
            <color indexed="81"/>
            <rFont val="Tahoma"/>
            <family val="2"/>
            <charset val="238"/>
          </rPr>
          <t xml:space="preserve">Source: Labour Force Survey, HCSO.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6DD051C-5551-443F-89B9-143CC9193ABE}">
      <text>
        <r>
          <rPr>
            <sz val="8"/>
            <color indexed="81"/>
            <rFont val="Tahoma"/>
            <family val="2"/>
            <charset val="238"/>
          </rPr>
          <t xml:space="preserve">Source: Labour Force Survey, HCSO.
</t>
        </r>
      </text>
    </comment>
    <comment ref="A2" authorId="0" shapeId="0" xr:uid="{803C1BC0-DF39-4A49-B835-C916DFA5BB97}">
      <text>
        <r>
          <rPr>
            <sz val="8"/>
            <color indexed="81"/>
            <rFont val="Tahoma"/>
            <family val="2"/>
            <charset val="238"/>
          </rPr>
          <t>Hungarian Standard Industrial Classification of All Economic Activities, 2008 (TEAOR'08).</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FCB3537-0A72-4CB7-9F03-1176CA83E698}">
      <text>
        <r>
          <rPr>
            <sz val="8"/>
            <color indexed="81"/>
            <rFont val="Tahoma"/>
            <family val="2"/>
            <charset val="238"/>
          </rPr>
          <t xml:space="preserve">Source: Labour Force Survey, HCSO.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1627ABB-CBC1-4496-AE9A-1F25CF80DA77}">
      <text>
        <r>
          <rPr>
            <sz val="8"/>
            <color indexed="81"/>
            <rFont val="Tahoma"/>
            <family val="2"/>
            <charset val="238"/>
          </rPr>
          <t xml:space="preserve">Source: Labour Force Survey, HCSO.
</t>
        </r>
      </text>
    </comment>
    <comment ref="A9" authorId="0" shapeId="0" xr:uid="{6782878E-012D-4F81-AA01-C35BF2378D3F}">
      <text>
        <r>
          <rPr>
            <sz val="8"/>
            <color indexed="81"/>
            <rFont val="Tahoma"/>
            <family val="2"/>
            <charset val="238"/>
          </rPr>
          <t>College including accredited post-secondary vocational qualification.</t>
        </r>
      </text>
    </comment>
    <comment ref="A10" authorId="0" shapeId="0" xr:uid="{9D12637C-FB97-4358-AD07-9627FD402E8F}">
      <text>
        <r>
          <rPr>
            <sz val="8"/>
            <color indexed="81"/>
            <rFont val="Tahoma"/>
            <family val="2"/>
            <charset val="238"/>
          </rPr>
          <t>University including Phd., DLA qualifications.</t>
        </r>
      </text>
    </comment>
    <comment ref="A17" authorId="0" shapeId="0" xr:uid="{B7D8CF32-DF90-439B-A599-4458D0C493C1}">
      <text>
        <r>
          <rPr>
            <sz val="8"/>
            <color indexed="81"/>
            <rFont val="Tahoma"/>
            <family val="2"/>
            <charset val="238"/>
          </rPr>
          <t>College including accredited post-secondary vocational qualification.</t>
        </r>
      </text>
    </comment>
    <comment ref="A18" authorId="0" shapeId="0" xr:uid="{536B4301-5813-4B5B-809C-6295891E4D26}">
      <text>
        <r>
          <rPr>
            <sz val="8"/>
            <color indexed="81"/>
            <rFont val="Tahoma"/>
            <family val="2"/>
            <charset val="238"/>
          </rPr>
          <t>University including Phd., DLA qualifications.</t>
        </r>
      </text>
    </comment>
    <comment ref="A25" authorId="0" shapeId="0" xr:uid="{0134A3C7-7A1F-4DAE-B36B-DCB9FB09F3FB}">
      <text>
        <r>
          <rPr>
            <sz val="8"/>
            <color indexed="81"/>
            <rFont val="Tahoma"/>
            <family val="2"/>
            <charset val="238"/>
          </rPr>
          <t>College including accredited post-secondary vocational qualification.</t>
        </r>
      </text>
    </comment>
    <comment ref="A26" authorId="0" shapeId="0" xr:uid="{9E59B089-104A-4AED-B361-61A042874C92}">
      <text>
        <r>
          <rPr>
            <sz val="8"/>
            <color indexed="81"/>
            <rFont val="Tahoma"/>
            <family val="2"/>
            <charset val="238"/>
          </rPr>
          <t>University including Phd., DLA qualifications.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16C14BB-D450-4A06-BC53-917F225324A4}">
      <text>
        <r>
          <rPr>
            <sz val="8"/>
            <color indexed="81"/>
            <rFont val="Tahoma"/>
            <family val="2"/>
            <charset val="238"/>
          </rPr>
          <t xml:space="preserve">Source: Labour Force Survey, HCSO.
</t>
        </r>
      </text>
    </comment>
    <comment ref="A9" authorId="0" shapeId="0" xr:uid="{772BF40E-256A-4F94-8B9A-FB8F1319F1B7}">
      <text>
        <r>
          <rPr>
            <sz val="8"/>
            <color indexed="81"/>
            <rFont val="Tahoma"/>
            <family val="2"/>
            <charset val="238"/>
          </rPr>
          <t>College including accredited post-secondary vocational qualification.</t>
        </r>
      </text>
    </comment>
    <comment ref="A10" authorId="0" shapeId="0" xr:uid="{186A3F03-9579-4B4F-9AA2-051F092DF8A0}">
      <text>
        <r>
          <rPr>
            <sz val="8"/>
            <color indexed="81"/>
            <rFont val="Tahoma"/>
            <family val="2"/>
            <charset val="238"/>
          </rPr>
          <t>University including Phd., DLA qualifications.</t>
        </r>
      </text>
    </comment>
    <comment ref="A17" authorId="0" shapeId="0" xr:uid="{6EB17482-13F2-4599-B56C-6DD64F1CBCC6}">
      <text>
        <r>
          <rPr>
            <sz val="8"/>
            <color indexed="81"/>
            <rFont val="Tahoma"/>
            <family val="2"/>
            <charset val="238"/>
          </rPr>
          <t>College including accredited post-secondary vocational qualification.</t>
        </r>
      </text>
    </comment>
    <comment ref="A18" authorId="0" shapeId="0" xr:uid="{10FB0336-DB35-4E02-B279-F989D77552AB}">
      <text>
        <r>
          <rPr>
            <sz val="8"/>
            <color indexed="81"/>
            <rFont val="Tahoma"/>
            <family val="2"/>
            <charset val="238"/>
          </rPr>
          <t>University including Phd., DLA qualifications.</t>
        </r>
      </text>
    </comment>
    <comment ref="A25" authorId="0" shapeId="0" xr:uid="{EEF230F3-1769-4BB7-9501-FF15C9DAE013}">
      <text>
        <r>
          <rPr>
            <sz val="8"/>
            <color indexed="81"/>
            <rFont val="Tahoma"/>
            <family val="2"/>
            <charset val="238"/>
          </rPr>
          <t>College including accredited post-secondary vocational qualification.</t>
        </r>
      </text>
    </comment>
    <comment ref="A26" authorId="0" shapeId="0" xr:uid="{7A6713DB-BF99-4AA9-8C86-9C18CFD7DC7C}">
      <text>
        <r>
          <rPr>
            <sz val="8"/>
            <color indexed="81"/>
            <rFont val="Tahoma"/>
            <family val="2"/>
            <charset val="238"/>
          </rPr>
          <t>University including Phd., DLA qualifications.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F36094C-56E0-46A5-9864-FB9B34D323C4}">
      <text>
        <r>
          <rPr>
            <sz val="8"/>
            <color indexed="81"/>
            <rFont val="Tahoma"/>
            <family val="2"/>
            <charset val="238"/>
          </rPr>
          <t xml:space="preserve">Excluding persons, who will begin to work in a new job within 90 days (untill 2002 within 30 days). 
Source: Labour Force Survey, HCSO.
</t>
        </r>
      </text>
    </comment>
    <comment ref="A15" authorId="0" shapeId="0" xr:uid="{9948A4B5-105E-4B21-B677-784A56912DD4}">
      <text>
        <r>
          <rPr>
            <sz val="8"/>
            <color indexed="81"/>
            <rFont val="Tahoma"/>
            <family val="2"/>
            <charset val="238"/>
          </rPr>
          <t>Long-term unemployed.</t>
        </r>
      </text>
    </comment>
    <comment ref="A27" authorId="0" shapeId="0" xr:uid="{E48EED63-4746-43A8-AFDB-D30851477823}">
      <text>
        <r>
          <rPr>
            <sz val="8"/>
            <color indexed="81"/>
            <rFont val="Tahoma"/>
            <family val="2"/>
            <charset val="238"/>
          </rPr>
          <t>Long-term unemployed.</t>
        </r>
      </text>
    </comment>
    <comment ref="A39" authorId="0" shapeId="0" xr:uid="{673E8F30-A9B4-422E-9FA5-22FD9031CEBC}">
      <text>
        <r>
          <rPr>
            <sz val="8"/>
            <color indexed="81"/>
            <rFont val="Tahoma"/>
            <family val="2"/>
            <charset val="238"/>
          </rPr>
          <t>Long-term unemployed.</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8D501B2-A85F-4A56-8757-3F00ECE899C4}">
      <text>
        <r>
          <rPr>
            <sz val="8"/>
            <color indexed="81"/>
            <rFont val="Arial"/>
            <family val="2"/>
            <charset val="238"/>
          </rPr>
          <t xml:space="preserve">In accordance with change of Act IV of 1991 on Job Assistance and Unemployment Benefits.
Source: National Employment Office. </t>
        </r>
        <r>
          <rPr>
            <sz val="13"/>
            <color indexed="81"/>
            <rFont val="Tahoma"/>
            <family val="2"/>
            <charset val="238"/>
          </rPr>
          <t xml:space="preserve">
</t>
        </r>
      </text>
    </comment>
    <comment ref="D8" authorId="0" shapeId="0" xr:uid="{4E87508E-5F05-40CD-BC79-442043B48101}">
      <text>
        <r>
          <rPr>
            <sz val="8"/>
            <color indexed="81"/>
            <rFont val="Tahoma"/>
            <family val="2"/>
            <charset val="238"/>
          </rPr>
          <t>Data are not comparable. See Methodology.</t>
        </r>
      </text>
    </comment>
    <comment ref="D10" authorId="0" shapeId="0" xr:uid="{B0A5580D-A139-4B6E-91EA-86B6A9CED883}">
      <text>
        <r>
          <rPr>
            <sz val="8"/>
            <color indexed="81"/>
            <rFont val="Tahoma"/>
            <family val="2"/>
            <charset val="238"/>
          </rPr>
          <t>Data are not comparable. See Methodology.</t>
        </r>
      </text>
    </comment>
    <comment ref="D11" authorId="0" shapeId="0" xr:uid="{F1B9E261-83D2-45BB-9F59-23A1480910FC}">
      <text>
        <r>
          <rPr>
            <sz val="8"/>
            <color indexed="81"/>
            <rFont val="Tahoma"/>
            <family val="2"/>
            <charset val="238"/>
          </rPr>
          <t>Data are not comparable. See Methodology.</t>
        </r>
      </text>
    </comment>
    <comment ref="D17" authorId="0" shapeId="0" xr:uid="{3A4D03FF-3EAE-44D2-B237-ECA669E6AF0D}">
      <text>
        <r>
          <rPr>
            <sz val="8"/>
            <color indexed="81"/>
            <rFont val="Tahoma"/>
            <family val="2"/>
            <charset val="238"/>
          </rPr>
          <t>Data are not comparable. See Methodology.</t>
        </r>
      </text>
    </comment>
    <comment ref="D19" authorId="0" shapeId="0" xr:uid="{5048821A-9141-44B5-AE02-13F9410D6172}">
      <text>
        <r>
          <rPr>
            <sz val="8"/>
            <color indexed="81"/>
            <rFont val="Tahoma"/>
            <family val="2"/>
            <charset val="238"/>
          </rPr>
          <t>Data are not comparable. See Methodology.</t>
        </r>
      </text>
    </comment>
    <comment ref="D20" authorId="0" shapeId="0" xr:uid="{B93A6266-19D2-466C-AB3D-C0C5E5FC22A3}">
      <text>
        <r>
          <rPr>
            <sz val="8"/>
            <color indexed="81"/>
            <rFont val="Tahoma"/>
            <family val="2"/>
            <charset val="238"/>
          </rPr>
          <t>Data are not comparable. See Methodology.</t>
        </r>
      </text>
    </comment>
    <comment ref="D26" authorId="0" shapeId="0" xr:uid="{74B7F424-50EE-4456-94BC-05ECB787F9CA}">
      <text>
        <r>
          <rPr>
            <sz val="8"/>
            <color indexed="81"/>
            <rFont val="Tahoma"/>
            <family val="2"/>
            <charset val="238"/>
          </rPr>
          <t>Data are not comparable. See Methodology.</t>
        </r>
      </text>
    </comment>
    <comment ref="D28" authorId="0" shapeId="0" xr:uid="{4C1BE8BC-2CD2-4EAF-A21C-EC281DB8DA30}">
      <text>
        <r>
          <rPr>
            <sz val="8"/>
            <color indexed="81"/>
            <rFont val="Tahoma"/>
            <family val="2"/>
            <charset val="238"/>
          </rPr>
          <t>Data are not comparable. See Methodology.</t>
        </r>
      </text>
    </comment>
    <comment ref="D29" authorId="0" shapeId="0" xr:uid="{92A40307-5C8F-4DD0-8835-190E97C72B40}">
      <text>
        <r>
          <rPr>
            <sz val="8"/>
            <color indexed="81"/>
            <rFont val="Tahoma"/>
            <family val="2"/>
            <charset val="238"/>
          </rPr>
          <t>Data are not comparable. See Methodology.</t>
        </r>
      </text>
    </comment>
    <comment ref="A30" authorId="0" shapeId="0" xr:uid="{5607363E-92DE-4C0A-A174-ABBE0D09D210}">
      <text>
        <r>
          <rPr>
            <sz val="8"/>
            <color indexed="81"/>
            <rFont val="Tahoma"/>
            <family val="2"/>
            <charset val="238"/>
          </rPr>
          <t>Including recipients of regular social assistance.</t>
        </r>
      </text>
    </comment>
    <comment ref="B30" authorId="0" shapeId="0" xr:uid="{22180A24-7C73-44D9-B6FA-E96CF6377F17}">
      <text>
        <r>
          <rPr>
            <sz val="8"/>
            <color indexed="81"/>
            <rFont val="Tahoma"/>
            <family val="2"/>
            <charset val="238"/>
          </rPr>
          <t>Including persons provided with income supplement.</t>
        </r>
      </text>
    </comment>
    <comment ref="D31" authorId="0" shapeId="0" xr:uid="{8880B294-CA12-4A5A-A70A-0948B3E6F8F1}">
      <text>
        <r>
          <rPr>
            <sz val="8"/>
            <color indexed="81"/>
            <rFont val="Tahoma"/>
            <family val="2"/>
            <charset val="238"/>
          </rPr>
          <t>Data are not comparable. See Methodology.</t>
        </r>
      </text>
    </comment>
  </commentList>
</comments>
</file>

<file path=xl/sharedStrings.xml><?xml version="1.0" encoding="utf-8"?>
<sst xmlns="http://schemas.openxmlformats.org/spreadsheetml/2006/main" count="1616" uniqueCount="266">
  <si>
    <t>Employment rate</t>
  </si>
  <si>
    <t>Unemployment rate</t>
  </si>
  <si>
    <t>Participation rate</t>
  </si>
  <si>
    <t>Percentage</t>
  </si>
  <si>
    <t>Economically inactive population aged 15–74</t>
  </si>
  <si>
    <t>unemployed</t>
  </si>
  <si>
    <t>employed</t>
  </si>
  <si>
    <t>Of which:</t>
  </si>
  <si>
    <t>Economically active population aged 15–74</t>
  </si>
  <si>
    <t>Total, thousands</t>
  </si>
  <si>
    <t>Female, thousands</t>
  </si>
  <si>
    <t>Male, thousands</t>
  </si>
  <si>
    <t>Economic activity</t>
  </si>
  <si>
    <t>3.1.1. Economic activity of population aged 15–74 by sex</t>
  </si>
  <si>
    <t>Economically inactive population aged 15–64</t>
  </si>
  <si>
    <t>Economically active population aged 15–64</t>
  </si>
  <si>
    <t>3.1.2. Economic activity of population aged 15–64 by sex</t>
  </si>
  <si>
    <t>together</t>
  </si>
  <si>
    <t>female</t>
  </si>
  <si>
    <t>male</t>
  </si>
  <si>
    <t>15–64</t>
  </si>
  <si>
    <t>15–24</t>
  </si>
  <si>
    <t>Total</t>
  </si>
  <si>
    <t xml:space="preserve">             …</t>
  </si>
  <si>
    <t>60–74</t>
  </si>
  <si>
    <t>55–59</t>
  </si>
  <si>
    <t>40–54</t>
  </si>
  <si>
    <t>30–39</t>
  </si>
  <si>
    <t>25–29</t>
  </si>
  <si>
    <t>20–24</t>
  </si>
  <si>
    <t>15–19</t>
  </si>
  <si>
    <t>%</t>
  </si>
  <si>
    <t>persons, thousands</t>
  </si>
  <si>
    <t>Unemployment rat</t>
  </si>
  <si>
    <t>Economically inactive</t>
  </si>
  <si>
    <t>Economically active</t>
  </si>
  <si>
    <t>Unemployed</t>
  </si>
  <si>
    <t>Employed</t>
  </si>
  <si>
    <t>Age-group, sex</t>
  </si>
  <si>
    <t>3.1.3. Economic activity of population aged 15–74 by age-groups and sex, 2010</t>
  </si>
  <si>
    <t>National economy, total</t>
  </si>
  <si>
    <t>A–U</t>
  </si>
  <si>
    <t>Other activities</t>
  </si>
  <si>
    <t>S+U</t>
  </si>
  <si>
    <t>Arts, entertainment and recreation</t>
  </si>
  <si>
    <t>R</t>
  </si>
  <si>
    <t>Human health and social work activities</t>
  </si>
  <si>
    <t>Q</t>
  </si>
  <si>
    <t>Education</t>
  </si>
  <si>
    <t>P</t>
  </si>
  <si>
    <t>Public administration and defence; compulsory social security</t>
  </si>
  <si>
    <t>O</t>
  </si>
  <si>
    <t>Administrative and support service activities</t>
  </si>
  <si>
    <t>N</t>
  </si>
  <si>
    <t>Professional, scientific and technical activities</t>
  </si>
  <si>
    <t>M</t>
  </si>
  <si>
    <t>Real estate activities</t>
  </si>
  <si>
    <t>L</t>
  </si>
  <si>
    <t>Financial and insurance activities</t>
  </si>
  <si>
    <t>K</t>
  </si>
  <si>
    <t>Information and communication</t>
  </si>
  <si>
    <t>J</t>
  </si>
  <si>
    <t>Accommodation and food service activities</t>
  </si>
  <si>
    <t>I</t>
  </si>
  <si>
    <t>Transportation and storage</t>
  </si>
  <si>
    <t>H</t>
  </si>
  <si>
    <t>Wholesale and retail trade; repair of motor vehicles and motorcycles</t>
  </si>
  <si>
    <t>G</t>
  </si>
  <si>
    <t>Construction</t>
  </si>
  <si>
    <t>F</t>
  </si>
  <si>
    <t>Industry total</t>
  </si>
  <si>
    <t>B–E</t>
  </si>
  <si>
    <t>Water supply; sewerage, waste management and remediation activities</t>
  </si>
  <si>
    <t>E</t>
  </si>
  <si>
    <t>Industry excluding water and waste management</t>
  </si>
  <si>
    <t>B–D</t>
  </si>
  <si>
    <t>Electricity, gas, steam and air conditioning supply</t>
  </si>
  <si>
    <t xml:space="preserve">D </t>
  </si>
  <si>
    <t>Manufacturing</t>
  </si>
  <si>
    <t>C</t>
  </si>
  <si>
    <t>Mining and quarrying</t>
  </si>
  <si>
    <t>B</t>
  </si>
  <si>
    <t>Agriculture, forestry and fishing</t>
  </si>
  <si>
    <t>A</t>
  </si>
  <si>
    <t>Distribution, %</t>
  </si>
  <si>
    <t>Number of employed persons, thousands</t>
  </si>
  <si>
    <t>Industries</t>
  </si>
  <si>
    <t>Code</t>
  </si>
  <si>
    <t>3.1.4. Number of employed persons aged 15–74 by industries</t>
  </si>
  <si>
    <t>Unpaid family worker</t>
  </si>
  <si>
    <t>Self-employed</t>
  </si>
  <si>
    <t>Member of partnership</t>
  </si>
  <si>
    <t>Member of co-operatives</t>
  </si>
  <si>
    <t>Employee</t>
  </si>
  <si>
    <t>Employed persons together</t>
  </si>
  <si>
    <t>–</t>
  </si>
  <si>
    <t>Unknown</t>
  </si>
  <si>
    <t>Armed forces</t>
  </si>
  <si>
    <t>Manual workers</t>
  </si>
  <si>
    <t>Elementary occupations</t>
  </si>
  <si>
    <t>Plant and machine operators and assemblers, vehicle drivers</t>
  </si>
  <si>
    <t>Craft and related workers</t>
  </si>
  <si>
    <t>Skilled agricultural and forestry workers</t>
  </si>
  <si>
    <t>Service workers and shop and market sales workers</t>
  </si>
  <si>
    <t>Non-manual workers together</t>
  </si>
  <si>
    <t>Clerks</t>
  </si>
  <si>
    <t>Technicians and associate professionals</t>
  </si>
  <si>
    <t>Professionals</t>
  </si>
  <si>
    <t>Legislators, senior officials and managers</t>
  </si>
  <si>
    <t>By major occupational groups</t>
  </si>
  <si>
    <t>Of which: male</t>
  </si>
  <si>
    <t>Emploeyees</t>
  </si>
  <si>
    <t>Denomination</t>
  </si>
  <si>
    <t>3.1.5. Number of employed persons aged 15–74 by major occupational groups and status in employment [thousand persons]</t>
  </si>
  <si>
    <t>University</t>
  </si>
  <si>
    <t>College</t>
  </si>
  <si>
    <t>Secondary school</t>
  </si>
  <si>
    <t>Apprentice school and specialized secondary school</t>
  </si>
  <si>
    <t>Primary school</t>
  </si>
  <si>
    <t>Less than 8 grades of primary school</t>
  </si>
  <si>
    <t>Female</t>
  </si>
  <si>
    <t>Male</t>
  </si>
  <si>
    <t>Highest educational qualification</t>
  </si>
  <si>
    <t>3.1.6. Number of employed persons aged 15–74 by highest educational qualification and sex</t>
  </si>
  <si>
    <t>Number of unemployed persons, thousands</t>
  </si>
  <si>
    <t>3.1.7. Number of unemployed persons aged 15–74 by highest educational qualification and sex</t>
  </si>
  <si>
    <t>12 months and more</t>
  </si>
  <si>
    <t>25–</t>
  </si>
  <si>
    <t>19–24</t>
  </si>
  <si>
    <t>13–18</t>
  </si>
  <si>
    <t xml:space="preserve">  7–11</t>
  </si>
  <si>
    <t xml:space="preserve">  4–  6</t>
  </si>
  <si>
    <t xml:space="preserve">  1–  3</t>
  </si>
  <si>
    <t xml:space="preserve">    –  1</t>
  </si>
  <si>
    <t>Unemployed persons rate, %</t>
  </si>
  <si>
    <t>Unemployed persons, thousands</t>
  </si>
  <si>
    <t>Duration of job search, month</t>
  </si>
  <si>
    <t>3.1.8. Number and distribution of unemployed persons aged 15–74 by job search duration</t>
  </si>
  <si>
    <t>Non-recipients</t>
  </si>
  <si>
    <t>recipients of avability support</t>
  </si>
  <si>
    <t>jobseeker's assistance recipients</t>
  </si>
  <si>
    <t>jobseeker's allowance recipients</t>
  </si>
  <si>
    <t>within it:</t>
  </si>
  <si>
    <t>jobseeker's provision recipients</t>
  </si>
  <si>
    <t>with university/college degree</t>
  </si>
  <si>
    <t>carreer starters</t>
  </si>
  <si>
    <t>Number of registered jobseekers, total</t>
  </si>
  <si>
    <t>3.1.9. Number of registered jobseekers and beneficiaries of provisions (December) [at the end of the year, persons]</t>
  </si>
  <si>
    <t>support to keep the original staff number</t>
  </si>
  <si>
    <t>mobility support</t>
  </si>
  <si>
    <t>Within it:</t>
  </si>
  <si>
    <t>Other instruments</t>
  </si>
  <si>
    <t>Support for jobseekers to become a sole proprietor</t>
  </si>
  <si>
    <t>Job creating investment</t>
  </si>
  <si>
    <t>telework</t>
  </si>
  <si>
    <t>Start Plus and Start Extra</t>
  </si>
  <si>
    <t>wage subsidy and wage cost support</t>
  </si>
  <si>
    <t>Wage subsidy</t>
  </si>
  <si>
    <t>public work</t>
  </si>
  <si>
    <t>public purpose employment</t>
  </si>
  <si>
    <t>employment for public benefit</t>
  </si>
  <si>
    <t>Public type employment</t>
  </si>
  <si>
    <t>training of employed</t>
  </si>
  <si>
    <t>training of jobseekers</t>
  </si>
  <si>
    <t>in training in the framework of the programme "One Step Ahead"</t>
  </si>
  <si>
    <t>Number of participants in labour market trainings</t>
  </si>
  <si>
    <t>3.1.10. Number of participants in active labour market programmes [annual number of concerned persons]</t>
  </si>
  <si>
    <t>budgetary institutions</t>
  </si>
  <si>
    <t>business sector</t>
  </si>
  <si>
    <t>A–S</t>
  </si>
  <si>
    <t>Other service activities</t>
  </si>
  <si>
    <t>S</t>
  </si>
  <si>
    <t>Social work activities</t>
  </si>
  <si>
    <t>QB</t>
  </si>
  <si>
    <t>Human health activities</t>
  </si>
  <si>
    <t>QA</t>
  </si>
  <si>
    <t>Forestry and logging</t>
  </si>
  <si>
    <t>02</t>
  </si>
  <si>
    <t>previous year = 100.0</t>
  </si>
  <si>
    <t>non-manual</t>
  </si>
  <si>
    <t>manual</t>
  </si>
  <si>
    <t>thousand</t>
  </si>
  <si>
    <t>Of which: number of full-time employees</t>
  </si>
  <si>
    <t>Number of employees</t>
  </si>
  <si>
    <t>Industries, branches</t>
  </si>
  <si>
    <t>Year, code</t>
  </si>
  <si>
    <t>3.1.11. Number of employees by industries</t>
  </si>
  <si>
    <t>HUF/month</t>
  </si>
  <si>
    <t>Together</t>
  </si>
  <si>
    <t>Non-manual workers</t>
  </si>
  <si>
    <t>3.1.12. Average monthly gross earnings of full-time employees by industries</t>
  </si>
  <si>
    <t>3.1.13. Average monthly net earnings of full-time employees by industries</t>
  </si>
  <si>
    <t>3.1.14. Average monthly labour income by SNA concept of full-time employees by industries</t>
  </si>
  <si>
    <t>Previous year = 100.0</t>
  </si>
  <si>
    <t>Earnings by SNA, HUF/hour</t>
  </si>
  <si>
    <t>3.1.15. Hourly earnings by industries</t>
  </si>
  <si>
    <t>2009</t>
  </si>
  <si>
    <t>Previous year
 = 100.0</t>
  </si>
  <si>
    <t>Hourly social contributions, HUF/hour</t>
  </si>
  <si>
    <t>3.1.16. Hourly social contributions by industries</t>
  </si>
  <si>
    <t>Hourly labour cost, HUF/hour</t>
  </si>
  <si>
    <t>3.1.17. Hourly labour cost by industries</t>
  </si>
  <si>
    <t>3.1.18.  Average monthly gross regular earnings of full-time employees by industries</t>
  </si>
  <si>
    <t>Services (G–Q)</t>
  </si>
  <si>
    <t>Industry  (C–F)</t>
  </si>
  <si>
    <t>Industries, total</t>
  </si>
  <si>
    <t>A–Q</t>
  </si>
  <si>
    <t>Other community, social and personal service activities; other activities</t>
  </si>
  <si>
    <t>O–Q</t>
  </si>
  <si>
    <t xml:space="preserve">Health and social work </t>
  </si>
  <si>
    <t>Real estate, renting and business activities</t>
  </si>
  <si>
    <t>Financial intermediation</t>
  </si>
  <si>
    <t>Transport, storage and communications</t>
  </si>
  <si>
    <t>Hotels and restaurants</t>
  </si>
  <si>
    <t>Wholesale and retail trade; repair of motor vehicles and household goods</t>
  </si>
  <si>
    <t>Electricity, gas and water supply</t>
  </si>
  <si>
    <t>D</t>
  </si>
  <si>
    <t>Agriculture, hunting and forestry, fishing</t>
  </si>
  <si>
    <t>A+B</t>
  </si>
  <si>
    <t>3.1.19. Number of employed men aged 15–74 by industries (2000–2008) [thousands]</t>
  </si>
  <si>
    <t>Services (G–U)</t>
  </si>
  <si>
    <t>Sector of industry (B–F)</t>
  </si>
  <si>
    <t>S–U</t>
  </si>
  <si>
    <t xml:space="preserve">Industry excluding water and waste management </t>
  </si>
  <si>
    <t>3.1.19. Number of employed men aged 15–74 by industries (2008–2010) [thousands]</t>
  </si>
  <si>
    <t>3.1.20. Number of employed women aged 15–74 by industries (2000–2008) [thousands]</t>
  </si>
  <si>
    <t>3.1.20. Number of employed women aged 15–74 by industries (2008–2010) [thousands]</t>
  </si>
  <si>
    <t>Of which: number of employees</t>
  </si>
  <si>
    <t>Number total</t>
  </si>
  <si>
    <t>3.1.21. Number of employed persons by industries</t>
  </si>
  <si>
    <t>Other manufacturing, and repair and installation of machinery and equipment</t>
  </si>
  <si>
    <t>CM</t>
  </si>
  <si>
    <t>Manufacture of transport equipment</t>
  </si>
  <si>
    <t>CL</t>
  </si>
  <si>
    <t>Manufacture of machinery and equipment n.e.c.</t>
  </si>
  <si>
    <t>CK</t>
  </si>
  <si>
    <t>Manufacture of electrical equipment</t>
  </si>
  <si>
    <t>CJ</t>
  </si>
  <si>
    <t>Manufacture of computer, electronic and optical products</t>
  </si>
  <si>
    <t>CI</t>
  </si>
  <si>
    <t>Manufacture of basic metals and fabricated metal products, except machinery and equipment</t>
  </si>
  <si>
    <t>CH</t>
  </si>
  <si>
    <t>Manufacture of rubber and plastics products, and other non-metallic mineral products</t>
  </si>
  <si>
    <t>CG</t>
  </si>
  <si>
    <t>Manufacture of pharma-ceuticals, medicinal chemical and botanical products</t>
  </si>
  <si>
    <t>CF</t>
  </si>
  <si>
    <t>Manufacture of chemicals and chemical products</t>
  </si>
  <si>
    <t>CE</t>
  </si>
  <si>
    <t>Manufacture of wood and paper products, and printing</t>
  </si>
  <si>
    <t>CD</t>
  </si>
  <si>
    <t>CC</t>
  </si>
  <si>
    <t>Manufacture of textiles, apparel, leather and related products</t>
  </si>
  <si>
    <t>CB</t>
  </si>
  <si>
    <t>Manufacture of food products, beverages and tobacco products</t>
  </si>
  <si>
    <t>CA</t>
  </si>
  <si>
    <t>3.1.22. Average monthly gross earnings of full-time employees by industries and manufacturing branches</t>
  </si>
  <si>
    <t>non-manual workers</t>
  </si>
  <si>
    <t>manual workers</t>
  </si>
  <si>
    <t>Net earnings</t>
  </si>
  <si>
    <t>Number of full-time employees, thousands</t>
  </si>
  <si>
    <t>3.1.23. Number of full-time employees and their average monthly net earnings by industries and manufacturing branches</t>
  </si>
  <si>
    <t>3.1.24. Average monthly labour income by SNA concept of full-time employees by industries and manufacturing branches</t>
  </si>
  <si>
    <t>3.1.25. Hourly earnings by industries and manufacturing branches</t>
  </si>
  <si>
    <t>3.1.26. Hourly social contributions by industries and manufacturing branches</t>
  </si>
  <si>
    <t>3.1.27. Hourly labour cost by industries and manufacturing branches</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</si>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</sst>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charset val="238"/>
      <scheme val="minor"/>
    </font>
    <font>
      <sz val="10"/>
      <name val="Arial CE"/>
      <charset val="238"/>
    </font>
    <font>
      <sz val="8"/>
      <name val="Arial"/>
      <family val="2"/>
      <charset val="238"/>
    </font>
    <font>
      <sz val="8"/>
      <color indexed="8"/>
      <name val="Arial"/>
      <family val="2"/>
      <charset val="238"/>
    </font>
    <font>
      <b/>
      <sz val="8"/>
      <name val="Arial"/>
      <family val="2"/>
      <charset val="238"/>
    </font>
    <font>
      <sz val="8"/>
      <color indexed="81"/>
      <name val="Tahoma"/>
      <family val="2"/>
      <charset val="238"/>
    </font>
    <font>
      <b/>
      <sz val="8"/>
      <color indexed="8"/>
      <name val="Arial"/>
      <family val="2"/>
      <charset val="238"/>
    </font>
    <font>
      <sz val="8"/>
      <color indexed="17"/>
      <name val="Arial"/>
      <family val="2"/>
      <charset val="238"/>
    </font>
    <font>
      <sz val="8"/>
      <color indexed="81"/>
      <name val="Arial"/>
      <family val="2"/>
      <charset val="238"/>
    </font>
    <font>
      <sz val="13"/>
      <color indexed="81"/>
      <name val="Tahoma"/>
      <family val="2"/>
      <charset val="238"/>
    </font>
    <font>
      <sz val="8"/>
      <color indexed="10"/>
      <name val="Arial"/>
      <family val="2"/>
      <charset val="238"/>
    </font>
    <font>
      <sz val="8"/>
      <color indexed="8"/>
      <name val="Tahoma"/>
      <family val="2"/>
      <charset val="238"/>
    </font>
    <font>
      <sz val="8"/>
      <color indexed="12"/>
      <name val="Arial"/>
      <family val="2"/>
      <charset val="238"/>
    </font>
    <font>
      <b/>
      <sz val="12"/>
      <name val="Arial"/>
      <family val="2"/>
      <charset val="238"/>
    </font>
    <font>
      <b/>
      <sz val="10"/>
      <name val="Arial"/>
      <family val="2"/>
      <charset val="238"/>
    </font>
    <font>
      <b/>
      <sz val="8"/>
      <color indexed="81"/>
      <name val="Tahoma"/>
      <family val="2"/>
      <charset val="238"/>
    </font>
    <font>
      <sz val="8"/>
      <name val="Arial CE"/>
      <charset val="238"/>
    </font>
    <font>
      <sz val="8"/>
      <color indexed="8"/>
      <name val="Arial CE"/>
      <charset val="238"/>
    </font>
    <font>
      <sz val="10"/>
      <color indexed="8"/>
      <name val="Arial"/>
      <family val="2"/>
      <charset val="238"/>
    </font>
    <font>
      <b/>
      <sz val="10"/>
      <color indexed="8"/>
      <name val="Arial"/>
      <family val="2"/>
      <charset val="238"/>
    </font>
    <font>
      <i/>
      <sz val="10"/>
      <color indexed="8"/>
      <name val="Arial"/>
      <family val="2"/>
      <charset val="238"/>
    </font>
    <font>
      <sz val="10"/>
      <color indexed="8"/>
      <name val="Arial CE"/>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2">
    <border>
      <left/>
      <right/>
      <top/>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22" fillId="0" borderId="0" applyNumberFormat="0" applyFill="0" applyBorder="0" applyAlignment="0" applyProtection="0"/>
  </cellStyleXfs>
  <cellXfs count="355">
    <xf numFmtId="0" fontId="0" fillId="0" borderId="0" xfId="0"/>
    <xf numFmtId="0" fontId="2" fillId="0" borderId="0" xfId="0" applyFont="1" applyAlignment="1">
      <alignment vertical="center"/>
    </xf>
    <xf numFmtId="164" fontId="2" fillId="0" borderId="0" xfId="0" applyNumberFormat="1" applyFont="1" applyAlignment="1">
      <alignment horizontal="right" vertical="top"/>
    </xf>
    <xf numFmtId="0" fontId="3"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left" vertical="top" indent="1"/>
    </xf>
    <xf numFmtId="0" fontId="2" fillId="0" borderId="0" xfId="0" applyFont="1" applyAlignment="1">
      <alignment vertical="top"/>
    </xf>
    <xf numFmtId="164" fontId="2" fillId="0" borderId="0" xfId="0" applyNumberFormat="1" applyFont="1" applyFill="1" applyAlignment="1">
      <alignment horizontal="right" vertical="top"/>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4" fillId="0" borderId="0" xfId="0" applyFont="1" applyAlignment="1">
      <alignment vertical="top"/>
    </xf>
    <xf numFmtId="49" fontId="4" fillId="0" borderId="5" xfId="0" applyNumberFormat="1" applyFont="1" applyBorder="1" applyAlignment="1">
      <alignment vertical="top"/>
    </xf>
    <xf numFmtId="49" fontId="4" fillId="0" borderId="5" xfId="0" applyNumberFormat="1" applyFont="1" applyBorder="1" applyAlignment="1">
      <alignment horizontal="left" vertical="top"/>
    </xf>
    <xf numFmtId="0" fontId="2" fillId="0" borderId="0" xfId="0" applyFont="1" applyAlignment="1">
      <alignment vertical="center"/>
    </xf>
    <xf numFmtId="164" fontId="2" fillId="0" borderId="0" xfId="0" applyNumberFormat="1" applyFont="1" applyAlignment="1">
      <alignment horizontal="right" vertical="top"/>
    </xf>
    <xf numFmtId="0" fontId="2"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0" fontId="4" fillId="0" borderId="0" xfId="0" applyFont="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0" xfId="0" applyFont="1" applyAlignment="1">
      <alignment horizontal="left" indent="1"/>
    </xf>
    <xf numFmtId="0" fontId="2" fillId="0" borderId="0" xfId="0" applyFont="1" applyAlignment="1">
      <alignment horizontal="left"/>
    </xf>
    <xf numFmtId="164" fontId="4" fillId="0" borderId="0" xfId="0" applyNumberFormat="1" applyFont="1" applyAlignment="1">
      <alignment horizontal="right" vertical="top"/>
    </xf>
    <xf numFmtId="0" fontId="4" fillId="0" borderId="0" xfId="0" applyFont="1" applyAlignment="1">
      <alignment horizontal="left" vertical="top" indent="1"/>
    </xf>
    <xf numFmtId="0" fontId="4" fillId="0" borderId="0" xfId="0" applyFont="1" applyAlignment="1">
      <alignment horizontal="left" indent="1"/>
    </xf>
    <xf numFmtId="0" fontId="2" fillId="0" borderId="0" xfId="0" applyFont="1" applyAlignment="1"/>
    <xf numFmtId="0" fontId="4" fillId="0" borderId="0" xfId="0" applyFont="1" applyAlignment="1">
      <alignment horizontal="left"/>
    </xf>
    <xf numFmtId="164" fontId="2" fillId="0" borderId="0" xfId="0" applyNumberFormat="1" applyFont="1" applyFill="1" applyAlignment="1">
      <alignment horizontal="right" vertical="top"/>
    </xf>
    <xf numFmtId="0" fontId="3"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horizontal="center" vertical="top"/>
    </xf>
    <xf numFmtId="164" fontId="2" fillId="0" borderId="0" xfId="0" applyNumberFormat="1" applyFont="1" applyFill="1" applyAlignment="1">
      <alignment horizontal="right" vertical="top"/>
    </xf>
    <xf numFmtId="164" fontId="2" fillId="0" borderId="0" xfId="0" applyNumberFormat="1" applyFont="1" applyFill="1" applyBorder="1" applyAlignment="1">
      <alignment wrapText="1"/>
    </xf>
    <xf numFmtId="0" fontId="2" fillId="0" borderId="0" xfId="0" applyFont="1" applyFill="1" applyBorder="1" applyAlignment="1">
      <alignment horizontal="center" vertical="top"/>
    </xf>
    <xf numFmtId="0" fontId="2" fillId="0" borderId="0" xfId="0" applyFont="1" applyFill="1" applyAlignment="1">
      <alignment vertical="top" wrapText="1"/>
    </xf>
    <xf numFmtId="49" fontId="2" fillId="0" borderId="0" xfId="0" applyNumberFormat="1" applyFont="1" applyFill="1" applyBorder="1" applyAlignment="1">
      <alignment horizontal="center"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vertical="top" wrapText="1"/>
    </xf>
    <xf numFmtId="0" fontId="2" fillId="0" borderId="15" xfId="0" applyFont="1" applyBorder="1" applyAlignment="1">
      <alignment horizontal="center" vertical="center"/>
    </xf>
    <xf numFmtId="0" fontId="2" fillId="0" borderId="6" xfId="0" applyFont="1" applyBorder="1" applyAlignment="1">
      <alignment horizontal="center" vertical="center" wrapText="1"/>
    </xf>
    <xf numFmtId="0" fontId="4" fillId="0" borderId="0" xfId="0" applyFont="1" applyAlignment="1">
      <alignment vertical="center"/>
    </xf>
    <xf numFmtId="0" fontId="2" fillId="0" borderId="5" xfId="0" applyFont="1" applyBorder="1" applyAlignment="1">
      <alignment horizontal="left" vertical="top"/>
    </xf>
    <xf numFmtId="0" fontId="2" fillId="0" borderId="5" xfId="0" applyFont="1" applyBorder="1" applyAlignment="1">
      <alignment horizontal="left" vertical="top"/>
    </xf>
    <xf numFmtId="0" fontId="2" fillId="0" borderId="0" xfId="0" applyFont="1"/>
    <xf numFmtId="164" fontId="2" fillId="0" borderId="0" xfId="0" applyNumberFormat="1" applyFont="1"/>
    <xf numFmtId="164" fontId="4" fillId="0" borderId="0" xfId="0" applyNumberFormat="1" applyFont="1" applyAlignment="1">
      <alignment horizontal="right" vertical="top"/>
    </xf>
    <xf numFmtId="164" fontId="6" fillId="0" borderId="0" xfId="0" applyNumberFormat="1" applyFont="1" applyAlignment="1">
      <alignment horizontal="right" vertical="top"/>
    </xf>
    <xf numFmtId="0" fontId="6" fillId="0" borderId="0" xfId="0" applyFont="1" applyAlignment="1">
      <alignment vertical="top" wrapText="1"/>
    </xf>
    <xf numFmtId="0" fontId="3" fillId="0" borderId="0" xfId="0" applyFont="1" applyAlignment="1">
      <alignment vertical="top"/>
    </xf>
    <xf numFmtId="164" fontId="3" fillId="0" borderId="0" xfId="0" applyNumberFormat="1" applyFont="1" applyAlignment="1">
      <alignment horizontal="right" vertical="top"/>
    </xf>
    <xf numFmtId="0" fontId="3"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left" vertical="top" wrapText="1"/>
    </xf>
    <xf numFmtId="0" fontId="6" fillId="0" borderId="0" xfId="0" applyFont="1"/>
    <xf numFmtId="0" fontId="6" fillId="0" borderId="0" xfId="0" applyFont="1" applyAlignment="1">
      <alignment horizontal="center" vertical="top"/>
    </xf>
    <xf numFmtId="0" fontId="3" fillId="0" borderId="0" xfId="0" applyFont="1" applyAlignment="1">
      <alignment horizontal="center" vertical="top" wrapText="1"/>
    </xf>
    <xf numFmtId="0" fontId="3" fillId="0" borderId="0" xfId="0" applyFont="1" applyAlignment="1">
      <alignment wrapText="1"/>
    </xf>
    <xf numFmtId="0" fontId="6" fillId="0" borderId="0" xfId="0" applyFont="1" applyAlignment="1">
      <alignment wrapText="1"/>
    </xf>
    <xf numFmtId="0" fontId="6" fillId="0" borderId="0" xfId="0" applyFont="1" applyAlignment="1">
      <alignment horizontal="center"/>
    </xf>
    <xf numFmtId="0" fontId="3" fillId="0" borderId="0" xfId="0" applyFont="1" applyAlignment="1">
      <alignment horizontal="left" wrapText="1"/>
    </xf>
    <xf numFmtId="0" fontId="2" fillId="0" borderId="0" xfId="0" applyFont="1" applyAlignment="1"/>
    <xf numFmtId="0" fontId="3" fillId="0" borderId="0" xfId="0" applyFont="1" applyAlignment="1">
      <alignment horizontal="left" vertical="top"/>
    </xf>
    <xf numFmtId="0" fontId="2" fillId="0" borderId="0" xfId="0" applyFont="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4" fillId="0" borderId="5" xfId="0" applyFont="1" applyBorder="1" applyAlignment="1">
      <alignment vertical="top"/>
    </xf>
    <xf numFmtId="0" fontId="4" fillId="0" borderId="5" xfId="0" applyFont="1" applyBorder="1" applyAlignment="1">
      <alignment horizontal="left" vertical="top"/>
    </xf>
    <xf numFmtId="0" fontId="4" fillId="0" borderId="0" xfId="0" applyFont="1" applyAlignment="1">
      <alignment horizontal="left" vertical="top" wrapText="1"/>
    </xf>
    <xf numFmtId="0" fontId="2" fillId="0" borderId="14" xfId="0" applyFont="1" applyBorder="1" applyAlignment="1">
      <alignment horizontal="center" vertical="center"/>
    </xf>
    <xf numFmtId="0" fontId="2" fillId="0" borderId="11" xfId="0" applyFont="1" applyBorder="1" applyAlignment="1">
      <alignment horizontal="center" vertical="center"/>
    </xf>
    <xf numFmtId="0" fontId="4" fillId="0" borderId="0" xfId="0" applyFont="1" applyAlignment="1">
      <alignment vertical="top" wrapText="1"/>
    </xf>
    <xf numFmtId="0" fontId="2" fillId="0" borderId="17" xfId="0" applyFont="1" applyBorder="1" applyAlignment="1">
      <alignment horizontal="center" vertical="center"/>
    </xf>
    <xf numFmtId="0" fontId="2" fillId="0" borderId="10" xfId="0" applyFont="1" applyBorder="1" applyAlignment="1">
      <alignment horizontal="center" vertical="center"/>
    </xf>
    <xf numFmtId="0" fontId="4" fillId="0" borderId="0" xfId="0" applyFont="1" applyAlignment="1"/>
    <xf numFmtId="1" fontId="2" fillId="0" borderId="0" xfId="0" applyNumberFormat="1" applyFont="1" applyAlignment="1">
      <alignment horizontal="left" vertical="top"/>
    </xf>
    <xf numFmtId="0" fontId="2" fillId="0" borderId="0" xfId="0" applyFont="1" applyAlignment="1">
      <alignment horizontal="left" vertical="top"/>
    </xf>
    <xf numFmtId="0" fontId="2" fillId="0" borderId="0" xfId="0" applyFont="1" applyAlignment="1">
      <alignment horizontal="left" wrapText="1"/>
    </xf>
    <xf numFmtId="0" fontId="4" fillId="0" borderId="0" xfId="0" applyFont="1" applyAlignment="1">
      <alignment wrapText="1"/>
    </xf>
    <xf numFmtId="1" fontId="2" fillId="0" borderId="0" xfId="0" applyNumberFormat="1" applyFont="1" applyAlignment="1">
      <alignment horizontal="left"/>
    </xf>
    <xf numFmtId="0" fontId="3" fillId="0" borderId="10" xfId="0" applyFont="1" applyBorder="1" applyAlignment="1">
      <alignment horizontal="center" vertical="center"/>
    </xf>
    <xf numFmtId="0" fontId="3" fillId="0" borderId="15" xfId="0" applyFont="1" applyBorder="1" applyAlignment="1">
      <alignment horizontal="center" vertical="center"/>
    </xf>
    <xf numFmtId="3" fontId="2" fillId="0" borderId="0" xfId="0" applyNumberFormat="1" applyFont="1" applyBorder="1" applyAlignment="1">
      <alignment horizontal="right" vertical="top"/>
    </xf>
    <xf numFmtId="3" fontId="3" fillId="0" borderId="0" xfId="0" applyNumberFormat="1" applyFont="1" applyFill="1" applyAlignment="1">
      <alignment horizontal="right" vertical="top"/>
    </xf>
    <xf numFmtId="3" fontId="2" fillId="0" borderId="0" xfId="0" applyNumberFormat="1" applyFont="1" applyFill="1" applyAlignment="1">
      <alignment horizontal="right" vertical="top"/>
    </xf>
    <xf numFmtId="3" fontId="2" fillId="0" borderId="0" xfId="0" applyNumberFormat="1" applyFont="1" applyAlignment="1">
      <alignment horizontal="right" vertical="top"/>
    </xf>
    <xf numFmtId="0" fontId="3" fillId="0" borderId="0" xfId="0" applyFont="1" applyAlignment="1">
      <alignment horizontal="left" wrapText="1" indent="2"/>
    </xf>
    <xf numFmtId="3" fontId="7" fillId="0" borderId="0" xfId="0" applyNumberFormat="1" applyFont="1" applyBorder="1" applyAlignment="1">
      <alignment horizontal="right" vertical="top"/>
    </xf>
    <xf numFmtId="3" fontId="7" fillId="0" borderId="0" xfId="0" applyNumberFormat="1" applyFont="1" applyFill="1" applyAlignment="1">
      <alignment horizontal="right" vertical="top"/>
    </xf>
    <xf numFmtId="0" fontId="3" fillId="0" borderId="0" xfId="0" applyFont="1" applyAlignment="1">
      <alignment horizontal="left" vertical="top" wrapText="1" indent="2"/>
    </xf>
    <xf numFmtId="0" fontId="2" fillId="0" borderId="0" xfId="0" applyFont="1" applyFill="1" applyAlignment="1">
      <alignment horizontal="left" vertical="top" wrapText="1" indent="2"/>
    </xf>
    <xf numFmtId="3" fontId="7" fillId="0" borderId="0" xfId="0" applyNumberFormat="1" applyFont="1" applyAlignment="1">
      <alignment horizontal="right" vertical="top"/>
    </xf>
    <xf numFmtId="0" fontId="3" fillId="0" borderId="0" xfId="0" applyFont="1" applyAlignment="1">
      <alignment horizontal="left" vertical="top" indent="1"/>
    </xf>
    <xf numFmtId="0" fontId="3" fillId="0" borderId="0" xfId="0" applyFont="1" applyAlignment="1">
      <alignment horizontal="left" vertical="top" wrapText="1" indent="1"/>
    </xf>
    <xf numFmtId="0" fontId="2" fillId="0" borderId="0" xfId="0" applyFont="1" applyFill="1" applyAlignment="1">
      <alignment horizontal="lef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8" xfId="0" applyFont="1" applyBorder="1" applyAlignment="1">
      <alignment horizontal="center" vertical="center" wrapText="1"/>
    </xf>
    <xf numFmtId="0" fontId="6" fillId="0" borderId="5" xfId="0" applyFont="1" applyBorder="1" applyAlignment="1">
      <alignment horizontal="left" vertical="top"/>
    </xf>
    <xf numFmtId="0" fontId="3" fillId="0" borderId="0" xfId="0" applyFont="1"/>
    <xf numFmtId="0" fontId="4" fillId="0" borderId="0" xfId="0" applyFont="1"/>
    <xf numFmtId="3" fontId="4" fillId="0" borderId="0" xfId="0" applyNumberFormat="1" applyFont="1" applyAlignment="1">
      <alignment horizontal="right" vertical="top"/>
    </xf>
    <xf numFmtId="3" fontId="6" fillId="0" borderId="0" xfId="0" applyNumberFormat="1" applyFont="1" applyAlignment="1">
      <alignment horizontal="right" vertical="top"/>
    </xf>
    <xf numFmtId="3" fontId="3" fillId="0" borderId="0" xfId="0" applyNumberFormat="1" applyFont="1" applyFill="1" applyBorder="1" applyAlignment="1">
      <alignment horizontal="right" vertical="top"/>
    </xf>
    <xf numFmtId="3" fontId="2" fillId="0" borderId="0" xfId="0" applyNumberFormat="1" applyFont="1" applyFill="1" applyBorder="1" applyAlignment="1">
      <alignment horizontal="right" vertical="top"/>
    </xf>
    <xf numFmtId="3" fontId="2" fillId="0" borderId="0" xfId="0" applyNumberFormat="1" applyFont="1" applyFill="1" applyBorder="1" applyAlignment="1">
      <alignment horizontal="right" vertical="top" wrapText="1"/>
    </xf>
    <xf numFmtId="3" fontId="3" fillId="0" borderId="0" xfId="0" applyNumberFormat="1" applyFont="1" applyFill="1" applyAlignment="1">
      <alignment horizontal="right" vertical="top" wrapText="1"/>
    </xf>
    <xf numFmtId="0" fontId="3" fillId="0" borderId="0" xfId="0" applyFont="1" applyAlignment="1">
      <alignment horizontal="left" indent="2"/>
    </xf>
    <xf numFmtId="0" fontId="10" fillId="0" borderId="0" xfId="0" applyFont="1"/>
    <xf numFmtId="3" fontId="10" fillId="0" borderId="0" xfId="0" applyNumberFormat="1" applyFont="1" applyFill="1" applyBorder="1" applyAlignment="1">
      <alignment horizontal="right" vertical="top"/>
    </xf>
    <xf numFmtId="3" fontId="10" fillId="0" borderId="0" xfId="0" applyNumberFormat="1" applyFont="1" applyAlignment="1">
      <alignment horizontal="right" vertical="top"/>
    </xf>
    <xf numFmtId="0" fontId="2" fillId="0" borderId="6"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5" xfId="0" applyFont="1" applyBorder="1" applyAlignment="1">
      <alignment horizontal="left"/>
    </xf>
    <xf numFmtId="164" fontId="3" fillId="0" borderId="0" xfId="0" applyNumberFormat="1" applyFont="1" applyFill="1" applyBorder="1" applyAlignment="1">
      <alignment horizontal="right" vertical="top"/>
    </xf>
    <xf numFmtId="0" fontId="3" fillId="0" borderId="0" xfId="0" applyFont="1" applyAlignment="1">
      <alignment horizontal="left" vertical="center" indent="1"/>
    </xf>
    <xf numFmtId="0" fontId="3" fillId="0" borderId="0" xfId="0" applyFont="1" applyAlignment="1">
      <alignment vertical="center"/>
    </xf>
    <xf numFmtId="164" fontId="6" fillId="0" borderId="0" xfId="0" applyNumberFormat="1" applyFont="1" applyFill="1" applyBorder="1" applyAlignment="1">
      <alignment horizontal="right" vertical="top"/>
    </xf>
    <xf numFmtId="0" fontId="2" fillId="0" borderId="0" xfId="0" applyFont="1" applyFill="1" applyAlignment="1">
      <alignment horizontal="left" vertical="top" wrapText="1" indent="1"/>
    </xf>
    <xf numFmtId="0" fontId="2" fillId="0" borderId="0" xfId="0" applyFont="1" applyFill="1" applyBorder="1" applyAlignment="1">
      <alignment horizontal="right" vertical="top" wrapText="1"/>
    </xf>
    <xf numFmtId="0" fontId="2" fillId="0" borderId="0" xfId="0" applyFont="1" applyFill="1" applyAlignment="1">
      <alignment vertical="top"/>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right" vertical="top"/>
    </xf>
    <xf numFmtId="164" fontId="3" fillId="0" borderId="0" xfId="0" applyNumberFormat="1" applyFont="1" applyAlignment="1">
      <alignment horizontal="right" vertical="top"/>
    </xf>
    <xf numFmtId="0" fontId="3" fillId="0" borderId="0" xfId="0" applyFont="1" applyAlignment="1">
      <alignment horizontal="left"/>
    </xf>
    <xf numFmtId="0" fontId="3" fillId="0" borderId="0" xfId="0" applyFont="1" applyAlignment="1">
      <alignment horizontal="left" vertical="center"/>
    </xf>
    <xf numFmtId="0" fontId="12" fillId="0" borderId="0" xfId="0" applyFont="1" applyAlignment="1">
      <alignment horizontal="left" vertical="center"/>
    </xf>
    <xf numFmtId="0" fontId="3" fillId="0" borderId="10" xfId="0" applyFont="1" applyBorder="1" applyAlignment="1">
      <alignment horizontal="center" vertical="center" wrapText="1"/>
    </xf>
    <xf numFmtId="0" fontId="3" fillId="0" borderId="15" xfId="0" applyFont="1" applyBorder="1" applyAlignment="1">
      <alignment horizontal="center" vertical="center" wrapText="1"/>
    </xf>
    <xf numFmtId="164" fontId="2" fillId="0" borderId="0" xfId="0" applyNumberFormat="1" applyFont="1" applyBorder="1" applyAlignment="1">
      <alignment horizontal="right" vertical="top"/>
    </xf>
    <xf numFmtId="164" fontId="4" fillId="0" borderId="0" xfId="0" applyNumberFormat="1" applyFont="1" applyBorder="1" applyAlignment="1">
      <alignment horizontal="right" vertical="top"/>
    </xf>
    <xf numFmtId="3" fontId="4" fillId="0" borderId="0" xfId="0" applyNumberFormat="1" applyFont="1" applyBorder="1" applyAlignment="1">
      <alignment horizontal="right" vertical="top"/>
    </xf>
    <xf numFmtId="0" fontId="3" fillId="0" borderId="0" xfId="0" applyFont="1" applyAlignment="1"/>
    <xf numFmtId="3" fontId="3" fillId="0" borderId="0" xfId="0" applyNumberFormat="1" applyFont="1" applyAlignment="1">
      <alignment horizontal="right" vertical="top"/>
    </xf>
    <xf numFmtId="0" fontId="12" fillId="0" borderId="0" xfId="0" applyFont="1" applyAlignment="1">
      <alignment horizontal="left" vertical="top"/>
    </xf>
    <xf numFmtId="164" fontId="3" fillId="0" borderId="0" xfId="0" applyNumberFormat="1" applyFont="1" applyFill="1" applyAlignment="1">
      <alignment horizontal="right" vertical="top"/>
    </xf>
    <xf numFmtId="0" fontId="3" fillId="0" borderId="0" xfId="0" applyFont="1" applyAlignment="1">
      <alignment horizontal="center" vertical="center"/>
    </xf>
    <xf numFmtId="0" fontId="3" fillId="0" borderId="17" xfId="0" applyFont="1" applyBorder="1" applyAlignment="1">
      <alignment horizontal="center" vertical="center" wrapText="1"/>
    </xf>
    <xf numFmtId="0" fontId="6" fillId="0" borderId="0" xfId="0" applyFont="1" applyAlignment="1">
      <alignment vertical="center"/>
    </xf>
    <xf numFmtId="0" fontId="2" fillId="0" borderId="0" xfId="0" applyFont="1" applyFill="1" applyBorder="1" applyAlignment="1">
      <alignment horizontal="left" vertical="top" wrapText="1"/>
    </xf>
    <xf numFmtId="0" fontId="3" fillId="0" borderId="0" xfId="0" applyFont="1" applyAlignment="1">
      <alignment horizontal="right" vertical="top"/>
    </xf>
    <xf numFmtId="0" fontId="2" fillId="0" borderId="0" xfId="0" applyFont="1" applyFill="1" applyAlignment="1">
      <alignment vertical="center"/>
    </xf>
    <xf numFmtId="0" fontId="2" fillId="0" borderId="0" xfId="0" applyFont="1" applyFill="1" applyAlignment="1">
      <alignment horizontal="left" vertical="center"/>
    </xf>
    <xf numFmtId="164" fontId="6" fillId="0" borderId="0" xfId="0" applyNumberFormat="1" applyFont="1" applyFill="1" applyAlignment="1">
      <alignment horizontal="right" vertical="top"/>
    </xf>
    <xf numFmtId="3" fontId="4" fillId="0" borderId="0" xfId="0" applyNumberFormat="1" applyFont="1" applyFill="1" applyAlignment="1">
      <alignment horizontal="right" vertical="top"/>
    </xf>
    <xf numFmtId="3" fontId="4" fillId="0" borderId="0" xfId="0" applyNumberFormat="1" applyFont="1" applyAlignment="1">
      <alignment horizontal="right" vertical="top" wrapText="1"/>
    </xf>
    <xf numFmtId="3" fontId="2" fillId="0" borderId="0" xfId="0" applyNumberFormat="1" applyFont="1" applyFill="1" applyAlignment="1">
      <alignment horizontal="right" vertical="top" wrapText="1"/>
    </xf>
    <xf numFmtId="0" fontId="4" fillId="0" borderId="0" xfId="0" applyFont="1" applyFill="1" applyAlignment="1">
      <alignment vertical="center"/>
    </xf>
    <xf numFmtId="0" fontId="2" fillId="0" borderId="0" xfId="0" applyFont="1" applyFill="1" applyAlignment="1"/>
    <xf numFmtId="0" fontId="2" fillId="0" borderId="0" xfId="0" applyFont="1" applyFill="1" applyAlignment="1">
      <alignment horizontal="center" vertical="center"/>
    </xf>
    <xf numFmtId="0" fontId="2" fillId="0" borderId="11" xfId="0" applyFont="1" applyFill="1" applyBorder="1" applyAlignment="1">
      <alignment horizontal="center" vertical="center"/>
    </xf>
    <xf numFmtId="0" fontId="2" fillId="0" borderId="11" xfId="0" applyFont="1" applyBorder="1" applyAlignment="1">
      <alignment horizontal="center" vertical="center" wrapText="1"/>
    </xf>
    <xf numFmtId="0" fontId="3" fillId="0" borderId="6" xfId="0" applyFont="1" applyFill="1" applyBorder="1" applyAlignment="1">
      <alignment horizontal="center" vertical="center" wrapText="1"/>
    </xf>
    <xf numFmtId="49" fontId="6" fillId="0" borderId="5" xfId="0" applyNumberFormat="1" applyFont="1" applyFill="1" applyBorder="1" applyAlignment="1">
      <alignment horizontal="left" vertical="top" indent="3"/>
    </xf>
    <xf numFmtId="49" fontId="6" fillId="0" borderId="5" xfId="0" applyNumberFormat="1" applyFont="1" applyFill="1" applyBorder="1" applyAlignment="1">
      <alignment horizontal="left" vertical="top"/>
    </xf>
    <xf numFmtId="3" fontId="6" fillId="0" borderId="0" xfId="0" applyNumberFormat="1" applyFont="1" applyFill="1" applyAlignment="1">
      <alignment horizontal="right" vertical="top"/>
    </xf>
    <xf numFmtId="49" fontId="2" fillId="0" borderId="11" xfId="0" applyNumberFormat="1" applyFont="1" applyBorder="1" applyAlignment="1">
      <alignment horizontal="center" vertical="center"/>
    </xf>
    <xf numFmtId="0" fontId="2" fillId="0" borderId="6" xfId="0" applyFont="1" applyFill="1" applyBorder="1" applyAlignment="1">
      <alignment horizontal="center" vertical="center" wrapText="1"/>
    </xf>
    <xf numFmtId="49" fontId="4" fillId="0" borderId="5" xfId="0" applyNumberFormat="1" applyFont="1" applyFill="1" applyBorder="1" applyAlignment="1">
      <alignment horizontal="left" vertical="top" indent="4"/>
    </xf>
    <xf numFmtId="49" fontId="4" fillId="0" borderId="5" xfId="0" applyNumberFormat="1" applyFont="1" applyFill="1" applyBorder="1" applyAlignment="1">
      <alignment horizontal="left" vertical="top"/>
    </xf>
    <xf numFmtId="0" fontId="10" fillId="0" borderId="0" xfId="0" applyFont="1" applyFill="1" applyAlignment="1">
      <alignment vertical="center"/>
    </xf>
    <xf numFmtId="0" fontId="2" fillId="0" borderId="14"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5" xfId="0" applyFont="1" applyBorder="1" applyAlignment="1">
      <alignment horizontal="left" vertical="top" indent="4"/>
    </xf>
    <xf numFmtId="0" fontId="3" fillId="0" borderId="0" xfId="0" applyFont="1" applyFill="1"/>
    <xf numFmtId="0" fontId="6" fillId="0" borderId="0" xfId="0" applyFont="1" applyFill="1" applyBorder="1" applyAlignment="1">
      <alignment horizontal="left" vertical="center"/>
    </xf>
    <xf numFmtId="0" fontId="3" fillId="0" borderId="0" xfId="0" applyFont="1" applyFill="1" applyAlignment="1"/>
    <xf numFmtId="0" fontId="2" fillId="0" borderId="0" xfId="0" applyFont="1" applyFill="1" applyBorder="1" applyAlignment="1">
      <alignment horizontal="left" vertical="top" wrapText="1" indent="1"/>
    </xf>
    <xf numFmtId="0" fontId="3" fillId="0" borderId="0" xfId="0" applyFont="1" applyBorder="1" applyAlignment="1">
      <alignment horizontal="center" vertical="center" wrapText="1"/>
    </xf>
    <xf numFmtId="0" fontId="12"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6" fillId="0" borderId="5" xfId="0" applyFont="1" applyFill="1" applyBorder="1" applyAlignment="1">
      <alignment horizontal="left" vertical="top"/>
    </xf>
    <xf numFmtId="0" fontId="0" fillId="0" borderId="0" xfId="0"/>
    <xf numFmtId="164" fontId="2" fillId="0" borderId="0" xfId="0" applyNumberFormat="1" applyFont="1" applyFill="1" applyAlignment="1">
      <alignment horizontal="right" vertical="top"/>
    </xf>
    <xf numFmtId="0" fontId="2" fillId="0" borderId="0" xfId="0" applyFont="1" applyFill="1" applyAlignment="1">
      <alignment horizontal="left" wrapText="1"/>
    </xf>
    <xf numFmtId="164" fontId="3" fillId="0" borderId="0" xfId="0" applyNumberFormat="1" applyFont="1" applyAlignment="1">
      <alignment horizontal="right" vertical="top"/>
    </xf>
    <xf numFmtId="164" fontId="4" fillId="0" borderId="0" xfId="0" applyNumberFormat="1" applyFont="1" applyAlignment="1">
      <alignment horizontal="right" vertical="top"/>
    </xf>
    <xf numFmtId="0" fontId="4" fillId="0" borderId="0" xfId="0" applyFont="1" applyFill="1" applyAlignment="1">
      <alignment horizontal="left"/>
    </xf>
    <xf numFmtId="164" fontId="2" fillId="0" borderId="0" xfId="0" applyNumberFormat="1" applyFont="1" applyAlignment="1">
      <alignment horizontal="right" vertical="top"/>
    </xf>
    <xf numFmtId="0" fontId="2" fillId="0" borderId="0" xfId="0" applyFont="1" applyFill="1" applyAlignment="1">
      <alignment horizontal="left"/>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3" fillId="0" borderId="0" xfId="0" applyFont="1" applyFill="1" applyAlignment="1">
      <alignment vertical="center"/>
    </xf>
    <xf numFmtId="49" fontId="14" fillId="0" borderId="0" xfId="0" applyNumberFormat="1" applyFont="1" applyFill="1" applyAlignment="1">
      <alignment horizontal="left" vertical="center"/>
    </xf>
    <xf numFmtId="0" fontId="2" fillId="0" borderId="0" xfId="0" applyFont="1" applyFill="1" applyBorder="1" applyAlignment="1">
      <alignment horizontal="left" vertical="center" wrapText="1" indent="1"/>
    </xf>
    <xf numFmtId="0" fontId="4" fillId="0" borderId="0" xfId="0" applyFont="1" applyFill="1" applyBorder="1" applyAlignment="1">
      <alignment vertical="center" wrapText="1"/>
    </xf>
    <xf numFmtId="0" fontId="4" fillId="0" borderId="0" xfId="0" applyFont="1" applyAlignment="1">
      <alignment horizontal="center"/>
    </xf>
    <xf numFmtId="164" fontId="2" fillId="0" borderId="0" xfId="0" applyNumberFormat="1" applyFont="1" applyFill="1" applyBorder="1" applyAlignment="1">
      <alignment horizontal="right" vertical="top" wrapText="1"/>
    </xf>
    <xf numFmtId="0" fontId="3" fillId="0" borderId="0" xfId="0" applyFont="1" applyFill="1" applyBorder="1" applyAlignment="1">
      <alignment vertical="center" wrapText="1"/>
    </xf>
    <xf numFmtId="164" fontId="2" fillId="0" borderId="0" xfId="0" applyNumberFormat="1" applyFont="1" applyBorder="1" applyAlignment="1">
      <alignment horizontal="right" vertical="top" wrapText="1"/>
    </xf>
    <xf numFmtId="164" fontId="3" fillId="0" borderId="0" xfId="0" applyNumberFormat="1" applyFont="1" applyFill="1" applyBorder="1" applyAlignment="1">
      <alignment horizontal="right" vertical="top" wrapText="1"/>
    </xf>
    <xf numFmtId="164" fontId="3" fillId="0" borderId="0" xfId="0" applyNumberFormat="1" applyFont="1" applyFill="1" applyBorder="1" applyAlignment="1">
      <alignment horizontal="right" vertical="top" wrapText="1"/>
    </xf>
    <xf numFmtId="0" fontId="17" fillId="0" borderId="0" xfId="0" applyFont="1" applyFill="1" applyBorder="1" applyAlignment="1">
      <alignment vertical="center" wrapText="1"/>
    </xf>
    <xf numFmtId="0" fontId="4" fillId="0" borderId="0" xfId="0" applyFont="1" applyFill="1" applyAlignment="1">
      <alignment horizontal="left" vertical="center"/>
    </xf>
    <xf numFmtId="0" fontId="4" fillId="0" borderId="0" xfId="0" applyFont="1" applyFill="1" applyAlignment="1">
      <alignment horizontal="left"/>
    </xf>
    <xf numFmtId="0" fontId="2" fillId="0" borderId="0" xfId="0" applyFont="1" applyFill="1" applyAlignment="1">
      <alignment horizontal="left" vertical="center" wrapText="1"/>
    </xf>
    <xf numFmtId="0" fontId="2" fillId="0" borderId="0" xfId="0" applyFont="1" applyFill="1" applyAlignment="1">
      <alignment horizontal="left"/>
    </xf>
    <xf numFmtId="0" fontId="2" fillId="0" borderId="0" xfId="0" applyFont="1" applyFill="1" applyAlignment="1">
      <alignment horizontal="left" vertical="center"/>
    </xf>
    <xf numFmtId="0" fontId="2" fillId="0" borderId="0" xfId="0" applyFont="1" applyFill="1" applyAlignment="1">
      <alignment horizontal="left" vertical="top"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13" fillId="0" borderId="0" xfId="0" applyFont="1" applyFill="1" applyAlignment="1">
      <alignment vertical="center"/>
    </xf>
    <xf numFmtId="49" fontId="14" fillId="0" borderId="0" xfId="0" applyNumberFormat="1" applyFont="1" applyFill="1" applyAlignment="1">
      <alignment horizontal="left" vertical="center"/>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18" fillId="0" borderId="0" xfId="0" applyFont="1" applyFill="1"/>
    <xf numFmtId="164" fontId="6" fillId="0" borderId="0" xfId="0" applyNumberFormat="1" applyFont="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Border="1" applyAlignment="1">
      <alignment horizontal="center" vertical="top" wrapText="1"/>
    </xf>
    <xf numFmtId="164" fontId="3" fillId="0" borderId="0" xfId="0" applyNumberFormat="1" applyFont="1" applyBorder="1" applyAlignment="1">
      <alignment horizontal="right" vertical="top" wrapText="1"/>
    </xf>
    <xf numFmtId="0" fontId="2" fillId="0" borderId="0" xfId="0" applyFont="1" applyBorder="1" applyAlignment="1">
      <alignment vertical="top" wrapText="1"/>
    </xf>
    <xf numFmtId="0" fontId="3" fillId="0" borderId="0" xfId="0" applyFont="1" applyFill="1" applyBorder="1" applyAlignment="1">
      <alignment vertical="top" wrapText="1"/>
    </xf>
    <xf numFmtId="0" fontId="19" fillId="0" borderId="0" xfId="0" applyFont="1" applyFill="1"/>
    <xf numFmtId="0" fontId="2" fillId="0" borderId="0" xfId="0" applyFont="1" applyAlignment="1">
      <alignment vertical="top"/>
    </xf>
    <xf numFmtId="0" fontId="17" fillId="0" borderId="0" xfId="0" applyFont="1" applyFill="1" applyBorder="1" applyAlignment="1">
      <alignment vertical="top" wrapText="1"/>
    </xf>
    <xf numFmtId="0" fontId="3" fillId="0" borderId="0" xfId="0" applyFont="1" applyFill="1" applyAlignment="1">
      <alignment horizontal="left" vertical="top" indent="1"/>
    </xf>
    <xf numFmtId="0" fontId="2" fillId="0" borderId="0" xfId="0" quotePrefix="1" applyFont="1" applyFill="1" applyBorder="1" applyAlignment="1">
      <alignment horizontal="right" vertical="top" wrapText="1"/>
    </xf>
    <xf numFmtId="0" fontId="3" fillId="0" borderId="0" xfId="0" applyFont="1" applyAlignment="1">
      <alignment horizontal="left" vertical="top"/>
    </xf>
    <xf numFmtId="0" fontId="18" fillId="0" borderId="0" xfId="0" applyFont="1"/>
    <xf numFmtId="164" fontId="3" fillId="0" borderId="0" xfId="0" applyNumberFormat="1" applyFont="1" applyAlignment="1">
      <alignment horizontal="right" vertical="top"/>
    </xf>
    <xf numFmtId="0" fontId="1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0" xfId="0" applyFont="1" applyFill="1" applyBorder="1" applyAlignment="1">
      <alignment horizontal="center" vertical="center" wrapText="1"/>
    </xf>
    <xf numFmtId="49" fontId="19" fillId="0" borderId="5" xfId="0" applyNumberFormat="1" applyFont="1" applyFill="1" applyBorder="1" applyAlignment="1">
      <alignment vertical="center"/>
    </xf>
    <xf numFmtId="0" fontId="18" fillId="0" borderId="0" xfId="0" applyFont="1" applyFill="1"/>
    <xf numFmtId="0" fontId="4"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0" fillId="0" borderId="0" xfId="0" applyFont="1" applyFill="1"/>
    <xf numFmtId="0" fontId="3" fillId="0" borderId="0" xfId="0" applyFont="1" applyFill="1" applyBorder="1" applyAlignment="1">
      <alignment vertical="top"/>
    </xf>
    <xf numFmtId="0" fontId="2" fillId="0" borderId="0" xfId="0" applyFont="1" applyAlignment="1">
      <alignment horizontal="left" wrapText="1" indent="1"/>
    </xf>
    <xf numFmtId="0" fontId="16" fillId="0" borderId="0" xfId="0" applyFont="1" applyFill="1" applyBorder="1" applyAlignment="1">
      <alignment horizontal="right" vertical="top" wrapText="1"/>
    </xf>
    <xf numFmtId="0" fontId="2" fillId="0" borderId="0" xfId="0" quotePrefix="1" applyFont="1" applyFill="1" applyBorder="1" applyAlignment="1">
      <alignment horizontal="right" vertical="center" wrapText="1"/>
    </xf>
    <xf numFmtId="0" fontId="3" fillId="0" borderId="0" xfId="0" applyFont="1" applyFill="1" applyAlignment="1">
      <alignment horizontal="left"/>
    </xf>
    <xf numFmtId="0" fontId="3" fillId="0" borderId="0" xfId="0" applyFont="1" applyFill="1" applyAlignment="1">
      <alignment horizontal="left" vertical="center"/>
    </xf>
    <xf numFmtId="0" fontId="12" fillId="0" borderId="0" xfId="0" applyFont="1" applyAlignment="1">
      <alignment horizontal="left" wrapText="1"/>
    </xf>
    <xf numFmtId="0" fontId="21" fillId="0" borderId="0" xfId="0" applyFont="1"/>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5" xfId="0" applyFont="1" applyFill="1" applyBorder="1" applyAlignment="1">
      <alignment horizontal="center" vertical="center" wrapText="1"/>
    </xf>
    <xf numFmtId="0" fontId="19" fillId="0" borderId="5" xfId="0" applyFont="1" applyFill="1" applyBorder="1" applyAlignment="1">
      <alignment vertical="top"/>
    </xf>
    <xf numFmtId="164" fontId="3" fillId="0" borderId="0" xfId="0" applyNumberFormat="1" applyFont="1" applyBorder="1" applyAlignment="1">
      <alignment horizontal="right" vertical="top"/>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49" fontId="19" fillId="0" borderId="5" xfId="0" applyNumberFormat="1" applyFont="1" applyFill="1" applyBorder="1" applyAlignment="1">
      <alignment vertical="center"/>
    </xf>
    <xf numFmtId="0" fontId="2" fillId="0" borderId="0" xfId="0" applyFont="1" applyAlignment="1">
      <alignment horizontal="left" vertical="top" wrapText="1" indent="1"/>
    </xf>
    <xf numFmtId="0" fontId="3" fillId="0" borderId="0" xfId="0" applyFont="1" applyFill="1" applyAlignment="1">
      <alignment horizontal="left" vertical="top"/>
    </xf>
    <xf numFmtId="164" fontId="4" fillId="0" borderId="0" xfId="0" applyNumberFormat="1" applyFont="1" applyFill="1" applyBorder="1" applyAlignment="1">
      <alignment horizontal="right" vertical="top"/>
    </xf>
    <xf numFmtId="3" fontId="4" fillId="0" borderId="0" xfId="0" applyNumberFormat="1" applyFont="1" applyFill="1" applyBorder="1" applyAlignment="1">
      <alignment horizontal="right" vertical="top"/>
    </xf>
    <xf numFmtId="0" fontId="3" fillId="0" borderId="0" xfId="0" applyFont="1" applyFill="1" applyAlignment="1">
      <alignment horizontal="left"/>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9" fillId="0" borderId="5" xfId="0" applyFont="1" applyFill="1" applyBorder="1" applyAlignment="1">
      <alignment vertical="center"/>
    </xf>
    <xf numFmtId="164" fontId="2" fillId="0" borderId="0" xfId="0" applyNumberFormat="1" applyFont="1" applyFill="1" applyAlignment="1">
      <alignment horizontal="right" vertical="top"/>
    </xf>
    <xf numFmtId="0" fontId="2" fillId="0" borderId="15"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wrapText="1"/>
    </xf>
    <xf numFmtId="0" fontId="14" fillId="0" borderId="0" xfId="0" applyFont="1" applyFill="1" applyAlignment="1">
      <alignment vertical="center"/>
    </xf>
    <xf numFmtId="49" fontId="14" fillId="0" borderId="0" xfId="0" applyNumberFormat="1" applyFont="1" applyFill="1" applyAlignment="1">
      <alignment horizontal="left" vertical="center"/>
    </xf>
    <xf numFmtId="3" fontId="10" fillId="0" borderId="0" xfId="0" applyNumberFormat="1" applyFont="1" applyFill="1" applyAlignment="1">
      <alignment horizontal="right" vertical="top"/>
    </xf>
    <xf numFmtId="0" fontId="2" fillId="0" borderId="15" xfId="0" applyFont="1" applyBorder="1" applyAlignment="1">
      <alignment horizontal="center" vertical="center"/>
    </xf>
    <xf numFmtId="0" fontId="2" fillId="0" borderId="10" xfId="0" applyFont="1" applyFill="1" applyBorder="1" applyAlignment="1">
      <alignment horizontal="center" vertical="center" wrapText="1"/>
    </xf>
    <xf numFmtId="0" fontId="14" fillId="0" borderId="0" xfId="0" applyFont="1" applyFill="1" applyAlignment="1">
      <alignment vertical="center"/>
    </xf>
    <xf numFmtId="0" fontId="14" fillId="0" borderId="13" xfId="0" applyFont="1" applyFill="1" applyBorder="1" applyAlignment="1">
      <alignment vertical="center"/>
    </xf>
    <xf numFmtId="49" fontId="14" fillId="0" borderId="0" xfId="0" applyNumberFormat="1" applyFont="1" applyFill="1" applyAlignment="1">
      <alignment horizontal="left" vertical="center"/>
    </xf>
    <xf numFmtId="0" fontId="14" fillId="0" borderId="0" xfId="0" applyFont="1" applyFill="1" applyAlignment="1">
      <alignment vertical="center"/>
    </xf>
    <xf numFmtId="49" fontId="14" fillId="0" borderId="0" xfId="0" applyNumberFormat="1" applyFont="1" applyFill="1" applyAlignment="1">
      <alignment horizontal="left" vertical="center"/>
    </xf>
    <xf numFmtId="0" fontId="23" fillId="0" borderId="0" xfId="0" applyFont="1" applyAlignment="1">
      <alignment horizontal="center"/>
    </xf>
    <xf numFmtId="0" fontId="24" fillId="0" borderId="0" xfId="0" applyFont="1"/>
    <xf numFmtId="0" fontId="25" fillId="0" borderId="0" xfId="1" applyFont="1"/>
    <xf numFmtId="0" fontId="4" fillId="0" borderId="0" xfId="0" applyFont="1" applyAlignment="1">
      <alignment horizontal="center" vertical="center"/>
    </xf>
    <xf numFmtId="0" fontId="4"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Border="1" applyAlignment="1">
      <alignment horizontal="left"/>
    </xf>
    <xf numFmtId="0" fontId="3" fillId="0" borderId="0"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top"/>
    </xf>
    <xf numFmtId="0" fontId="2" fillId="0" borderId="0" xfId="0" applyFont="1" applyBorder="1" applyAlignment="1">
      <alignment horizontal="left" wrapText="1"/>
    </xf>
    <xf numFmtId="0" fontId="3" fillId="0" borderId="0" xfId="0" applyFont="1" applyAlignment="1">
      <alignment horizontal="left" wrapText="1"/>
    </xf>
    <xf numFmtId="0" fontId="4" fillId="0" borderId="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2" fillId="0" borderId="18"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0" xfId="0" applyFont="1" applyBorder="1" applyAlignment="1">
      <alignment horizontal="center" vertical="center" wrapText="1"/>
    </xf>
    <xf numFmtId="0" fontId="12" fillId="0" borderId="14" xfId="0" applyFont="1" applyFill="1" applyBorder="1" applyAlignment="1">
      <alignment horizontal="center" vertical="center"/>
    </xf>
    <xf numFmtId="0" fontId="12" fillId="0" borderId="9"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8" xfId="0" applyFont="1" applyFill="1" applyBorder="1" applyAlignment="1">
      <alignment horizontal="center" vertical="center"/>
    </xf>
    <xf numFmtId="0" fontId="2" fillId="0" borderId="7"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2" fillId="0" borderId="7" xfId="0" applyFont="1" applyFill="1" applyBorder="1" applyAlignment="1">
      <alignment horizontal="center" vertical="center"/>
    </xf>
    <xf numFmtId="0" fontId="1" fillId="0" borderId="15" xfId="0" applyFont="1" applyFill="1" applyBorder="1" applyAlignment="1">
      <alignment horizontal="center" vertical="center"/>
    </xf>
    <xf numFmtId="0" fontId="12" fillId="0" borderId="10" xfId="0" applyFont="1" applyFill="1" applyBorder="1" applyAlignment="1">
      <alignment horizontal="center" vertical="center"/>
    </xf>
    <xf numFmtId="0" fontId="2" fillId="0" borderId="15" xfId="0" applyFont="1" applyFill="1" applyBorder="1" applyAlignment="1">
      <alignment horizontal="center" vertical="center" wrapText="1"/>
    </xf>
    <xf numFmtId="0" fontId="2" fillId="0" borderId="15"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6" xfId="0" applyFont="1" applyFill="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D3223-C817-425D-93C9-A6E3E6F60BB3}">
  <dimension ref="A1:A30"/>
  <sheetViews>
    <sheetView tabSelected="1" zoomScaleNormal="100" workbookViewId="0"/>
  </sheetViews>
  <sheetFormatPr defaultRowHeight="12.75" x14ac:dyDescent="0.2"/>
  <cols>
    <col min="1" max="1" width="107.140625" style="275" bestFit="1" customWidth="1"/>
    <col min="2" max="16384" width="9.140625" style="275"/>
  </cols>
  <sheetData>
    <row r="1" spans="1:1" x14ac:dyDescent="0.2">
      <c r="A1" s="274" t="s">
        <v>265</v>
      </c>
    </row>
    <row r="2" spans="1:1" x14ac:dyDescent="0.2">
      <c r="A2" s="276" t="s">
        <v>13</v>
      </c>
    </row>
    <row r="3" spans="1:1" x14ac:dyDescent="0.2">
      <c r="A3" s="276" t="s">
        <v>16</v>
      </c>
    </row>
    <row r="4" spans="1:1" x14ac:dyDescent="0.2">
      <c r="A4" s="276" t="s">
        <v>39</v>
      </c>
    </row>
    <row r="5" spans="1:1" x14ac:dyDescent="0.2">
      <c r="A5" s="276" t="s">
        <v>88</v>
      </c>
    </row>
    <row r="6" spans="1:1" x14ac:dyDescent="0.2">
      <c r="A6" s="276" t="s">
        <v>113</v>
      </c>
    </row>
    <row r="7" spans="1:1" x14ac:dyDescent="0.2">
      <c r="A7" s="276" t="s">
        <v>123</v>
      </c>
    </row>
    <row r="8" spans="1:1" x14ac:dyDescent="0.2">
      <c r="A8" s="276" t="s">
        <v>125</v>
      </c>
    </row>
    <row r="9" spans="1:1" x14ac:dyDescent="0.2">
      <c r="A9" s="276" t="s">
        <v>137</v>
      </c>
    </row>
    <row r="10" spans="1:1" x14ac:dyDescent="0.2">
      <c r="A10" s="276" t="s">
        <v>147</v>
      </c>
    </row>
    <row r="11" spans="1:1" x14ac:dyDescent="0.2">
      <c r="A11" s="276" t="s">
        <v>166</v>
      </c>
    </row>
    <row r="12" spans="1:1" x14ac:dyDescent="0.2">
      <c r="A12" s="276" t="s">
        <v>186</v>
      </c>
    </row>
    <row r="13" spans="1:1" x14ac:dyDescent="0.2">
      <c r="A13" s="276" t="s">
        <v>190</v>
      </c>
    </row>
    <row r="14" spans="1:1" x14ac:dyDescent="0.2">
      <c r="A14" s="276" t="s">
        <v>191</v>
      </c>
    </row>
    <row r="15" spans="1:1" x14ac:dyDescent="0.2">
      <c r="A15" s="276" t="s">
        <v>192</v>
      </c>
    </row>
    <row r="16" spans="1:1" x14ac:dyDescent="0.2">
      <c r="A16" s="276" t="s">
        <v>195</v>
      </c>
    </row>
    <row r="17" spans="1:1" x14ac:dyDescent="0.2">
      <c r="A17" s="276" t="s">
        <v>199</v>
      </c>
    </row>
    <row r="18" spans="1:1" x14ac:dyDescent="0.2">
      <c r="A18" s="276" t="s">
        <v>201</v>
      </c>
    </row>
    <row r="19" spans="1:1" x14ac:dyDescent="0.2">
      <c r="A19" s="276" t="s">
        <v>202</v>
      </c>
    </row>
    <row r="20" spans="1:1" x14ac:dyDescent="0.2">
      <c r="A20" s="276" t="s">
        <v>219</v>
      </c>
    </row>
    <row r="21" spans="1:1" x14ac:dyDescent="0.2">
      <c r="A21" s="276" t="s">
        <v>224</v>
      </c>
    </row>
    <row r="22" spans="1:1" x14ac:dyDescent="0.2">
      <c r="A22" s="276" t="s">
        <v>225</v>
      </c>
    </row>
    <row r="23" spans="1:1" x14ac:dyDescent="0.2">
      <c r="A23" s="276" t="s">
        <v>226</v>
      </c>
    </row>
    <row r="24" spans="1:1" x14ac:dyDescent="0.2">
      <c r="A24" s="276" t="s">
        <v>229</v>
      </c>
    </row>
    <row r="25" spans="1:1" x14ac:dyDescent="0.2">
      <c r="A25" s="276" t="s">
        <v>255</v>
      </c>
    </row>
    <row r="26" spans="1:1" x14ac:dyDescent="0.2">
      <c r="A26" s="276" t="s">
        <v>260</v>
      </c>
    </row>
    <row r="27" spans="1:1" x14ac:dyDescent="0.2">
      <c r="A27" s="276" t="s">
        <v>261</v>
      </c>
    </row>
    <row r="28" spans="1:1" x14ac:dyDescent="0.2">
      <c r="A28" s="276" t="s">
        <v>262</v>
      </c>
    </row>
    <row r="29" spans="1:1" x14ac:dyDescent="0.2">
      <c r="A29" s="276" t="s">
        <v>263</v>
      </c>
    </row>
    <row r="30" spans="1:1" x14ac:dyDescent="0.2">
      <c r="A30" s="276" t="s">
        <v>264</v>
      </c>
    </row>
  </sheetData>
  <hyperlinks>
    <hyperlink ref="A2" location="3.1.1.!A1" display="3.1.1. Economic activity of population aged 15–74 by sex" xr:uid="{7518293F-19DF-496D-8588-05866DFE20EA}"/>
    <hyperlink ref="A3" location="3.1.2.!A1" display="3.1.2. Economic activity of population aged 15–64 by sex" xr:uid="{01BFA275-D6D7-4BE7-A6C3-8B675C564D29}"/>
    <hyperlink ref="A4" location="3.1.3.!A1" display="3.1.3. Economic activity of population aged 15–74 by age-groups and sex, 2010" xr:uid="{99AFE322-59D7-4E6C-99EC-881663BAC0DA}"/>
    <hyperlink ref="A5" location="3.1.4.!A1" display="3.1.4. Number of employed persons aged 15–74 by industries" xr:uid="{DD9D7750-5E96-456C-8C63-07340905ABC9}"/>
    <hyperlink ref="A6" location="3.1.5.!A1" display="3.1.5. Number of employed persons aged 15–74 by major occupational groups and status in employment [thousand persons]" xr:uid="{F1F0865B-BD8C-448C-9CBA-00D08306437C}"/>
    <hyperlink ref="A7" location="3.1.6.!A1" display="3.1.6. Number of employed persons aged 15–74 by highest educational qualification and sex" xr:uid="{C5DDE40D-0220-4DF6-934A-E1620CA1AC39}"/>
    <hyperlink ref="A8" location="3.1.7.!A1" display="3.1.7. Number of unemployed persons aged 15–74 by highest educational qualification and sex" xr:uid="{E35A962D-887C-4E59-BDE2-D7A25DFE8F2A}"/>
    <hyperlink ref="A9" location="3.1.8.!A1" display="3.1.8. Number and distribution of unemployed persons aged 15–74 by job search duration" xr:uid="{BB7EF5B1-9427-461D-BA46-0A9171CE61AD}"/>
    <hyperlink ref="A10" location="3.1.9.!A1" display="3.1.9. Number of registered jobseekers and beneficiaries of provisions (December) [at the end of the year, persons]" xr:uid="{DB8A7140-AC46-4011-BDB5-63FF42B63F26}"/>
    <hyperlink ref="A11" location="3.1.10.!A1" display="3.1.10. Number of participants in active labour market programmes [annual number of concerned persons]" xr:uid="{E5F6E5A1-7D73-4610-8F10-526F68C63E72}"/>
    <hyperlink ref="A12" location="3.1.11.!A1" display="3.1.11. Number of employees by industries" xr:uid="{0B31C3C4-256F-4133-966F-C0B2D2F6226C}"/>
    <hyperlink ref="A13" location="3.1.12.!A1" display="3.1.12. Average monthly gross earnings of full-time employees by industries" xr:uid="{4E252634-57C7-4F37-8893-44A94392DFA5}"/>
    <hyperlink ref="A14" location="3.1.13.!A1" display="3.1.13. Average monthly net earnings of full-time employees by industries" xr:uid="{7598CE5C-7DFB-46F4-94EF-D675FC7C9753}"/>
    <hyperlink ref="A15" location="3.1.14.!A1" display="3.1.14. Average monthly labour income by SNA concept of full-time employees by industries" xr:uid="{A0827411-2CFB-4F32-9D69-DD715D1830B6}"/>
    <hyperlink ref="A16" location="3.1.15.!A1" display="3.1.15. Hourly earnings by industries" xr:uid="{A1C47AA7-705A-4BA2-AB1F-D9FFC84F3BE8}"/>
    <hyperlink ref="A17" location="3.1.16.!A1" display="3.1.16. Hourly social contributions by industries" xr:uid="{717A8E0D-1D90-4BF3-9DF4-BBC69C470B1C}"/>
    <hyperlink ref="A18" location="3.1.17.!A1" display="3.1.17. Hourly labour cost by industries" xr:uid="{47DEEF75-54D2-4331-ABCB-FC1FC49D4364}"/>
    <hyperlink ref="A19" location="3.1.18.!A1" display="3.1.18.  Average monthly gross regular earnings of full-time employees by industries" xr:uid="{3827EFD3-DC03-4FEA-B62E-A5CDC19D4B81}"/>
    <hyperlink ref="A20" location="3.1.19_03!A1" display="3.1.19. Number of employed men aged 15–74 by industries (2000–2008) [thousands]" xr:uid="{01C0DB99-AA5E-42FD-9C65-6A46FDD4C23C}"/>
    <hyperlink ref="A21" location="3.1.19_08!A1" display="3.1.19. Number of employed men aged 15–74 by industries (2008–2010) [thousands]" xr:uid="{4EED9517-1385-4B38-9A86-EABCF52786D5}"/>
    <hyperlink ref="A22" location="3.1.20_03!A1" display="3.1.20. Number of employed women aged 15–74 by industries (2000–2008) [thousands]" xr:uid="{28C83CD1-D130-4BEF-97A6-258D98612768}"/>
    <hyperlink ref="A23" location="3.1.20_08!A1" display="3.1.20. Number of employed women aged 15–74 by industries (2008–2010) [thousands]" xr:uid="{9A76C308-BF95-4864-A2F9-E3138BA88BF5}"/>
    <hyperlink ref="A24" location="3.1.21.!A1" display="3.1.21. Number of employed persons by industries" xr:uid="{B9E1C6B8-D092-418B-8243-183DCEF8127E}"/>
    <hyperlink ref="A25" location="3.1.22.!A1" display="3.1.22. Average monthly gross earnings of full-time employees by industries and manufacturing branches" xr:uid="{81D7CA58-2D40-4868-82E8-E71D6ED460AC}"/>
    <hyperlink ref="A26" location="3.1.23.!A1" display="3.1.23. Number of full-time employees and their average monthly net earnings by industries and manufacturing branches" xr:uid="{F871FC0F-1421-485F-BD62-370A642A0D22}"/>
    <hyperlink ref="A27" location="3.1.24.!A1" display="3.1.24. Average monthly labour income by SNA concept of full-time employees by industries and manufacturing branches" xr:uid="{ED3F4CEA-9067-4866-8E42-F25E45F8A20F}"/>
    <hyperlink ref="A28" location="3.1.25.!A1" display="3.1.25. Hourly earnings by industries and manufacturing branches" xr:uid="{C8FE85C1-F3DF-4473-BAC8-73CB34103349}"/>
    <hyperlink ref="A29" location="3.1.26.!A1" display="3.1.26. Hourly social contributions by industries and manufacturing branches" xr:uid="{4C755EFA-4177-40C8-8F5B-880E5161F98C}"/>
    <hyperlink ref="A30" location="3.1.27.!A1" display="3.1.27. Hourly labour cost by industries and manufacturing branches" xr:uid="{16C34113-5971-4669-B89A-BADFF145030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F3E7E-BA4F-45B7-948A-9C8433A06B08}">
  <dimension ref="A1:E31"/>
  <sheetViews>
    <sheetView zoomScaleNormal="100" workbookViewId="0"/>
  </sheetViews>
  <sheetFormatPr defaultRowHeight="11.25" x14ac:dyDescent="0.25"/>
  <cols>
    <col min="1" max="1" width="38.7109375" style="15" customWidth="1"/>
    <col min="2" max="5" width="12.28515625" style="15" customWidth="1"/>
    <col min="6" max="16384" width="9.140625" style="15"/>
  </cols>
  <sheetData>
    <row r="1" spans="1:5" s="20" customFormat="1" ht="12" thickBot="1" x14ac:dyDescent="0.3">
      <c r="A1" s="104" t="s">
        <v>147</v>
      </c>
      <c r="B1" s="104"/>
      <c r="C1" s="104"/>
      <c r="D1" s="104"/>
      <c r="E1" s="104"/>
    </row>
    <row r="2" spans="1:5" x14ac:dyDescent="0.25">
      <c r="A2" s="103" t="s">
        <v>112</v>
      </c>
      <c r="B2" s="101">
        <v>2000</v>
      </c>
      <c r="C2" s="102">
        <v>2008</v>
      </c>
      <c r="D2" s="101">
        <v>2009</v>
      </c>
      <c r="E2" s="21">
        <v>2010</v>
      </c>
    </row>
    <row r="3" spans="1:5" x14ac:dyDescent="0.25">
      <c r="A3" s="278" t="s">
        <v>121</v>
      </c>
      <c r="B3" s="278"/>
      <c r="C3" s="278"/>
      <c r="D3" s="278"/>
      <c r="E3" s="278"/>
    </row>
    <row r="4" spans="1:5" x14ac:dyDescent="0.25">
      <c r="A4" s="18" t="s">
        <v>146</v>
      </c>
      <c r="B4" s="90">
        <v>202227</v>
      </c>
      <c r="C4" s="90">
        <v>250845</v>
      </c>
      <c r="D4" s="91">
        <v>326024</v>
      </c>
      <c r="E4" s="91">
        <v>309401</v>
      </c>
    </row>
    <row r="5" spans="1:5" x14ac:dyDescent="0.25">
      <c r="A5" s="18" t="s">
        <v>7</v>
      </c>
      <c r="B5" s="90"/>
      <c r="C5" s="90"/>
      <c r="D5" s="91"/>
      <c r="E5" s="91"/>
    </row>
    <row r="6" spans="1:5" x14ac:dyDescent="0.25">
      <c r="A6" s="99" t="s">
        <v>145</v>
      </c>
      <c r="B6" s="90">
        <v>12584</v>
      </c>
      <c r="C6" s="90">
        <v>20761</v>
      </c>
      <c r="D6" s="91">
        <v>26636</v>
      </c>
      <c r="E6" s="91">
        <v>27295</v>
      </c>
    </row>
    <row r="7" spans="1:5" x14ac:dyDescent="0.25">
      <c r="A7" s="99" t="s">
        <v>144</v>
      </c>
      <c r="B7" s="90">
        <v>4714</v>
      </c>
      <c r="C7" s="90">
        <v>7784</v>
      </c>
      <c r="D7" s="91">
        <v>11655</v>
      </c>
      <c r="E7" s="91">
        <v>11906</v>
      </c>
    </row>
    <row r="8" spans="1:5" x14ac:dyDescent="0.25">
      <c r="A8" s="99" t="s">
        <v>143</v>
      </c>
      <c r="B8" s="91">
        <v>68356</v>
      </c>
      <c r="C8" s="94">
        <v>94933</v>
      </c>
      <c r="D8" s="93">
        <v>132199</v>
      </c>
      <c r="E8" s="91">
        <v>107838</v>
      </c>
    </row>
    <row r="9" spans="1:5" x14ac:dyDescent="0.25">
      <c r="A9" s="98" t="s">
        <v>142</v>
      </c>
      <c r="B9" s="91"/>
      <c r="C9" s="94"/>
      <c r="D9" s="93"/>
      <c r="E9" s="91"/>
    </row>
    <row r="10" spans="1:5" x14ac:dyDescent="0.25">
      <c r="A10" s="96" t="s">
        <v>141</v>
      </c>
      <c r="B10" s="91">
        <v>68356</v>
      </c>
      <c r="C10" s="94">
        <v>64980</v>
      </c>
      <c r="D10" s="93">
        <v>88168</v>
      </c>
      <c r="E10" s="91">
        <v>62622</v>
      </c>
    </row>
    <row r="11" spans="1:5" x14ac:dyDescent="0.25">
      <c r="A11" s="95" t="s">
        <v>140</v>
      </c>
      <c r="B11" s="91" t="s">
        <v>95</v>
      </c>
      <c r="C11" s="94">
        <v>29953</v>
      </c>
      <c r="D11" s="93">
        <v>44031</v>
      </c>
      <c r="E11" s="91">
        <v>45216</v>
      </c>
    </row>
    <row r="12" spans="1:5" x14ac:dyDescent="0.25">
      <c r="A12" s="277" t="s">
        <v>120</v>
      </c>
      <c r="B12" s="277"/>
      <c r="C12" s="277"/>
      <c r="D12" s="277"/>
      <c r="E12" s="277"/>
    </row>
    <row r="13" spans="1:5" x14ac:dyDescent="0.25">
      <c r="A13" s="18" t="s">
        <v>146</v>
      </c>
      <c r="B13" s="90">
        <v>170182</v>
      </c>
      <c r="C13" s="90">
        <v>226506</v>
      </c>
      <c r="D13" s="91">
        <v>278552</v>
      </c>
      <c r="E13" s="91">
        <v>281877</v>
      </c>
    </row>
    <row r="14" spans="1:5" x14ac:dyDescent="0.25">
      <c r="A14" s="18" t="s">
        <v>7</v>
      </c>
      <c r="B14" s="90"/>
      <c r="C14" s="90"/>
      <c r="D14" s="91"/>
      <c r="E14" s="91"/>
    </row>
    <row r="15" spans="1:5" x14ac:dyDescent="0.25">
      <c r="A15" s="99" t="s">
        <v>145</v>
      </c>
      <c r="B15" s="90">
        <v>11129</v>
      </c>
      <c r="C15" s="90">
        <v>20820</v>
      </c>
      <c r="D15" s="91">
        <v>24678</v>
      </c>
      <c r="E15" s="91">
        <v>25908</v>
      </c>
    </row>
    <row r="16" spans="1:5" x14ac:dyDescent="0.25">
      <c r="A16" s="99" t="s">
        <v>144</v>
      </c>
      <c r="B16" s="90">
        <v>5560</v>
      </c>
      <c r="C16" s="90">
        <v>11936</v>
      </c>
      <c r="D16" s="91">
        <v>16803</v>
      </c>
      <c r="E16" s="91">
        <v>18539</v>
      </c>
    </row>
    <row r="17" spans="1:5" x14ac:dyDescent="0.25">
      <c r="A17" s="99" t="s">
        <v>143</v>
      </c>
      <c r="B17" s="91">
        <v>54102</v>
      </c>
      <c r="C17" s="94">
        <v>73518</v>
      </c>
      <c r="D17" s="93">
        <v>96532</v>
      </c>
      <c r="E17" s="91">
        <v>85324</v>
      </c>
    </row>
    <row r="18" spans="1:5" x14ac:dyDescent="0.25">
      <c r="A18" s="98" t="s">
        <v>142</v>
      </c>
      <c r="B18" s="91"/>
      <c r="C18" s="94"/>
      <c r="D18" s="97"/>
      <c r="E18" s="91"/>
    </row>
    <row r="19" spans="1:5" x14ac:dyDescent="0.25">
      <c r="A19" s="96" t="s">
        <v>141</v>
      </c>
      <c r="B19" s="90">
        <v>54088</v>
      </c>
      <c r="C19" s="94">
        <v>53465</v>
      </c>
      <c r="D19" s="93">
        <v>67340</v>
      </c>
      <c r="E19" s="91">
        <v>53216</v>
      </c>
    </row>
    <row r="20" spans="1:5" x14ac:dyDescent="0.25">
      <c r="A20" s="95" t="s">
        <v>140</v>
      </c>
      <c r="B20" s="91" t="s">
        <v>95</v>
      </c>
      <c r="C20" s="94">
        <v>20053</v>
      </c>
      <c r="D20" s="93">
        <v>29192</v>
      </c>
      <c r="E20" s="91">
        <v>32108</v>
      </c>
    </row>
    <row r="21" spans="1:5" x14ac:dyDescent="0.25">
      <c r="A21" s="277" t="s">
        <v>22</v>
      </c>
      <c r="B21" s="277"/>
      <c r="C21" s="277"/>
      <c r="D21" s="277"/>
      <c r="E21" s="277"/>
    </row>
    <row r="22" spans="1:5" x14ac:dyDescent="0.25">
      <c r="A22" s="100" t="s">
        <v>146</v>
      </c>
      <c r="B22" s="90">
        <v>372409</v>
      </c>
      <c r="C22" s="89">
        <f>C4+C13</f>
        <v>477351</v>
      </c>
      <c r="D22" s="91">
        <f>D4+D13</f>
        <v>604576</v>
      </c>
      <c r="E22" s="91">
        <v>591278</v>
      </c>
    </row>
    <row r="23" spans="1:5" x14ac:dyDescent="0.25">
      <c r="A23" s="18" t="s">
        <v>7</v>
      </c>
      <c r="B23" s="90"/>
      <c r="C23" s="89"/>
      <c r="D23" s="91"/>
      <c r="E23" s="91"/>
    </row>
    <row r="24" spans="1:5" x14ac:dyDescent="0.25">
      <c r="A24" s="99" t="s">
        <v>145</v>
      </c>
      <c r="B24" s="90">
        <f>SUM(B6+B15)</f>
        <v>23713</v>
      </c>
      <c r="C24" s="89">
        <f>C6+C15</f>
        <v>41581</v>
      </c>
      <c r="D24" s="91">
        <f>D6+D15</f>
        <v>51314</v>
      </c>
      <c r="E24" s="91">
        <v>53203</v>
      </c>
    </row>
    <row r="25" spans="1:5" x14ac:dyDescent="0.25">
      <c r="A25" s="99" t="s">
        <v>144</v>
      </c>
      <c r="B25" s="90">
        <v>10274</v>
      </c>
      <c r="C25" s="89">
        <f>C7+C16</f>
        <v>19720</v>
      </c>
      <c r="D25" s="91">
        <v>28458</v>
      </c>
      <c r="E25" s="91">
        <v>30445</v>
      </c>
    </row>
    <row r="26" spans="1:5" x14ac:dyDescent="0.25">
      <c r="A26" s="99" t="s">
        <v>143</v>
      </c>
      <c r="B26" s="90">
        <v>122458</v>
      </c>
      <c r="C26" s="94">
        <f>C8+C17</f>
        <v>168451</v>
      </c>
      <c r="D26" s="93">
        <f>D8+D17</f>
        <v>228731</v>
      </c>
      <c r="E26" s="91">
        <v>193162</v>
      </c>
    </row>
    <row r="27" spans="1:5" x14ac:dyDescent="0.25">
      <c r="A27" s="98" t="s">
        <v>142</v>
      </c>
      <c r="B27" s="90"/>
      <c r="C27" s="94"/>
      <c r="D27" s="97"/>
      <c r="E27" s="91"/>
    </row>
    <row r="28" spans="1:5" x14ac:dyDescent="0.25">
      <c r="A28" s="96" t="s">
        <v>141</v>
      </c>
      <c r="B28" s="90">
        <v>122444</v>
      </c>
      <c r="C28" s="94">
        <f>C10+C19</f>
        <v>118445</v>
      </c>
      <c r="D28" s="93">
        <v>155508</v>
      </c>
      <c r="E28" s="91">
        <v>115838</v>
      </c>
    </row>
    <row r="29" spans="1:5" x14ac:dyDescent="0.25">
      <c r="A29" s="95" t="s">
        <v>140</v>
      </c>
      <c r="B29" s="91" t="s">
        <v>95</v>
      </c>
      <c r="C29" s="94">
        <f>C11+C20</f>
        <v>50006</v>
      </c>
      <c r="D29" s="93">
        <v>73223</v>
      </c>
      <c r="E29" s="91">
        <v>77324</v>
      </c>
    </row>
    <row r="30" spans="1:5" x14ac:dyDescent="0.2">
      <c r="A30" s="92" t="s">
        <v>139</v>
      </c>
      <c r="B30" s="90">
        <v>137282</v>
      </c>
      <c r="C30" s="90">
        <v>152058</v>
      </c>
      <c r="D30" s="91">
        <v>167742</v>
      </c>
      <c r="E30" s="91">
        <v>181714</v>
      </c>
    </row>
    <row r="31" spans="1:5" x14ac:dyDescent="0.25">
      <c r="A31" s="19" t="s">
        <v>138</v>
      </c>
      <c r="B31" s="90">
        <v>112669</v>
      </c>
      <c r="C31" s="89">
        <f>C22-(C26+C30)</f>
        <v>156842</v>
      </c>
      <c r="D31" s="88">
        <f>D22-D26-D30</f>
        <v>208103</v>
      </c>
      <c r="E31" s="88">
        <f>E22-E26-E30</f>
        <v>216402</v>
      </c>
    </row>
  </sheetData>
  <mergeCells count="3">
    <mergeCell ref="A3:E3"/>
    <mergeCell ref="A12:E12"/>
    <mergeCell ref="A21:E21"/>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039DA-19DA-4857-8002-F6B73E03E8DF}">
  <dimension ref="A1:E24"/>
  <sheetViews>
    <sheetView zoomScaleNormal="100" workbookViewId="0"/>
  </sheetViews>
  <sheetFormatPr defaultRowHeight="11.25" x14ac:dyDescent="0.2"/>
  <cols>
    <col min="1" max="1" width="38" style="105" customWidth="1"/>
    <col min="2" max="2" width="11.5703125" style="50" customWidth="1"/>
    <col min="3" max="3" width="11.7109375" style="50" customWidth="1"/>
    <col min="4" max="5" width="11.28515625" style="50" customWidth="1"/>
    <col min="6" max="16384" width="9.140625" style="50"/>
  </cols>
  <sheetData>
    <row r="1" spans="1:5" ht="12" thickBot="1" x14ac:dyDescent="0.25">
      <c r="A1" s="104" t="s">
        <v>166</v>
      </c>
      <c r="B1" s="119"/>
      <c r="C1" s="119"/>
      <c r="D1" s="119"/>
      <c r="E1" s="119"/>
    </row>
    <row r="2" spans="1:5" x14ac:dyDescent="0.2">
      <c r="A2" s="118" t="s">
        <v>112</v>
      </c>
      <c r="B2" s="22">
        <v>2007</v>
      </c>
      <c r="C2" s="22">
        <v>2008</v>
      </c>
      <c r="D2" s="117">
        <v>2009</v>
      </c>
      <c r="E2" s="21">
        <v>2010</v>
      </c>
    </row>
    <row r="3" spans="1:5" x14ac:dyDescent="0.2">
      <c r="A3" s="57" t="s">
        <v>165</v>
      </c>
      <c r="B3" s="89">
        <v>47735</v>
      </c>
      <c r="C3" s="89">
        <v>80945</v>
      </c>
      <c r="D3" s="89">
        <v>73279</v>
      </c>
      <c r="E3" s="89">
        <v>63978</v>
      </c>
    </row>
    <row r="4" spans="1:5" x14ac:dyDescent="0.2">
      <c r="A4" s="59" t="s">
        <v>150</v>
      </c>
      <c r="B4" s="110"/>
      <c r="C4" s="109"/>
      <c r="D4" s="109"/>
      <c r="E4" s="109"/>
    </row>
    <row r="5" spans="1:5" ht="22.5" x14ac:dyDescent="0.2">
      <c r="A5" s="95" t="s">
        <v>164</v>
      </c>
      <c r="B5" s="110">
        <v>5919</v>
      </c>
      <c r="C5" s="109">
        <v>23881</v>
      </c>
      <c r="D5" s="109">
        <v>18804</v>
      </c>
      <c r="E5" s="109">
        <v>2316</v>
      </c>
    </row>
    <row r="6" spans="1:5" x14ac:dyDescent="0.2">
      <c r="A6" s="95" t="s">
        <v>163</v>
      </c>
      <c r="B6" s="89">
        <v>38513</v>
      </c>
      <c r="C6" s="89">
        <v>53500</v>
      </c>
      <c r="D6" s="89">
        <v>53591</v>
      </c>
      <c r="E6" s="89">
        <v>60336</v>
      </c>
    </row>
    <row r="7" spans="1:5" x14ac:dyDescent="0.2">
      <c r="A7" s="95" t="s">
        <v>162</v>
      </c>
      <c r="B7" s="89">
        <v>3303</v>
      </c>
      <c r="C7" s="89">
        <v>3564</v>
      </c>
      <c r="D7" s="89">
        <v>884</v>
      </c>
      <c r="E7" s="89">
        <v>1326</v>
      </c>
    </row>
    <row r="8" spans="1:5" x14ac:dyDescent="0.2">
      <c r="A8" s="59" t="s">
        <v>161</v>
      </c>
      <c r="B8" s="89">
        <v>85867</v>
      </c>
      <c r="C8" s="89">
        <v>81421</v>
      </c>
      <c r="D8" s="89">
        <v>139350</v>
      </c>
      <c r="E8" s="89">
        <v>186280</v>
      </c>
    </row>
    <row r="9" spans="1:5" s="114" customFormat="1" x14ac:dyDescent="0.2">
      <c r="A9" s="59" t="s">
        <v>150</v>
      </c>
      <c r="B9" s="115"/>
      <c r="C9" s="116"/>
      <c r="D9" s="115"/>
      <c r="E9" s="115"/>
    </row>
    <row r="10" spans="1:5" x14ac:dyDescent="0.2">
      <c r="A10" s="95" t="s">
        <v>160</v>
      </c>
      <c r="B10" s="89">
        <v>63098</v>
      </c>
      <c r="C10" s="89">
        <v>63100</v>
      </c>
      <c r="D10" s="89">
        <v>20507</v>
      </c>
      <c r="E10" s="89">
        <v>16872</v>
      </c>
    </row>
    <row r="11" spans="1:5" x14ac:dyDescent="0.2">
      <c r="A11" s="95" t="s">
        <v>159</v>
      </c>
      <c r="B11" s="89" t="s">
        <v>95</v>
      </c>
      <c r="C11" s="89" t="s">
        <v>95</v>
      </c>
      <c r="D11" s="89">
        <v>103247</v>
      </c>
      <c r="E11" s="89">
        <v>137880</v>
      </c>
    </row>
    <row r="12" spans="1:5" x14ac:dyDescent="0.2">
      <c r="A12" s="113" t="s">
        <v>158</v>
      </c>
      <c r="B12" s="89">
        <v>22769</v>
      </c>
      <c r="C12" s="89">
        <v>18321</v>
      </c>
      <c r="D12" s="89">
        <v>15596</v>
      </c>
      <c r="E12" s="89">
        <v>31528</v>
      </c>
    </row>
    <row r="13" spans="1:5" x14ac:dyDescent="0.2">
      <c r="A13" s="59" t="s">
        <v>157</v>
      </c>
      <c r="B13" s="109">
        <v>44513</v>
      </c>
      <c r="C13" s="112">
        <v>62199</v>
      </c>
      <c r="D13" s="90">
        <v>71462</v>
      </c>
      <c r="E13" s="90">
        <v>109509</v>
      </c>
    </row>
    <row r="14" spans="1:5" x14ac:dyDescent="0.2">
      <c r="A14" s="18" t="s">
        <v>150</v>
      </c>
      <c r="B14" s="91"/>
      <c r="C14" s="91"/>
      <c r="D14" s="91"/>
      <c r="E14" s="91"/>
    </row>
    <row r="15" spans="1:5" x14ac:dyDescent="0.2">
      <c r="A15" s="95" t="s">
        <v>156</v>
      </c>
      <c r="B15" s="109">
        <v>43073</v>
      </c>
      <c r="C15" s="109">
        <v>52668</v>
      </c>
      <c r="D15" s="90">
        <v>42365</v>
      </c>
      <c r="E15" s="90">
        <f>48535+2581+1201+227+910+395+5653</f>
        <v>59502</v>
      </c>
    </row>
    <row r="16" spans="1:5" x14ac:dyDescent="0.2">
      <c r="A16" s="95" t="s">
        <v>155</v>
      </c>
      <c r="B16" s="109">
        <v>1012</v>
      </c>
      <c r="C16" s="112">
        <v>8930</v>
      </c>
      <c r="D16" s="90">
        <v>28036</v>
      </c>
      <c r="E16" s="90">
        <v>48970</v>
      </c>
    </row>
    <row r="17" spans="1:5" x14ac:dyDescent="0.2">
      <c r="A17" s="95" t="s">
        <v>154</v>
      </c>
      <c r="B17" s="109">
        <v>428</v>
      </c>
      <c r="C17" s="112">
        <v>601</v>
      </c>
      <c r="D17" s="90">
        <v>1061</v>
      </c>
      <c r="E17" s="90">
        <v>1037</v>
      </c>
    </row>
    <row r="18" spans="1:5" x14ac:dyDescent="0.2">
      <c r="A18" s="59" t="s">
        <v>153</v>
      </c>
      <c r="B18" s="109">
        <v>1875</v>
      </c>
      <c r="C18" s="109">
        <v>5388</v>
      </c>
      <c r="D18" s="91">
        <v>2675</v>
      </c>
      <c r="E18" s="91">
        <v>11807</v>
      </c>
    </row>
    <row r="19" spans="1:5" x14ac:dyDescent="0.2">
      <c r="A19" s="59" t="s">
        <v>152</v>
      </c>
      <c r="B19" s="111">
        <v>4861</v>
      </c>
      <c r="C19" s="109">
        <v>7126</v>
      </c>
      <c r="D19" s="90">
        <v>6605</v>
      </c>
      <c r="E19" s="90">
        <v>9988</v>
      </c>
    </row>
    <row r="20" spans="1:5" x14ac:dyDescent="0.2">
      <c r="A20" s="59" t="s">
        <v>151</v>
      </c>
      <c r="B20" s="110">
        <v>6304</v>
      </c>
      <c r="C20" s="109">
        <v>5250</v>
      </c>
      <c r="D20" s="109">
        <v>81762</v>
      </c>
      <c r="E20" s="109">
        <v>17625</v>
      </c>
    </row>
    <row r="21" spans="1:5" x14ac:dyDescent="0.2">
      <c r="A21" s="59" t="s">
        <v>150</v>
      </c>
      <c r="B21" s="110"/>
      <c r="C21" s="109"/>
      <c r="D21" s="109"/>
      <c r="E21" s="109"/>
    </row>
    <row r="22" spans="1:5" x14ac:dyDescent="0.2">
      <c r="A22" s="95" t="s">
        <v>149</v>
      </c>
      <c r="B22" s="110">
        <v>2461</v>
      </c>
      <c r="C22" s="109">
        <v>2210</v>
      </c>
      <c r="D22" s="90">
        <v>1293</v>
      </c>
      <c r="E22" s="90">
        <v>1978</v>
      </c>
    </row>
    <row r="23" spans="1:5" x14ac:dyDescent="0.2">
      <c r="A23" s="95" t="s">
        <v>148</v>
      </c>
      <c r="B23" s="110">
        <v>3843</v>
      </c>
      <c r="C23" s="109">
        <v>3040</v>
      </c>
      <c r="D23" s="90">
        <v>80469</v>
      </c>
      <c r="E23" s="90">
        <v>15647</v>
      </c>
    </row>
    <row r="24" spans="1:5" s="106" customFormat="1" x14ac:dyDescent="0.2">
      <c r="A24" s="60" t="s">
        <v>22</v>
      </c>
      <c r="B24" s="107">
        <v>191155</v>
      </c>
      <c r="C24" s="108">
        <f>+C3+C8+C13+C18+C19+C20</f>
        <v>242329</v>
      </c>
      <c r="D24" s="107">
        <v>375133</v>
      </c>
      <c r="E24" s="107">
        <v>399187</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22F7-ACAA-495D-AD03-34D2BE5AA205}">
  <dimension ref="A1:H39"/>
  <sheetViews>
    <sheetView zoomScaleNormal="100" workbookViewId="0"/>
  </sheetViews>
  <sheetFormatPr defaultRowHeight="11.25" x14ac:dyDescent="0.2"/>
  <cols>
    <col min="1" max="1" width="7.5703125" style="105" customWidth="1"/>
    <col min="2" max="2" width="31.7109375" style="105" customWidth="1"/>
    <col min="3" max="8" width="11.140625" style="105" customWidth="1"/>
    <col min="9" max="16384" width="9.140625" style="105"/>
  </cols>
  <sheetData>
    <row r="1" spans="1:8" ht="12" thickBot="1" x14ac:dyDescent="0.25">
      <c r="A1" s="104" t="s">
        <v>186</v>
      </c>
      <c r="B1" s="104"/>
      <c r="C1" s="104"/>
      <c r="D1" s="104"/>
      <c r="E1" s="104"/>
      <c r="F1" s="104"/>
      <c r="G1" s="104"/>
      <c r="H1" s="104"/>
    </row>
    <row r="2" spans="1:8" ht="12" customHeight="1" x14ac:dyDescent="0.2">
      <c r="A2" s="307" t="s">
        <v>185</v>
      </c>
      <c r="B2" s="308" t="s">
        <v>184</v>
      </c>
      <c r="C2" s="304" t="s">
        <v>183</v>
      </c>
      <c r="D2" s="306"/>
      <c r="E2" s="310" t="s">
        <v>182</v>
      </c>
      <c r="F2" s="295"/>
      <c r="G2" s="295"/>
      <c r="H2" s="295"/>
    </row>
    <row r="3" spans="1:8" ht="22.5" x14ac:dyDescent="0.2">
      <c r="A3" s="292"/>
      <c r="B3" s="309"/>
      <c r="C3" s="134" t="s">
        <v>181</v>
      </c>
      <c r="D3" s="134" t="s">
        <v>178</v>
      </c>
      <c r="E3" s="134" t="s">
        <v>180</v>
      </c>
      <c r="F3" s="133" t="s">
        <v>178</v>
      </c>
      <c r="G3" s="134" t="s">
        <v>179</v>
      </c>
      <c r="H3" s="133" t="s">
        <v>178</v>
      </c>
    </row>
    <row r="4" spans="1:8" x14ac:dyDescent="0.2">
      <c r="A4" s="130">
        <v>2000</v>
      </c>
      <c r="C4" s="56">
        <v>2718.1</v>
      </c>
      <c r="D4" s="56">
        <v>101</v>
      </c>
      <c r="E4" s="56">
        <v>1472.9</v>
      </c>
      <c r="F4" s="56">
        <v>100.2</v>
      </c>
      <c r="G4" s="56">
        <v>1109.5999999999999</v>
      </c>
      <c r="H4" s="56">
        <v>102.3</v>
      </c>
    </row>
    <row r="5" spans="1:8" x14ac:dyDescent="0.2">
      <c r="A5" s="131">
        <v>2005</v>
      </c>
      <c r="C5" s="56">
        <v>2786.6</v>
      </c>
      <c r="D5" s="56">
        <v>99.9</v>
      </c>
      <c r="E5" s="56">
        <v>1378.9</v>
      </c>
      <c r="F5" s="56">
        <v>99.2</v>
      </c>
      <c r="G5" s="120">
        <v>1190.4000000000001</v>
      </c>
      <c r="H5" s="56">
        <v>100</v>
      </c>
    </row>
    <row r="6" spans="1:8" x14ac:dyDescent="0.2">
      <c r="A6" s="131">
        <v>2006</v>
      </c>
      <c r="C6" s="129">
        <v>2790.1626666666666</v>
      </c>
      <c r="D6" s="129">
        <v>100.1</v>
      </c>
      <c r="E6" s="129">
        <v>1368.8</v>
      </c>
      <c r="F6" s="129">
        <v>99.3</v>
      </c>
      <c r="G6" s="120">
        <v>1192.9000000000001</v>
      </c>
      <c r="H6" s="56">
        <v>100.2</v>
      </c>
    </row>
    <row r="7" spans="1:8" x14ac:dyDescent="0.2">
      <c r="A7" s="131">
        <v>2007</v>
      </c>
      <c r="C7" s="129">
        <v>2760.6719166666671</v>
      </c>
      <c r="D7" s="129">
        <v>98.9</v>
      </c>
      <c r="E7" s="129">
        <v>1343.30675</v>
      </c>
      <c r="F7" s="129">
        <v>98.1</v>
      </c>
      <c r="G7" s="129">
        <v>1187.0642499999999</v>
      </c>
      <c r="H7" s="129">
        <v>99.5</v>
      </c>
    </row>
    <row r="8" spans="1:8" x14ac:dyDescent="0.2">
      <c r="A8" s="131">
        <v>2008</v>
      </c>
      <c r="C8" s="37">
        <v>2762.5097500000002</v>
      </c>
      <c r="D8" s="37">
        <v>100.1</v>
      </c>
      <c r="E8" s="37">
        <v>1328.5989166666668</v>
      </c>
      <c r="F8" s="37">
        <v>98.9</v>
      </c>
      <c r="G8" s="37">
        <v>1192.7403333333332</v>
      </c>
      <c r="H8" s="37">
        <v>100.5</v>
      </c>
    </row>
    <row r="9" spans="1:8" x14ac:dyDescent="0.2">
      <c r="A9" s="131">
        <v>2009</v>
      </c>
      <c r="C9" s="120">
        <v>2660.7130000000002</v>
      </c>
      <c r="D9" s="16">
        <v>96.3</v>
      </c>
      <c r="E9" s="56">
        <v>1214.789</v>
      </c>
      <c r="F9" s="16">
        <v>91.4</v>
      </c>
      <c r="G9" s="56">
        <v>1167.663</v>
      </c>
      <c r="H9" s="16">
        <v>98</v>
      </c>
    </row>
    <row r="10" spans="1:8" x14ac:dyDescent="0.2">
      <c r="A10" s="132">
        <v>2010</v>
      </c>
      <c r="C10" s="120">
        <v>2701.7719999999999</v>
      </c>
      <c r="D10" s="16">
        <v>101.5</v>
      </c>
      <c r="E10" s="56">
        <v>1244.9100000000001</v>
      </c>
      <c r="F10" s="16">
        <v>102.5</v>
      </c>
      <c r="G10" s="56">
        <v>1169.9159999999999</v>
      </c>
      <c r="H10" s="16">
        <v>100.2</v>
      </c>
    </row>
    <row r="11" spans="1:8" x14ac:dyDescent="0.2">
      <c r="A11" s="131"/>
      <c r="B11" s="130" t="s">
        <v>7</v>
      </c>
      <c r="C11" s="129"/>
      <c r="D11" s="120"/>
      <c r="E11" s="129"/>
      <c r="F11" s="120"/>
      <c r="G11" s="129"/>
      <c r="H11" s="120"/>
    </row>
    <row r="12" spans="1:8" x14ac:dyDescent="0.2">
      <c r="A12" s="41" t="s">
        <v>83</v>
      </c>
      <c r="B12" s="40" t="s">
        <v>82</v>
      </c>
      <c r="C12" s="120">
        <v>76.688999999999993</v>
      </c>
      <c r="D12" s="16">
        <v>92.6</v>
      </c>
      <c r="E12" s="56">
        <v>52.978000000000002</v>
      </c>
      <c r="F12" s="16">
        <v>91.3</v>
      </c>
      <c r="G12" s="56">
        <v>16.100000000000001</v>
      </c>
      <c r="H12" s="16">
        <v>96.2</v>
      </c>
    </row>
    <row r="13" spans="1:8" x14ac:dyDescent="0.2">
      <c r="A13" s="128" t="s">
        <v>177</v>
      </c>
      <c r="B13" s="124" t="s">
        <v>176</v>
      </c>
      <c r="C13" s="120">
        <v>9.2430000000000003</v>
      </c>
      <c r="D13" s="16">
        <v>102.2</v>
      </c>
      <c r="E13" s="56">
        <v>5.7880000000000003</v>
      </c>
      <c r="F13" s="16">
        <v>110.1</v>
      </c>
      <c r="G13" s="56">
        <v>3.0409999999999999</v>
      </c>
      <c r="H13" s="16">
        <v>100.2</v>
      </c>
    </row>
    <row r="14" spans="1:8" x14ac:dyDescent="0.2">
      <c r="A14" s="41" t="s">
        <v>81</v>
      </c>
      <c r="B14" s="40" t="s">
        <v>80</v>
      </c>
      <c r="C14" s="120">
        <v>4.0759999999999996</v>
      </c>
      <c r="D14" s="16">
        <v>92</v>
      </c>
      <c r="E14" s="56">
        <v>2.9089999999999998</v>
      </c>
      <c r="F14" s="16">
        <v>90.5</v>
      </c>
      <c r="G14" s="56">
        <v>0.94499999999999995</v>
      </c>
      <c r="H14" s="16">
        <v>92.8</v>
      </c>
    </row>
    <row r="15" spans="1:8" x14ac:dyDescent="0.2">
      <c r="A15" s="39" t="s">
        <v>79</v>
      </c>
      <c r="B15" s="40" t="s">
        <v>78</v>
      </c>
      <c r="C15" s="120">
        <v>600.33799999999997</v>
      </c>
      <c r="D15" s="16">
        <v>99</v>
      </c>
      <c r="E15" s="56">
        <v>410.69499999999999</v>
      </c>
      <c r="F15" s="16">
        <v>100.9</v>
      </c>
      <c r="G15" s="56">
        <v>134.39099999999999</v>
      </c>
      <c r="H15" s="16">
        <v>99.6</v>
      </c>
    </row>
    <row r="16" spans="1:8" ht="22.5" x14ac:dyDescent="0.2">
      <c r="A16" s="41" t="s">
        <v>77</v>
      </c>
      <c r="B16" s="44" t="s">
        <v>76</v>
      </c>
      <c r="C16" s="120">
        <v>25.126999999999999</v>
      </c>
      <c r="D16" s="16">
        <v>97.9</v>
      </c>
      <c r="E16" s="56">
        <v>12.662000000000001</v>
      </c>
      <c r="F16" s="16">
        <v>94.9</v>
      </c>
      <c r="G16" s="56">
        <v>12.145</v>
      </c>
      <c r="H16" s="16">
        <v>101</v>
      </c>
    </row>
    <row r="17" spans="1:8" ht="22.5" x14ac:dyDescent="0.2">
      <c r="A17" s="39" t="s">
        <v>75</v>
      </c>
      <c r="B17" s="42" t="s">
        <v>74</v>
      </c>
      <c r="C17" s="120">
        <v>629.54100000000005</v>
      </c>
      <c r="D17" s="16">
        <v>98.9</v>
      </c>
      <c r="E17" s="56">
        <v>426.267</v>
      </c>
      <c r="F17" s="16">
        <v>100.6</v>
      </c>
      <c r="G17" s="56">
        <v>147.47999999999999</v>
      </c>
      <c r="H17" s="16">
        <v>99.7</v>
      </c>
    </row>
    <row r="18" spans="1:8" ht="22.5" x14ac:dyDescent="0.2">
      <c r="A18" s="39" t="s">
        <v>73</v>
      </c>
      <c r="B18" s="40" t="s">
        <v>72</v>
      </c>
      <c r="C18" s="120">
        <v>44.356999999999999</v>
      </c>
      <c r="D18" s="16">
        <v>98.1</v>
      </c>
      <c r="E18" s="56">
        <v>29.881</v>
      </c>
      <c r="F18" s="16">
        <v>96.2</v>
      </c>
      <c r="G18" s="56">
        <v>11.664</v>
      </c>
      <c r="H18" s="16">
        <v>102.9</v>
      </c>
    </row>
    <row r="19" spans="1:8" x14ac:dyDescent="0.2">
      <c r="A19" s="127" t="s">
        <v>71</v>
      </c>
      <c r="B19" s="42" t="s">
        <v>70</v>
      </c>
      <c r="C19" s="120">
        <v>673.89800000000002</v>
      </c>
      <c r="D19" s="16">
        <v>98.9</v>
      </c>
      <c r="E19" s="56">
        <v>456.14800000000002</v>
      </c>
      <c r="F19" s="16">
        <v>100.3</v>
      </c>
      <c r="G19" s="56">
        <v>159.14400000000001</v>
      </c>
      <c r="H19" s="16">
        <v>99.9</v>
      </c>
    </row>
    <row r="20" spans="1:8" x14ac:dyDescent="0.2">
      <c r="A20" s="127" t="s">
        <v>69</v>
      </c>
      <c r="B20" s="42" t="s">
        <v>68</v>
      </c>
      <c r="C20" s="120">
        <v>118.276</v>
      </c>
      <c r="D20" s="16">
        <v>100.4</v>
      </c>
      <c r="E20" s="56">
        <v>76.956000000000003</v>
      </c>
      <c r="F20" s="16">
        <v>97.9</v>
      </c>
      <c r="G20" s="56">
        <v>28.492999999999999</v>
      </c>
      <c r="H20" s="16">
        <v>97.3</v>
      </c>
    </row>
    <row r="21" spans="1:8" ht="22.5" x14ac:dyDescent="0.2">
      <c r="A21" s="39" t="s">
        <v>67</v>
      </c>
      <c r="B21" s="40" t="s">
        <v>66</v>
      </c>
      <c r="C21" s="120">
        <v>343.49299999999999</v>
      </c>
      <c r="D21" s="16">
        <v>99.4</v>
      </c>
      <c r="E21" s="56">
        <v>165.98099999999999</v>
      </c>
      <c r="F21" s="16">
        <v>95.7</v>
      </c>
      <c r="G21" s="56">
        <v>128.874</v>
      </c>
      <c r="H21" s="16">
        <v>100.5</v>
      </c>
    </row>
    <row r="22" spans="1:8" x14ac:dyDescent="0.2">
      <c r="A22" s="41" t="s">
        <v>65</v>
      </c>
      <c r="B22" s="40" t="s">
        <v>64</v>
      </c>
      <c r="C22" s="120">
        <v>184.80099999999999</v>
      </c>
      <c r="D22" s="16">
        <v>99.2</v>
      </c>
      <c r="E22" s="56">
        <v>114.095</v>
      </c>
      <c r="F22" s="16">
        <v>99.9</v>
      </c>
      <c r="G22" s="56">
        <v>58.902000000000001</v>
      </c>
      <c r="H22" s="16">
        <v>98.4</v>
      </c>
    </row>
    <row r="23" spans="1:8" x14ac:dyDescent="0.2">
      <c r="A23" s="39" t="s">
        <v>63</v>
      </c>
      <c r="B23" s="40" t="s">
        <v>62</v>
      </c>
      <c r="C23" s="120">
        <v>84.364999999999995</v>
      </c>
      <c r="D23" s="16">
        <v>104.9</v>
      </c>
      <c r="E23" s="56">
        <v>50.920999999999999</v>
      </c>
      <c r="F23" s="16">
        <v>101.5</v>
      </c>
      <c r="G23" s="56">
        <v>14.457000000000001</v>
      </c>
      <c r="H23" s="16">
        <v>96</v>
      </c>
    </row>
    <row r="24" spans="1:8" x14ac:dyDescent="0.2">
      <c r="A24" s="41" t="s">
        <v>61</v>
      </c>
      <c r="B24" s="40" t="s">
        <v>60</v>
      </c>
      <c r="C24" s="120">
        <v>66.352000000000004</v>
      </c>
      <c r="D24" s="16">
        <v>101.6</v>
      </c>
      <c r="E24" s="56">
        <v>8.23</v>
      </c>
      <c r="F24" s="16">
        <v>121</v>
      </c>
      <c r="G24" s="56">
        <v>53.603000000000002</v>
      </c>
      <c r="H24" s="16">
        <v>98.5</v>
      </c>
    </row>
    <row r="25" spans="1:8" x14ac:dyDescent="0.2">
      <c r="A25" s="39" t="s">
        <v>59</v>
      </c>
      <c r="B25" s="40" t="s">
        <v>58</v>
      </c>
      <c r="C25" s="120">
        <v>67.471000000000004</v>
      </c>
      <c r="D25" s="16">
        <v>96.1</v>
      </c>
      <c r="E25" s="56">
        <v>1.1819999999999999</v>
      </c>
      <c r="F25" s="16">
        <v>105.9</v>
      </c>
      <c r="G25" s="56">
        <v>58.527000000000001</v>
      </c>
      <c r="H25" s="16">
        <v>96.2</v>
      </c>
    </row>
    <row r="26" spans="1:8" x14ac:dyDescent="0.2">
      <c r="A26" s="41" t="s">
        <v>57</v>
      </c>
      <c r="B26" s="40" t="s">
        <v>56</v>
      </c>
      <c r="C26" s="120">
        <v>29.327999999999999</v>
      </c>
      <c r="D26" s="16">
        <v>99.2</v>
      </c>
      <c r="E26" s="56">
        <v>11.839</v>
      </c>
      <c r="F26" s="16">
        <v>86.9</v>
      </c>
      <c r="G26" s="56">
        <v>12.217000000000001</v>
      </c>
      <c r="H26" s="16">
        <v>103.7</v>
      </c>
    </row>
    <row r="27" spans="1:8" ht="22.5" x14ac:dyDescent="0.2">
      <c r="A27" s="39" t="s">
        <v>55</v>
      </c>
      <c r="B27" s="40" t="s">
        <v>54</v>
      </c>
      <c r="C27" s="120">
        <v>75.304000000000002</v>
      </c>
      <c r="D27" s="16">
        <v>103.9</v>
      </c>
      <c r="E27" s="56">
        <v>9.3160000000000007</v>
      </c>
      <c r="F27" s="16">
        <v>81.5</v>
      </c>
      <c r="G27" s="56">
        <v>58.404000000000003</v>
      </c>
      <c r="H27" s="16">
        <v>110.1</v>
      </c>
    </row>
    <row r="28" spans="1:8" x14ac:dyDescent="0.2">
      <c r="A28" s="41" t="s">
        <v>53</v>
      </c>
      <c r="B28" s="126" t="s">
        <v>52</v>
      </c>
      <c r="C28" s="120">
        <v>134.22999999999999</v>
      </c>
      <c r="D28" s="16">
        <v>122.2</v>
      </c>
      <c r="E28" s="56">
        <v>76.591999999999999</v>
      </c>
      <c r="F28" s="16">
        <v>135.9</v>
      </c>
      <c r="G28" s="56">
        <v>32.896000000000001</v>
      </c>
      <c r="H28" s="16">
        <v>101.8</v>
      </c>
    </row>
    <row r="29" spans="1:8" ht="22.5" x14ac:dyDescent="0.2">
      <c r="A29" s="39" t="s">
        <v>51</v>
      </c>
      <c r="B29" s="40" t="s">
        <v>50</v>
      </c>
      <c r="C29" s="120">
        <v>262.59699999999998</v>
      </c>
      <c r="D29" s="16">
        <v>89.5</v>
      </c>
      <c r="E29" s="56">
        <v>71.144000000000005</v>
      </c>
      <c r="F29" s="16">
        <v>82.6</v>
      </c>
      <c r="G29" s="56">
        <v>181.28200000000001</v>
      </c>
      <c r="H29" s="16">
        <v>97.6</v>
      </c>
    </row>
    <row r="30" spans="1:8" x14ac:dyDescent="0.2">
      <c r="A30" s="41" t="s">
        <v>49</v>
      </c>
      <c r="B30" s="40" t="s">
        <v>48</v>
      </c>
      <c r="C30" s="120">
        <v>266.00400000000002</v>
      </c>
      <c r="D30" s="16">
        <v>103.7</v>
      </c>
      <c r="E30" s="56">
        <v>41.070999999999998</v>
      </c>
      <c r="F30" s="16">
        <v>96.6</v>
      </c>
      <c r="G30" s="56">
        <v>200.143</v>
      </c>
      <c r="H30" s="16">
        <v>105.8</v>
      </c>
    </row>
    <row r="31" spans="1:8" x14ac:dyDescent="0.2">
      <c r="A31" s="39" t="s">
        <v>47</v>
      </c>
      <c r="B31" s="40" t="s">
        <v>46</v>
      </c>
      <c r="C31" s="120">
        <v>261.28100000000001</v>
      </c>
      <c r="D31" s="16">
        <v>122.5</v>
      </c>
      <c r="E31" s="56">
        <v>88.668000000000006</v>
      </c>
      <c r="F31" s="16">
        <v>190.2</v>
      </c>
      <c r="G31" s="56">
        <v>138.43799999999999</v>
      </c>
      <c r="H31" s="16">
        <v>95.1</v>
      </c>
    </row>
    <row r="32" spans="1:8" x14ac:dyDescent="0.2">
      <c r="A32" s="125" t="s">
        <v>175</v>
      </c>
      <c r="B32" s="124" t="s">
        <v>174</v>
      </c>
      <c r="C32" s="120">
        <v>118.19</v>
      </c>
      <c r="D32" s="16">
        <v>99.5</v>
      </c>
      <c r="E32" s="56">
        <v>25.19</v>
      </c>
      <c r="F32" s="16">
        <v>100.4</v>
      </c>
      <c r="G32" s="56">
        <v>82.343999999999994</v>
      </c>
      <c r="H32" s="16">
        <v>98.7</v>
      </c>
    </row>
    <row r="33" spans="1:8" x14ac:dyDescent="0.2">
      <c r="A33" s="125" t="s">
        <v>173</v>
      </c>
      <c r="B33" s="124" t="s">
        <v>172</v>
      </c>
      <c r="C33" s="120">
        <v>143.09100000000001</v>
      </c>
      <c r="D33" s="16">
        <v>151.4</v>
      </c>
      <c r="E33" s="56">
        <v>63.478000000000002</v>
      </c>
      <c r="F33" s="16">
        <v>294.8</v>
      </c>
      <c r="G33" s="56">
        <v>56.094000000000001</v>
      </c>
      <c r="H33" s="16">
        <v>90.3</v>
      </c>
    </row>
    <row r="34" spans="1:8" x14ac:dyDescent="0.2">
      <c r="A34" s="41" t="s">
        <v>45</v>
      </c>
      <c r="B34" s="40" t="s">
        <v>44</v>
      </c>
      <c r="C34" s="120">
        <v>36.372</v>
      </c>
      <c r="D34" s="16">
        <v>96.5</v>
      </c>
      <c r="E34" s="56">
        <v>10.532</v>
      </c>
      <c r="F34" s="16">
        <v>91.9</v>
      </c>
      <c r="G34" s="56">
        <v>20.655000000000001</v>
      </c>
      <c r="H34" s="16">
        <v>98.5</v>
      </c>
    </row>
    <row r="35" spans="1:8" s="50" customFormat="1" x14ac:dyDescent="0.2">
      <c r="A35" s="39" t="s">
        <v>171</v>
      </c>
      <c r="B35" s="40" t="s">
        <v>170</v>
      </c>
      <c r="C35" s="120">
        <v>21.312999999999999</v>
      </c>
      <c r="D35" s="16">
        <v>119.6</v>
      </c>
      <c r="E35" s="56">
        <v>9.2560000000000002</v>
      </c>
      <c r="F35" s="16">
        <v>98.8</v>
      </c>
      <c r="G35" s="56">
        <v>7.7830000000000004</v>
      </c>
      <c r="H35" s="16">
        <v>144.5</v>
      </c>
    </row>
    <row r="36" spans="1:8" s="50" customFormat="1" x14ac:dyDescent="0.2">
      <c r="A36" s="36" t="s">
        <v>169</v>
      </c>
      <c r="B36" s="35" t="s">
        <v>40</v>
      </c>
      <c r="C36" s="123">
        <v>2701.7719999999999</v>
      </c>
      <c r="D36" s="52">
        <v>101.5</v>
      </c>
      <c r="E36" s="53">
        <v>1244.9100000000001</v>
      </c>
      <c r="F36" s="52">
        <v>102.5</v>
      </c>
      <c r="G36" s="53">
        <v>1169.9159999999999</v>
      </c>
      <c r="H36" s="52">
        <v>100.2</v>
      </c>
    </row>
    <row r="37" spans="1:8" x14ac:dyDescent="0.2">
      <c r="B37" s="122" t="s">
        <v>7</v>
      </c>
      <c r="C37" s="120"/>
      <c r="D37" s="16"/>
      <c r="E37" s="56"/>
      <c r="F37" s="16"/>
      <c r="G37" s="56"/>
      <c r="H37" s="16"/>
    </row>
    <row r="38" spans="1:8" x14ac:dyDescent="0.2">
      <c r="B38" s="121" t="s">
        <v>168</v>
      </c>
      <c r="C38" s="120">
        <v>1826.845</v>
      </c>
      <c r="D38" s="16">
        <v>100.3</v>
      </c>
      <c r="E38" s="56">
        <v>1008.715</v>
      </c>
      <c r="F38" s="16">
        <v>100.2</v>
      </c>
      <c r="G38" s="56">
        <v>623.14200000000005</v>
      </c>
      <c r="H38" s="16">
        <v>99.7</v>
      </c>
    </row>
    <row r="39" spans="1:8" x14ac:dyDescent="0.2">
      <c r="B39" s="121" t="s">
        <v>167</v>
      </c>
      <c r="C39" s="120">
        <v>772.44</v>
      </c>
      <c r="D39" s="16">
        <v>103.3</v>
      </c>
      <c r="E39" s="56">
        <v>206.62299999999999</v>
      </c>
      <c r="F39" s="16">
        <v>113.8</v>
      </c>
      <c r="G39" s="56">
        <v>502.23099999999999</v>
      </c>
      <c r="H39" s="16">
        <v>99.6</v>
      </c>
    </row>
  </sheetData>
  <mergeCells count="4">
    <mergeCell ref="A2:A3"/>
    <mergeCell ref="B2:B3"/>
    <mergeCell ref="E2:H2"/>
    <mergeCell ref="C2:D2"/>
  </mergeCells>
  <printOptions horizontalCentered="1"/>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EEB13-2B38-46C6-B378-A00FAB39A4FA}">
  <dimension ref="A1:H39"/>
  <sheetViews>
    <sheetView zoomScaleNormal="100" workbookViewId="0"/>
  </sheetViews>
  <sheetFormatPr defaultRowHeight="11.25" x14ac:dyDescent="0.25"/>
  <cols>
    <col min="1" max="1" width="6.140625" style="131" customWidth="1"/>
    <col min="2" max="2" width="30.7109375" style="122" customWidth="1"/>
    <col min="3" max="8" width="11.28515625" style="122" customWidth="1"/>
    <col min="9" max="16384" width="9.140625" style="122"/>
  </cols>
  <sheetData>
    <row r="1" spans="1:8" s="144" customFormat="1" ht="12" thickBot="1" x14ac:dyDescent="0.25">
      <c r="A1" s="104" t="s">
        <v>190</v>
      </c>
      <c r="B1" s="119"/>
      <c r="C1" s="119"/>
      <c r="D1" s="119"/>
      <c r="E1" s="119"/>
      <c r="F1" s="119"/>
      <c r="G1" s="119"/>
      <c r="H1" s="119"/>
    </row>
    <row r="2" spans="1:8" s="142" customFormat="1" x14ac:dyDescent="0.25">
      <c r="A2" s="313" t="s">
        <v>185</v>
      </c>
      <c r="B2" s="314" t="s">
        <v>184</v>
      </c>
      <c r="C2" s="307" t="s">
        <v>98</v>
      </c>
      <c r="D2" s="311"/>
      <c r="E2" s="310" t="s">
        <v>189</v>
      </c>
      <c r="F2" s="307"/>
      <c r="G2" s="308" t="s">
        <v>188</v>
      </c>
      <c r="H2" s="312"/>
    </row>
    <row r="3" spans="1:8" s="142" customFormat="1" ht="29.25" customHeight="1" x14ac:dyDescent="0.25">
      <c r="A3" s="292"/>
      <c r="B3" s="309"/>
      <c r="C3" s="143" t="s">
        <v>187</v>
      </c>
      <c r="D3" s="134" t="s">
        <v>178</v>
      </c>
      <c r="E3" s="143" t="s">
        <v>187</v>
      </c>
      <c r="F3" s="134" t="s">
        <v>178</v>
      </c>
      <c r="G3" s="143" t="s">
        <v>187</v>
      </c>
      <c r="H3" s="133" t="s">
        <v>178</v>
      </c>
    </row>
    <row r="4" spans="1:8" x14ac:dyDescent="0.2">
      <c r="A4" s="130">
        <v>2000</v>
      </c>
      <c r="B4" s="138"/>
      <c r="C4" s="139">
        <v>61930</v>
      </c>
      <c r="D4" s="56">
        <v>112.6</v>
      </c>
      <c r="E4" s="139">
        <v>121779</v>
      </c>
      <c r="F4" s="56">
        <v>114</v>
      </c>
      <c r="G4" s="139">
        <v>87645</v>
      </c>
      <c r="H4" s="56">
        <v>113.5</v>
      </c>
    </row>
    <row r="5" spans="1:8" x14ac:dyDescent="0.25">
      <c r="A5" s="68">
        <v>2005</v>
      </c>
      <c r="C5" s="139">
        <v>102675.6598090179</v>
      </c>
      <c r="D5" s="56">
        <v>106.9</v>
      </c>
      <c r="E5" s="139">
        <v>222826.0778921404</v>
      </c>
      <c r="F5" s="56">
        <v>109.6</v>
      </c>
      <c r="G5" s="139">
        <v>158342.52233946687</v>
      </c>
      <c r="H5" s="56">
        <v>108.8</v>
      </c>
    </row>
    <row r="6" spans="1:8" x14ac:dyDescent="0.25">
      <c r="A6" s="68">
        <v>2006</v>
      </c>
      <c r="C6" s="139">
        <v>111881.97124658621</v>
      </c>
      <c r="D6" s="56">
        <v>109</v>
      </c>
      <c r="E6" s="139">
        <v>239588.18588474253</v>
      </c>
      <c r="F6" s="56">
        <v>107.5</v>
      </c>
      <c r="G6" s="139">
        <v>171350.84878667965</v>
      </c>
      <c r="H6" s="56">
        <v>108.2</v>
      </c>
    </row>
    <row r="7" spans="1:8" x14ac:dyDescent="0.25">
      <c r="A7" s="68">
        <v>2007</v>
      </c>
      <c r="C7" s="139">
        <v>122642.60521036366</v>
      </c>
      <c r="D7" s="56">
        <v>109.6</v>
      </c>
      <c r="E7" s="139">
        <v>255600.96697939196</v>
      </c>
      <c r="F7" s="56">
        <v>106.7</v>
      </c>
      <c r="G7" s="139">
        <v>185016.90447105715</v>
      </c>
      <c r="H7" s="56">
        <v>108</v>
      </c>
    </row>
    <row r="8" spans="1:8" x14ac:dyDescent="0.25">
      <c r="A8" s="68">
        <v>2008</v>
      </c>
      <c r="C8" s="89">
        <v>130822.68852519889</v>
      </c>
      <c r="D8" s="141">
        <v>106.7</v>
      </c>
      <c r="E8" s="89">
        <v>274866.4693991791</v>
      </c>
      <c r="F8" s="141">
        <v>107.5</v>
      </c>
      <c r="G8" s="89">
        <v>198963.78743294196</v>
      </c>
      <c r="H8" s="141">
        <v>107.5</v>
      </c>
    </row>
    <row r="9" spans="1:8" x14ac:dyDescent="0.25">
      <c r="A9" s="68">
        <v>2009</v>
      </c>
      <c r="C9" s="88">
        <v>131854</v>
      </c>
      <c r="D9" s="135">
        <v>100.8</v>
      </c>
      <c r="E9" s="88">
        <v>270564</v>
      </c>
      <c r="F9" s="135">
        <v>98.5</v>
      </c>
      <c r="G9" s="88">
        <v>199837</v>
      </c>
      <c r="H9" s="135">
        <v>100.6</v>
      </c>
    </row>
    <row r="10" spans="1:8" x14ac:dyDescent="0.25">
      <c r="A10" s="140">
        <v>2010</v>
      </c>
      <c r="C10" s="88">
        <v>136293</v>
      </c>
      <c r="D10" s="135">
        <v>103.4</v>
      </c>
      <c r="E10" s="88">
        <v>273107</v>
      </c>
      <c r="F10" s="135">
        <v>100.9</v>
      </c>
      <c r="G10" s="88">
        <v>202576</v>
      </c>
      <c r="H10" s="135">
        <v>101.4</v>
      </c>
    </row>
    <row r="11" spans="1:8" x14ac:dyDescent="0.25">
      <c r="A11" s="68"/>
      <c r="B11" s="68" t="s">
        <v>7</v>
      </c>
      <c r="C11" s="139"/>
      <c r="D11" s="56"/>
      <c r="E11" s="139"/>
      <c r="F11" s="56"/>
      <c r="G11" s="139"/>
      <c r="H11" s="56"/>
    </row>
    <row r="12" spans="1:8" s="138" customFormat="1" x14ac:dyDescent="0.2">
      <c r="A12" s="41" t="s">
        <v>83</v>
      </c>
      <c r="B12" s="40" t="s">
        <v>82</v>
      </c>
      <c r="C12" s="88">
        <v>119889</v>
      </c>
      <c r="D12" s="135">
        <v>105.2</v>
      </c>
      <c r="E12" s="88">
        <v>222743</v>
      </c>
      <c r="F12" s="135">
        <v>102.5</v>
      </c>
      <c r="G12" s="88">
        <v>143861</v>
      </c>
      <c r="H12" s="135">
        <v>104.9</v>
      </c>
    </row>
    <row r="13" spans="1:8" x14ac:dyDescent="0.25">
      <c r="A13" s="128" t="s">
        <v>177</v>
      </c>
      <c r="B13" s="124" t="s">
        <v>176</v>
      </c>
      <c r="C13" s="88">
        <v>92145</v>
      </c>
      <c r="D13" s="135">
        <v>100.6</v>
      </c>
      <c r="E13" s="88">
        <v>256002</v>
      </c>
      <c r="F13" s="135">
        <v>102</v>
      </c>
      <c r="G13" s="88">
        <v>148585</v>
      </c>
      <c r="H13" s="135">
        <v>99.1</v>
      </c>
    </row>
    <row r="14" spans="1:8" x14ac:dyDescent="0.25">
      <c r="A14" s="41" t="s">
        <v>81</v>
      </c>
      <c r="B14" s="40" t="s">
        <v>80</v>
      </c>
      <c r="C14" s="88">
        <v>188811</v>
      </c>
      <c r="D14" s="135">
        <v>93.7</v>
      </c>
      <c r="E14" s="88">
        <v>373066</v>
      </c>
      <c r="F14" s="135">
        <v>98.6</v>
      </c>
      <c r="G14" s="88">
        <v>233985</v>
      </c>
      <c r="H14" s="135">
        <v>95.9</v>
      </c>
    </row>
    <row r="15" spans="1:8" x14ac:dyDescent="0.25">
      <c r="A15" s="39" t="s">
        <v>79</v>
      </c>
      <c r="B15" s="40" t="s">
        <v>78</v>
      </c>
      <c r="C15" s="88">
        <v>151056</v>
      </c>
      <c r="D15" s="135">
        <v>106.4</v>
      </c>
      <c r="E15" s="88">
        <v>352607</v>
      </c>
      <c r="F15" s="135">
        <v>104.9</v>
      </c>
      <c r="G15" s="88">
        <v>200748</v>
      </c>
      <c r="H15" s="135">
        <v>105.5</v>
      </c>
    </row>
    <row r="16" spans="1:8" ht="22.5" x14ac:dyDescent="0.25">
      <c r="A16" s="41" t="s">
        <v>77</v>
      </c>
      <c r="B16" s="44" t="s">
        <v>76</v>
      </c>
      <c r="C16" s="88">
        <v>274443</v>
      </c>
      <c r="D16" s="135">
        <v>106</v>
      </c>
      <c r="E16" s="88">
        <v>457172</v>
      </c>
      <c r="F16" s="135">
        <v>103.8</v>
      </c>
      <c r="G16" s="88">
        <v>363900</v>
      </c>
      <c r="H16" s="135">
        <v>105.5</v>
      </c>
    </row>
    <row r="17" spans="1:8" ht="22.5" x14ac:dyDescent="0.25">
      <c r="A17" s="39" t="s">
        <v>75</v>
      </c>
      <c r="B17" s="42" t="s">
        <v>74</v>
      </c>
      <c r="C17" s="88">
        <v>154979</v>
      </c>
      <c r="D17" s="135">
        <v>106</v>
      </c>
      <c r="E17" s="88">
        <v>361348</v>
      </c>
      <c r="F17" s="135">
        <v>104.8</v>
      </c>
      <c r="G17" s="88">
        <v>208026</v>
      </c>
      <c r="H17" s="135">
        <v>105.3</v>
      </c>
    </row>
    <row r="18" spans="1:8" ht="22.5" x14ac:dyDescent="0.25">
      <c r="A18" s="39" t="s">
        <v>73</v>
      </c>
      <c r="B18" s="40" t="s">
        <v>72</v>
      </c>
      <c r="C18" s="88">
        <v>154752</v>
      </c>
      <c r="D18" s="135">
        <v>106.7</v>
      </c>
      <c r="E18" s="88">
        <v>293137</v>
      </c>
      <c r="F18" s="135">
        <v>103.7</v>
      </c>
      <c r="G18" s="88">
        <v>193605</v>
      </c>
      <c r="H18" s="135">
        <v>106.5</v>
      </c>
    </row>
    <row r="19" spans="1:8" x14ac:dyDescent="0.25">
      <c r="A19" s="127" t="s">
        <v>71</v>
      </c>
      <c r="B19" s="42" t="s">
        <v>70</v>
      </c>
      <c r="C19" s="88">
        <v>154964</v>
      </c>
      <c r="D19" s="135">
        <v>106.1</v>
      </c>
      <c r="E19" s="88">
        <v>356349</v>
      </c>
      <c r="F19" s="135">
        <v>104.7</v>
      </c>
      <c r="G19" s="88">
        <v>207052</v>
      </c>
      <c r="H19" s="135">
        <v>105.4</v>
      </c>
    </row>
    <row r="20" spans="1:8" x14ac:dyDescent="0.25">
      <c r="A20" s="127" t="s">
        <v>69</v>
      </c>
      <c r="B20" s="42" t="s">
        <v>68</v>
      </c>
      <c r="C20" s="88">
        <v>120337</v>
      </c>
      <c r="D20" s="135">
        <v>100.4</v>
      </c>
      <c r="E20" s="88">
        <v>241231</v>
      </c>
      <c r="F20" s="135">
        <v>100.9</v>
      </c>
      <c r="G20" s="88">
        <v>153003</v>
      </c>
      <c r="H20" s="135">
        <v>100.5</v>
      </c>
    </row>
    <row r="21" spans="1:8" ht="22.5" x14ac:dyDescent="0.25">
      <c r="A21" s="39" t="s">
        <v>67</v>
      </c>
      <c r="B21" s="40" t="s">
        <v>66</v>
      </c>
      <c r="C21" s="88">
        <v>120095</v>
      </c>
      <c r="D21" s="135">
        <v>104</v>
      </c>
      <c r="E21" s="88">
        <v>270183</v>
      </c>
      <c r="F21" s="135">
        <v>105.5</v>
      </c>
      <c r="G21" s="88">
        <v>185695</v>
      </c>
      <c r="H21" s="135">
        <v>106</v>
      </c>
    </row>
    <row r="22" spans="1:8" x14ac:dyDescent="0.25">
      <c r="A22" s="41" t="s">
        <v>65</v>
      </c>
      <c r="B22" s="40" t="s">
        <v>64</v>
      </c>
      <c r="C22" s="88">
        <v>161001</v>
      </c>
      <c r="D22" s="135">
        <v>101.8</v>
      </c>
      <c r="E22" s="88">
        <v>275869</v>
      </c>
      <c r="F22" s="135">
        <v>102.5</v>
      </c>
      <c r="G22" s="88">
        <v>200111</v>
      </c>
      <c r="H22" s="135">
        <v>101.9</v>
      </c>
    </row>
    <row r="23" spans="1:8" x14ac:dyDescent="0.25">
      <c r="A23" s="39" t="s">
        <v>63</v>
      </c>
      <c r="B23" s="126" t="s">
        <v>62</v>
      </c>
      <c r="C23" s="88">
        <v>101168</v>
      </c>
      <c r="D23" s="135">
        <v>103.1</v>
      </c>
      <c r="E23" s="88">
        <v>198500</v>
      </c>
      <c r="F23" s="135">
        <v>97.3</v>
      </c>
      <c r="G23" s="88">
        <v>122691</v>
      </c>
      <c r="H23" s="135">
        <v>100.1</v>
      </c>
    </row>
    <row r="24" spans="1:8" x14ac:dyDescent="0.25">
      <c r="A24" s="41" t="s">
        <v>61</v>
      </c>
      <c r="B24" s="40" t="s">
        <v>60</v>
      </c>
      <c r="C24" s="88">
        <v>194286</v>
      </c>
      <c r="D24" s="135">
        <v>91.8</v>
      </c>
      <c r="E24" s="88">
        <v>394804</v>
      </c>
      <c r="F24" s="135">
        <v>102.2</v>
      </c>
      <c r="G24" s="88">
        <v>368115</v>
      </c>
      <c r="H24" s="135">
        <v>100.4</v>
      </c>
    </row>
    <row r="25" spans="1:8" x14ac:dyDescent="0.25">
      <c r="A25" s="39" t="s">
        <v>59</v>
      </c>
      <c r="B25" s="40" t="s">
        <v>58</v>
      </c>
      <c r="C25" s="88">
        <v>141861</v>
      </c>
      <c r="D25" s="135">
        <v>92.9</v>
      </c>
      <c r="E25" s="88">
        <v>439332</v>
      </c>
      <c r="F25" s="135">
        <v>101.6</v>
      </c>
      <c r="G25" s="88">
        <v>433442</v>
      </c>
      <c r="H25" s="135">
        <v>101.4</v>
      </c>
    </row>
    <row r="26" spans="1:8" x14ac:dyDescent="0.25">
      <c r="A26" s="41" t="s">
        <v>57</v>
      </c>
      <c r="B26" s="40" t="s">
        <v>56</v>
      </c>
      <c r="C26" s="88">
        <v>115937</v>
      </c>
      <c r="D26" s="135">
        <v>98.5</v>
      </c>
      <c r="E26" s="88">
        <v>247492</v>
      </c>
      <c r="F26" s="135">
        <v>100.1</v>
      </c>
      <c r="G26" s="88">
        <v>182747</v>
      </c>
      <c r="H26" s="135">
        <v>102.8</v>
      </c>
    </row>
    <row r="27" spans="1:8" ht="22.5" x14ac:dyDescent="0.25">
      <c r="A27" s="39" t="s">
        <v>55</v>
      </c>
      <c r="B27" s="40" t="s">
        <v>54</v>
      </c>
      <c r="C27" s="88">
        <v>137166</v>
      </c>
      <c r="D27" s="135">
        <v>103.6</v>
      </c>
      <c r="E27" s="88">
        <v>323143</v>
      </c>
      <c r="F27" s="135">
        <v>98.6</v>
      </c>
      <c r="G27" s="88">
        <v>297559</v>
      </c>
      <c r="H27" s="135">
        <v>101.6</v>
      </c>
    </row>
    <row r="28" spans="1:8" ht="22.5" x14ac:dyDescent="0.25">
      <c r="A28" s="41" t="s">
        <v>53</v>
      </c>
      <c r="B28" s="40" t="s">
        <v>52</v>
      </c>
      <c r="C28" s="88">
        <v>115221</v>
      </c>
      <c r="D28" s="135">
        <v>107.4</v>
      </c>
      <c r="E28" s="88">
        <v>216246</v>
      </c>
      <c r="F28" s="135">
        <v>97.4</v>
      </c>
      <c r="G28" s="88">
        <v>145574</v>
      </c>
      <c r="H28" s="135">
        <v>97.6</v>
      </c>
    </row>
    <row r="29" spans="1:8" ht="22.5" x14ac:dyDescent="0.25">
      <c r="A29" s="39" t="s">
        <v>51</v>
      </c>
      <c r="B29" s="40" t="s">
        <v>50</v>
      </c>
      <c r="C29" s="88">
        <v>162900</v>
      </c>
      <c r="D29" s="135">
        <v>119.5</v>
      </c>
      <c r="E29" s="88">
        <v>274993</v>
      </c>
      <c r="F29" s="135">
        <v>98.1</v>
      </c>
      <c r="G29" s="88">
        <v>243401</v>
      </c>
      <c r="H29" s="135">
        <v>103.7</v>
      </c>
    </row>
    <row r="30" spans="1:8" x14ac:dyDescent="0.25">
      <c r="A30" s="41" t="s">
        <v>49</v>
      </c>
      <c r="B30" s="40" t="s">
        <v>48</v>
      </c>
      <c r="C30" s="88">
        <v>108238</v>
      </c>
      <c r="D30" s="135">
        <v>101.6</v>
      </c>
      <c r="E30" s="88">
        <v>213922</v>
      </c>
      <c r="F30" s="135">
        <v>99.6</v>
      </c>
      <c r="G30" s="88">
        <v>195928</v>
      </c>
      <c r="H30" s="135">
        <v>100.5</v>
      </c>
    </row>
    <row r="31" spans="1:8" x14ac:dyDescent="0.25">
      <c r="A31" s="39" t="s">
        <v>47</v>
      </c>
      <c r="B31" s="126" t="s">
        <v>46</v>
      </c>
      <c r="C31" s="88">
        <v>93726</v>
      </c>
      <c r="D31" s="135">
        <v>83.6</v>
      </c>
      <c r="E31" s="88">
        <v>173471</v>
      </c>
      <c r="F31" s="135">
        <v>98</v>
      </c>
      <c r="G31" s="88">
        <v>142337</v>
      </c>
      <c r="H31" s="135">
        <v>88.3</v>
      </c>
    </row>
    <row r="32" spans="1:8" x14ac:dyDescent="0.25">
      <c r="A32" s="125" t="s">
        <v>175</v>
      </c>
      <c r="B32" s="124" t="s">
        <v>174</v>
      </c>
      <c r="C32" s="88">
        <v>120249</v>
      </c>
      <c r="D32" s="135">
        <v>100.4</v>
      </c>
      <c r="E32" s="88">
        <v>193289</v>
      </c>
      <c r="F32" s="135">
        <v>99.8</v>
      </c>
      <c r="G32" s="88">
        <v>176179</v>
      </c>
      <c r="H32" s="135">
        <v>99.8</v>
      </c>
    </row>
    <row r="33" spans="1:8" x14ac:dyDescent="0.25">
      <c r="A33" s="125" t="s">
        <v>173</v>
      </c>
      <c r="B33" s="124" t="s">
        <v>172</v>
      </c>
      <c r="C33" s="88">
        <v>83200</v>
      </c>
      <c r="D33" s="135">
        <v>80.599999999999994</v>
      </c>
      <c r="E33" s="88">
        <v>144380</v>
      </c>
      <c r="F33" s="135">
        <v>93.3</v>
      </c>
      <c r="G33" s="88">
        <v>111901</v>
      </c>
      <c r="H33" s="135">
        <v>79.099999999999994</v>
      </c>
    </row>
    <row r="34" spans="1:8" x14ac:dyDescent="0.25">
      <c r="A34" s="41" t="s">
        <v>45</v>
      </c>
      <c r="B34" s="40" t="s">
        <v>44</v>
      </c>
      <c r="C34" s="88">
        <v>125002</v>
      </c>
      <c r="D34" s="135">
        <v>102.6</v>
      </c>
      <c r="E34" s="88">
        <v>208016</v>
      </c>
      <c r="F34" s="135">
        <v>98.8</v>
      </c>
      <c r="G34" s="88">
        <v>179981</v>
      </c>
      <c r="H34" s="135">
        <v>100.4</v>
      </c>
    </row>
    <row r="35" spans="1:8" x14ac:dyDescent="0.25">
      <c r="A35" s="39" t="s">
        <v>171</v>
      </c>
      <c r="B35" s="40" t="s">
        <v>170</v>
      </c>
      <c r="C35" s="88">
        <v>109748</v>
      </c>
      <c r="D35" s="135">
        <v>101.6</v>
      </c>
      <c r="E35" s="88">
        <v>197971</v>
      </c>
      <c r="F35" s="135">
        <v>78.7</v>
      </c>
      <c r="G35" s="88">
        <v>150045</v>
      </c>
      <c r="H35" s="135">
        <v>93.6</v>
      </c>
    </row>
    <row r="36" spans="1:8" x14ac:dyDescent="0.25">
      <c r="A36" s="36" t="s">
        <v>169</v>
      </c>
      <c r="B36" s="35" t="s">
        <v>40</v>
      </c>
      <c r="C36" s="137">
        <v>136293</v>
      </c>
      <c r="D36" s="136">
        <v>103.4</v>
      </c>
      <c r="E36" s="137">
        <v>273107</v>
      </c>
      <c r="F36" s="136">
        <v>100.9</v>
      </c>
      <c r="G36" s="137">
        <v>202576</v>
      </c>
      <c r="H36" s="136">
        <v>101.4</v>
      </c>
    </row>
    <row r="37" spans="1:8" x14ac:dyDescent="0.2">
      <c r="A37" s="105"/>
      <c r="B37" s="122" t="s">
        <v>7</v>
      </c>
      <c r="C37" s="88"/>
      <c r="D37" s="135"/>
      <c r="E37" s="88"/>
      <c r="F37" s="135"/>
      <c r="G37" s="88"/>
      <c r="H37" s="135"/>
    </row>
    <row r="38" spans="1:8" x14ac:dyDescent="0.2">
      <c r="A38" s="105"/>
      <c r="B38" s="121" t="s">
        <v>168</v>
      </c>
      <c r="C38" s="88">
        <v>140209</v>
      </c>
      <c r="D38" s="135">
        <v>104.4</v>
      </c>
      <c r="E38" s="88">
        <v>314719</v>
      </c>
      <c r="F38" s="135">
        <v>102.7</v>
      </c>
      <c r="G38" s="88">
        <v>206848</v>
      </c>
      <c r="H38" s="135">
        <v>103.3</v>
      </c>
    </row>
    <row r="39" spans="1:8" x14ac:dyDescent="0.2">
      <c r="A39" s="105"/>
      <c r="B39" s="121" t="s">
        <v>167</v>
      </c>
      <c r="C39" s="88">
        <v>121140</v>
      </c>
      <c r="D39" s="135">
        <v>99.4</v>
      </c>
      <c r="E39" s="88">
        <v>227060</v>
      </c>
      <c r="F39" s="135">
        <v>98.6</v>
      </c>
      <c r="G39" s="88">
        <v>196186</v>
      </c>
      <c r="H39" s="135">
        <v>97.3</v>
      </c>
    </row>
  </sheetData>
  <mergeCells count="5">
    <mergeCell ref="C2:D2"/>
    <mergeCell ref="E2:F2"/>
    <mergeCell ref="G2:H2"/>
    <mergeCell ref="A2:A3"/>
    <mergeCell ref="B2:B3"/>
  </mergeCells>
  <printOptions horizontalCentered="1"/>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1645E-313E-4404-B316-9F433D769613}">
  <dimension ref="A1:H39"/>
  <sheetViews>
    <sheetView zoomScaleNormal="100" workbookViewId="0"/>
  </sheetViews>
  <sheetFormatPr defaultRowHeight="11.25" x14ac:dyDescent="0.25"/>
  <cols>
    <col min="1" max="1" width="6.28515625" style="131" customWidth="1"/>
    <col min="2" max="2" width="31.7109375" style="122" customWidth="1"/>
    <col min="3" max="8" width="11" style="122" customWidth="1"/>
    <col min="9" max="16384" width="9.140625" style="122"/>
  </cols>
  <sheetData>
    <row r="1" spans="1:8" s="144" customFormat="1" ht="12" thickBot="1" x14ac:dyDescent="0.25">
      <c r="A1" s="104" t="s">
        <v>191</v>
      </c>
      <c r="B1" s="119"/>
      <c r="C1" s="119"/>
      <c r="D1" s="119"/>
      <c r="E1" s="119"/>
      <c r="F1" s="119"/>
      <c r="G1" s="119"/>
      <c r="H1" s="119"/>
    </row>
    <row r="2" spans="1:8" s="142" customFormat="1" x14ac:dyDescent="0.25">
      <c r="A2" s="313" t="s">
        <v>185</v>
      </c>
      <c r="B2" s="314" t="s">
        <v>184</v>
      </c>
      <c r="C2" s="315" t="s">
        <v>98</v>
      </c>
      <c r="D2" s="316"/>
      <c r="E2" s="315" t="s">
        <v>189</v>
      </c>
      <c r="F2" s="316"/>
      <c r="G2" s="315" t="s">
        <v>188</v>
      </c>
      <c r="H2" s="317"/>
    </row>
    <row r="3" spans="1:8" s="142" customFormat="1" ht="27.75" customHeight="1" x14ac:dyDescent="0.25">
      <c r="A3" s="292"/>
      <c r="B3" s="309"/>
      <c r="C3" s="134" t="s">
        <v>187</v>
      </c>
      <c r="D3" s="134" t="s">
        <v>178</v>
      </c>
      <c r="E3" s="143" t="s">
        <v>187</v>
      </c>
      <c r="F3" s="134" t="s">
        <v>178</v>
      </c>
      <c r="G3" s="143" t="s">
        <v>187</v>
      </c>
      <c r="H3" s="133" t="s">
        <v>178</v>
      </c>
    </row>
    <row r="4" spans="1:8" s="138" customFormat="1" x14ac:dyDescent="0.2">
      <c r="A4" s="130">
        <v>2000</v>
      </c>
      <c r="C4" s="139">
        <v>42006</v>
      </c>
      <c r="D4" s="56">
        <v>110.3</v>
      </c>
      <c r="E4" s="139">
        <v>74076</v>
      </c>
      <c r="F4" s="56">
        <v>112.1</v>
      </c>
      <c r="G4" s="139">
        <v>55785</v>
      </c>
      <c r="H4" s="56">
        <v>111.4</v>
      </c>
    </row>
    <row r="5" spans="1:8" x14ac:dyDescent="0.25">
      <c r="A5" s="68">
        <v>2005</v>
      </c>
      <c r="C5" s="139">
        <v>76019.783966356525</v>
      </c>
      <c r="D5" s="56">
        <v>108.3</v>
      </c>
      <c r="E5" s="139">
        <v>134574.49921735702</v>
      </c>
      <c r="F5" s="56">
        <v>111</v>
      </c>
      <c r="G5" s="139">
        <v>103148.75560365869</v>
      </c>
      <c r="H5" s="56">
        <v>110.1</v>
      </c>
    </row>
    <row r="6" spans="1:8" x14ac:dyDescent="0.25">
      <c r="A6" s="68">
        <v>2006</v>
      </c>
      <c r="C6" s="139">
        <v>81855.263290069139</v>
      </c>
      <c r="D6" s="56">
        <v>107.7</v>
      </c>
      <c r="E6" s="139">
        <v>144337.03586551093</v>
      </c>
      <c r="F6" s="56">
        <v>107.3</v>
      </c>
      <c r="G6" s="139">
        <v>110951.11342003396</v>
      </c>
      <c r="H6" s="56">
        <v>107.6</v>
      </c>
    </row>
    <row r="7" spans="1:8" x14ac:dyDescent="0.25">
      <c r="A7" s="68">
        <v>2007</v>
      </c>
      <c r="C7" s="139">
        <v>85454.925503798746</v>
      </c>
      <c r="D7" s="56">
        <v>104.4</v>
      </c>
      <c r="E7" s="139">
        <v>146902.39232347085</v>
      </c>
      <c r="F7" s="56">
        <v>101.8</v>
      </c>
      <c r="G7" s="139">
        <v>114281.56440959316</v>
      </c>
      <c r="H7" s="56">
        <v>103</v>
      </c>
    </row>
    <row r="8" spans="1:8" x14ac:dyDescent="0.25">
      <c r="A8" s="68">
        <v>2008</v>
      </c>
      <c r="C8" s="89">
        <v>90939.928384456638</v>
      </c>
      <c r="D8" s="141">
        <v>106.4</v>
      </c>
      <c r="E8" s="89">
        <v>157162.94004758229</v>
      </c>
      <c r="F8" s="141">
        <v>107</v>
      </c>
      <c r="G8" s="89">
        <v>122267.27039343608</v>
      </c>
      <c r="H8" s="141">
        <v>107</v>
      </c>
    </row>
    <row r="9" spans="1:8" x14ac:dyDescent="0.25">
      <c r="A9" s="68">
        <v>2009</v>
      </c>
      <c r="C9" s="88">
        <v>91803</v>
      </c>
      <c r="D9" s="135">
        <v>101.4</v>
      </c>
      <c r="E9" s="88">
        <v>157732</v>
      </c>
      <c r="F9" s="135">
        <v>100.4</v>
      </c>
      <c r="G9" s="88">
        <v>124116</v>
      </c>
      <c r="H9" s="135">
        <v>101.8</v>
      </c>
    </row>
    <row r="10" spans="1:8" x14ac:dyDescent="0.25">
      <c r="A10" s="140">
        <v>2010</v>
      </c>
      <c r="C10" s="88">
        <v>97641</v>
      </c>
      <c r="D10" s="135">
        <v>106.4</v>
      </c>
      <c r="E10" s="88">
        <v>169858</v>
      </c>
      <c r="F10" s="135">
        <v>107.7</v>
      </c>
      <c r="G10" s="88">
        <v>132628</v>
      </c>
      <c r="H10" s="135">
        <v>106.9</v>
      </c>
    </row>
    <row r="11" spans="1:8" x14ac:dyDescent="0.25">
      <c r="A11" s="68"/>
      <c r="B11" s="68" t="s">
        <v>7</v>
      </c>
      <c r="C11" s="139"/>
      <c r="D11" s="56"/>
      <c r="E11" s="139"/>
      <c r="F11" s="56"/>
      <c r="G11" s="139"/>
      <c r="H11" s="56"/>
    </row>
    <row r="12" spans="1:8" s="138" customFormat="1" x14ac:dyDescent="0.2">
      <c r="A12" s="41" t="s">
        <v>83</v>
      </c>
      <c r="B12" s="40" t="s">
        <v>82</v>
      </c>
      <c r="C12" s="88">
        <v>88516</v>
      </c>
      <c r="D12" s="135">
        <v>106.1</v>
      </c>
      <c r="E12" s="88">
        <v>145614</v>
      </c>
      <c r="F12" s="135">
        <v>109.6</v>
      </c>
      <c r="G12" s="88">
        <v>101824</v>
      </c>
      <c r="H12" s="135">
        <v>107.7</v>
      </c>
    </row>
    <row r="13" spans="1:8" x14ac:dyDescent="0.25">
      <c r="A13" s="128" t="s">
        <v>177</v>
      </c>
      <c r="B13" s="124" t="s">
        <v>176</v>
      </c>
      <c r="C13" s="88">
        <v>71596</v>
      </c>
      <c r="D13" s="135">
        <v>102.1</v>
      </c>
      <c r="E13" s="88">
        <v>163035</v>
      </c>
      <c r="F13" s="135">
        <v>109.2</v>
      </c>
      <c r="G13" s="88">
        <v>103092</v>
      </c>
      <c r="H13" s="135">
        <v>104</v>
      </c>
    </row>
    <row r="14" spans="1:8" x14ac:dyDescent="0.25">
      <c r="A14" s="41" t="s">
        <v>81</v>
      </c>
      <c r="B14" s="40" t="s">
        <v>80</v>
      </c>
      <c r="C14" s="88">
        <v>126726</v>
      </c>
      <c r="D14" s="135">
        <v>101.5</v>
      </c>
      <c r="E14" s="88">
        <v>215693</v>
      </c>
      <c r="F14" s="135">
        <v>102.4</v>
      </c>
      <c r="G14" s="88">
        <v>148538</v>
      </c>
      <c r="H14" s="135">
        <v>102.1</v>
      </c>
    </row>
    <row r="15" spans="1:8" x14ac:dyDescent="0.25">
      <c r="A15" s="39" t="s">
        <v>79</v>
      </c>
      <c r="B15" s="40" t="s">
        <v>78</v>
      </c>
      <c r="C15" s="88">
        <v>106270</v>
      </c>
      <c r="D15" s="135">
        <v>109.4</v>
      </c>
      <c r="E15" s="88">
        <v>206969</v>
      </c>
      <c r="F15" s="135">
        <v>110.2</v>
      </c>
      <c r="G15" s="88">
        <v>131097</v>
      </c>
      <c r="H15" s="135">
        <v>109.5</v>
      </c>
    </row>
    <row r="16" spans="1:8" ht="22.5" x14ac:dyDescent="0.25">
      <c r="A16" s="41" t="s">
        <v>77</v>
      </c>
      <c r="B16" s="44" t="s">
        <v>76</v>
      </c>
      <c r="C16" s="88">
        <v>171567</v>
      </c>
      <c r="D16" s="135">
        <v>113</v>
      </c>
      <c r="E16" s="88">
        <v>257622</v>
      </c>
      <c r="F16" s="135">
        <v>108.3</v>
      </c>
      <c r="G16" s="88">
        <v>213697</v>
      </c>
      <c r="H16" s="135">
        <v>111</v>
      </c>
    </row>
    <row r="17" spans="1:8" ht="22.5" x14ac:dyDescent="0.25">
      <c r="A17" s="39" t="s">
        <v>75</v>
      </c>
      <c r="B17" s="145" t="s">
        <v>74</v>
      </c>
      <c r="C17" s="88">
        <v>108349</v>
      </c>
      <c r="D17" s="135">
        <v>109.4</v>
      </c>
      <c r="E17" s="88">
        <v>211196</v>
      </c>
      <c r="F17" s="135">
        <v>110</v>
      </c>
      <c r="G17" s="88">
        <v>134786</v>
      </c>
      <c r="H17" s="135">
        <v>109.5</v>
      </c>
    </row>
    <row r="18" spans="1:8" ht="22.5" x14ac:dyDescent="0.25">
      <c r="A18" s="39" t="s">
        <v>73</v>
      </c>
      <c r="B18" s="40" t="s">
        <v>72</v>
      </c>
      <c r="C18" s="88">
        <v>109223</v>
      </c>
      <c r="D18" s="135">
        <v>110.1</v>
      </c>
      <c r="E18" s="88">
        <v>180679</v>
      </c>
      <c r="F18" s="135">
        <v>111.2</v>
      </c>
      <c r="G18" s="88">
        <v>129285</v>
      </c>
      <c r="H18" s="135">
        <v>111.3</v>
      </c>
    </row>
    <row r="19" spans="1:8" x14ac:dyDescent="0.25">
      <c r="A19" s="127" t="s">
        <v>71</v>
      </c>
      <c r="B19" s="145" t="s">
        <v>70</v>
      </c>
      <c r="C19" s="88">
        <v>108407</v>
      </c>
      <c r="D19" s="135">
        <v>109.4</v>
      </c>
      <c r="E19" s="88">
        <v>208959</v>
      </c>
      <c r="F19" s="135">
        <v>110</v>
      </c>
      <c r="G19" s="88">
        <v>134414</v>
      </c>
      <c r="H19" s="135">
        <v>109.6</v>
      </c>
    </row>
    <row r="20" spans="1:8" x14ac:dyDescent="0.25">
      <c r="A20" s="127" t="s">
        <v>69</v>
      </c>
      <c r="B20" s="145" t="s">
        <v>68</v>
      </c>
      <c r="C20" s="88">
        <v>88087</v>
      </c>
      <c r="D20" s="135">
        <v>103.5</v>
      </c>
      <c r="E20" s="88">
        <v>151564</v>
      </c>
      <c r="F20" s="135">
        <v>106</v>
      </c>
      <c r="G20" s="88">
        <v>105239</v>
      </c>
      <c r="H20" s="135">
        <v>104.4</v>
      </c>
    </row>
    <row r="21" spans="1:8" ht="22.5" x14ac:dyDescent="0.25">
      <c r="A21" s="39" t="s">
        <v>67</v>
      </c>
      <c r="B21" s="40" t="s">
        <v>66</v>
      </c>
      <c r="C21" s="88">
        <v>88450</v>
      </c>
      <c r="D21" s="135">
        <v>105.4</v>
      </c>
      <c r="E21" s="88">
        <v>166581</v>
      </c>
      <c r="F21" s="135">
        <v>110.2</v>
      </c>
      <c r="G21" s="88">
        <v>122599</v>
      </c>
      <c r="H21" s="135">
        <v>109</v>
      </c>
    </row>
    <row r="22" spans="1:8" x14ac:dyDescent="0.25">
      <c r="A22" s="41" t="s">
        <v>65</v>
      </c>
      <c r="B22" s="40" t="s">
        <v>64</v>
      </c>
      <c r="C22" s="88">
        <v>112369</v>
      </c>
      <c r="D22" s="135">
        <v>106.9</v>
      </c>
      <c r="E22" s="88">
        <v>172364</v>
      </c>
      <c r="F22" s="135">
        <v>109.8</v>
      </c>
      <c r="G22" s="88">
        <v>132796</v>
      </c>
      <c r="H22" s="135">
        <v>108</v>
      </c>
    </row>
    <row r="23" spans="1:8" x14ac:dyDescent="0.25">
      <c r="A23" s="39" t="s">
        <v>63</v>
      </c>
      <c r="B23" s="126" t="s">
        <v>62</v>
      </c>
      <c r="C23" s="88">
        <v>77115</v>
      </c>
      <c r="D23" s="135">
        <v>103.7</v>
      </c>
      <c r="E23" s="88">
        <v>131626</v>
      </c>
      <c r="F23" s="135">
        <v>104.2</v>
      </c>
      <c r="G23" s="88">
        <v>89169</v>
      </c>
      <c r="H23" s="135">
        <v>103.3</v>
      </c>
    </row>
    <row r="24" spans="1:8" x14ac:dyDescent="0.25">
      <c r="A24" s="41" t="s">
        <v>61</v>
      </c>
      <c r="B24" s="40" t="s">
        <v>60</v>
      </c>
      <c r="C24" s="88">
        <v>128912</v>
      </c>
      <c r="D24" s="135">
        <v>100.2</v>
      </c>
      <c r="E24" s="88">
        <v>226582</v>
      </c>
      <c r="F24" s="135">
        <v>106.9</v>
      </c>
      <c r="G24" s="88">
        <v>213582</v>
      </c>
      <c r="H24" s="135">
        <v>105.4</v>
      </c>
    </row>
    <row r="25" spans="1:8" x14ac:dyDescent="0.25">
      <c r="A25" s="39" t="s">
        <v>59</v>
      </c>
      <c r="B25" s="40" t="s">
        <v>58</v>
      </c>
      <c r="C25" s="88">
        <v>99998</v>
      </c>
      <c r="D25" s="135">
        <v>99.4</v>
      </c>
      <c r="E25" s="88">
        <v>248890</v>
      </c>
      <c r="F25" s="135">
        <v>106.3</v>
      </c>
      <c r="G25" s="88">
        <v>245942</v>
      </c>
      <c r="H25" s="135">
        <v>106.1</v>
      </c>
    </row>
    <row r="26" spans="1:8" x14ac:dyDescent="0.25">
      <c r="A26" s="41" t="s">
        <v>57</v>
      </c>
      <c r="B26" s="40" t="s">
        <v>56</v>
      </c>
      <c r="C26" s="88">
        <v>85894</v>
      </c>
      <c r="D26" s="135">
        <v>101.1</v>
      </c>
      <c r="E26" s="88">
        <v>155134</v>
      </c>
      <c r="F26" s="135">
        <v>105.9</v>
      </c>
      <c r="G26" s="88">
        <v>121058</v>
      </c>
      <c r="H26" s="135">
        <v>106.7</v>
      </c>
    </row>
    <row r="27" spans="1:8" ht="22.5" x14ac:dyDescent="0.25">
      <c r="A27" s="39" t="s">
        <v>55</v>
      </c>
      <c r="B27" s="40" t="s">
        <v>54</v>
      </c>
      <c r="C27" s="88">
        <v>98090</v>
      </c>
      <c r="D27" s="135">
        <v>106.5</v>
      </c>
      <c r="E27" s="88">
        <v>192061</v>
      </c>
      <c r="F27" s="135">
        <v>104</v>
      </c>
      <c r="G27" s="88">
        <v>179134</v>
      </c>
      <c r="H27" s="135">
        <v>106.5</v>
      </c>
    </row>
    <row r="28" spans="1:8" x14ac:dyDescent="0.25">
      <c r="A28" s="41" t="s">
        <v>53</v>
      </c>
      <c r="B28" s="126" t="s">
        <v>52</v>
      </c>
      <c r="C28" s="88">
        <v>85452</v>
      </c>
      <c r="D28" s="135">
        <v>108.3</v>
      </c>
      <c r="E28" s="88">
        <v>140825</v>
      </c>
      <c r="F28" s="135">
        <v>104.2</v>
      </c>
      <c r="G28" s="88">
        <v>102089</v>
      </c>
      <c r="H28" s="135">
        <v>102.7</v>
      </c>
    </row>
    <row r="29" spans="1:8" ht="22.5" x14ac:dyDescent="0.25">
      <c r="A29" s="39" t="s">
        <v>51</v>
      </c>
      <c r="B29" s="40" t="s">
        <v>50</v>
      </c>
      <c r="C29" s="88">
        <v>112990</v>
      </c>
      <c r="D29" s="135">
        <v>122.3</v>
      </c>
      <c r="E29" s="88">
        <v>173576</v>
      </c>
      <c r="F29" s="135">
        <v>107.9</v>
      </c>
      <c r="G29" s="88">
        <v>156500</v>
      </c>
      <c r="H29" s="135">
        <v>112.5</v>
      </c>
    </row>
    <row r="30" spans="1:8" x14ac:dyDescent="0.25">
      <c r="A30" s="41" t="s">
        <v>49</v>
      </c>
      <c r="B30" s="40" t="s">
        <v>48</v>
      </c>
      <c r="C30" s="88">
        <v>81519</v>
      </c>
      <c r="D30" s="135">
        <v>102</v>
      </c>
      <c r="E30" s="88">
        <v>143579</v>
      </c>
      <c r="F30" s="135">
        <v>109</v>
      </c>
      <c r="G30" s="88">
        <v>133012</v>
      </c>
      <c r="H30" s="135">
        <v>108.8</v>
      </c>
    </row>
    <row r="31" spans="1:8" x14ac:dyDescent="0.25">
      <c r="A31" s="39" t="s">
        <v>47</v>
      </c>
      <c r="B31" s="40" t="s">
        <v>46</v>
      </c>
      <c r="C31" s="88">
        <v>72646</v>
      </c>
      <c r="D31" s="135">
        <v>87.4</v>
      </c>
      <c r="E31" s="88">
        <v>120870</v>
      </c>
      <c r="F31" s="135">
        <v>104.4</v>
      </c>
      <c r="G31" s="88">
        <v>102042</v>
      </c>
      <c r="H31" s="135">
        <v>94.6</v>
      </c>
    </row>
    <row r="32" spans="1:8" x14ac:dyDescent="0.25">
      <c r="A32" s="125" t="s">
        <v>175</v>
      </c>
      <c r="B32" s="124" t="s">
        <v>174</v>
      </c>
      <c r="C32" s="88">
        <v>88914</v>
      </c>
      <c r="D32" s="135">
        <v>101.6</v>
      </c>
      <c r="E32" s="88">
        <v>132609</v>
      </c>
      <c r="F32" s="135">
        <v>108</v>
      </c>
      <c r="G32" s="88">
        <v>122373</v>
      </c>
      <c r="H32" s="135">
        <v>106.8</v>
      </c>
    </row>
    <row r="33" spans="1:8" x14ac:dyDescent="0.25">
      <c r="A33" s="125" t="s">
        <v>173</v>
      </c>
      <c r="B33" s="124" t="s">
        <v>172</v>
      </c>
      <c r="C33" s="88">
        <v>66191</v>
      </c>
      <c r="D33" s="135">
        <v>84.9</v>
      </c>
      <c r="E33" s="88">
        <v>103638</v>
      </c>
      <c r="F33" s="135">
        <v>97.5</v>
      </c>
      <c r="G33" s="88">
        <v>83758</v>
      </c>
      <c r="H33" s="135">
        <v>84.6</v>
      </c>
    </row>
    <row r="34" spans="1:8" x14ac:dyDescent="0.25">
      <c r="A34" s="41" t="s">
        <v>45</v>
      </c>
      <c r="B34" s="40" t="s">
        <v>44</v>
      </c>
      <c r="C34" s="88">
        <v>91409</v>
      </c>
      <c r="D34" s="135">
        <v>104.4</v>
      </c>
      <c r="E34" s="88">
        <v>138722</v>
      </c>
      <c r="F34" s="135">
        <v>106.6</v>
      </c>
      <c r="G34" s="88">
        <v>122744</v>
      </c>
      <c r="H34" s="135">
        <v>106.7</v>
      </c>
    </row>
    <row r="35" spans="1:8" x14ac:dyDescent="0.25">
      <c r="A35" s="39" t="s">
        <v>171</v>
      </c>
      <c r="B35" s="40" t="s">
        <v>170</v>
      </c>
      <c r="C35" s="88">
        <v>82439</v>
      </c>
      <c r="D35" s="135">
        <v>103</v>
      </c>
      <c r="E35" s="88">
        <v>131190</v>
      </c>
      <c r="F35" s="135">
        <v>87.7</v>
      </c>
      <c r="G35" s="88">
        <v>104707</v>
      </c>
      <c r="H35" s="135">
        <v>99.3</v>
      </c>
    </row>
    <row r="36" spans="1:8" x14ac:dyDescent="0.25">
      <c r="A36" s="36" t="s">
        <v>169</v>
      </c>
      <c r="B36" s="35" t="s">
        <v>40</v>
      </c>
      <c r="C36" s="137">
        <v>97641</v>
      </c>
      <c r="D36" s="136">
        <v>106.4</v>
      </c>
      <c r="E36" s="137">
        <v>169858</v>
      </c>
      <c r="F36" s="136">
        <v>107.7</v>
      </c>
      <c r="G36" s="137">
        <v>132628</v>
      </c>
      <c r="H36" s="136">
        <v>106.9</v>
      </c>
    </row>
    <row r="37" spans="1:8" x14ac:dyDescent="0.25">
      <c r="A37" s="55"/>
      <c r="B37" s="55" t="s">
        <v>7</v>
      </c>
      <c r="C37" s="88"/>
      <c r="D37" s="135"/>
      <c r="E37" s="88"/>
      <c r="F37" s="135"/>
      <c r="G37" s="88"/>
      <c r="H37" s="135"/>
    </row>
    <row r="38" spans="1:8" x14ac:dyDescent="0.25">
      <c r="A38" s="55"/>
      <c r="B38" s="98" t="s">
        <v>168</v>
      </c>
      <c r="C38" s="88">
        <v>99933</v>
      </c>
      <c r="D38" s="135">
        <v>107.4</v>
      </c>
      <c r="E38" s="88">
        <v>188504</v>
      </c>
      <c r="F38" s="135">
        <v>108</v>
      </c>
      <c r="G38" s="88">
        <v>133755</v>
      </c>
      <c r="H38" s="135">
        <v>107.6</v>
      </c>
    </row>
    <row r="39" spans="1:8" x14ac:dyDescent="0.25">
      <c r="A39" s="55"/>
      <c r="B39" s="98" t="s">
        <v>167</v>
      </c>
      <c r="C39" s="88">
        <v>88738</v>
      </c>
      <c r="D39" s="135">
        <v>102.6</v>
      </c>
      <c r="E39" s="88">
        <v>149416</v>
      </c>
      <c r="F39" s="135">
        <v>107.6</v>
      </c>
      <c r="G39" s="88">
        <v>131729</v>
      </c>
      <c r="H39" s="135">
        <v>105.4</v>
      </c>
    </row>
  </sheetData>
  <mergeCells count="5">
    <mergeCell ref="C2:D2"/>
    <mergeCell ref="E2:F2"/>
    <mergeCell ref="G2:H2"/>
    <mergeCell ref="A2:A3"/>
    <mergeCell ref="B2:B3"/>
  </mergeCells>
  <printOptions horizontalCentered="1"/>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B882E-81CD-4D5A-836A-C8F144871EE8}">
  <dimension ref="A1:H39"/>
  <sheetViews>
    <sheetView zoomScaleNormal="100" workbookViewId="0"/>
  </sheetViews>
  <sheetFormatPr defaultRowHeight="11.25" x14ac:dyDescent="0.25"/>
  <cols>
    <col min="1" max="1" width="6.85546875" style="131" customWidth="1"/>
    <col min="2" max="2" width="32.140625" style="122" customWidth="1"/>
    <col min="3" max="8" width="11.140625" style="122" customWidth="1"/>
    <col min="9" max="16384" width="9.140625" style="122"/>
  </cols>
  <sheetData>
    <row r="1" spans="1:8" s="144" customFormat="1" ht="12" thickBot="1" x14ac:dyDescent="0.25">
      <c r="A1" s="104" t="s">
        <v>192</v>
      </c>
      <c r="B1" s="119"/>
      <c r="C1" s="119"/>
      <c r="D1" s="119"/>
      <c r="E1" s="119"/>
      <c r="F1" s="119"/>
      <c r="G1" s="119"/>
      <c r="H1" s="119"/>
    </row>
    <row r="2" spans="1:8" s="142" customFormat="1" x14ac:dyDescent="0.25">
      <c r="A2" s="313" t="s">
        <v>185</v>
      </c>
      <c r="B2" s="314" t="s">
        <v>184</v>
      </c>
      <c r="C2" s="308" t="s">
        <v>98</v>
      </c>
      <c r="D2" s="311"/>
      <c r="E2" s="310" t="s">
        <v>189</v>
      </c>
      <c r="F2" s="307"/>
      <c r="G2" s="308" t="s">
        <v>188</v>
      </c>
      <c r="H2" s="312"/>
    </row>
    <row r="3" spans="1:8" s="142" customFormat="1" ht="28.5" customHeight="1" x14ac:dyDescent="0.25">
      <c r="A3" s="292"/>
      <c r="B3" s="309"/>
      <c r="C3" s="134" t="s">
        <v>187</v>
      </c>
      <c r="D3" s="134" t="s">
        <v>178</v>
      </c>
      <c r="E3" s="143" t="s">
        <v>187</v>
      </c>
      <c r="F3" s="134" t="s">
        <v>178</v>
      </c>
      <c r="G3" s="143" t="s">
        <v>187</v>
      </c>
      <c r="H3" s="133" t="s">
        <v>178</v>
      </c>
    </row>
    <row r="4" spans="1:8" s="138" customFormat="1" x14ac:dyDescent="0.2">
      <c r="A4" s="130">
        <v>2000</v>
      </c>
      <c r="C4" s="139">
        <v>65176</v>
      </c>
      <c r="D4" s="56">
        <v>112.2</v>
      </c>
      <c r="E4" s="139">
        <v>126897</v>
      </c>
      <c r="F4" s="56">
        <v>113.8</v>
      </c>
      <c r="G4" s="139">
        <v>91695</v>
      </c>
      <c r="H4" s="56">
        <v>113.2</v>
      </c>
    </row>
    <row r="5" spans="1:8" x14ac:dyDescent="0.25">
      <c r="A5" s="68">
        <v>2005</v>
      </c>
      <c r="C5" s="139">
        <v>108370.98845557072</v>
      </c>
      <c r="D5" s="56">
        <v>107.3</v>
      </c>
      <c r="E5" s="139">
        <v>234174.53340876353</v>
      </c>
      <c r="F5" s="56">
        <v>109.8</v>
      </c>
      <c r="G5" s="139">
        <v>166656.99989422975</v>
      </c>
      <c r="H5" s="56">
        <v>109</v>
      </c>
    </row>
    <row r="6" spans="1:8" x14ac:dyDescent="0.25">
      <c r="A6" s="68">
        <v>2006</v>
      </c>
      <c r="C6" s="139">
        <v>118177.353589355</v>
      </c>
      <c r="D6" s="56">
        <v>109</v>
      </c>
      <c r="E6" s="139">
        <v>252055.79379863525</v>
      </c>
      <c r="F6" s="56">
        <v>107.6</v>
      </c>
      <c r="G6" s="139">
        <v>180520.44776549094</v>
      </c>
      <c r="H6" s="56">
        <v>108.3</v>
      </c>
    </row>
    <row r="7" spans="1:8" x14ac:dyDescent="0.25">
      <c r="A7" s="68">
        <v>2007</v>
      </c>
      <c r="C7" s="139">
        <v>129969.19926641228</v>
      </c>
      <c r="D7" s="56">
        <v>110</v>
      </c>
      <c r="E7" s="139">
        <v>269090.05065788701</v>
      </c>
      <c r="F7" s="56">
        <v>106.8</v>
      </c>
      <c r="G7" s="139">
        <v>195234.48610236734</v>
      </c>
      <c r="H7" s="56">
        <v>108.2</v>
      </c>
    </row>
    <row r="8" spans="1:8" x14ac:dyDescent="0.25">
      <c r="A8" s="68">
        <v>2008</v>
      </c>
      <c r="C8" s="89">
        <v>139202.6582890861</v>
      </c>
      <c r="D8" s="141">
        <v>107.1</v>
      </c>
      <c r="E8" s="89">
        <v>290426.20208477898</v>
      </c>
      <c r="F8" s="141">
        <v>107.9</v>
      </c>
      <c r="G8" s="89">
        <v>210740.20328019458</v>
      </c>
      <c r="H8" s="141">
        <v>107.9</v>
      </c>
    </row>
    <row r="9" spans="1:8" x14ac:dyDescent="0.25">
      <c r="A9" s="68">
        <v>2009</v>
      </c>
      <c r="C9" s="88">
        <v>141435</v>
      </c>
      <c r="D9" s="135">
        <v>101.7</v>
      </c>
      <c r="E9" s="88">
        <v>287201</v>
      </c>
      <c r="F9" s="135">
        <v>99</v>
      </c>
      <c r="G9" s="88">
        <v>212876</v>
      </c>
      <c r="H9" s="135">
        <v>101.1</v>
      </c>
    </row>
    <row r="10" spans="1:8" x14ac:dyDescent="0.25">
      <c r="A10" s="140">
        <v>2010</v>
      </c>
      <c r="C10" s="88">
        <v>146237</v>
      </c>
      <c r="D10" s="135">
        <v>103.4</v>
      </c>
      <c r="E10" s="88">
        <v>290020</v>
      </c>
      <c r="F10" s="135">
        <v>101</v>
      </c>
      <c r="G10" s="88">
        <v>215896</v>
      </c>
      <c r="H10" s="135">
        <v>101.4</v>
      </c>
    </row>
    <row r="11" spans="1:8" x14ac:dyDescent="0.25">
      <c r="A11" s="68"/>
      <c r="B11" s="68" t="s">
        <v>7</v>
      </c>
      <c r="C11" s="139"/>
      <c r="D11" s="56"/>
      <c r="E11" s="139"/>
      <c r="F11" s="56"/>
      <c r="G11" s="139"/>
      <c r="H11" s="56"/>
    </row>
    <row r="12" spans="1:8" s="138" customFormat="1" x14ac:dyDescent="0.2">
      <c r="A12" s="41" t="s">
        <v>83</v>
      </c>
      <c r="B12" s="40" t="s">
        <v>82</v>
      </c>
      <c r="C12" s="88">
        <v>125732</v>
      </c>
      <c r="D12" s="135">
        <v>104.9</v>
      </c>
      <c r="E12" s="88">
        <v>233127</v>
      </c>
      <c r="F12" s="135">
        <v>102.3</v>
      </c>
      <c r="G12" s="88">
        <v>150762</v>
      </c>
      <c r="H12" s="135">
        <v>104.6</v>
      </c>
    </row>
    <row r="13" spans="1:8" x14ac:dyDescent="0.25">
      <c r="A13" s="128" t="s">
        <v>177</v>
      </c>
      <c r="B13" s="124" t="s">
        <v>176</v>
      </c>
      <c r="C13" s="88">
        <v>100547</v>
      </c>
      <c r="D13" s="135">
        <v>100.8</v>
      </c>
      <c r="E13" s="88">
        <v>279527</v>
      </c>
      <c r="F13" s="135">
        <v>102</v>
      </c>
      <c r="G13" s="88">
        <v>162197</v>
      </c>
      <c r="H13" s="135">
        <v>99.1</v>
      </c>
    </row>
    <row r="14" spans="1:8" x14ac:dyDescent="0.25">
      <c r="A14" s="41" t="s">
        <v>81</v>
      </c>
      <c r="B14" s="40" t="s">
        <v>80</v>
      </c>
      <c r="C14" s="88">
        <v>202068</v>
      </c>
      <c r="D14" s="135">
        <v>95</v>
      </c>
      <c r="E14" s="88">
        <v>393352</v>
      </c>
      <c r="F14" s="135">
        <v>100.4</v>
      </c>
      <c r="G14" s="88">
        <v>248965</v>
      </c>
      <c r="H14" s="135">
        <v>97.3</v>
      </c>
    </row>
    <row r="15" spans="1:8" x14ac:dyDescent="0.25">
      <c r="A15" s="39" t="s">
        <v>79</v>
      </c>
      <c r="B15" s="40" t="s">
        <v>78</v>
      </c>
      <c r="C15" s="88">
        <v>162984</v>
      </c>
      <c r="D15" s="135">
        <v>106.2</v>
      </c>
      <c r="E15" s="88">
        <v>374665</v>
      </c>
      <c r="F15" s="135">
        <v>105.4</v>
      </c>
      <c r="G15" s="88">
        <v>215174</v>
      </c>
      <c r="H15" s="135">
        <v>105.6</v>
      </c>
    </row>
    <row r="16" spans="1:8" ht="22.5" x14ac:dyDescent="0.25">
      <c r="A16" s="41" t="s">
        <v>77</v>
      </c>
      <c r="B16" s="44" t="s">
        <v>76</v>
      </c>
      <c r="C16" s="88">
        <v>310021</v>
      </c>
      <c r="D16" s="135">
        <v>108</v>
      </c>
      <c r="E16" s="88">
        <v>500636</v>
      </c>
      <c r="F16" s="135">
        <v>104.6</v>
      </c>
      <c r="G16" s="88">
        <v>403339</v>
      </c>
      <c r="H16" s="135">
        <v>106.7</v>
      </c>
    </row>
    <row r="17" spans="1:8" ht="22.5" x14ac:dyDescent="0.25">
      <c r="A17" s="39" t="s">
        <v>75</v>
      </c>
      <c r="B17" s="145" t="s">
        <v>74</v>
      </c>
      <c r="C17" s="88">
        <v>167619</v>
      </c>
      <c r="D17" s="135">
        <v>106</v>
      </c>
      <c r="E17" s="88">
        <v>385158</v>
      </c>
      <c r="F17" s="135">
        <v>105.3</v>
      </c>
      <c r="G17" s="88">
        <v>223537</v>
      </c>
      <c r="H17" s="135">
        <v>105.5</v>
      </c>
    </row>
    <row r="18" spans="1:8" ht="22.5" x14ac:dyDescent="0.25">
      <c r="A18" s="39" t="s">
        <v>73</v>
      </c>
      <c r="B18" s="40" t="s">
        <v>72</v>
      </c>
      <c r="C18" s="88">
        <v>168740</v>
      </c>
      <c r="D18" s="135">
        <v>107.9</v>
      </c>
      <c r="E18" s="88">
        <v>311471</v>
      </c>
      <c r="F18" s="135">
        <v>104.3</v>
      </c>
      <c r="G18" s="88">
        <v>208813</v>
      </c>
      <c r="H18" s="135">
        <v>107.4</v>
      </c>
    </row>
    <row r="19" spans="1:8" x14ac:dyDescent="0.25">
      <c r="A19" s="127" t="s">
        <v>71</v>
      </c>
      <c r="B19" s="145" t="s">
        <v>70</v>
      </c>
      <c r="C19" s="88">
        <v>167692</v>
      </c>
      <c r="D19" s="135">
        <v>106.2</v>
      </c>
      <c r="E19" s="88">
        <v>379757</v>
      </c>
      <c r="F19" s="135">
        <v>105.2</v>
      </c>
      <c r="G19" s="88">
        <v>222542</v>
      </c>
      <c r="H19" s="135">
        <v>105.7</v>
      </c>
    </row>
    <row r="20" spans="1:8" x14ac:dyDescent="0.25">
      <c r="A20" s="127" t="s">
        <v>69</v>
      </c>
      <c r="B20" s="145" t="s">
        <v>68</v>
      </c>
      <c r="C20" s="88">
        <v>133532</v>
      </c>
      <c r="D20" s="135">
        <v>100.9</v>
      </c>
      <c r="E20" s="88">
        <v>252803</v>
      </c>
      <c r="F20" s="135">
        <v>101.7</v>
      </c>
      <c r="G20" s="88">
        <v>165760</v>
      </c>
      <c r="H20" s="135">
        <v>101.1</v>
      </c>
    </row>
    <row r="21" spans="1:8" ht="22.5" x14ac:dyDescent="0.25">
      <c r="A21" s="39" t="s">
        <v>67</v>
      </c>
      <c r="B21" s="40" t="s">
        <v>66</v>
      </c>
      <c r="C21" s="88">
        <v>124767</v>
      </c>
      <c r="D21" s="135">
        <v>103.9</v>
      </c>
      <c r="E21" s="88">
        <v>279960</v>
      </c>
      <c r="F21" s="135">
        <v>105.4</v>
      </c>
      <c r="G21" s="88">
        <v>192598</v>
      </c>
      <c r="H21" s="135">
        <v>105.9</v>
      </c>
    </row>
    <row r="22" spans="1:8" x14ac:dyDescent="0.25">
      <c r="A22" s="41" t="s">
        <v>65</v>
      </c>
      <c r="B22" s="40" t="s">
        <v>64</v>
      </c>
      <c r="C22" s="88">
        <v>174555</v>
      </c>
      <c r="D22" s="135">
        <v>102.7</v>
      </c>
      <c r="E22" s="88">
        <v>296651</v>
      </c>
      <c r="F22" s="135">
        <v>102.6</v>
      </c>
      <c r="G22" s="88">
        <v>216126</v>
      </c>
      <c r="H22" s="135">
        <v>102.5</v>
      </c>
    </row>
    <row r="23" spans="1:8" x14ac:dyDescent="0.25">
      <c r="A23" s="39" t="s">
        <v>63</v>
      </c>
      <c r="B23" s="126" t="s">
        <v>62</v>
      </c>
      <c r="C23" s="88">
        <v>105962</v>
      </c>
      <c r="D23" s="135">
        <v>103.3</v>
      </c>
      <c r="E23" s="88">
        <v>206299</v>
      </c>
      <c r="F23" s="135">
        <v>97.3</v>
      </c>
      <c r="G23" s="88">
        <v>128150</v>
      </c>
      <c r="H23" s="135">
        <v>100.2</v>
      </c>
    </row>
    <row r="24" spans="1:8" x14ac:dyDescent="0.25">
      <c r="A24" s="41" t="s">
        <v>61</v>
      </c>
      <c r="B24" s="40" t="s">
        <v>60</v>
      </c>
      <c r="C24" s="88">
        <v>206769</v>
      </c>
      <c r="D24" s="135">
        <v>90.9</v>
      </c>
      <c r="E24" s="88">
        <v>412121</v>
      </c>
      <c r="F24" s="135">
        <v>101.5</v>
      </c>
      <c r="G24" s="88">
        <v>384789</v>
      </c>
      <c r="H24" s="135">
        <v>99.6</v>
      </c>
    </row>
    <row r="25" spans="1:8" x14ac:dyDescent="0.25">
      <c r="A25" s="39" t="s">
        <v>59</v>
      </c>
      <c r="B25" s="40" t="s">
        <v>58</v>
      </c>
      <c r="C25" s="88">
        <v>155051</v>
      </c>
      <c r="D25" s="135">
        <v>93.6</v>
      </c>
      <c r="E25" s="88">
        <v>467185</v>
      </c>
      <c r="F25" s="135">
        <v>102.6</v>
      </c>
      <c r="G25" s="88">
        <v>461004</v>
      </c>
      <c r="H25" s="135">
        <v>102.4</v>
      </c>
    </row>
    <row r="26" spans="1:8" x14ac:dyDescent="0.25">
      <c r="A26" s="41" t="s">
        <v>57</v>
      </c>
      <c r="B26" s="40" t="s">
        <v>56</v>
      </c>
      <c r="C26" s="88">
        <v>120111</v>
      </c>
      <c r="D26" s="135">
        <v>97.5</v>
      </c>
      <c r="E26" s="88">
        <v>255416</v>
      </c>
      <c r="F26" s="135">
        <v>100</v>
      </c>
      <c r="G26" s="88">
        <v>188826</v>
      </c>
      <c r="H26" s="135">
        <v>102.3</v>
      </c>
    </row>
    <row r="27" spans="1:8" ht="22.5" x14ac:dyDescent="0.25">
      <c r="A27" s="39" t="s">
        <v>55</v>
      </c>
      <c r="B27" s="40" t="s">
        <v>54</v>
      </c>
      <c r="C27" s="88">
        <v>142476</v>
      </c>
      <c r="D27" s="135">
        <v>103</v>
      </c>
      <c r="E27" s="88">
        <v>336740</v>
      </c>
      <c r="F27" s="135">
        <v>98.4</v>
      </c>
      <c r="G27" s="88">
        <v>310016</v>
      </c>
      <c r="H27" s="135">
        <v>101.3</v>
      </c>
    </row>
    <row r="28" spans="1:8" x14ac:dyDescent="0.25">
      <c r="A28" s="41" t="s">
        <v>53</v>
      </c>
      <c r="B28" s="126" t="s">
        <v>52</v>
      </c>
      <c r="C28" s="88">
        <v>120413</v>
      </c>
      <c r="D28" s="135">
        <v>108</v>
      </c>
      <c r="E28" s="88">
        <v>226500</v>
      </c>
      <c r="F28" s="135">
        <v>96</v>
      </c>
      <c r="G28" s="88">
        <v>152286</v>
      </c>
      <c r="H28" s="135">
        <v>97.1</v>
      </c>
    </row>
    <row r="29" spans="1:8" ht="22.5" x14ac:dyDescent="0.25">
      <c r="A29" s="39" t="s">
        <v>51</v>
      </c>
      <c r="B29" s="40" t="s">
        <v>50</v>
      </c>
      <c r="C29" s="88">
        <v>181361</v>
      </c>
      <c r="D29" s="135">
        <v>119.8</v>
      </c>
      <c r="E29" s="88">
        <v>305313</v>
      </c>
      <c r="F29" s="135">
        <v>98.3</v>
      </c>
      <c r="G29" s="88">
        <v>270378</v>
      </c>
      <c r="H29" s="135">
        <v>103.9</v>
      </c>
    </row>
    <row r="30" spans="1:8" x14ac:dyDescent="0.25">
      <c r="A30" s="41" t="s">
        <v>49</v>
      </c>
      <c r="B30" s="40" t="s">
        <v>48</v>
      </c>
      <c r="C30" s="88">
        <v>116280</v>
      </c>
      <c r="D30" s="135">
        <v>101.7</v>
      </c>
      <c r="E30" s="88">
        <v>225111</v>
      </c>
      <c r="F30" s="135">
        <v>99.3</v>
      </c>
      <c r="G30" s="88">
        <v>206581</v>
      </c>
      <c r="H30" s="135">
        <v>100.3</v>
      </c>
    </row>
    <row r="31" spans="1:8" x14ac:dyDescent="0.25">
      <c r="A31" s="39" t="s">
        <v>47</v>
      </c>
      <c r="B31" s="40" t="s">
        <v>46</v>
      </c>
      <c r="C31" s="88">
        <v>96938</v>
      </c>
      <c r="D31" s="135">
        <v>82.3</v>
      </c>
      <c r="E31" s="88">
        <v>181612</v>
      </c>
      <c r="F31" s="135">
        <v>97.9</v>
      </c>
      <c r="G31" s="88">
        <v>148553</v>
      </c>
      <c r="H31" s="135">
        <v>87.9</v>
      </c>
    </row>
    <row r="32" spans="1:8" s="146" customFormat="1" x14ac:dyDescent="0.25">
      <c r="A32" s="125" t="s">
        <v>175</v>
      </c>
      <c r="B32" s="124" t="s">
        <v>174</v>
      </c>
      <c r="C32" s="88">
        <v>126358</v>
      </c>
      <c r="D32" s="135">
        <v>100.9</v>
      </c>
      <c r="E32" s="88">
        <v>201801</v>
      </c>
      <c r="F32" s="135">
        <v>100</v>
      </c>
      <c r="G32" s="88">
        <v>184128</v>
      </c>
      <c r="H32" s="135">
        <v>100</v>
      </c>
    </row>
    <row r="33" spans="1:8" s="146" customFormat="1" x14ac:dyDescent="0.25">
      <c r="A33" s="125" t="s">
        <v>173</v>
      </c>
      <c r="B33" s="124" t="s">
        <v>172</v>
      </c>
      <c r="C33" s="88">
        <v>85262</v>
      </c>
      <c r="D33" s="135">
        <v>78</v>
      </c>
      <c r="E33" s="88">
        <v>151974</v>
      </c>
      <c r="F33" s="135">
        <v>92.9</v>
      </c>
      <c r="G33" s="88">
        <v>116558</v>
      </c>
      <c r="H33" s="135">
        <v>77.900000000000006</v>
      </c>
    </row>
    <row r="34" spans="1:8" s="146" customFormat="1" x14ac:dyDescent="0.25">
      <c r="A34" s="41" t="s">
        <v>45</v>
      </c>
      <c r="B34" s="40" t="s">
        <v>44</v>
      </c>
      <c r="C34" s="139">
        <v>133000</v>
      </c>
      <c r="D34" s="56">
        <v>103.2</v>
      </c>
      <c r="E34" s="139">
        <v>219649</v>
      </c>
      <c r="F34" s="56">
        <v>99.1</v>
      </c>
      <c r="G34" s="139">
        <v>190386</v>
      </c>
      <c r="H34" s="56">
        <v>100.8</v>
      </c>
    </row>
    <row r="35" spans="1:8" x14ac:dyDescent="0.25">
      <c r="A35" s="39" t="s">
        <v>171</v>
      </c>
      <c r="B35" s="40" t="s">
        <v>170</v>
      </c>
      <c r="C35" s="139">
        <v>115680</v>
      </c>
      <c r="D35" s="56">
        <v>101.2</v>
      </c>
      <c r="E35" s="139">
        <v>207989</v>
      </c>
      <c r="F35" s="56">
        <v>79</v>
      </c>
      <c r="G35" s="139">
        <v>157844</v>
      </c>
      <c r="H35" s="56">
        <v>93.6</v>
      </c>
    </row>
    <row r="36" spans="1:8" x14ac:dyDescent="0.25">
      <c r="A36" s="36" t="s">
        <v>169</v>
      </c>
      <c r="B36" s="35" t="s">
        <v>40</v>
      </c>
      <c r="C36" s="137">
        <v>146237</v>
      </c>
      <c r="D36" s="136">
        <v>103.4</v>
      </c>
      <c r="E36" s="137">
        <v>290020</v>
      </c>
      <c r="F36" s="136">
        <v>101</v>
      </c>
      <c r="G36" s="137">
        <v>215896</v>
      </c>
      <c r="H36" s="136">
        <v>101.4</v>
      </c>
    </row>
    <row r="37" spans="1:8" x14ac:dyDescent="0.25">
      <c r="A37" s="55"/>
      <c r="B37" s="55" t="s">
        <v>7</v>
      </c>
      <c r="C37" s="139"/>
      <c r="D37" s="56"/>
      <c r="E37" s="139"/>
      <c r="F37" s="56"/>
      <c r="G37" s="139"/>
      <c r="H37" s="56"/>
    </row>
    <row r="38" spans="1:8" x14ac:dyDescent="0.25">
      <c r="A38" s="55"/>
      <c r="B38" s="98" t="s">
        <v>168</v>
      </c>
      <c r="C38" s="88">
        <v>150264</v>
      </c>
      <c r="D38" s="135">
        <v>104.6</v>
      </c>
      <c r="E38" s="88">
        <v>331440</v>
      </c>
      <c r="F38" s="135">
        <v>102.8</v>
      </c>
      <c r="G38" s="88">
        <v>219448</v>
      </c>
      <c r="H38" s="135">
        <v>103.4</v>
      </c>
    </row>
    <row r="39" spans="1:8" x14ac:dyDescent="0.25">
      <c r="A39" s="55"/>
      <c r="B39" s="98" t="s">
        <v>167</v>
      </c>
      <c r="C39" s="88">
        <v>130941</v>
      </c>
      <c r="D39" s="135">
        <v>98.7</v>
      </c>
      <c r="E39" s="88">
        <v>244749</v>
      </c>
      <c r="F39" s="135">
        <v>98.5</v>
      </c>
      <c r="G39" s="88">
        <v>211575</v>
      </c>
      <c r="H39" s="135">
        <v>97.2</v>
      </c>
    </row>
  </sheetData>
  <mergeCells count="5">
    <mergeCell ref="C2:D2"/>
    <mergeCell ref="E2:F2"/>
    <mergeCell ref="G2:H2"/>
    <mergeCell ref="A2:A3"/>
    <mergeCell ref="B2:B3"/>
  </mergeCells>
  <printOptions horizontalCentered="1"/>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147DF-B947-4B53-AD84-4057DDD3000B}">
  <dimension ref="A1:F28"/>
  <sheetViews>
    <sheetView zoomScaleNormal="100" workbookViewId="0"/>
  </sheetViews>
  <sheetFormatPr defaultRowHeight="11.25" x14ac:dyDescent="0.25"/>
  <cols>
    <col min="1" max="1" width="7.7109375" style="148" customWidth="1"/>
    <col min="2" max="2" width="38.42578125" style="147" customWidth="1"/>
    <col min="3" max="6" width="11.140625" style="147" customWidth="1"/>
    <col min="7" max="16384" width="9.140625" style="147"/>
  </cols>
  <sheetData>
    <row r="1" spans="1:6" s="153" customFormat="1" ht="12" thickBot="1" x14ac:dyDescent="0.3">
      <c r="A1" s="160" t="s">
        <v>195</v>
      </c>
      <c r="B1" s="159"/>
      <c r="C1" s="159"/>
      <c r="D1" s="159"/>
      <c r="E1" s="159"/>
      <c r="F1" s="159"/>
    </row>
    <row r="2" spans="1:6" s="155" customFormat="1" ht="22.5" x14ac:dyDescent="0.25">
      <c r="A2" s="318" t="s">
        <v>87</v>
      </c>
      <c r="B2" s="320" t="s">
        <v>86</v>
      </c>
      <c r="C2" s="323" t="s">
        <v>194</v>
      </c>
      <c r="D2" s="324"/>
      <c r="E2" s="325"/>
      <c r="F2" s="158" t="s">
        <v>193</v>
      </c>
    </row>
    <row r="3" spans="1:6" s="155" customFormat="1" x14ac:dyDescent="0.25">
      <c r="A3" s="319"/>
      <c r="B3" s="285"/>
      <c r="C3" s="157">
        <v>2008</v>
      </c>
      <c r="D3" s="156">
        <v>2009</v>
      </c>
      <c r="E3" s="321">
        <v>2010</v>
      </c>
      <c r="F3" s="322"/>
    </row>
    <row r="4" spans="1:6" s="154" customFormat="1" x14ac:dyDescent="0.2">
      <c r="A4" s="41" t="s">
        <v>83</v>
      </c>
      <c r="B4" s="40" t="s">
        <v>82</v>
      </c>
      <c r="C4" s="152">
        <v>922</v>
      </c>
      <c r="D4" s="89">
        <v>934</v>
      </c>
      <c r="E4" s="90">
        <v>954</v>
      </c>
      <c r="F4" s="141">
        <v>102.1</v>
      </c>
    </row>
    <row r="5" spans="1:6" x14ac:dyDescent="0.25">
      <c r="A5" s="41" t="s">
        <v>81</v>
      </c>
      <c r="B5" s="40" t="s">
        <v>80</v>
      </c>
      <c r="C5" s="152">
        <v>1542</v>
      </c>
      <c r="D5" s="89">
        <v>1684</v>
      </c>
      <c r="E5" s="90">
        <v>1597</v>
      </c>
      <c r="F5" s="141">
        <v>94.9</v>
      </c>
    </row>
    <row r="6" spans="1:6" x14ac:dyDescent="0.25">
      <c r="A6" s="39" t="s">
        <v>79</v>
      </c>
      <c r="B6" s="40" t="s">
        <v>78</v>
      </c>
      <c r="C6" s="152">
        <v>1302</v>
      </c>
      <c r="D6" s="89">
        <v>1363</v>
      </c>
      <c r="E6" s="90">
        <v>1381</v>
      </c>
      <c r="F6" s="141">
        <v>101.3</v>
      </c>
    </row>
    <row r="7" spans="1:6" x14ac:dyDescent="0.25">
      <c r="A7" s="41" t="s">
        <v>77</v>
      </c>
      <c r="B7" s="44" t="s">
        <v>76</v>
      </c>
      <c r="C7" s="111">
        <v>2444</v>
      </c>
      <c r="D7" s="89">
        <v>2618</v>
      </c>
      <c r="E7" s="90">
        <v>2693</v>
      </c>
      <c r="F7" s="141">
        <v>102.9</v>
      </c>
    </row>
    <row r="8" spans="1:6" x14ac:dyDescent="0.25">
      <c r="A8" s="39" t="s">
        <v>75</v>
      </c>
      <c r="B8" s="145" t="s">
        <v>74</v>
      </c>
      <c r="C8" s="111">
        <v>1347</v>
      </c>
      <c r="D8" s="89">
        <v>1417</v>
      </c>
      <c r="E8" s="90">
        <v>1434</v>
      </c>
      <c r="F8" s="141">
        <v>101.2</v>
      </c>
    </row>
    <row r="9" spans="1:6" ht="22.5" x14ac:dyDescent="0.25">
      <c r="A9" s="39" t="s">
        <v>73</v>
      </c>
      <c r="B9" s="40" t="s">
        <v>72</v>
      </c>
      <c r="C9" s="152">
        <v>1280</v>
      </c>
      <c r="D9" s="89">
        <v>1286</v>
      </c>
      <c r="E9" s="90">
        <v>1362</v>
      </c>
      <c r="F9" s="141">
        <v>105.9</v>
      </c>
    </row>
    <row r="10" spans="1:6" x14ac:dyDescent="0.25">
      <c r="A10" s="127" t="s">
        <v>71</v>
      </c>
      <c r="B10" s="145" t="s">
        <v>70</v>
      </c>
      <c r="C10" s="111">
        <v>1343</v>
      </c>
      <c r="D10" s="89">
        <v>1408</v>
      </c>
      <c r="E10" s="90">
        <v>1429</v>
      </c>
      <c r="F10" s="141">
        <v>101.5</v>
      </c>
    </row>
    <row r="11" spans="1:6" x14ac:dyDescent="0.25">
      <c r="A11" s="127" t="s">
        <v>69</v>
      </c>
      <c r="B11" s="145" t="s">
        <v>68</v>
      </c>
      <c r="C11" s="111">
        <v>1044</v>
      </c>
      <c r="D11" s="89">
        <v>1090</v>
      </c>
      <c r="E11" s="90">
        <v>1077</v>
      </c>
      <c r="F11" s="141">
        <v>98.8</v>
      </c>
    </row>
    <row r="12" spans="1:6" ht="22.5" x14ac:dyDescent="0.25">
      <c r="A12" s="39" t="s">
        <v>67</v>
      </c>
      <c r="B12" s="40" t="s">
        <v>66</v>
      </c>
      <c r="C12" s="152">
        <v>1141</v>
      </c>
      <c r="D12" s="89">
        <v>1176</v>
      </c>
      <c r="E12" s="90">
        <v>1197</v>
      </c>
      <c r="F12" s="141">
        <v>101.8</v>
      </c>
    </row>
    <row r="13" spans="1:6" x14ac:dyDescent="0.25">
      <c r="A13" s="41" t="s">
        <v>65</v>
      </c>
      <c r="B13" s="40" t="s">
        <v>64</v>
      </c>
      <c r="C13" s="152">
        <v>1324</v>
      </c>
      <c r="D13" s="89">
        <v>1399</v>
      </c>
      <c r="E13" s="90">
        <v>1409</v>
      </c>
      <c r="F13" s="141">
        <v>100.7</v>
      </c>
    </row>
    <row r="14" spans="1:6" x14ac:dyDescent="0.25">
      <c r="A14" s="39" t="s">
        <v>63</v>
      </c>
      <c r="B14" s="40" t="s">
        <v>62</v>
      </c>
      <c r="C14" s="152">
        <v>807</v>
      </c>
      <c r="D14" s="89">
        <v>823</v>
      </c>
      <c r="E14" s="90">
        <v>807</v>
      </c>
      <c r="F14" s="141">
        <v>98</v>
      </c>
    </row>
    <row r="15" spans="1:6" x14ac:dyDescent="0.25">
      <c r="A15" s="41" t="s">
        <v>61</v>
      </c>
      <c r="B15" s="40" t="s">
        <v>60</v>
      </c>
      <c r="C15" s="152">
        <v>2412</v>
      </c>
      <c r="D15" s="89">
        <v>2530</v>
      </c>
      <c r="E15" s="90">
        <v>2426</v>
      </c>
      <c r="F15" s="141">
        <v>95.9</v>
      </c>
    </row>
    <row r="16" spans="1:6" x14ac:dyDescent="0.25">
      <c r="A16" s="39" t="s">
        <v>59</v>
      </c>
      <c r="B16" s="40" t="s">
        <v>58</v>
      </c>
      <c r="C16" s="152">
        <v>2966</v>
      </c>
      <c r="D16" s="89">
        <v>2942</v>
      </c>
      <c r="E16" s="90">
        <v>2965</v>
      </c>
      <c r="F16" s="141">
        <v>100.8</v>
      </c>
    </row>
    <row r="17" spans="1:6" x14ac:dyDescent="0.25">
      <c r="A17" s="41" t="s">
        <v>57</v>
      </c>
      <c r="B17" s="40" t="s">
        <v>56</v>
      </c>
      <c r="C17" s="152">
        <v>1175</v>
      </c>
      <c r="D17" s="89">
        <v>1199</v>
      </c>
      <c r="E17" s="90">
        <v>1208</v>
      </c>
      <c r="F17" s="141">
        <v>100.8</v>
      </c>
    </row>
    <row r="18" spans="1:6" x14ac:dyDescent="0.25">
      <c r="A18" s="39" t="s">
        <v>55</v>
      </c>
      <c r="B18" s="40" t="s">
        <v>54</v>
      </c>
      <c r="C18" s="152">
        <v>1846</v>
      </c>
      <c r="D18" s="89">
        <v>1946</v>
      </c>
      <c r="E18" s="90">
        <v>1915</v>
      </c>
      <c r="F18" s="141">
        <v>98.4</v>
      </c>
    </row>
    <row r="19" spans="1:6" x14ac:dyDescent="0.25">
      <c r="A19" s="41" t="s">
        <v>53</v>
      </c>
      <c r="B19" s="40" t="s">
        <v>52</v>
      </c>
      <c r="C19" s="152">
        <v>947</v>
      </c>
      <c r="D19" s="89">
        <v>978</v>
      </c>
      <c r="E19" s="90">
        <v>930</v>
      </c>
      <c r="F19" s="141">
        <v>95.1</v>
      </c>
    </row>
    <row r="20" spans="1:6" s="153" customFormat="1" ht="22.5" x14ac:dyDescent="0.25">
      <c r="A20" s="39" t="s">
        <v>51</v>
      </c>
      <c r="B20" s="40" t="s">
        <v>50</v>
      </c>
      <c r="C20" s="152">
        <v>1875</v>
      </c>
      <c r="D20" s="89">
        <v>1502</v>
      </c>
      <c r="E20" s="90">
        <v>1689</v>
      </c>
      <c r="F20" s="141">
        <v>112.5</v>
      </c>
    </row>
    <row r="21" spans="1:6" x14ac:dyDescent="0.25">
      <c r="A21" s="41" t="s">
        <v>49</v>
      </c>
      <c r="B21" s="40" t="s">
        <v>48</v>
      </c>
      <c r="C21" s="152">
        <v>1465</v>
      </c>
      <c r="D21" s="90">
        <v>1437</v>
      </c>
      <c r="E21" s="90">
        <v>1421</v>
      </c>
      <c r="F21" s="141">
        <v>98.9</v>
      </c>
    </row>
    <row r="22" spans="1:6" x14ac:dyDescent="0.25">
      <c r="A22" s="39" t="s">
        <v>47</v>
      </c>
      <c r="B22" s="40" t="s">
        <v>46</v>
      </c>
      <c r="C22" s="152">
        <v>1165</v>
      </c>
      <c r="D22" s="90">
        <v>1134</v>
      </c>
      <c r="E22" s="90">
        <v>979</v>
      </c>
      <c r="F22" s="141">
        <v>86.4</v>
      </c>
    </row>
    <row r="23" spans="1:6" x14ac:dyDescent="0.25">
      <c r="A23" s="41" t="s">
        <v>45</v>
      </c>
      <c r="B23" s="40" t="s">
        <v>44</v>
      </c>
      <c r="C23" s="152">
        <v>1261</v>
      </c>
      <c r="D23" s="90">
        <v>1257</v>
      </c>
      <c r="E23" s="90">
        <v>1237</v>
      </c>
      <c r="F23" s="141">
        <v>98.4</v>
      </c>
    </row>
    <row r="24" spans="1:6" x14ac:dyDescent="0.25">
      <c r="A24" s="39" t="s">
        <v>171</v>
      </c>
      <c r="B24" s="40" t="s">
        <v>170</v>
      </c>
      <c r="C24" s="152">
        <v>1049</v>
      </c>
      <c r="D24" s="90">
        <v>1020</v>
      </c>
      <c r="E24" s="90">
        <v>961</v>
      </c>
      <c r="F24" s="141">
        <v>94.3</v>
      </c>
    </row>
    <row r="25" spans="1:6" x14ac:dyDescent="0.25">
      <c r="A25" s="36" t="s">
        <v>169</v>
      </c>
      <c r="B25" s="35" t="s">
        <v>40</v>
      </c>
      <c r="C25" s="151">
        <v>1379</v>
      </c>
      <c r="D25" s="150">
        <v>1381</v>
      </c>
      <c r="E25" s="150">
        <v>1377</v>
      </c>
      <c r="F25" s="149">
        <v>99.7</v>
      </c>
    </row>
    <row r="26" spans="1:6" x14ac:dyDescent="0.25">
      <c r="B26" s="55" t="s">
        <v>7</v>
      </c>
      <c r="C26" s="139"/>
      <c r="D26" s="90"/>
      <c r="E26" s="90"/>
      <c r="F26" s="141"/>
    </row>
    <row r="27" spans="1:6" x14ac:dyDescent="0.25">
      <c r="B27" s="98" t="s">
        <v>168</v>
      </c>
      <c r="C27" s="139">
        <v>1328</v>
      </c>
      <c r="D27" s="90">
        <v>1392</v>
      </c>
      <c r="E27" s="90">
        <v>1390</v>
      </c>
      <c r="F27" s="141">
        <v>99.9</v>
      </c>
    </row>
    <row r="28" spans="1:6" x14ac:dyDescent="0.25">
      <c r="B28" s="98" t="s">
        <v>167</v>
      </c>
      <c r="C28" s="139">
        <v>1543</v>
      </c>
      <c r="D28" s="90">
        <v>1393</v>
      </c>
      <c r="E28" s="90">
        <v>1376</v>
      </c>
      <c r="F28" s="141">
        <v>98.8</v>
      </c>
    </row>
  </sheetData>
  <mergeCells count="4">
    <mergeCell ref="A2:A3"/>
    <mergeCell ref="B2:B3"/>
    <mergeCell ref="E3:F3"/>
    <mergeCell ref="C2:E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E60F7-EAA8-46B8-8640-D19C72D63061}">
  <dimension ref="A1:F28"/>
  <sheetViews>
    <sheetView zoomScaleNormal="100" workbookViewId="0"/>
  </sheetViews>
  <sheetFormatPr defaultRowHeight="11.25" x14ac:dyDescent="0.25"/>
  <cols>
    <col min="1" max="1" width="8" style="148" customWidth="1"/>
    <col min="2" max="2" width="38.28515625" style="147" customWidth="1"/>
    <col min="3" max="5" width="11.5703125" style="147" customWidth="1"/>
    <col min="6" max="6" width="11.85546875" style="147" customWidth="1"/>
    <col min="7" max="16384" width="9.140625" style="147"/>
  </cols>
  <sheetData>
    <row r="1" spans="1:6" s="153" customFormat="1" ht="12" thickBot="1" x14ac:dyDescent="0.3">
      <c r="A1" s="165" t="s">
        <v>199</v>
      </c>
      <c r="B1" s="164"/>
      <c r="C1" s="164"/>
      <c r="D1" s="164"/>
      <c r="E1" s="164"/>
      <c r="F1" s="164"/>
    </row>
    <row r="2" spans="1:6" s="155" customFormat="1" ht="22.5" x14ac:dyDescent="0.25">
      <c r="A2" s="318" t="s">
        <v>87</v>
      </c>
      <c r="B2" s="320" t="s">
        <v>86</v>
      </c>
      <c r="C2" s="326" t="s">
        <v>198</v>
      </c>
      <c r="D2" s="327"/>
      <c r="E2" s="328"/>
      <c r="F2" s="163" t="s">
        <v>197</v>
      </c>
    </row>
    <row r="3" spans="1:6" s="155" customFormat="1" x14ac:dyDescent="0.25">
      <c r="A3" s="319"/>
      <c r="B3" s="285"/>
      <c r="C3" s="157">
        <v>2008</v>
      </c>
      <c r="D3" s="162" t="s">
        <v>196</v>
      </c>
      <c r="E3" s="321">
        <v>2010</v>
      </c>
      <c r="F3" s="322"/>
    </row>
    <row r="4" spans="1:6" s="154" customFormat="1" x14ac:dyDescent="0.2">
      <c r="A4" s="41" t="s">
        <v>83</v>
      </c>
      <c r="B4" s="40" t="s">
        <v>82</v>
      </c>
      <c r="C4" s="90">
        <v>344</v>
      </c>
      <c r="D4" s="89">
        <v>321</v>
      </c>
      <c r="E4" s="89">
        <v>291</v>
      </c>
      <c r="F4" s="141">
        <v>90.6</v>
      </c>
    </row>
    <row r="5" spans="1:6" x14ac:dyDescent="0.25">
      <c r="A5" s="41" t="s">
        <v>81</v>
      </c>
      <c r="B5" s="40" t="s">
        <v>80</v>
      </c>
      <c r="C5" s="90">
        <v>571</v>
      </c>
      <c r="D5" s="89">
        <v>578</v>
      </c>
      <c r="E5" s="89">
        <v>497</v>
      </c>
      <c r="F5" s="141">
        <v>85.9</v>
      </c>
    </row>
    <row r="6" spans="1:6" x14ac:dyDescent="0.25">
      <c r="A6" s="39" t="s">
        <v>79</v>
      </c>
      <c r="B6" s="40" t="s">
        <v>78</v>
      </c>
      <c r="C6" s="90">
        <v>483</v>
      </c>
      <c r="D6" s="89">
        <v>479</v>
      </c>
      <c r="E6" s="89">
        <v>435</v>
      </c>
      <c r="F6" s="141">
        <v>90.8</v>
      </c>
    </row>
    <row r="7" spans="1:6" x14ac:dyDescent="0.25">
      <c r="A7" s="41" t="s">
        <v>77</v>
      </c>
      <c r="B7" s="44" t="s">
        <v>76</v>
      </c>
      <c r="C7" s="90">
        <v>1110</v>
      </c>
      <c r="D7" s="89">
        <v>1142</v>
      </c>
      <c r="E7" s="89">
        <v>1091</v>
      </c>
      <c r="F7" s="141">
        <v>95.5</v>
      </c>
    </row>
    <row r="8" spans="1:6" x14ac:dyDescent="0.25">
      <c r="A8" s="39" t="s">
        <v>75</v>
      </c>
      <c r="B8" s="145" t="s">
        <v>74</v>
      </c>
      <c r="C8" s="90">
        <v>507</v>
      </c>
      <c r="D8" s="89">
        <v>507</v>
      </c>
      <c r="E8" s="89">
        <v>462</v>
      </c>
      <c r="F8" s="141">
        <v>91.1</v>
      </c>
    </row>
    <row r="9" spans="1:6" ht="22.5" x14ac:dyDescent="0.25">
      <c r="A9" s="39" t="s">
        <v>73</v>
      </c>
      <c r="B9" s="40" t="s">
        <v>72</v>
      </c>
      <c r="C9" s="90">
        <v>519</v>
      </c>
      <c r="D9" s="89">
        <v>485</v>
      </c>
      <c r="E9" s="89">
        <v>458</v>
      </c>
      <c r="F9" s="141">
        <v>94.4</v>
      </c>
    </row>
    <row r="10" spans="1:6" x14ac:dyDescent="0.25">
      <c r="A10" s="127" t="s">
        <v>71</v>
      </c>
      <c r="B10" s="145" t="s">
        <v>70</v>
      </c>
      <c r="C10" s="90">
        <v>508</v>
      </c>
      <c r="D10" s="89">
        <v>506</v>
      </c>
      <c r="E10" s="89">
        <v>460</v>
      </c>
      <c r="F10" s="141">
        <v>91</v>
      </c>
    </row>
    <row r="11" spans="1:6" x14ac:dyDescent="0.25">
      <c r="A11" s="127" t="s">
        <v>69</v>
      </c>
      <c r="B11" s="145" t="s">
        <v>68</v>
      </c>
      <c r="C11" s="90">
        <v>372</v>
      </c>
      <c r="D11" s="89">
        <v>367</v>
      </c>
      <c r="E11" s="89">
        <v>324</v>
      </c>
      <c r="F11" s="141">
        <v>88.2</v>
      </c>
    </row>
    <row r="12" spans="1:6" ht="22.5" x14ac:dyDescent="0.25">
      <c r="A12" s="39" t="s">
        <v>67</v>
      </c>
      <c r="B12" s="40" t="s">
        <v>66</v>
      </c>
      <c r="C12" s="90">
        <v>414</v>
      </c>
      <c r="D12" s="89">
        <v>392</v>
      </c>
      <c r="E12" s="89">
        <v>353</v>
      </c>
      <c r="F12" s="141">
        <v>90</v>
      </c>
    </row>
    <row r="13" spans="1:6" x14ac:dyDescent="0.25">
      <c r="A13" s="41" t="s">
        <v>65</v>
      </c>
      <c r="B13" s="40" t="s">
        <v>64</v>
      </c>
      <c r="C13" s="90">
        <v>511</v>
      </c>
      <c r="D13" s="89">
        <v>508</v>
      </c>
      <c r="E13" s="89">
        <v>481</v>
      </c>
      <c r="F13" s="141">
        <v>94.7</v>
      </c>
    </row>
    <row r="14" spans="1:6" x14ac:dyDescent="0.25">
      <c r="A14" s="39" t="s">
        <v>63</v>
      </c>
      <c r="B14" s="40" t="s">
        <v>62</v>
      </c>
      <c r="C14" s="90">
        <v>296</v>
      </c>
      <c r="D14" s="89">
        <v>275</v>
      </c>
      <c r="E14" s="89">
        <v>240</v>
      </c>
      <c r="F14" s="141">
        <v>87.2</v>
      </c>
    </row>
    <row r="15" spans="1:6" x14ac:dyDescent="0.25">
      <c r="A15" s="41" t="s">
        <v>61</v>
      </c>
      <c r="B15" s="40" t="s">
        <v>60</v>
      </c>
      <c r="C15" s="90">
        <v>971</v>
      </c>
      <c r="D15" s="89">
        <v>952</v>
      </c>
      <c r="E15" s="89">
        <v>792</v>
      </c>
      <c r="F15" s="141">
        <v>83.2</v>
      </c>
    </row>
    <row r="16" spans="1:6" x14ac:dyDescent="0.25">
      <c r="A16" s="39" t="s">
        <v>59</v>
      </c>
      <c r="B16" s="40" t="s">
        <v>58</v>
      </c>
      <c r="C16" s="90">
        <v>1115</v>
      </c>
      <c r="D16" s="89">
        <v>1034</v>
      </c>
      <c r="E16" s="89">
        <v>958</v>
      </c>
      <c r="F16" s="141">
        <v>92.7</v>
      </c>
    </row>
    <row r="17" spans="1:6" x14ac:dyDescent="0.25">
      <c r="A17" s="41" t="s">
        <v>57</v>
      </c>
      <c r="B17" s="40" t="s">
        <v>56</v>
      </c>
      <c r="C17" s="90">
        <v>435</v>
      </c>
      <c r="D17" s="89">
        <v>406</v>
      </c>
      <c r="E17" s="89">
        <v>359</v>
      </c>
      <c r="F17" s="141">
        <v>88.5</v>
      </c>
    </row>
    <row r="18" spans="1:6" x14ac:dyDescent="0.25">
      <c r="A18" s="39" t="s">
        <v>55</v>
      </c>
      <c r="B18" s="40" t="s">
        <v>54</v>
      </c>
      <c r="C18" s="90">
        <v>658</v>
      </c>
      <c r="D18" s="89">
        <v>646</v>
      </c>
      <c r="E18" s="89">
        <v>568</v>
      </c>
      <c r="F18" s="141">
        <v>87.9</v>
      </c>
    </row>
    <row r="19" spans="1:6" x14ac:dyDescent="0.25">
      <c r="A19" s="41" t="s">
        <v>53</v>
      </c>
      <c r="B19" s="40" t="s">
        <v>52</v>
      </c>
      <c r="C19" s="90">
        <v>354</v>
      </c>
      <c r="D19" s="89">
        <v>335</v>
      </c>
      <c r="E19" s="89">
        <v>290</v>
      </c>
      <c r="F19" s="141">
        <v>86.6</v>
      </c>
    </row>
    <row r="20" spans="1:6" ht="22.5" x14ac:dyDescent="0.25">
      <c r="A20" s="39" t="s">
        <v>51</v>
      </c>
      <c r="B20" s="40" t="s">
        <v>50</v>
      </c>
      <c r="C20" s="150">
        <v>709</v>
      </c>
      <c r="D20" s="161">
        <v>528</v>
      </c>
      <c r="E20" s="89">
        <v>505</v>
      </c>
      <c r="F20" s="141">
        <v>95.6</v>
      </c>
    </row>
    <row r="21" spans="1:6" x14ac:dyDescent="0.25">
      <c r="A21" s="41" t="s">
        <v>49</v>
      </c>
      <c r="B21" s="40" t="s">
        <v>48</v>
      </c>
      <c r="C21" s="90">
        <v>543</v>
      </c>
      <c r="D21" s="90">
        <v>484</v>
      </c>
      <c r="E21" s="89">
        <v>412</v>
      </c>
      <c r="F21" s="141">
        <v>85.2</v>
      </c>
    </row>
    <row r="22" spans="1:6" x14ac:dyDescent="0.25">
      <c r="A22" s="39" t="s">
        <v>47</v>
      </c>
      <c r="B22" s="40" t="s">
        <v>46</v>
      </c>
      <c r="C22" s="90">
        <v>435</v>
      </c>
      <c r="D22" s="90">
        <v>391</v>
      </c>
      <c r="E22" s="89">
        <v>288</v>
      </c>
      <c r="F22" s="141">
        <v>73.599999999999994</v>
      </c>
    </row>
    <row r="23" spans="1:6" x14ac:dyDescent="0.25">
      <c r="A23" s="41" t="s">
        <v>45</v>
      </c>
      <c r="B23" s="40" t="s">
        <v>44</v>
      </c>
      <c r="C23" s="90">
        <v>460</v>
      </c>
      <c r="D23" s="90">
        <v>425</v>
      </c>
      <c r="E23" s="89">
        <v>368</v>
      </c>
      <c r="F23" s="141">
        <v>86.7</v>
      </c>
    </row>
    <row r="24" spans="1:6" x14ac:dyDescent="0.25">
      <c r="A24" s="39" t="s">
        <v>171</v>
      </c>
      <c r="B24" s="40" t="s">
        <v>170</v>
      </c>
      <c r="C24" s="90">
        <v>396</v>
      </c>
      <c r="D24" s="90">
        <v>353</v>
      </c>
      <c r="E24" s="89">
        <v>282</v>
      </c>
      <c r="F24" s="141">
        <v>79.900000000000006</v>
      </c>
    </row>
    <row r="25" spans="1:6" x14ac:dyDescent="0.25">
      <c r="A25" s="36" t="s">
        <v>169</v>
      </c>
      <c r="B25" s="35" t="s">
        <v>40</v>
      </c>
      <c r="C25" s="150">
        <v>517</v>
      </c>
      <c r="D25" s="150">
        <v>482</v>
      </c>
      <c r="E25" s="161">
        <v>426</v>
      </c>
      <c r="F25" s="149">
        <v>88.4</v>
      </c>
    </row>
    <row r="26" spans="1:6" x14ac:dyDescent="0.25">
      <c r="B26" s="55" t="s">
        <v>7</v>
      </c>
      <c r="C26" s="90"/>
      <c r="D26" s="90"/>
      <c r="E26" s="89"/>
      <c r="F26" s="141"/>
    </row>
    <row r="27" spans="1:6" x14ac:dyDescent="0.25">
      <c r="B27" s="98" t="s">
        <v>168</v>
      </c>
      <c r="C27" s="90">
        <v>498</v>
      </c>
      <c r="D27" s="90">
        <v>489</v>
      </c>
      <c r="E27" s="89">
        <v>439</v>
      </c>
      <c r="F27" s="141">
        <v>89.9</v>
      </c>
    </row>
    <row r="28" spans="1:6" x14ac:dyDescent="0.25">
      <c r="B28" s="98" t="s">
        <v>167</v>
      </c>
      <c r="C28" s="90">
        <v>577</v>
      </c>
      <c r="D28" s="90">
        <v>481</v>
      </c>
      <c r="E28" s="89">
        <v>406</v>
      </c>
      <c r="F28" s="141">
        <v>84.4</v>
      </c>
    </row>
  </sheetData>
  <mergeCells count="4">
    <mergeCell ref="A2:A3"/>
    <mergeCell ref="B2:B3"/>
    <mergeCell ref="E3:F3"/>
    <mergeCell ref="C2:E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94789-16A7-43B1-BDF0-BFCC1ADCB3D8}">
  <dimension ref="A1:F28"/>
  <sheetViews>
    <sheetView zoomScaleNormal="100" workbookViewId="0"/>
  </sheetViews>
  <sheetFormatPr defaultRowHeight="11.25" x14ac:dyDescent="0.25"/>
  <cols>
    <col min="1" max="1" width="7.140625" style="148" customWidth="1"/>
    <col min="2" max="2" width="39.28515625" style="147" customWidth="1"/>
    <col min="3" max="3" width="11.85546875" style="147" customWidth="1"/>
    <col min="4" max="4" width="11.85546875" style="166" customWidth="1"/>
    <col min="5" max="6" width="11.85546875" style="147" customWidth="1"/>
    <col min="7" max="16384" width="9.140625" style="147"/>
  </cols>
  <sheetData>
    <row r="1" spans="1:6" s="153" customFormat="1" ht="12" thickBot="1" x14ac:dyDescent="0.3">
      <c r="A1" s="165" t="s">
        <v>201</v>
      </c>
      <c r="B1" s="169"/>
      <c r="C1" s="169"/>
      <c r="D1" s="169"/>
      <c r="E1" s="169"/>
      <c r="F1" s="169"/>
    </row>
    <row r="2" spans="1:6" s="155" customFormat="1" ht="22.5" x14ac:dyDescent="0.25">
      <c r="A2" s="318" t="s">
        <v>87</v>
      </c>
      <c r="B2" s="329" t="s">
        <v>86</v>
      </c>
      <c r="C2" s="326" t="s">
        <v>200</v>
      </c>
      <c r="D2" s="327"/>
      <c r="E2" s="328"/>
      <c r="F2" s="163" t="s">
        <v>197</v>
      </c>
    </row>
    <row r="3" spans="1:6" s="155" customFormat="1" x14ac:dyDescent="0.25">
      <c r="A3" s="319"/>
      <c r="B3" s="330"/>
      <c r="C3" s="168">
        <v>2008</v>
      </c>
      <c r="D3" s="167">
        <v>2009</v>
      </c>
      <c r="E3" s="321">
        <v>2010</v>
      </c>
      <c r="F3" s="322"/>
    </row>
    <row r="4" spans="1:6" s="154" customFormat="1" x14ac:dyDescent="0.2">
      <c r="A4" s="41" t="s">
        <v>83</v>
      </c>
      <c r="B4" s="40" t="s">
        <v>82</v>
      </c>
      <c r="C4" s="90">
        <v>1285</v>
      </c>
      <c r="D4" s="90">
        <v>1274</v>
      </c>
      <c r="E4" s="90">
        <v>1268</v>
      </c>
      <c r="F4" s="141">
        <v>99.6</v>
      </c>
    </row>
    <row r="5" spans="1:6" x14ac:dyDescent="0.25">
      <c r="A5" s="41" t="s">
        <v>81</v>
      </c>
      <c r="B5" s="40" t="s">
        <v>80</v>
      </c>
      <c r="C5" s="90">
        <v>2166</v>
      </c>
      <c r="D5" s="90">
        <v>2319</v>
      </c>
      <c r="E5" s="90">
        <v>2141</v>
      </c>
      <c r="F5" s="141">
        <v>92.3</v>
      </c>
    </row>
    <row r="6" spans="1:6" x14ac:dyDescent="0.25">
      <c r="A6" s="39" t="s">
        <v>79</v>
      </c>
      <c r="B6" s="40" t="s">
        <v>78</v>
      </c>
      <c r="C6" s="90">
        <v>1831</v>
      </c>
      <c r="D6" s="90">
        <v>1890</v>
      </c>
      <c r="E6" s="90">
        <v>1855</v>
      </c>
      <c r="F6" s="141">
        <v>98.2</v>
      </c>
    </row>
    <row r="7" spans="1:6" x14ac:dyDescent="0.25">
      <c r="A7" s="41" t="s">
        <v>77</v>
      </c>
      <c r="B7" s="44" t="s">
        <v>76</v>
      </c>
      <c r="C7" s="90">
        <v>3683</v>
      </c>
      <c r="D7" s="90">
        <v>3898</v>
      </c>
      <c r="E7" s="90">
        <v>3904</v>
      </c>
      <c r="F7" s="141">
        <v>100.2</v>
      </c>
    </row>
    <row r="8" spans="1:6" x14ac:dyDescent="0.25">
      <c r="A8" s="39" t="s">
        <v>75</v>
      </c>
      <c r="B8" s="145" t="s">
        <v>74</v>
      </c>
      <c r="C8" s="90">
        <v>1903</v>
      </c>
      <c r="D8" s="90">
        <v>1975</v>
      </c>
      <c r="E8" s="90">
        <v>1939</v>
      </c>
      <c r="F8" s="141">
        <v>98.2</v>
      </c>
    </row>
    <row r="9" spans="1:6" ht="22.5" x14ac:dyDescent="0.25">
      <c r="A9" s="39" t="s">
        <v>73</v>
      </c>
      <c r="B9" s="40" t="s">
        <v>72</v>
      </c>
      <c r="C9" s="90">
        <v>1865</v>
      </c>
      <c r="D9" s="90">
        <v>1836</v>
      </c>
      <c r="E9" s="90">
        <v>1886</v>
      </c>
      <c r="F9" s="141">
        <v>102.7</v>
      </c>
    </row>
    <row r="10" spans="1:6" x14ac:dyDescent="0.25">
      <c r="A10" s="127" t="s">
        <v>71</v>
      </c>
      <c r="B10" s="145" t="s">
        <v>70</v>
      </c>
      <c r="C10" s="90">
        <v>1901</v>
      </c>
      <c r="D10" s="90">
        <v>1965</v>
      </c>
      <c r="E10" s="90">
        <v>1934</v>
      </c>
      <c r="F10" s="141">
        <v>98.4</v>
      </c>
    </row>
    <row r="11" spans="1:6" x14ac:dyDescent="0.25">
      <c r="A11" s="127" t="s">
        <v>69</v>
      </c>
      <c r="B11" s="145" t="s">
        <v>68</v>
      </c>
      <c r="C11" s="90">
        <v>1447</v>
      </c>
      <c r="D11" s="90">
        <v>1490</v>
      </c>
      <c r="E11" s="90">
        <v>1431</v>
      </c>
      <c r="F11" s="141">
        <v>96</v>
      </c>
    </row>
    <row r="12" spans="1:6" ht="22.5" x14ac:dyDescent="0.25">
      <c r="A12" s="39" t="s">
        <v>67</v>
      </c>
      <c r="B12" s="40" t="s">
        <v>66</v>
      </c>
      <c r="C12" s="90">
        <v>1596</v>
      </c>
      <c r="D12" s="90">
        <v>1610</v>
      </c>
      <c r="E12" s="90">
        <v>1592</v>
      </c>
      <c r="F12" s="141">
        <v>98.9</v>
      </c>
    </row>
    <row r="13" spans="1:6" x14ac:dyDescent="0.25">
      <c r="A13" s="41" t="s">
        <v>65</v>
      </c>
      <c r="B13" s="40" t="s">
        <v>64</v>
      </c>
      <c r="C13" s="90">
        <v>1880</v>
      </c>
      <c r="D13" s="90">
        <v>1954</v>
      </c>
      <c r="E13" s="90">
        <v>1934</v>
      </c>
      <c r="F13" s="141">
        <v>99</v>
      </c>
    </row>
    <row r="14" spans="1:6" x14ac:dyDescent="0.25">
      <c r="A14" s="39" t="s">
        <v>63</v>
      </c>
      <c r="B14" s="40" t="s">
        <v>62</v>
      </c>
      <c r="C14" s="90">
        <v>1137</v>
      </c>
      <c r="D14" s="90">
        <v>1131</v>
      </c>
      <c r="E14" s="90">
        <v>1078</v>
      </c>
      <c r="F14" s="141">
        <v>95.3</v>
      </c>
    </row>
    <row r="15" spans="1:6" x14ac:dyDescent="0.25">
      <c r="A15" s="41" t="s">
        <v>61</v>
      </c>
      <c r="B15" s="40" t="s">
        <v>60</v>
      </c>
      <c r="C15" s="90">
        <v>3517</v>
      </c>
      <c r="D15" s="90">
        <v>3620</v>
      </c>
      <c r="E15" s="90">
        <v>3342</v>
      </c>
      <c r="F15" s="141">
        <v>92.3</v>
      </c>
    </row>
    <row r="16" spans="1:6" x14ac:dyDescent="0.25">
      <c r="A16" s="39" t="s">
        <v>59</v>
      </c>
      <c r="B16" s="40" t="s">
        <v>58</v>
      </c>
      <c r="C16" s="90">
        <v>4254</v>
      </c>
      <c r="D16" s="90">
        <v>4148</v>
      </c>
      <c r="E16" s="90">
        <v>4106</v>
      </c>
      <c r="F16" s="141">
        <v>99</v>
      </c>
    </row>
    <row r="17" spans="1:6" x14ac:dyDescent="0.25">
      <c r="A17" s="41" t="s">
        <v>57</v>
      </c>
      <c r="B17" s="40" t="s">
        <v>56</v>
      </c>
      <c r="C17" s="90">
        <v>1685</v>
      </c>
      <c r="D17" s="90">
        <v>1677</v>
      </c>
      <c r="E17" s="90">
        <v>1641</v>
      </c>
      <c r="F17" s="141">
        <v>97.9</v>
      </c>
    </row>
    <row r="18" spans="1:6" x14ac:dyDescent="0.25">
      <c r="A18" s="39" t="s">
        <v>55</v>
      </c>
      <c r="B18" s="40" t="s">
        <v>54</v>
      </c>
      <c r="C18" s="90">
        <v>2597</v>
      </c>
      <c r="D18" s="90">
        <v>2689</v>
      </c>
      <c r="E18" s="90">
        <v>2579</v>
      </c>
      <c r="F18" s="141">
        <v>95.9</v>
      </c>
    </row>
    <row r="19" spans="1:6" x14ac:dyDescent="0.25">
      <c r="A19" s="41" t="s">
        <v>53</v>
      </c>
      <c r="B19" s="40" t="s">
        <v>52</v>
      </c>
      <c r="C19" s="90">
        <v>1352</v>
      </c>
      <c r="D19" s="90">
        <v>1357</v>
      </c>
      <c r="E19" s="90">
        <v>1268</v>
      </c>
      <c r="F19" s="141">
        <v>93.4</v>
      </c>
    </row>
    <row r="20" spans="1:6" ht="22.5" x14ac:dyDescent="0.25">
      <c r="A20" s="39" t="s">
        <v>51</v>
      </c>
      <c r="B20" s="40" t="s">
        <v>50</v>
      </c>
      <c r="C20" s="90">
        <v>2695</v>
      </c>
      <c r="D20" s="90">
        <v>2118</v>
      </c>
      <c r="E20" s="90">
        <v>2281</v>
      </c>
      <c r="F20" s="141">
        <v>107.7</v>
      </c>
    </row>
    <row r="21" spans="1:6" x14ac:dyDescent="0.25">
      <c r="A21" s="41" t="s">
        <v>49</v>
      </c>
      <c r="B21" s="40" t="s">
        <v>48</v>
      </c>
      <c r="C21" s="90">
        <v>2088</v>
      </c>
      <c r="D21" s="90">
        <v>2000</v>
      </c>
      <c r="E21" s="90">
        <v>1903</v>
      </c>
      <c r="F21" s="141">
        <v>95.2</v>
      </c>
    </row>
    <row r="22" spans="1:6" x14ac:dyDescent="0.25">
      <c r="A22" s="39" t="s">
        <v>47</v>
      </c>
      <c r="B22" s="40" t="s">
        <v>46</v>
      </c>
      <c r="C22" s="90">
        <v>1640</v>
      </c>
      <c r="D22" s="90">
        <v>1564</v>
      </c>
      <c r="E22" s="90">
        <v>1294</v>
      </c>
      <c r="F22" s="141">
        <v>82.7</v>
      </c>
    </row>
    <row r="23" spans="1:6" x14ac:dyDescent="0.25">
      <c r="A23" s="41" t="s">
        <v>45</v>
      </c>
      <c r="B23" s="40" t="s">
        <v>44</v>
      </c>
      <c r="C23" s="90">
        <v>1801</v>
      </c>
      <c r="D23" s="90">
        <v>1761</v>
      </c>
      <c r="E23" s="90">
        <v>1682</v>
      </c>
      <c r="F23" s="141">
        <v>95.5</v>
      </c>
    </row>
    <row r="24" spans="1:6" x14ac:dyDescent="0.25">
      <c r="A24" s="39" t="s">
        <v>171</v>
      </c>
      <c r="B24" s="40" t="s">
        <v>170</v>
      </c>
      <c r="C24" s="90">
        <v>1497</v>
      </c>
      <c r="D24" s="90">
        <v>1423</v>
      </c>
      <c r="E24" s="90">
        <v>1288</v>
      </c>
      <c r="F24" s="141">
        <v>90.5</v>
      </c>
    </row>
    <row r="25" spans="1:6" x14ac:dyDescent="0.25">
      <c r="A25" s="36" t="s">
        <v>169</v>
      </c>
      <c r="B25" s="35" t="s">
        <v>40</v>
      </c>
      <c r="C25" s="150">
        <v>1957</v>
      </c>
      <c r="D25" s="150">
        <v>1924</v>
      </c>
      <c r="E25" s="150">
        <v>1859</v>
      </c>
      <c r="F25" s="149">
        <v>96.6</v>
      </c>
    </row>
    <row r="26" spans="1:6" x14ac:dyDescent="0.25">
      <c r="B26" s="55" t="s">
        <v>7</v>
      </c>
      <c r="C26" s="90"/>
      <c r="D26" s="90"/>
      <c r="E26" s="90"/>
      <c r="F26" s="141"/>
    </row>
    <row r="27" spans="1:6" x14ac:dyDescent="0.25">
      <c r="B27" s="98" t="s">
        <v>168</v>
      </c>
      <c r="C27" s="90">
        <v>1882</v>
      </c>
      <c r="D27" s="90">
        <v>1938</v>
      </c>
      <c r="E27" s="90">
        <v>1885</v>
      </c>
      <c r="F27" s="141">
        <v>97.3</v>
      </c>
    </row>
    <row r="28" spans="1:6" x14ac:dyDescent="0.25">
      <c r="B28" s="98" t="s">
        <v>167</v>
      </c>
      <c r="C28" s="90">
        <v>2200</v>
      </c>
      <c r="D28" s="90">
        <v>1946</v>
      </c>
      <c r="E28" s="90">
        <v>1847</v>
      </c>
      <c r="F28" s="141">
        <v>94.9</v>
      </c>
    </row>
  </sheetData>
  <mergeCells count="4">
    <mergeCell ref="A2:A3"/>
    <mergeCell ref="B2:B3"/>
    <mergeCell ref="E3:F3"/>
    <mergeCell ref="C2:E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23B6-BCDE-4522-A2F2-B15EB265E208}">
  <dimension ref="A1:H38"/>
  <sheetViews>
    <sheetView zoomScaleNormal="100" workbookViewId="0"/>
  </sheetViews>
  <sheetFormatPr defaultRowHeight="11.25" x14ac:dyDescent="0.2"/>
  <cols>
    <col min="1" max="1" width="6.85546875" style="170" customWidth="1"/>
    <col min="2" max="2" width="34.140625" style="170" customWidth="1"/>
    <col min="3" max="3" width="12.28515625" style="170" customWidth="1"/>
    <col min="4" max="4" width="11" style="170" customWidth="1"/>
    <col min="5" max="5" width="12.28515625" style="170" customWidth="1"/>
    <col min="6" max="6" width="11" style="170" customWidth="1"/>
    <col min="7" max="7" width="12.28515625" style="170" customWidth="1"/>
    <col min="8" max="8" width="11" style="170" customWidth="1"/>
    <col min="9" max="16384" width="9.140625" style="170"/>
  </cols>
  <sheetData>
    <row r="1" spans="1:8" ht="12" thickBot="1" x14ac:dyDescent="0.25">
      <c r="A1" s="177" t="s">
        <v>202</v>
      </c>
      <c r="B1" s="177"/>
      <c r="C1" s="177"/>
      <c r="D1" s="177"/>
      <c r="E1" s="177"/>
      <c r="F1" s="177"/>
      <c r="G1" s="177"/>
      <c r="H1" s="177"/>
    </row>
    <row r="2" spans="1:8" x14ac:dyDescent="0.2">
      <c r="A2" s="313" t="s">
        <v>185</v>
      </c>
      <c r="B2" s="331" t="s">
        <v>184</v>
      </c>
      <c r="C2" s="308" t="s">
        <v>98</v>
      </c>
      <c r="D2" s="311"/>
      <c r="E2" s="310" t="s">
        <v>189</v>
      </c>
      <c r="F2" s="307"/>
      <c r="G2" s="308" t="s">
        <v>188</v>
      </c>
      <c r="H2" s="312"/>
    </row>
    <row r="3" spans="1:8" ht="22.5" x14ac:dyDescent="0.2">
      <c r="A3" s="292"/>
      <c r="B3" s="332"/>
      <c r="C3" s="143" t="s">
        <v>187</v>
      </c>
      <c r="D3" s="134" t="s">
        <v>178</v>
      </c>
      <c r="E3" s="143" t="s">
        <v>187</v>
      </c>
      <c r="F3" s="134" t="s">
        <v>178</v>
      </c>
      <c r="G3" s="143" t="s">
        <v>187</v>
      </c>
      <c r="H3" s="133" t="s">
        <v>178</v>
      </c>
    </row>
    <row r="4" spans="1:8" x14ac:dyDescent="0.2">
      <c r="A4" s="176">
        <v>2005</v>
      </c>
      <c r="C4" s="139">
        <v>96821.547002595442</v>
      </c>
      <c r="D4" s="56">
        <v>106.5</v>
      </c>
      <c r="E4" s="139">
        <v>195254.81677739552</v>
      </c>
      <c r="F4" s="56">
        <v>107.6</v>
      </c>
      <c r="G4" s="139">
        <v>142426.6425519558</v>
      </c>
      <c r="H4" s="56">
        <v>107.3</v>
      </c>
    </row>
    <row r="5" spans="1:8" x14ac:dyDescent="0.2">
      <c r="A5" s="176">
        <v>2006</v>
      </c>
      <c r="C5" s="139">
        <v>105602.68481030328</v>
      </c>
      <c r="D5" s="56">
        <v>109.1</v>
      </c>
      <c r="E5" s="139">
        <v>208951.72413118623</v>
      </c>
      <c r="F5" s="56">
        <v>107</v>
      </c>
      <c r="G5" s="139">
        <v>153729.17090711661</v>
      </c>
      <c r="H5" s="56">
        <v>107.9</v>
      </c>
    </row>
    <row r="6" spans="1:8" x14ac:dyDescent="0.2">
      <c r="A6" s="176">
        <v>2007</v>
      </c>
      <c r="C6" s="139">
        <v>115418.81114148599</v>
      </c>
      <c r="D6" s="56">
        <v>109.3</v>
      </c>
      <c r="E6" s="139">
        <v>222434.83050727876</v>
      </c>
      <c r="F6" s="56">
        <v>106.5</v>
      </c>
      <c r="G6" s="139">
        <v>165622.86847791623</v>
      </c>
      <c r="H6" s="56">
        <v>107.7</v>
      </c>
    </row>
    <row r="7" spans="1:8" x14ac:dyDescent="0.2">
      <c r="A7" s="176">
        <v>2008</v>
      </c>
      <c r="C7" s="89">
        <v>123354.18746578084</v>
      </c>
      <c r="D7" s="141">
        <v>106.9</v>
      </c>
      <c r="E7" s="89">
        <v>238728.21508229928</v>
      </c>
      <c r="F7" s="141">
        <v>107.3</v>
      </c>
      <c r="G7" s="89">
        <v>177932.82306879832</v>
      </c>
      <c r="H7" s="141">
        <v>107.4</v>
      </c>
    </row>
    <row r="8" spans="1:8" x14ac:dyDescent="0.2">
      <c r="A8" s="176">
        <v>2009</v>
      </c>
      <c r="C8" s="88">
        <v>125790</v>
      </c>
      <c r="D8" s="135">
        <v>102</v>
      </c>
      <c r="E8" s="88">
        <v>244160</v>
      </c>
      <c r="F8" s="135">
        <v>102.4</v>
      </c>
      <c r="G8" s="88">
        <v>183804</v>
      </c>
      <c r="H8" s="135">
        <v>103.4</v>
      </c>
    </row>
    <row r="9" spans="1:8" x14ac:dyDescent="0.2">
      <c r="A9" s="175">
        <v>2010</v>
      </c>
      <c r="C9" s="88">
        <v>129967</v>
      </c>
      <c r="D9" s="135">
        <v>103.3</v>
      </c>
      <c r="E9" s="88">
        <v>249961</v>
      </c>
      <c r="F9" s="135">
        <v>102.4</v>
      </c>
      <c r="G9" s="88">
        <v>188101</v>
      </c>
      <c r="H9" s="135">
        <v>102.3</v>
      </c>
    </row>
    <row r="10" spans="1:8" x14ac:dyDescent="0.2">
      <c r="A10" s="174"/>
      <c r="B10" s="68" t="s">
        <v>7</v>
      </c>
      <c r="C10" s="139"/>
      <c r="D10" s="56"/>
      <c r="E10" s="139"/>
      <c r="F10" s="56"/>
      <c r="G10" s="139"/>
      <c r="H10" s="56"/>
    </row>
    <row r="11" spans="1:8" x14ac:dyDescent="0.2">
      <c r="A11" s="41" t="s">
        <v>83</v>
      </c>
      <c r="B11" s="40" t="s">
        <v>82</v>
      </c>
      <c r="C11" s="88">
        <v>117588</v>
      </c>
      <c r="D11" s="135">
        <v>105.4</v>
      </c>
      <c r="E11" s="88">
        <v>210438</v>
      </c>
      <c r="F11" s="135">
        <v>104.3</v>
      </c>
      <c r="G11" s="88">
        <v>139228</v>
      </c>
      <c r="H11" s="135">
        <v>105.7</v>
      </c>
    </row>
    <row r="12" spans="1:8" s="171" customFormat="1" x14ac:dyDescent="0.25">
      <c r="A12" s="128" t="s">
        <v>177</v>
      </c>
      <c r="B12" s="173" t="s">
        <v>176</v>
      </c>
      <c r="C12" s="88">
        <v>90514</v>
      </c>
      <c r="D12" s="135">
        <v>103.1</v>
      </c>
      <c r="E12" s="88">
        <v>226125</v>
      </c>
      <c r="F12" s="135">
        <v>111.5</v>
      </c>
      <c r="G12" s="88">
        <v>137225</v>
      </c>
      <c r="H12" s="135">
        <v>105.7</v>
      </c>
    </row>
    <row r="13" spans="1:8" s="171" customFormat="1" x14ac:dyDescent="0.25">
      <c r="A13" s="41" t="s">
        <v>81</v>
      </c>
      <c r="B13" s="44" t="s">
        <v>80</v>
      </c>
      <c r="C13" s="88">
        <v>170195</v>
      </c>
      <c r="D13" s="135">
        <v>96.6</v>
      </c>
      <c r="E13" s="88">
        <v>330464</v>
      </c>
      <c r="F13" s="135">
        <v>104.3</v>
      </c>
      <c r="G13" s="88">
        <v>209487</v>
      </c>
      <c r="H13" s="135">
        <v>99.7</v>
      </c>
    </row>
    <row r="14" spans="1:8" s="171" customFormat="1" x14ac:dyDescent="0.25">
      <c r="A14" s="39" t="s">
        <v>79</v>
      </c>
      <c r="B14" s="44" t="s">
        <v>78</v>
      </c>
      <c r="C14" s="88">
        <v>142259</v>
      </c>
      <c r="D14" s="135">
        <v>105.7</v>
      </c>
      <c r="E14" s="88">
        <v>320129</v>
      </c>
      <c r="F14" s="135">
        <v>105</v>
      </c>
      <c r="G14" s="88">
        <v>186113</v>
      </c>
      <c r="H14" s="135">
        <v>105.1</v>
      </c>
    </row>
    <row r="15" spans="1:8" s="171" customFormat="1" ht="22.5" x14ac:dyDescent="0.25">
      <c r="A15" s="41" t="s">
        <v>77</v>
      </c>
      <c r="B15" s="44" t="s">
        <v>76</v>
      </c>
      <c r="C15" s="88">
        <v>238233</v>
      </c>
      <c r="D15" s="135">
        <v>105.4</v>
      </c>
      <c r="E15" s="88">
        <v>377976</v>
      </c>
      <c r="F15" s="135">
        <v>104.3</v>
      </c>
      <c r="G15" s="88">
        <v>306646</v>
      </c>
      <c r="H15" s="135">
        <v>105.5</v>
      </c>
    </row>
    <row r="16" spans="1:8" s="171" customFormat="1" ht="22.5" x14ac:dyDescent="0.25">
      <c r="A16" s="39" t="s">
        <v>75</v>
      </c>
      <c r="B16" s="145" t="s">
        <v>74</v>
      </c>
      <c r="C16" s="88">
        <v>145301</v>
      </c>
      <c r="D16" s="135">
        <v>105.4</v>
      </c>
      <c r="E16" s="88">
        <v>324959</v>
      </c>
      <c r="F16" s="135">
        <v>104.9</v>
      </c>
      <c r="G16" s="88">
        <v>191481</v>
      </c>
      <c r="H16" s="135">
        <v>105</v>
      </c>
    </row>
    <row r="17" spans="1:8" s="171" customFormat="1" ht="22.5" x14ac:dyDescent="0.25">
      <c r="A17" s="39" t="s">
        <v>73</v>
      </c>
      <c r="B17" s="44" t="s">
        <v>72</v>
      </c>
      <c r="C17" s="88">
        <v>144511</v>
      </c>
      <c r="D17" s="135">
        <v>107.1</v>
      </c>
      <c r="E17" s="88">
        <v>248205</v>
      </c>
      <c r="F17" s="135">
        <v>105.5</v>
      </c>
      <c r="G17" s="88">
        <v>173624</v>
      </c>
      <c r="H17" s="135">
        <v>107.4</v>
      </c>
    </row>
    <row r="18" spans="1:8" s="171" customFormat="1" x14ac:dyDescent="0.25">
      <c r="A18" s="127" t="s">
        <v>71</v>
      </c>
      <c r="B18" s="145" t="s">
        <v>70</v>
      </c>
      <c r="C18" s="88">
        <v>145249</v>
      </c>
      <c r="D18" s="135">
        <v>105.5</v>
      </c>
      <c r="E18" s="88">
        <v>319333</v>
      </c>
      <c r="F18" s="135">
        <v>104.9</v>
      </c>
      <c r="G18" s="88">
        <v>190276</v>
      </c>
      <c r="H18" s="135">
        <v>105.2</v>
      </c>
    </row>
    <row r="19" spans="1:8" s="171" customFormat="1" x14ac:dyDescent="0.25">
      <c r="A19" s="127" t="s">
        <v>69</v>
      </c>
      <c r="B19" s="145" t="s">
        <v>68</v>
      </c>
      <c r="C19" s="88">
        <v>116816</v>
      </c>
      <c r="D19" s="135">
        <v>100.9</v>
      </c>
      <c r="E19" s="88">
        <v>226792</v>
      </c>
      <c r="F19" s="135">
        <v>101.9</v>
      </c>
      <c r="G19" s="88">
        <v>146532</v>
      </c>
      <c r="H19" s="135">
        <v>101.3</v>
      </c>
    </row>
    <row r="20" spans="1:8" s="171" customFormat="1" ht="22.5" x14ac:dyDescent="0.25">
      <c r="A20" s="39" t="s">
        <v>67</v>
      </c>
      <c r="B20" s="44" t="s">
        <v>66</v>
      </c>
      <c r="C20" s="88">
        <v>117010</v>
      </c>
      <c r="D20" s="135">
        <v>103.7</v>
      </c>
      <c r="E20" s="88">
        <v>251421</v>
      </c>
      <c r="F20" s="135">
        <v>106.3</v>
      </c>
      <c r="G20" s="88">
        <v>175758</v>
      </c>
      <c r="H20" s="135">
        <v>106.3</v>
      </c>
    </row>
    <row r="21" spans="1:8" s="171" customFormat="1" x14ac:dyDescent="0.25">
      <c r="A21" s="41" t="s">
        <v>65</v>
      </c>
      <c r="B21" s="40" t="s">
        <v>64</v>
      </c>
      <c r="C21" s="88">
        <v>156214</v>
      </c>
      <c r="D21" s="135">
        <v>101.8</v>
      </c>
      <c r="E21" s="88">
        <v>251759</v>
      </c>
      <c r="F21" s="135">
        <v>103</v>
      </c>
      <c r="G21" s="88">
        <v>188745</v>
      </c>
      <c r="H21" s="135">
        <v>102.2</v>
      </c>
    </row>
    <row r="22" spans="1:8" s="171" customFormat="1" x14ac:dyDescent="0.25">
      <c r="A22" s="39" t="s">
        <v>63</v>
      </c>
      <c r="B22" s="126" t="s">
        <v>62</v>
      </c>
      <c r="C22" s="88">
        <v>98096</v>
      </c>
      <c r="D22" s="135">
        <v>102.9</v>
      </c>
      <c r="E22" s="88">
        <v>186877</v>
      </c>
      <c r="F22" s="135">
        <v>98.2</v>
      </c>
      <c r="G22" s="88">
        <v>117728</v>
      </c>
      <c r="H22" s="135">
        <v>100.4</v>
      </c>
    </row>
    <row r="23" spans="1:8" s="171" customFormat="1" x14ac:dyDescent="0.25">
      <c r="A23" s="41" t="s">
        <v>61</v>
      </c>
      <c r="B23" s="40" t="s">
        <v>60</v>
      </c>
      <c r="C23" s="88">
        <v>184289</v>
      </c>
      <c r="D23" s="135">
        <v>92.6</v>
      </c>
      <c r="E23" s="88">
        <v>361256</v>
      </c>
      <c r="F23" s="135">
        <v>103.2</v>
      </c>
      <c r="G23" s="88">
        <v>337702</v>
      </c>
      <c r="H23" s="135">
        <v>101.4</v>
      </c>
    </row>
    <row r="24" spans="1:8" s="171" customFormat="1" x14ac:dyDescent="0.25">
      <c r="A24" s="39" t="s">
        <v>59</v>
      </c>
      <c r="B24" s="40" t="s">
        <v>58</v>
      </c>
      <c r="C24" s="88">
        <v>132970</v>
      </c>
      <c r="D24" s="135">
        <v>96.1</v>
      </c>
      <c r="E24" s="88">
        <v>366326</v>
      </c>
      <c r="F24" s="135">
        <v>104.5</v>
      </c>
      <c r="G24" s="88">
        <v>361705</v>
      </c>
      <c r="H24" s="135">
        <v>104.4</v>
      </c>
    </row>
    <row r="25" spans="1:8" s="171" customFormat="1" x14ac:dyDescent="0.25">
      <c r="A25" s="41" t="s">
        <v>57</v>
      </c>
      <c r="B25" s="40" t="s">
        <v>56</v>
      </c>
      <c r="C25" s="88">
        <v>112375</v>
      </c>
      <c r="D25" s="135">
        <v>99.1</v>
      </c>
      <c r="E25" s="88">
        <v>229746</v>
      </c>
      <c r="F25" s="135">
        <v>102.1</v>
      </c>
      <c r="G25" s="88">
        <v>171982</v>
      </c>
      <c r="H25" s="135">
        <v>104.1</v>
      </c>
    </row>
    <row r="26" spans="1:8" s="171" customFormat="1" x14ac:dyDescent="0.25">
      <c r="A26" s="39" t="s">
        <v>55</v>
      </c>
      <c r="B26" s="40" t="s">
        <v>54</v>
      </c>
      <c r="C26" s="88">
        <v>133142</v>
      </c>
      <c r="D26" s="135">
        <v>103.5</v>
      </c>
      <c r="E26" s="88">
        <v>298177</v>
      </c>
      <c r="F26" s="135">
        <v>99.5</v>
      </c>
      <c r="G26" s="88">
        <v>275474</v>
      </c>
      <c r="H26" s="135">
        <v>102.2</v>
      </c>
    </row>
    <row r="27" spans="1:8" s="172" customFormat="1" x14ac:dyDescent="0.2">
      <c r="A27" s="41" t="s">
        <v>53</v>
      </c>
      <c r="B27" s="126" t="s">
        <v>52</v>
      </c>
      <c r="C27" s="88">
        <v>111504</v>
      </c>
      <c r="D27" s="135">
        <v>107.3</v>
      </c>
      <c r="E27" s="88">
        <v>200872</v>
      </c>
      <c r="F27" s="135">
        <v>98.3</v>
      </c>
      <c r="G27" s="88">
        <v>138354</v>
      </c>
      <c r="H27" s="135">
        <v>98.5</v>
      </c>
    </row>
    <row r="28" spans="1:8" s="171" customFormat="1" ht="22.5" x14ac:dyDescent="0.25">
      <c r="A28" s="39" t="s">
        <v>51</v>
      </c>
      <c r="B28" s="40" t="s">
        <v>50</v>
      </c>
      <c r="C28" s="88">
        <v>155020</v>
      </c>
      <c r="D28" s="135">
        <v>120.5</v>
      </c>
      <c r="E28" s="88">
        <v>254772</v>
      </c>
      <c r="F28" s="135">
        <v>102.2</v>
      </c>
      <c r="G28" s="88">
        <v>226658</v>
      </c>
      <c r="H28" s="135">
        <v>107.4</v>
      </c>
    </row>
    <row r="29" spans="1:8" s="171" customFormat="1" x14ac:dyDescent="0.25">
      <c r="A29" s="41" t="s">
        <v>49</v>
      </c>
      <c r="B29" s="40" t="s">
        <v>48</v>
      </c>
      <c r="C29" s="88">
        <v>98837</v>
      </c>
      <c r="D29" s="135">
        <v>101.7</v>
      </c>
      <c r="E29" s="88">
        <v>200333</v>
      </c>
      <c r="F29" s="135">
        <v>100.1</v>
      </c>
      <c r="G29" s="88">
        <v>183052</v>
      </c>
      <c r="H29" s="135">
        <v>101</v>
      </c>
    </row>
    <row r="30" spans="1:8" s="171" customFormat="1" x14ac:dyDescent="0.25">
      <c r="A30" s="39" t="s">
        <v>47</v>
      </c>
      <c r="B30" s="40" t="s">
        <v>46</v>
      </c>
      <c r="C30" s="88">
        <v>89959</v>
      </c>
      <c r="D30" s="135">
        <v>85.9</v>
      </c>
      <c r="E30" s="88">
        <v>162919</v>
      </c>
      <c r="F30" s="135">
        <v>98.8</v>
      </c>
      <c r="G30" s="88">
        <v>134434</v>
      </c>
      <c r="H30" s="135">
        <v>89.4</v>
      </c>
    </row>
    <row r="31" spans="1:8" x14ac:dyDescent="0.2">
      <c r="A31" s="125" t="s">
        <v>175</v>
      </c>
      <c r="B31" s="124" t="s">
        <v>174</v>
      </c>
      <c r="C31" s="88">
        <v>113492</v>
      </c>
      <c r="D31" s="135">
        <v>100.2</v>
      </c>
      <c r="E31" s="88">
        <v>183025</v>
      </c>
      <c r="F31" s="135">
        <v>100.5</v>
      </c>
      <c r="G31" s="88">
        <v>166737</v>
      </c>
      <c r="H31" s="135">
        <v>100.3</v>
      </c>
    </row>
    <row r="32" spans="1:8" x14ac:dyDescent="0.2">
      <c r="A32" s="125" t="s">
        <v>173</v>
      </c>
      <c r="B32" s="124" t="s">
        <v>172</v>
      </c>
      <c r="C32" s="88">
        <v>80620</v>
      </c>
      <c r="D32" s="135">
        <v>85</v>
      </c>
      <c r="E32" s="88">
        <v>133405</v>
      </c>
      <c r="F32" s="135">
        <v>94.1</v>
      </c>
      <c r="G32" s="88">
        <v>105382</v>
      </c>
      <c r="H32" s="135">
        <v>81.3</v>
      </c>
    </row>
    <row r="33" spans="1:8" s="171" customFormat="1" x14ac:dyDescent="0.25">
      <c r="A33" s="41" t="s">
        <v>45</v>
      </c>
      <c r="B33" s="40" t="s">
        <v>44</v>
      </c>
      <c r="C33" s="88">
        <v>117729</v>
      </c>
      <c r="D33" s="135">
        <v>103.7</v>
      </c>
      <c r="E33" s="88">
        <v>190966</v>
      </c>
      <c r="F33" s="135">
        <v>100.5</v>
      </c>
      <c r="G33" s="88">
        <v>166233</v>
      </c>
      <c r="H33" s="135">
        <v>102</v>
      </c>
    </row>
    <row r="34" spans="1:8" s="171" customFormat="1" x14ac:dyDescent="0.25">
      <c r="A34" s="39" t="s">
        <v>171</v>
      </c>
      <c r="B34" s="40" t="s">
        <v>170</v>
      </c>
      <c r="C34" s="88">
        <v>107426</v>
      </c>
      <c r="D34" s="135">
        <v>102.8</v>
      </c>
      <c r="E34" s="88">
        <v>182140</v>
      </c>
      <c r="F34" s="135">
        <v>78.3</v>
      </c>
      <c r="G34" s="88">
        <v>141553</v>
      </c>
      <c r="H34" s="135">
        <v>93.6</v>
      </c>
    </row>
    <row r="35" spans="1:8" s="171" customFormat="1" x14ac:dyDescent="0.25">
      <c r="A35" s="36" t="s">
        <v>169</v>
      </c>
      <c r="B35" s="35" t="s">
        <v>40</v>
      </c>
      <c r="C35" s="137">
        <v>129967</v>
      </c>
      <c r="D35" s="136">
        <v>103.3</v>
      </c>
      <c r="E35" s="137">
        <v>249961</v>
      </c>
      <c r="F35" s="136">
        <v>102.4</v>
      </c>
      <c r="G35" s="137">
        <v>188101</v>
      </c>
      <c r="H35" s="136">
        <v>102.3</v>
      </c>
    </row>
    <row r="36" spans="1:8" s="171" customFormat="1" x14ac:dyDescent="0.25">
      <c r="A36" s="55"/>
      <c r="B36" s="55" t="s">
        <v>7</v>
      </c>
      <c r="D36" s="120"/>
      <c r="F36" s="120"/>
      <c r="H36" s="120"/>
    </row>
    <row r="37" spans="1:8" x14ac:dyDescent="0.2">
      <c r="A37" s="55"/>
      <c r="B37" s="98" t="s">
        <v>168</v>
      </c>
      <c r="C37" s="88">
        <v>133967</v>
      </c>
      <c r="D37" s="135">
        <v>104.1</v>
      </c>
      <c r="E37" s="88">
        <v>285000</v>
      </c>
      <c r="F37" s="135">
        <v>103.6</v>
      </c>
      <c r="G37" s="88">
        <v>191641</v>
      </c>
      <c r="H37" s="135">
        <v>103.7</v>
      </c>
    </row>
    <row r="38" spans="1:8" x14ac:dyDescent="0.2">
      <c r="A38" s="55"/>
      <c r="B38" s="98" t="s">
        <v>167</v>
      </c>
      <c r="C38" s="88">
        <v>114024</v>
      </c>
      <c r="D38" s="135">
        <v>100.7</v>
      </c>
      <c r="E38" s="88">
        <v>211146</v>
      </c>
      <c r="F38" s="135">
        <v>100.8</v>
      </c>
      <c r="G38" s="88">
        <v>182836</v>
      </c>
      <c r="H38" s="135">
        <v>99.4</v>
      </c>
    </row>
  </sheetData>
  <mergeCells count="5">
    <mergeCell ref="G2:H2"/>
    <mergeCell ref="C2:D2"/>
    <mergeCell ref="E2:F2"/>
    <mergeCell ref="A2:A3"/>
    <mergeCell ref="B2:B3"/>
  </mergeCells>
  <printOptions horizontalCentered="1"/>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C2225-52E8-4A69-84CF-F903F6976CBD}">
  <dimension ref="A1:E32"/>
  <sheetViews>
    <sheetView zoomScaleNormal="100" workbookViewId="0"/>
  </sheetViews>
  <sheetFormatPr defaultRowHeight="11.25" x14ac:dyDescent="0.25"/>
  <cols>
    <col min="1" max="1" width="35.140625" style="1" customWidth="1"/>
    <col min="2" max="5" width="13.140625" style="1" customWidth="1"/>
    <col min="6" max="16384" width="9.140625" style="1"/>
  </cols>
  <sheetData>
    <row r="1" spans="1:5" s="12" customFormat="1" ht="12" thickBot="1" x14ac:dyDescent="0.3">
      <c r="A1" s="14" t="s">
        <v>13</v>
      </c>
      <c r="B1" s="13"/>
      <c r="C1" s="13"/>
      <c r="D1" s="13"/>
      <c r="E1" s="13"/>
    </row>
    <row r="2" spans="1:5" s="8" customFormat="1" x14ac:dyDescent="0.25">
      <c r="A2" s="11" t="s">
        <v>12</v>
      </c>
      <c r="B2" s="10">
        <v>2000</v>
      </c>
      <c r="C2" s="9">
        <v>2008</v>
      </c>
      <c r="D2" s="9">
        <v>2009</v>
      </c>
      <c r="E2" s="9">
        <v>2010</v>
      </c>
    </row>
    <row r="3" spans="1:5" x14ac:dyDescent="0.25">
      <c r="A3" s="278" t="s">
        <v>11</v>
      </c>
      <c r="B3" s="278"/>
      <c r="C3" s="278"/>
      <c r="D3" s="278"/>
      <c r="E3" s="278"/>
    </row>
    <row r="4" spans="1:5" x14ac:dyDescent="0.25">
      <c r="A4" s="4" t="s">
        <v>8</v>
      </c>
      <c r="B4" s="2">
        <f>+B6+B7</f>
        <v>2264.7000000000003</v>
      </c>
      <c r="C4" s="2">
        <f>+C6+C7</f>
        <v>2285.1000000000004</v>
      </c>
      <c r="D4" s="2">
        <f>+D6+D7</f>
        <v>2278.5</v>
      </c>
      <c r="E4" s="2">
        <v>2287.0990000000002</v>
      </c>
    </row>
    <row r="5" spans="1:5" x14ac:dyDescent="0.25">
      <c r="A5" s="6" t="s">
        <v>7</v>
      </c>
      <c r="B5" s="2"/>
      <c r="C5" s="2"/>
      <c r="D5" s="2"/>
      <c r="E5" s="2"/>
    </row>
    <row r="6" spans="1:5" x14ac:dyDescent="0.25">
      <c r="A6" s="5" t="s">
        <v>6</v>
      </c>
      <c r="B6" s="2">
        <v>2105.8000000000002</v>
      </c>
      <c r="C6" s="2">
        <v>2110.8000000000002</v>
      </c>
      <c r="D6" s="2">
        <v>2044.9</v>
      </c>
      <c r="E6" s="7">
        <v>2022.6479999999999</v>
      </c>
    </row>
    <row r="7" spans="1:5" x14ac:dyDescent="0.25">
      <c r="A7" s="5" t="s">
        <v>5</v>
      </c>
      <c r="B7" s="2">
        <v>158.9</v>
      </c>
      <c r="C7" s="2">
        <v>174.3</v>
      </c>
      <c r="D7" s="2">
        <v>233.6</v>
      </c>
      <c r="E7" s="7">
        <v>264.45100000000002</v>
      </c>
    </row>
    <row r="8" spans="1:5" x14ac:dyDescent="0.25">
      <c r="A8" s="4" t="s">
        <v>4</v>
      </c>
      <c r="B8" s="2">
        <v>1441</v>
      </c>
      <c r="C8" s="2">
        <v>1403.5</v>
      </c>
      <c r="D8" s="2">
        <v>1406.2</v>
      </c>
      <c r="E8" s="2">
        <v>1397.9960000000001</v>
      </c>
    </row>
    <row r="9" spans="1:5" x14ac:dyDescent="0.25">
      <c r="A9" s="277" t="s">
        <v>3</v>
      </c>
      <c r="B9" s="277"/>
      <c r="C9" s="277"/>
      <c r="D9" s="277"/>
      <c r="E9" s="277"/>
    </row>
    <row r="10" spans="1:5" x14ac:dyDescent="0.25">
      <c r="A10" s="4" t="s">
        <v>2</v>
      </c>
      <c r="B10" s="2">
        <v>61.113959575788655</v>
      </c>
      <c r="C10" s="2">
        <f>+C4/(C4+C8)*100</f>
        <v>61.950333459849269</v>
      </c>
      <c r="D10" s="2">
        <f>+D4/(D4+D8)*100</f>
        <v>61.836784541482345</v>
      </c>
      <c r="E10" s="2">
        <v>62.063518596811917</v>
      </c>
    </row>
    <row r="11" spans="1:5" x14ac:dyDescent="0.25">
      <c r="A11" s="4" t="s">
        <v>1</v>
      </c>
      <c r="B11" s="2">
        <v>7.016381860732106</v>
      </c>
      <c r="C11" s="2">
        <f>+C7/C4*100</f>
        <v>7.6276749376394894</v>
      </c>
      <c r="D11" s="2">
        <f>+D7/D4*100</f>
        <v>10.252359008119377</v>
      </c>
      <c r="E11" s="2">
        <v>11.562726405809281</v>
      </c>
    </row>
    <row r="12" spans="1:5" x14ac:dyDescent="0.25">
      <c r="A12" s="3" t="s">
        <v>0</v>
      </c>
      <c r="B12" s="2">
        <f>+B6/(B4+B8)*100</f>
        <v>56.825970801737867</v>
      </c>
      <c r="C12" s="2">
        <f>+C6/(C4+C8)*100</f>
        <v>57.224963400748251</v>
      </c>
      <c r="D12" s="2">
        <f>+D6/(D4+D8)*100</f>
        <v>55.497055391212314</v>
      </c>
      <c r="E12" s="2">
        <v>54.887283743643991</v>
      </c>
    </row>
    <row r="13" spans="1:5" x14ac:dyDescent="0.25">
      <c r="A13" s="277" t="s">
        <v>10</v>
      </c>
      <c r="B13" s="277"/>
      <c r="C13" s="277"/>
      <c r="D13" s="277"/>
      <c r="E13" s="277"/>
    </row>
    <row r="14" spans="1:5" x14ac:dyDescent="0.25">
      <c r="A14" s="4" t="s">
        <v>8</v>
      </c>
      <c r="B14" s="2">
        <v>1855.2</v>
      </c>
      <c r="C14" s="2">
        <f>+C16+C17</f>
        <v>1923.5</v>
      </c>
      <c r="D14" s="2">
        <f>+D16+D17</f>
        <v>1924.1</v>
      </c>
      <c r="E14" s="2">
        <v>1968.893</v>
      </c>
    </row>
    <row r="15" spans="1:5" x14ac:dyDescent="0.25">
      <c r="A15" s="6" t="s">
        <v>7</v>
      </c>
      <c r="B15" s="2"/>
      <c r="C15" s="2"/>
      <c r="D15" s="2"/>
      <c r="E15" s="2"/>
    </row>
    <row r="16" spans="1:5" x14ac:dyDescent="0.25">
      <c r="A16" s="5" t="s">
        <v>6</v>
      </c>
      <c r="B16" s="2">
        <v>1750.4</v>
      </c>
      <c r="C16" s="2">
        <v>1768.6</v>
      </c>
      <c r="D16" s="2">
        <v>1737</v>
      </c>
      <c r="E16" s="2">
        <v>1758.587</v>
      </c>
    </row>
    <row r="17" spans="1:5" x14ac:dyDescent="0.25">
      <c r="A17" s="5" t="s">
        <v>5</v>
      </c>
      <c r="B17" s="2">
        <v>104.8</v>
      </c>
      <c r="C17" s="2">
        <v>154.9</v>
      </c>
      <c r="D17" s="2">
        <v>187.1</v>
      </c>
      <c r="E17" s="2">
        <v>210.30600000000001</v>
      </c>
    </row>
    <row r="18" spans="1:5" x14ac:dyDescent="0.25">
      <c r="A18" s="4" t="s">
        <v>4</v>
      </c>
      <c r="B18" s="2">
        <v>2218.6</v>
      </c>
      <c r="C18" s="2">
        <v>2098.1</v>
      </c>
      <c r="D18" s="2">
        <v>2080.9</v>
      </c>
      <c r="E18" s="2">
        <v>2032.4469999999999</v>
      </c>
    </row>
    <row r="19" spans="1:5" x14ac:dyDescent="0.25">
      <c r="A19" s="277" t="s">
        <v>3</v>
      </c>
      <c r="B19" s="277"/>
      <c r="C19" s="277"/>
      <c r="D19" s="277"/>
      <c r="E19" s="277"/>
    </row>
    <row r="20" spans="1:5" x14ac:dyDescent="0.25">
      <c r="A20" s="4" t="s">
        <v>2</v>
      </c>
      <c r="B20" s="2">
        <v>45.539790858657767</v>
      </c>
      <c r="C20" s="2">
        <f>+C14/(C14+C18)*100</f>
        <v>47.829222200119361</v>
      </c>
      <c r="D20" s="2">
        <f>+D14/(D14+D18)*100</f>
        <v>48.042446941323341</v>
      </c>
      <c r="E20" s="2">
        <v>49.205841043250508</v>
      </c>
    </row>
    <row r="21" spans="1:5" x14ac:dyDescent="0.25">
      <c r="A21" s="4" t="s">
        <v>1</v>
      </c>
      <c r="B21" s="2">
        <v>5.6489866321690378</v>
      </c>
      <c r="C21" s="2">
        <f>+C17/C14*100</f>
        <v>8.0530283337665729</v>
      </c>
      <c r="D21" s="2">
        <f>+D17/D14*100</f>
        <v>9.7240268177329661</v>
      </c>
      <c r="E21" s="2">
        <v>10.681433678722003</v>
      </c>
    </row>
    <row r="22" spans="1:5" x14ac:dyDescent="0.25">
      <c r="A22" s="3" t="s">
        <v>0</v>
      </c>
      <c r="B22" s="2">
        <f>+B16/(B14+B18)*100</f>
        <v>42.967254160734448</v>
      </c>
      <c r="C22" s="2">
        <f>+C16/(C14+C18)*100</f>
        <v>43.97752138452357</v>
      </c>
      <c r="D22" s="2">
        <f>+D16/(D14+D18)*100</f>
        <v>43.370786516853933</v>
      </c>
      <c r="E22" s="2">
        <v>43.949951766158335</v>
      </c>
    </row>
    <row r="23" spans="1:5" x14ac:dyDescent="0.25">
      <c r="A23" s="277" t="s">
        <v>9</v>
      </c>
      <c r="B23" s="277"/>
      <c r="C23" s="277"/>
      <c r="D23" s="277"/>
      <c r="E23" s="277"/>
    </row>
    <row r="24" spans="1:5" x14ac:dyDescent="0.25">
      <c r="A24" s="4" t="s">
        <v>8</v>
      </c>
      <c r="B24" s="2">
        <v>4119.8999999999996</v>
      </c>
      <c r="C24" s="2">
        <f>+C4+C14</f>
        <v>4208.6000000000004</v>
      </c>
      <c r="D24" s="2">
        <f>+D4+D14</f>
        <v>4202.6000000000004</v>
      </c>
      <c r="E24" s="2">
        <v>4255.9920000000002</v>
      </c>
    </row>
    <row r="25" spans="1:5" x14ac:dyDescent="0.25">
      <c r="A25" s="6" t="s">
        <v>7</v>
      </c>
      <c r="B25" s="2"/>
      <c r="C25" s="2"/>
      <c r="D25" s="2"/>
      <c r="E25" s="2"/>
    </row>
    <row r="26" spans="1:5" x14ac:dyDescent="0.25">
      <c r="A26" s="5" t="s">
        <v>6</v>
      </c>
      <c r="B26" s="2">
        <v>3856.2</v>
      </c>
      <c r="C26" s="2">
        <f t="shared" ref="C26:D28" si="0">+C6+C16</f>
        <v>3879.4</v>
      </c>
      <c r="D26" s="2">
        <f t="shared" si="0"/>
        <v>3781.9</v>
      </c>
      <c r="E26" s="2">
        <v>3781.2349999999997</v>
      </c>
    </row>
    <row r="27" spans="1:5" x14ac:dyDescent="0.25">
      <c r="A27" s="5" t="s">
        <v>5</v>
      </c>
      <c r="B27" s="2">
        <v>263.7</v>
      </c>
      <c r="C27" s="2">
        <f t="shared" si="0"/>
        <v>329.20000000000005</v>
      </c>
      <c r="D27" s="2">
        <f t="shared" si="0"/>
        <v>420.7</v>
      </c>
      <c r="E27" s="2">
        <v>474.75700000000006</v>
      </c>
    </row>
    <row r="28" spans="1:5" x14ac:dyDescent="0.25">
      <c r="A28" s="4" t="s">
        <v>4</v>
      </c>
      <c r="B28" s="2">
        <v>3659.6</v>
      </c>
      <c r="C28" s="2">
        <f t="shared" si="0"/>
        <v>3501.6</v>
      </c>
      <c r="D28" s="2">
        <f t="shared" si="0"/>
        <v>3487.1000000000004</v>
      </c>
      <c r="E28" s="2">
        <v>3430.4430000000002</v>
      </c>
    </row>
    <row r="29" spans="1:5" x14ac:dyDescent="0.25">
      <c r="A29" s="277" t="s">
        <v>3</v>
      </c>
      <c r="B29" s="277"/>
      <c r="C29" s="277"/>
      <c r="D29" s="277"/>
      <c r="E29" s="277"/>
    </row>
    <row r="30" spans="1:5" x14ac:dyDescent="0.25">
      <c r="A30" s="4" t="s">
        <v>2</v>
      </c>
      <c r="B30" s="2">
        <v>52.958416350665217</v>
      </c>
      <c r="C30" s="2">
        <f>+C24/(C24+C28)*100</f>
        <v>54.584835672226404</v>
      </c>
      <c r="D30" s="2">
        <f>+D24/(D24+D28)*100</f>
        <v>54.652327138900091</v>
      </c>
      <c r="E30" s="2">
        <v>55.370175558653081</v>
      </c>
    </row>
    <row r="31" spans="1:5" x14ac:dyDescent="0.25">
      <c r="A31" s="4" t="s">
        <v>1</v>
      </c>
      <c r="B31" s="2">
        <v>6.4006407922522381</v>
      </c>
      <c r="C31" s="2">
        <f>+C27/C24*100</f>
        <v>7.822078600959939</v>
      </c>
      <c r="D31" s="2">
        <f>+D27/D24*100</f>
        <v>10.010469709227619</v>
      </c>
      <c r="E31" s="2">
        <v>11.15502566734148</v>
      </c>
    </row>
    <row r="32" spans="1:5" x14ac:dyDescent="0.25">
      <c r="A32" s="3" t="s">
        <v>0</v>
      </c>
      <c r="B32" s="2">
        <f>+B26/(B24+B28)*100</f>
        <v>49.568738350793751</v>
      </c>
      <c r="C32" s="2">
        <f>+C26/(C24+C28)*100</f>
        <v>50.31516692174003</v>
      </c>
      <c r="D32" s="2">
        <f>+D26/(D24+D28)*100</f>
        <v>49.181372485272504</v>
      </c>
      <c r="E32" s="2">
        <v>49.193618263033287</v>
      </c>
    </row>
  </sheetData>
  <mergeCells count="6">
    <mergeCell ref="A23:E23"/>
    <mergeCell ref="A29:E29"/>
    <mergeCell ref="A3:E3"/>
    <mergeCell ref="A9:E9"/>
    <mergeCell ref="A13:E13"/>
    <mergeCell ref="A19:E19"/>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48D06-C028-4E92-8BB8-E046A2100AAA}">
  <dimension ref="A1:K19"/>
  <sheetViews>
    <sheetView zoomScaleNormal="100" workbookViewId="0"/>
  </sheetViews>
  <sheetFormatPr defaultRowHeight="15" x14ac:dyDescent="0.25"/>
  <cols>
    <col min="1" max="1" width="9.42578125" style="178" customWidth="1"/>
    <col min="2" max="2" width="50.42578125" style="178" customWidth="1"/>
    <col min="3" max="11" width="12.28515625" style="178" customWidth="1"/>
    <col min="12" max="16384" width="9.140625" style="178"/>
  </cols>
  <sheetData>
    <row r="1" spans="1:11" ht="15" customHeight="1" x14ac:dyDescent="0.25">
      <c r="A1" s="189" t="s">
        <v>219</v>
      </c>
      <c r="B1" s="189"/>
      <c r="C1" s="189"/>
      <c r="D1" s="189"/>
      <c r="E1" s="189"/>
      <c r="F1" s="189"/>
      <c r="G1" s="189"/>
      <c r="H1" s="188"/>
    </row>
    <row r="2" spans="1:11" ht="16.5" customHeight="1" x14ac:dyDescent="0.25">
      <c r="A2" s="187" t="s">
        <v>87</v>
      </c>
      <c r="B2" s="186" t="s">
        <v>86</v>
      </c>
      <c r="C2" s="186">
        <v>2000</v>
      </c>
      <c r="D2" s="186">
        <v>2001</v>
      </c>
      <c r="E2" s="186">
        <v>2002</v>
      </c>
      <c r="F2" s="186">
        <v>2003</v>
      </c>
      <c r="G2" s="186">
        <v>2004</v>
      </c>
      <c r="H2" s="186">
        <v>2005</v>
      </c>
      <c r="I2" s="186">
        <v>2006</v>
      </c>
      <c r="J2" s="186">
        <v>2007</v>
      </c>
      <c r="K2" s="186">
        <v>2008</v>
      </c>
    </row>
    <row r="3" spans="1:11" ht="11.1" customHeight="1" x14ac:dyDescent="0.25">
      <c r="A3" s="185" t="s">
        <v>218</v>
      </c>
      <c r="B3" s="185" t="s">
        <v>217</v>
      </c>
      <c r="C3" s="16">
        <v>192.2</v>
      </c>
      <c r="D3" s="16">
        <v>181.2</v>
      </c>
      <c r="E3" s="16">
        <v>176.9</v>
      </c>
      <c r="F3" s="16">
        <v>166.6</v>
      </c>
      <c r="G3" s="16">
        <v>158</v>
      </c>
      <c r="H3" s="16">
        <v>145.4</v>
      </c>
      <c r="I3" s="16">
        <v>142.19999999999999</v>
      </c>
      <c r="J3" s="16">
        <v>140.80000000000001</v>
      </c>
      <c r="K3" s="184">
        <v>132.1</v>
      </c>
    </row>
    <row r="4" spans="1:11" ht="11.1" customHeight="1" x14ac:dyDescent="0.25">
      <c r="A4" s="185" t="s">
        <v>79</v>
      </c>
      <c r="B4" s="185" t="s">
        <v>80</v>
      </c>
      <c r="C4" s="16">
        <v>15.5</v>
      </c>
      <c r="D4" s="16">
        <v>11.6</v>
      </c>
      <c r="E4" s="16">
        <v>13.4</v>
      </c>
      <c r="F4" s="16">
        <v>11</v>
      </c>
      <c r="G4" s="16">
        <v>11.3</v>
      </c>
      <c r="H4" s="16">
        <v>12.6</v>
      </c>
      <c r="I4" s="16">
        <v>13</v>
      </c>
      <c r="J4" s="16">
        <v>12.7</v>
      </c>
      <c r="K4" s="184">
        <v>8.1999999999999993</v>
      </c>
    </row>
    <row r="5" spans="1:11" ht="11.1" customHeight="1" x14ac:dyDescent="0.25">
      <c r="A5" s="185" t="s">
        <v>216</v>
      </c>
      <c r="B5" s="185" t="s">
        <v>78</v>
      </c>
      <c r="C5" s="16">
        <v>542.4</v>
      </c>
      <c r="D5" s="16">
        <v>555.5</v>
      </c>
      <c r="E5" s="16">
        <v>564.29999999999995</v>
      </c>
      <c r="F5" s="16">
        <v>547.29999999999995</v>
      </c>
      <c r="G5" s="16">
        <v>536.1</v>
      </c>
      <c r="H5" s="16">
        <v>530.70000000000005</v>
      </c>
      <c r="I5" s="16">
        <v>530.70000000000005</v>
      </c>
      <c r="J5" s="16">
        <v>533.29999999999995</v>
      </c>
      <c r="K5" s="31">
        <v>537.70000000000005</v>
      </c>
    </row>
    <row r="6" spans="1:11" ht="11.1" customHeight="1" x14ac:dyDescent="0.25">
      <c r="A6" s="185" t="s">
        <v>73</v>
      </c>
      <c r="B6" s="185" t="s">
        <v>215</v>
      </c>
      <c r="C6" s="16">
        <v>60.8</v>
      </c>
      <c r="D6" s="16">
        <v>60.6</v>
      </c>
      <c r="E6" s="16">
        <v>55.6</v>
      </c>
      <c r="F6" s="16">
        <v>50.2</v>
      </c>
      <c r="G6" s="16">
        <v>46.2</v>
      </c>
      <c r="H6" s="16">
        <v>47.9</v>
      </c>
      <c r="I6" s="16">
        <v>48.7</v>
      </c>
      <c r="J6" s="16">
        <v>48</v>
      </c>
      <c r="K6" s="184">
        <v>44</v>
      </c>
    </row>
    <row r="7" spans="1:11" ht="11.1" customHeight="1" x14ac:dyDescent="0.25">
      <c r="A7" s="185" t="s">
        <v>69</v>
      </c>
      <c r="B7" s="185" t="s">
        <v>68</v>
      </c>
      <c r="C7" s="16">
        <v>246.4</v>
      </c>
      <c r="D7" s="16">
        <v>250</v>
      </c>
      <c r="E7" s="16">
        <v>250.3</v>
      </c>
      <c r="F7" s="16">
        <v>275.10000000000002</v>
      </c>
      <c r="G7" s="16">
        <v>284.3</v>
      </c>
      <c r="H7" s="16">
        <v>293.89999999999998</v>
      </c>
      <c r="I7" s="16">
        <v>300</v>
      </c>
      <c r="J7" s="16">
        <v>307.3</v>
      </c>
      <c r="K7" s="184">
        <v>284.7</v>
      </c>
    </row>
    <row r="8" spans="1:11" ht="11.1" customHeight="1" x14ac:dyDescent="0.25">
      <c r="A8" s="185" t="s">
        <v>67</v>
      </c>
      <c r="B8" s="180" t="s">
        <v>214</v>
      </c>
      <c r="C8" s="16">
        <v>262.89999999999998</v>
      </c>
      <c r="D8" s="16">
        <v>268.89999999999998</v>
      </c>
      <c r="E8" s="16">
        <v>263.8</v>
      </c>
      <c r="F8" s="16">
        <v>267.60000000000002</v>
      </c>
      <c r="G8" s="16">
        <v>266.2</v>
      </c>
      <c r="H8" s="16">
        <v>267.2</v>
      </c>
      <c r="I8" s="16">
        <v>269.60000000000002</v>
      </c>
      <c r="J8" s="16">
        <v>277</v>
      </c>
      <c r="K8" s="184">
        <v>279.7</v>
      </c>
    </row>
    <row r="9" spans="1:11" ht="11.1" customHeight="1" x14ac:dyDescent="0.25">
      <c r="A9" s="185" t="s">
        <v>65</v>
      </c>
      <c r="B9" s="185" t="s">
        <v>213</v>
      </c>
      <c r="C9" s="16">
        <v>63.2</v>
      </c>
      <c r="D9" s="16">
        <v>72.099999999999994</v>
      </c>
      <c r="E9" s="16">
        <v>62.5</v>
      </c>
      <c r="F9" s="16">
        <v>59.7</v>
      </c>
      <c r="G9" s="16">
        <v>62.6</v>
      </c>
      <c r="H9" s="16">
        <v>70.8</v>
      </c>
      <c r="I9" s="16">
        <v>69.3</v>
      </c>
      <c r="J9" s="16">
        <v>67.7</v>
      </c>
      <c r="K9" s="184">
        <v>69.599999999999994</v>
      </c>
    </row>
    <row r="10" spans="1:11" ht="11.1" customHeight="1" x14ac:dyDescent="0.25">
      <c r="A10" s="185" t="s">
        <v>63</v>
      </c>
      <c r="B10" s="185" t="s">
        <v>212</v>
      </c>
      <c r="C10" s="16">
        <v>226.5</v>
      </c>
      <c r="D10" s="16">
        <v>226.1</v>
      </c>
      <c r="E10" s="16">
        <v>227.3</v>
      </c>
      <c r="F10" s="16">
        <v>219.5</v>
      </c>
      <c r="G10" s="16">
        <v>215.5</v>
      </c>
      <c r="H10" s="16">
        <v>212.5</v>
      </c>
      <c r="I10" s="16">
        <v>218.9</v>
      </c>
      <c r="J10" s="16">
        <v>224</v>
      </c>
      <c r="K10" s="184">
        <v>209.9</v>
      </c>
    </row>
    <row r="11" spans="1:11" ht="11.1" customHeight="1" x14ac:dyDescent="0.25">
      <c r="A11" s="185" t="s">
        <v>61</v>
      </c>
      <c r="B11" s="185" t="s">
        <v>211</v>
      </c>
      <c r="C11" s="16">
        <v>28.1</v>
      </c>
      <c r="D11" s="16">
        <v>24.3</v>
      </c>
      <c r="E11" s="16">
        <v>23.2</v>
      </c>
      <c r="F11" s="16">
        <v>22.6</v>
      </c>
      <c r="G11" s="16">
        <v>25.7</v>
      </c>
      <c r="H11" s="16">
        <v>26.6</v>
      </c>
      <c r="I11" s="16">
        <v>27.8</v>
      </c>
      <c r="J11" s="16">
        <v>26.9</v>
      </c>
      <c r="K11" s="184">
        <v>30.4</v>
      </c>
    </row>
    <row r="12" spans="1:11" ht="11.1" customHeight="1" x14ac:dyDescent="0.25">
      <c r="A12" s="185" t="s">
        <v>59</v>
      </c>
      <c r="B12" s="185" t="s">
        <v>210</v>
      </c>
      <c r="C12" s="16">
        <v>110.4</v>
      </c>
      <c r="D12" s="16">
        <v>120.7</v>
      </c>
      <c r="E12" s="16">
        <v>128.4</v>
      </c>
      <c r="F12" s="16">
        <v>143.6</v>
      </c>
      <c r="G12" s="16">
        <v>149.19999999999999</v>
      </c>
      <c r="H12" s="16">
        <v>152.80000000000001</v>
      </c>
      <c r="I12" s="16">
        <v>157.69999999999999</v>
      </c>
      <c r="J12" s="16">
        <v>153</v>
      </c>
      <c r="K12" s="184">
        <v>168.2</v>
      </c>
    </row>
    <row r="13" spans="1:11" ht="11.1" customHeight="1" x14ac:dyDescent="0.25">
      <c r="A13" s="185" t="s">
        <v>57</v>
      </c>
      <c r="B13" s="180" t="s">
        <v>50</v>
      </c>
      <c r="C13" s="16">
        <v>145.69999999999999</v>
      </c>
      <c r="D13" s="16">
        <v>141.69999999999999</v>
      </c>
      <c r="E13" s="16">
        <v>147.80000000000001</v>
      </c>
      <c r="F13" s="16">
        <v>151.5</v>
      </c>
      <c r="G13" s="16">
        <v>151</v>
      </c>
      <c r="H13" s="16">
        <v>146.30000000000001</v>
      </c>
      <c r="I13" s="16">
        <v>151</v>
      </c>
      <c r="J13" s="16">
        <v>139</v>
      </c>
      <c r="K13" s="184">
        <v>141.9</v>
      </c>
    </row>
    <row r="14" spans="1:11" ht="11.1" customHeight="1" x14ac:dyDescent="0.25">
      <c r="A14" s="185" t="s">
        <v>55</v>
      </c>
      <c r="B14" s="185" t="s">
        <v>48</v>
      </c>
      <c r="C14" s="16">
        <v>70.900000000000006</v>
      </c>
      <c r="D14" s="16">
        <v>69.900000000000006</v>
      </c>
      <c r="E14" s="16">
        <v>69.400000000000006</v>
      </c>
      <c r="F14" s="16">
        <v>71.400000000000006</v>
      </c>
      <c r="G14" s="16">
        <v>72</v>
      </c>
      <c r="H14" s="16">
        <v>72.7</v>
      </c>
      <c r="I14" s="16">
        <v>72.2</v>
      </c>
      <c r="J14" s="16">
        <v>72.400000000000006</v>
      </c>
      <c r="K14" s="184">
        <v>68.099999999999994</v>
      </c>
    </row>
    <row r="15" spans="1:11" ht="11.1" customHeight="1" x14ac:dyDescent="0.25">
      <c r="A15" s="185" t="s">
        <v>53</v>
      </c>
      <c r="B15" s="185" t="s">
        <v>209</v>
      </c>
      <c r="C15" s="16">
        <v>60</v>
      </c>
      <c r="D15" s="16">
        <v>55.2</v>
      </c>
      <c r="E15" s="16">
        <v>56.6</v>
      </c>
      <c r="F15" s="16">
        <v>62.5</v>
      </c>
      <c r="G15" s="16">
        <v>61.3</v>
      </c>
      <c r="H15" s="16">
        <v>58.4</v>
      </c>
      <c r="I15" s="16">
        <v>60</v>
      </c>
      <c r="J15" s="16">
        <v>57</v>
      </c>
      <c r="K15" s="184">
        <v>55.9</v>
      </c>
    </row>
    <row r="16" spans="1:11" ht="11.1" customHeight="1" x14ac:dyDescent="0.25">
      <c r="A16" s="185" t="s">
        <v>208</v>
      </c>
      <c r="B16" s="180" t="s">
        <v>207</v>
      </c>
      <c r="C16" s="16">
        <v>80.8</v>
      </c>
      <c r="D16" s="16">
        <v>75.900000000000006</v>
      </c>
      <c r="E16" s="16">
        <v>73</v>
      </c>
      <c r="F16" s="16">
        <v>77.900000000000006</v>
      </c>
      <c r="G16" s="16">
        <v>77.900000000000006</v>
      </c>
      <c r="H16" s="16">
        <v>78.3</v>
      </c>
      <c r="I16" s="16">
        <v>76.3</v>
      </c>
      <c r="J16" s="16">
        <v>83.9</v>
      </c>
      <c r="K16" s="184">
        <v>80.400000000000006</v>
      </c>
    </row>
    <row r="17" spans="1:11" ht="11.1" customHeight="1" x14ac:dyDescent="0.25">
      <c r="A17" s="183" t="s">
        <v>206</v>
      </c>
      <c r="B17" s="183" t="s">
        <v>205</v>
      </c>
      <c r="C17" s="52">
        <v>2105.8000000000002</v>
      </c>
      <c r="D17" s="52">
        <v>2113.6999999999998</v>
      </c>
      <c r="E17" s="52">
        <v>2112.5</v>
      </c>
      <c r="F17" s="52">
        <v>2126.5</v>
      </c>
      <c r="G17" s="52">
        <v>2117.3000000000002</v>
      </c>
      <c r="H17" s="52">
        <v>2116.1</v>
      </c>
      <c r="I17" s="52">
        <v>2137.4</v>
      </c>
      <c r="J17" s="52">
        <f>SUM(J3:J16)</f>
        <v>2143.0000000000005</v>
      </c>
      <c r="K17" s="182">
        <f>+K3+K4+K5+K6+K7+K8+K9+K10+K11+K12+K13+K14+K15+K16</f>
        <v>2110.8000000000002</v>
      </c>
    </row>
    <row r="18" spans="1:11" x14ac:dyDescent="0.25">
      <c r="B18" s="180" t="s">
        <v>204</v>
      </c>
      <c r="C18" s="179">
        <f t="shared" ref="C18:K18" si="0">+C4+C5+C6+C7</f>
        <v>865.09999999999991</v>
      </c>
      <c r="D18" s="179">
        <f t="shared" si="0"/>
        <v>877.7</v>
      </c>
      <c r="E18" s="179">
        <f t="shared" si="0"/>
        <v>883.59999999999991</v>
      </c>
      <c r="F18" s="179">
        <f t="shared" si="0"/>
        <v>883.6</v>
      </c>
      <c r="G18" s="179">
        <f t="shared" si="0"/>
        <v>877.90000000000009</v>
      </c>
      <c r="H18" s="179">
        <f t="shared" si="0"/>
        <v>885.1</v>
      </c>
      <c r="I18" s="179">
        <f t="shared" si="0"/>
        <v>892.40000000000009</v>
      </c>
      <c r="J18" s="179">
        <f t="shared" si="0"/>
        <v>901.3</v>
      </c>
      <c r="K18" s="181">
        <f t="shared" si="0"/>
        <v>874.60000000000014</v>
      </c>
    </row>
    <row r="19" spans="1:11" x14ac:dyDescent="0.25">
      <c r="B19" s="180" t="s">
        <v>203</v>
      </c>
      <c r="C19" s="179">
        <f t="shared" ref="C19:K19" si="1">SUM(C8:C16)</f>
        <v>1048.5</v>
      </c>
      <c r="D19" s="179">
        <f t="shared" si="1"/>
        <v>1054.8</v>
      </c>
      <c r="E19" s="179">
        <f t="shared" si="1"/>
        <v>1052</v>
      </c>
      <c r="F19" s="179">
        <f t="shared" si="1"/>
        <v>1076.3</v>
      </c>
      <c r="G19" s="179">
        <f t="shared" si="1"/>
        <v>1081.4000000000001</v>
      </c>
      <c r="H19" s="179">
        <f t="shared" si="1"/>
        <v>1085.6000000000001</v>
      </c>
      <c r="I19" s="179">
        <f t="shared" si="1"/>
        <v>1102.8</v>
      </c>
      <c r="J19" s="179">
        <f t="shared" si="1"/>
        <v>1100.9000000000001</v>
      </c>
      <c r="K19" s="179">
        <f t="shared" si="1"/>
        <v>1104.0999999999999</v>
      </c>
    </row>
  </sheetData>
  <pageMargins left="0.75" right="0.75" top="1" bottom="1" header="0.5" footer="0.5"/>
  <pageSetup paperSize="9" orientation="portrait" r:id="rId1"/>
  <headerFooter alignWithMargins="0">
    <oddFooter>&amp;C&amp;Z&amp;F&amp;R&amp;D</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8359-9352-4F8C-8B6A-DE3076C1C70F}">
  <dimension ref="A1:E26"/>
  <sheetViews>
    <sheetView zoomScaleNormal="100" workbookViewId="0"/>
  </sheetViews>
  <sheetFormatPr defaultRowHeight="15" x14ac:dyDescent="0.25"/>
  <cols>
    <col min="1" max="1" width="9.42578125" style="178" customWidth="1"/>
    <col min="2" max="2" width="50.42578125" style="178" customWidth="1"/>
    <col min="3" max="5" width="12.85546875" style="178" customWidth="1"/>
    <col min="6" max="16384" width="9.140625" style="178"/>
  </cols>
  <sheetData>
    <row r="1" spans="1:5" ht="15" customHeight="1" x14ac:dyDescent="0.25">
      <c r="A1" s="189" t="s">
        <v>224</v>
      </c>
      <c r="B1" s="189"/>
    </row>
    <row r="2" spans="1:5" ht="21" customHeight="1" x14ac:dyDescent="0.25">
      <c r="A2" s="187" t="s">
        <v>87</v>
      </c>
      <c r="B2" s="186" t="s">
        <v>86</v>
      </c>
      <c r="C2" s="186">
        <v>2008</v>
      </c>
      <c r="D2" s="186">
        <v>2009</v>
      </c>
      <c r="E2" s="186">
        <v>2010</v>
      </c>
    </row>
    <row r="3" spans="1:5" ht="11.1" customHeight="1" x14ac:dyDescent="0.25">
      <c r="A3" s="41" t="s">
        <v>83</v>
      </c>
      <c r="B3" s="194" t="s">
        <v>82</v>
      </c>
      <c r="C3" s="196">
        <v>128.5</v>
      </c>
      <c r="D3" s="16">
        <v>130</v>
      </c>
      <c r="E3" s="16">
        <v>130.80000000000001</v>
      </c>
    </row>
    <row r="4" spans="1:5" ht="11.1" customHeight="1" x14ac:dyDescent="0.25">
      <c r="A4" s="41" t="s">
        <v>81</v>
      </c>
      <c r="B4" s="198" t="s">
        <v>80</v>
      </c>
      <c r="C4" s="197">
        <v>7.8</v>
      </c>
      <c r="D4" s="16">
        <v>7.9</v>
      </c>
      <c r="E4" s="16">
        <v>10.1</v>
      </c>
    </row>
    <row r="5" spans="1:5" ht="11.1" customHeight="1" x14ac:dyDescent="0.25">
      <c r="A5" s="39" t="s">
        <v>79</v>
      </c>
      <c r="B5" s="194" t="s">
        <v>78</v>
      </c>
      <c r="C5" s="196">
        <v>527.5</v>
      </c>
      <c r="D5" s="16">
        <v>496.8</v>
      </c>
      <c r="E5" s="16">
        <v>482.6</v>
      </c>
    </row>
    <row r="6" spans="1:5" ht="11.1" customHeight="1" x14ac:dyDescent="0.25">
      <c r="A6" s="41" t="s">
        <v>77</v>
      </c>
      <c r="B6" s="194" t="s">
        <v>76</v>
      </c>
      <c r="C6" s="196">
        <v>25.8</v>
      </c>
      <c r="D6" s="16">
        <v>29.5</v>
      </c>
      <c r="E6" s="16">
        <v>26.2</v>
      </c>
    </row>
    <row r="7" spans="1:5" ht="11.1" customHeight="1" x14ac:dyDescent="0.25">
      <c r="A7" s="39" t="s">
        <v>75</v>
      </c>
      <c r="B7" s="50" t="s">
        <v>223</v>
      </c>
      <c r="C7" s="196">
        <v>561.1</v>
      </c>
      <c r="D7" s="16">
        <v>534.20000000000005</v>
      </c>
      <c r="E7" s="16">
        <v>519</v>
      </c>
    </row>
    <row r="8" spans="1:5" ht="11.1" customHeight="1" x14ac:dyDescent="0.25">
      <c r="A8" s="39" t="s">
        <v>73</v>
      </c>
      <c r="B8" s="194" t="s">
        <v>72</v>
      </c>
      <c r="C8" s="196">
        <v>35.9</v>
      </c>
      <c r="D8" s="16">
        <v>35.9</v>
      </c>
      <c r="E8" s="16">
        <v>39</v>
      </c>
    </row>
    <row r="9" spans="1:5" ht="11.1" customHeight="1" x14ac:dyDescent="0.25">
      <c r="A9" s="43" t="s">
        <v>71</v>
      </c>
      <c r="B9" s="50" t="s">
        <v>70</v>
      </c>
      <c r="C9" s="196">
        <v>597</v>
      </c>
      <c r="D9" s="16">
        <v>570.1</v>
      </c>
      <c r="E9" s="16">
        <v>558</v>
      </c>
    </row>
    <row r="10" spans="1:5" ht="11.1" customHeight="1" x14ac:dyDescent="0.25">
      <c r="A10" s="43" t="s">
        <v>69</v>
      </c>
      <c r="B10" s="194" t="s">
        <v>68</v>
      </c>
      <c r="C10" s="196">
        <v>287.2</v>
      </c>
      <c r="D10" s="16">
        <v>271.60000000000002</v>
      </c>
      <c r="E10" s="16">
        <v>255.1</v>
      </c>
    </row>
    <row r="11" spans="1:5" ht="11.1" customHeight="1" x14ac:dyDescent="0.25">
      <c r="A11" s="39" t="s">
        <v>67</v>
      </c>
      <c r="B11" s="194" t="s">
        <v>66</v>
      </c>
      <c r="C11" s="196">
        <v>272.60000000000002</v>
      </c>
      <c r="D11" s="16">
        <v>257.5</v>
      </c>
      <c r="E11" s="16">
        <v>248.4</v>
      </c>
    </row>
    <row r="12" spans="1:5" ht="11.1" customHeight="1" x14ac:dyDescent="0.25">
      <c r="A12" s="41" t="s">
        <v>65</v>
      </c>
      <c r="B12" s="194" t="s">
        <v>64</v>
      </c>
      <c r="C12" s="196">
        <v>194</v>
      </c>
      <c r="D12" s="16">
        <v>188.7</v>
      </c>
      <c r="E12" s="16">
        <v>195.5</v>
      </c>
    </row>
    <row r="13" spans="1:5" ht="11.1" customHeight="1" x14ac:dyDescent="0.25">
      <c r="A13" s="39" t="s">
        <v>63</v>
      </c>
      <c r="B13" s="194" t="s">
        <v>62</v>
      </c>
      <c r="C13" s="196">
        <v>69.599999999999994</v>
      </c>
      <c r="D13" s="16">
        <v>68.5</v>
      </c>
      <c r="E13" s="16">
        <v>67.8</v>
      </c>
    </row>
    <row r="14" spans="1:5" ht="11.1" customHeight="1" x14ac:dyDescent="0.25">
      <c r="A14" s="41" t="s">
        <v>61</v>
      </c>
      <c r="B14" s="194" t="s">
        <v>60</v>
      </c>
      <c r="C14" s="196">
        <v>64.8</v>
      </c>
      <c r="D14" s="16">
        <v>61.8</v>
      </c>
      <c r="E14" s="16">
        <v>65</v>
      </c>
    </row>
    <row r="15" spans="1:5" ht="11.1" customHeight="1" x14ac:dyDescent="0.25">
      <c r="A15" s="39" t="s">
        <v>59</v>
      </c>
      <c r="B15" s="194" t="s">
        <v>58</v>
      </c>
      <c r="C15" s="196">
        <v>30.5</v>
      </c>
      <c r="D15" s="16">
        <v>30.7</v>
      </c>
      <c r="E15" s="16">
        <v>27.8</v>
      </c>
    </row>
    <row r="16" spans="1:5" ht="11.1" customHeight="1" x14ac:dyDescent="0.25">
      <c r="A16" s="41" t="s">
        <v>57</v>
      </c>
      <c r="B16" s="194" t="s">
        <v>56</v>
      </c>
      <c r="C16" s="196">
        <v>11</v>
      </c>
      <c r="D16" s="16">
        <v>9.1999999999999993</v>
      </c>
      <c r="E16" s="16">
        <v>10.1</v>
      </c>
    </row>
    <row r="17" spans="1:5" ht="11.1" customHeight="1" x14ac:dyDescent="0.25">
      <c r="A17" s="39" t="s">
        <v>55</v>
      </c>
      <c r="B17" s="194" t="s">
        <v>54</v>
      </c>
      <c r="C17" s="196">
        <v>65.599999999999994</v>
      </c>
      <c r="D17" s="16">
        <v>63.7</v>
      </c>
      <c r="E17" s="16">
        <v>66.900000000000006</v>
      </c>
    </row>
    <row r="18" spans="1:5" x14ac:dyDescent="0.25">
      <c r="A18" s="41" t="s">
        <v>53</v>
      </c>
      <c r="B18" s="194" t="s">
        <v>52</v>
      </c>
      <c r="C18" s="196">
        <v>61.7</v>
      </c>
      <c r="D18" s="16">
        <v>68.099999999999994</v>
      </c>
      <c r="E18" s="16">
        <v>62.1</v>
      </c>
    </row>
    <row r="19" spans="1:5" x14ac:dyDescent="0.25">
      <c r="A19" s="39" t="s">
        <v>51</v>
      </c>
      <c r="B19" s="194" t="s">
        <v>50</v>
      </c>
      <c r="C19" s="196">
        <v>140.5</v>
      </c>
      <c r="D19" s="16">
        <v>143.69999999999999</v>
      </c>
      <c r="E19" s="16">
        <v>151.5</v>
      </c>
    </row>
    <row r="20" spans="1:5" x14ac:dyDescent="0.25">
      <c r="A20" s="41" t="s">
        <v>49</v>
      </c>
      <c r="B20" s="194" t="s">
        <v>48</v>
      </c>
      <c r="C20" s="196">
        <v>70</v>
      </c>
      <c r="D20" s="16">
        <v>72.400000000000006</v>
      </c>
      <c r="E20" s="16">
        <v>75.7</v>
      </c>
    </row>
    <row r="21" spans="1:5" x14ac:dyDescent="0.25">
      <c r="A21" s="39" t="s">
        <v>47</v>
      </c>
      <c r="B21" s="194" t="s">
        <v>46</v>
      </c>
      <c r="C21" s="195">
        <v>53.6</v>
      </c>
      <c r="D21" s="16">
        <v>52.1</v>
      </c>
      <c r="E21" s="16">
        <v>52.9</v>
      </c>
    </row>
    <row r="22" spans="1:5" x14ac:dyDescent="0.25">
      <c r="A22" s="41" t="s">
        <v>45</v>
      </c>
      <c r="B22" s="194" t="s">
        <v>44</v>
      </c>
      <c r="C22" s="193">
        <v>34.299999999999997</v>
      </c>
      <c r="D22" s="16">
        <v>28.8</v>
      </c>
      <c r="E22" s="16">
        <v>29.4</v>
      </c>
    </row>
    <row r="23" spans="1:5" x14ac:dyDescent="0.25">
      <c r="A23" s="39" t="s">
        <v>222</v>
      </c>
      <c r="B23" s="50" t="s">
        <v>42</v>
      </c>
      <c r="C23" s="16">
        <v>29.9</v>
      </c>
      <c r="D23" s="16">
        <v>28</v>
      </c>
      <c r="E23" s="16">
        <v>25.6</v>
      </c>
    </row>
    <row r="24" spans="1:5" x14ac:dyDescent="0.25">
      <c r="A24" s="192" t="s">
        <v>41</v>
      </c>
      <c r="B24" s="191" t="s">
        <v>40</v>
      </c>
      <c r="C24" s="52">
        <v>2110.8000000000002</v>
      </c>
      <c r="D24" s="52">
        <v>2044.9</v>
      </c>
      <c r="E24" s="52">
        <v>2022.6</v>
      </c>
    </row>
    <row r="25" spans="1:5" x14ac:dyDescent="0.25">
      <c r="B25" s="190" t="s">
        <v>221</v>
      </c>
      <c r="C25" s="16">
        <v>884.2</v>
      </c>
      <c r="D25" s="16">
        <v>841.7</v>
      </c>
      <c r="E25" s="16">
        <v>813.1</v>
      </c>
    </row>
    <row r="26" spans="1:5" x14ac:dyDescent="0.25">
      <c r="B26" s="190" t="s">
        <v>220</v>
      </c>
      <c r="C26" s="16">
        <v>1098.0999999999999</v>
      </c>
      <c r="D26" s="16">
        <v>1073.2</v>
      </c>
      <c r="E26" s="16">
        <v>1078.7</v>
      </c>
    </row>
  </sheetData>
  <pageMargins left="0.74803149606299213" right="0.74803149606299213" top="0.62992125984251968" bottom="0.86614173228346458" header="0.51181102362204722" footer="0.59055118110236227"/>
  <pageSetup paperSize="9" orientation="landscape" cellComments="atEnd" r:id="rId1"/>
  <headerFooter alignWithMargins="0">
    <oddFooter>&amp;C&amp;Z&amp;F&amp;R&amp;D</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9172B-34B9-452F-B811-DD6CCFBA11C0}">
  <dimension ref="A1:K19"/>
  <sheetViews>
    <sheetView zoomScaleNormal="100" workbookViewId="0"/>
  </sheetViews>
  <sheetFormatPr defaultRowHeight="15" x14ac:dyDescent="0.25"/>
  <cols>
    <col min="1" max="1" width="9.140625" style="178"/>
    <col min="2" max="2" width="52.140625" style="178" customWidth="1"/>
    <col min="3" max="11" width="11.85546875" style="178" customWidth="1"/>
    <col min="12" max="16384" width="9.140625" style="178"/>
  </cols>
  <sheetData>
    <row r="1" spans="1:11" ht="15" customHeight="1" thickBot="1" x14ac:dyDescent="0.3">
      <c r="A1" s="208" t="s">
        <v>225</v>
      </c>
      <c r="B1" s="208"/>
      <c r="C1" s="208"/>
      <c r="D1" s="208"/>
      <c r="E1" s="208"/>
      <c r="F1" s="208"/>
      <c r="G1" s="208"/>
      <c r="H1" s="207"/>
    </row>
    <row r="2" spans="1:11" ht="17.25" customHeight="1" x14ac:dyDescent="0.25">
      <c r="A2" s="206" t="s">
        <v>87</v>
      </c>
      <c r="B2" s="205" t="s">
        <v>86</v>
      </c>
      <c r="C2" s="205">
        <v>2000</v>
      </c>
      <c r="D2" s="205">
        <v>2001</v>
      </c>
      <c r="E2" s="205">
        <v>2002</v>
      </c>
      <c r="F2" s="205">
        <v>2003</v>
      </c>
      <c r="G2" s="205">
        <v>2004</v>
      </c>
      <c r="H2" s="205">
        <v>2005</v>
      </c>
      <c r="I2" s="205">
        <v>2006</v>
      </c>
      <c r="J2" s="205">
        <v>2007</v>
      </c>
      <c r="K2" s="205">
        <v>2008</v>
      </c>
    </row>
    <row r="3" spans="1:11" ht="11.1" customHeight="1" x14ac:dyDescent="0.25">
      <c r="A3" s="202" t="s">
        <v>218</v>
      </c>
      <c r="B3" s="203" t="s">
        <v>217</v>
      </c>
      <c r="C3" s="16">
        <v>63.3</v>
      </c>
      <c r="D3" s="16">
        <v>62.2</v>
      </c>
      <c r="E3" s="16">
        <v>64</v>
      </c>
      <c r="F3" s="16">
        <v>48.6</v>
      </c>
      <c r="G3" s="16">
        <v>46.9</v>
      </c>
      <c r="H3" s="16">
        <v>48.6</v>
      </c>
      <c r="I3" s="16">
        <v>48.6</v>
      </c>
      <c r="J3" s="16">
        <v>42.1</v>
      </c>
      <c r="K3" s="184">
        <v>42</v>
      </c>
    </row>
    <row r="4" spans="1:11" ht="11.1" customHeight="1" x14ac:dyDescent="0.25">
      <c r="A4" s="202" t="s">
        <v>79</v>
      </c>
      <c r="B4" s="203" t="s">
        <v>80</v>
      </c>
      <c r="C4" s="16">
        <v>4</v>
      </c>
      <c r="D4" s="16">
        <v>1.7</v>
      </c>
      <c r="E4" s="16">
        <v>1.4</v>
      </c>
      <c r="F4" s="16">
        <v>1.8</v>
      </c>
      <c r="G4" s="16">
        <v>2.9</v>
      </c>
      <c r="H4" s="16">
        <v>2.2999999999999998</v>
      </c>
      <c r="I4" s="16">
        <v>2</v>
      </c>
      <c r="J4" s="16">
        <v>1.9</v>
      </c>
      <c r="K4" s="184">
        <v>0.8</v>
      </c>
    </row>
    <row r="5" spans="1:11" ht="11.1" customHeight="1" x14ac:dyDescent="0.25">
      <c r="A5" s="202" t="s">
        <v>216</v>
      </c>
      <c r="B5" s="203" t="s">
        <v>78</v>
      </c>
      <c r="C5" s="16">
        <v>394.3</v>
      </c>
      <c r="D5" s="16">
        <v>405.5</v>
      </c>
      <c r="E5" s="16">
        <v>395.6</v>
      </c>
      <c r="F5" s="16">
        <v>378.2</v>
      </c>
      <c r="G5" s="16">
        <v>357.8</v>
      </c>
      <c r="H5" s="16">
        <v>338.7</v>
      </c>
      <c r="I5" s="16">
        <v>334.5</v>
      </c>
      <c r="J5" s="16">
        <v>338.7</v>
      </c>
      <c r="K5" s="31">
        <v>333.1</v>
      </c>
    </row>
    <row r="6" spans="1:11" ht="11.1" customHeight="1" x14ac:dyDescent="0.25">
      <c r="A6" s="202" t="s">
        <v>73</v>
      </c>
      <c r="B6" s="203" t="s">
        <v>215</v>
      </c>
      <c r="C6" s="16">
        <v>19.899999999999999</v>
      </c>
      <c r="D6" s="16">
        <v>19.5</v>
      </c>
      <c r="E6" s="16">
        <v>18.600000000000001</v>
      </c>
      <c r="F6" s="16">
        <v>18</v>
      </c>
      <c r="G6" s="16">
        <v>17.5</v>
      </c>
      <c r="H6" s="16">
        <v>16.7</v>
      </c>
      <c r="I6" s="16">
        <v>18.899999999999999</v>
      </c>
      <c r="J6" s="16">
        <v>16.2</v>
      </c>
      <c r="K6" s="184">
        <v>13.4</v>
      </c>
    </row>
    <row r="7" spans="1:11" ht="11.1" customHeight="1" x14ac:dyDescent="0.25">
      <c r="A7" s="202" t="s">
        <v>69</v>
      </c>
      <c r="B7" s="203" t="s">
        <v>68</v>
      </c>
      <c r="C7" s="16">
        <v>20.7</v>
      </c>
      <c r="D7" s="16">
        <v>21.5</v>
      </c>
      <c r="E7" s="16">
        <v>20.7</v>
      </c>
      <c r="F7" s="16">
        <v>24.3</v>
      </c>
      <c r="G7" s="16">
        <v>24.4</v>
      </c>
      <c r="H7" s="16">
        <v>21.2</v>
      </c>
      <c r="I7" s="16">
        <v>21.6</v>
      </c>
      <c r="J7" s="16">
        <v>23.2</v>
      </c>
      <c r="K7" s="184">
        <v>24.8</v>
      </c>
    </row>
    <row r="8" spans="1:11" ht="11.1" customHeight="1" x14ac:dyDescent="0.25">
      <c r="A8" s="202" t="s">
        <v>67</v>
      </c>
      <c r="B8" s="204" t="s">
        <v>214</v>
      </c>
      <c r="C8" s="16">
        <v>280.3</v>
      </c>
      <c r="D8" s="16">
        <v>281.2</v>
      </c>
      <c r="E8" s="16">
        <v>288.3</v>
      </c>
      <c r="F8" s="16">
        <v>285.5</v>
      </c>
      <c r="G8" s="16">
        <v>279.5</v>
      </c>
      <c r="H8" s="16">
        <v>318.7</v>
      </c>
      <c r="I8" s="16">
        <v>312.39999999999998</v>
      </c>
      <c r="J8" s="16">
        <v>314.5</v>
      </c>
      <c r="K8" s="184">
        <v>305.3</v>
      </c>
    </row>
    <row r="9" spans="1:11" ht="11.1" customHeight="1" x14ac:dyDescent="0.25">
      <c r="A9" s="202" t="s">
        <v>65</v>
      </c>
      <c r="B9" s="203" t="s">
        <v>213</v>
      </c>
      <c r="C9" s="16">
        <v>71.099999999999994</v>
      </c>
      <c r="D9" s="16">
        <v>71</v>
      </c>
      <c r="E9" s="16">
        <v>74.8</v>
      </c>
      <c r="F9" s="16">
        <v>79.7</v>
      </c>
      <c r="G9" s="16">
        <v>86.2</v>
      </c>
      <c r="H9" s="16">
        <v>83.5</v>
      </c>
      <c r="I9" s="16">
        <v>87.9</v>
      </c>
      <c r="J9" s="16">
        <v>88.4</v>
      </c>
      <c r="K9" s="184">
        <v>87.6</v>
      </c>
    </row>
    <row r="10" spans="1:11" ht="11.1" customHeight="1" x14ac:dyDescent="0.25">
      <c r="A10" s="202" t="s">
        <v>63</v>
      </c>
      <c r="B10" s="203" t="s">
        <v>212</v>
      </c>
      <c r="C10" s="16">
        <v>86.8</v>
      </c>
      <c r="D10" s="16">
        <v>86.4</v>
      </c>
      <c r="E10" s="16">
        <v>82.4</v>
      </c>
      <c r="F10" s="16">
        <v>83.7</v>
      </c>
      <c r="G10" s="16">
        <v>80.599999999999994</v>
      </c>
      <c r="H10" s="16">
        <v>72.900000000000006</v>
      </c>
      <c r="I10" s="16">
        <v>82.4</v>
      </c>
      <c r="J10" s="16">
        <v>77.7</v>
      </c>
      <c r="K10" s="184">
        <v>77.5</v>
      </c>
    </row>
    <row r="11" spans="1:11" ht="11.1" customHeight="1" x14ac:dyDescent="0.25">
      <c r="A11" s="202" t="s">
        <v>61</v>
      </c>
      <c r="B11" s="203" t="s">
        <v>211</v>
      </c>
      <c r="C11" s="16">
        <v>56.2</v>
      </c>
      <c r="D11" s="16">
        <v>54.6</v>
      </c>
      <c r="E11" s="16">
        <v>52.1</v>
      </c>
      <c r="F11" s="16">
        <v>50.2</v>
      </c>
      <c r="G11" s="16">
        <v>54.4</v>
      </c>
      <c r="H11" s="16">
        <v>53.7</v>
      </c>
      <c r="I11" s="16">
        <v>52.5</v>
      </c>
      <c r="J11" s="16">
        <v>56.9</v>
      </c>
      <c r="K11" s="184">
        <v>64.3</v>
      </c>
    </row>
    <row r="12" spans="1:11" ht="11.1" customHeight="1" x14ac:dyDescent="0.25">
      <c r="A12" s="202" t="s">
        <v>59</v>
      </c>
      <c r="B12" s="203" t="s">
        <v>210</v>
      </c>
      <c r="C12" s="16">
        <v>94.2</v>
      </c>
      <c r="D12" s="16">
        <v>98.4</v>
      </c>
      <c r="E12" s="16">
        <v>104.4</v>
      </c>
      <c r="F12" s="16">
        <v>122.3</v>
      </c>
      <c r="G12" s="16">
        <v>123.3</v>
      </c>
      <c r="H12" s="16">
        <v>123</v>
      </c>
      <c r="I12" s="16">
        <v>125.1</v>
      </c>
      <c r="J12" s="16">
        <v>129.9</v>
      </c>
      <c r="K12" s="184">
        <v>138.4</v>
      </c>
    </row>
    <row r="13" spans="1:11" ht="11.1" customHeight="1" x14ac:dyDescent="0.25">
      <c r="A13" s="202" t="s">
        <v>57</v>
      </c>
      <c r="B13" s="204" t="s">
        <v>50</v>
      </c>
      <c r="C13" s="16">
        <v>136.4</v>
      </c>
      <c r="D13" s="16">
        <v>134.69999999999999</v>
      </c>
      <c r="E13" s="16">
        <v>134.30000000000001</v>
      </c>
      <c r="F13" s="16">
        <v>143.9</v>
      </c>
      <c r="G13" s="16">
        <v>147.80000000000001</v>
      </c>
      <c r="H13" s="16">
        <v>151.6</v>
      </c>
      <c r="I13" s="16">
        <v>148.19999999999999</v>
      </c>
      <c r="J13" s="16">
        <v>146.30000000000001</v>
      </c>
      <c r="K13" s="31">
        <v>146.69999999999999</v>
      </c>
    </row>
    <row r="14" spans="1:11" ht="11.1" customHeight="1" x14ac:dyDescent="0.25">
      <c r="A14" s="202" t="s">
        <v>55</v>
      </c>
      <c r="B14" s="203" t="s">
        <v>48</v>
      </c>
      <c r="C14" s="16">
        <v>251.9</v>
      </c>
      <c r="D14" s="16">
        <v>244.6</v>
      </c>
      <c r="E14" s="16">
        <v>248.6</v>
      </c>
      <c r="F14" s="16">
        <v>257.60000000000002</v>
      </c>
      <c r="G14" s="16">
        <v>261</v>
      </c>
      <c r="H14" s="16">
        <v>250.7</v>
      </c>
      <c r="I14" s="16">
        <v>250.7</v>
      </c>
      <c r="J14" s="16">
        <v>243.9</v>
      </c>
      <c r="K14" s="31">
        <v>242.6</v>
      </c>
    </row>
    <row r="15" spans="1:11" ht="11.1" customHeight="1" x14ac:dyDescent="0.25">
      <c r="A15" s="202" t="s">
        <v>53</v>
      </c>
      <c r="B15" s="203" t="s">
        <v>209</v>
      </c>
      <c r="C15" s="16">
        <v>185.2</v>
      </c>
      <c r="D15" s="16">
        <v>183.5</v>
      </c>
      <c r="E15" s="16">
        <v>184.1</v>
      </c>
      <c r="F15" s="16">
        <v>204.7</v>
      </c>
      <c r="G15" s="16">
        <v>208.1</v>
      </c>
      <c r="H15" s="16">
        <v>204.3</v>
      </c>
      <c r="I15" s="16">
        <v>209.5</v>
      </c>
      <c r="J15" s="16">
        <v>203.4</v>
      </c>
      <c r="K15" s="184">
        <v>193.2</v>
      </c>
    </row>
    <row r="16" spans="1:11" ht="11.1" customHeight="1" x14ac:dyDescent="0.25">
      <c r="A16" s="202" t="s">
        <v>208</v>
      </c>
      <c r="B16" s="201" t="s">
        <v>207</v>
      </c>
      <c r="C16" s="16">
        <v>86.1</v>
      </c>
      <c r="D16" s="16">
        <v>89.8</v>
      </c>
      <c r="E16" s="16">
        <v>88.8</v>
      </c>
      <c r="F16" s="16">
        <v>96.9</v>
      </c>
      <c r="G16" s="16">
        <v>92.7</v>
      </c>
      <c r="H16" s="16">
        <v>99.5</v>
      </c>
      <c r="I16" s="16">
        <v>98.4</v>
      </c>
      <c r="J16" s="16">
        <v>100.1</v>
      </c>
      <c r="K16" s="184">
        <v>98.9</v>
      </c>
    </row>
    <row r="17" spans="1:11" ht="11.1" customHeight="1" x14ac:dyDescent="0.25">
      <c r="A17" s="200" t="s">
        <v>206</v>
      </c>
      <c r="B17" s="199" t="s">
        <v>205</v>
      </c>
      <c r="C17" s="52">
        <v>1750.4</v>
      </c>
      <c r="D17" s="52">
        <v>1754.6</v>
      </c>
      <c r="E17" s="52">
        <v>1758.1</v>
      </c>
      <c r="F17" s="52">
        <v>1795.4</v>
      </c>
      <c r="G17" s="52">
        <v>1783.1</v>
      </c>
      <c r="H17" s="52">
        <v>1785.4</v>
      </c>
      <c r="I17" s="52">
        <v>1792.7</v>
      </c>
      <c r="J17" s="52">
        <f>SUM(J3:J16)</f>
        <v>1783.2</v>
      </c>
      <c r="K17" s="182">
        <f>+K3+K4+K5+K6+K7+K8+K9+K10+K11+K12+K13+K14+K15+K16</f>
        <v>1768.6000000000001</v>
      </c>
    </row>
    <row r="18" spans="1:11" x14ac:dyDescent="0.25">
      <c r="B18" s="66" t="s">
        <v>204</v>
      </c>
      <c r="C18" s="179">
        <f t="shared" ref="C18:K18" si="0">+C4+C5+C6+C7</f>
        <v>438.9</v>
      </c>
      <c r="D18" s="179">
        <f t="shared" si="0"/>
        <v>448.2</v>
      </c>
      <c r="E18" s="179">
        <f t="shared" si="0"/>
        <v>436.3</v>
      </c>
      <c r="F18" s="179">
        <f t="shared" si="0"/>
        <v>422.3</v>
      </c>
      <c r="G18" s="179">
        <f t="shared" si="0"/>
        <v>402.59999999999997</v>
      </c>
      <c r="H18" s="179">
        <f t="shared" si="0"/>
        <v>378.9</v>
      </c>
      <c r="I18" s="179">
        <f t="shared" si="0"/>
        <v>377</v>
      </c>
      <c r="J18" s="179">
        <f t="shared" si="0"/>
        <v>379.99999999999994</v>
      </c>
      <c r="K18" s="181">
        <f t="shared" si="0"/>
        <v>372.1</v>
      </c>
    </row>
    <row r="19" spans="1:11" x14ac:dyDescent="0.25">
      <c r="B19" s="66" t="s">
        <v>203</v>
      </c>
      <c r="C19" s="179">
        <f t="shared" ref="C19:K19" si="1">SUM(C8:C16)</f>
        <v>1248.1999999999998</v>
      </c>
      <c r="D19" s="179">
        <f t="shared" si="1"/>
        <v>1244.2</v>
      </c>
      <c r="E19" s="179">
        <f t="shared" si="1"/>
        <v>1257.8</v>
      </c>
      <c r="F19" s="179">
        <f t="shared" si="1"/>
        <v>1324.5</v>
      </c>
      <c r="G19" s="179">
        <f t="shared" si="1"/>
        <v>1333.6</v>
      </c>
      <c r="H19" s="179">
        <f t="shared" si="1"/>
        <v>1357.9</v>
      </c>
      <c r="I19" s="179">
        <f t="shared" si="1"/>
        <v>1367.1000000000001</v>
      </c>
      <c r="J19" s="179">
        <f t="shared" si="1"/>
        <v>1361.1000000000001</v>
      </c>
      <c r="K19" s="179">
        <f t="shared" si="1"/>
        <v>1354.5</v>
      </c>
    </row>
  </sheetData>
  <pageMargins left="0.75" right="0.75" top="1" bottom="1" header="0.5" footer="0.5"/>
  <pageSetup paperSize="9" orientation="portrait" r:id="rId1"/>
  <headerFooter alignWithMargins="0">
    <oddFooter>&amp;C&amp;Z&amp;F&amp;R&amp;D</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D62F5-FA3B-41B7-9772-3F9707B5CA72}">
  <dimension ref="A1:E26"/>
  <sheetViews>
    <sheetView zoomScaleNormal="100" workbookViewId="0"/>
  </sheetViews>
  <sheetFormatPr defaultRowHeight="15" x14ac:dyDescent="0.25"/>
  <cols>
    <col min="1" max="1" width="9.140625" style="178"/>
    <col min="2" max="2" width="52.140625" style="178" customWidth="1"/>
    <col min="3" max="5" width="12.140625" style="178" customWidth="1"/>
    <col min="6" max="16384" width="9.140625" style="178"/>
  </cols>
  <sheetData>
    <row r="1" spans="1:5" ht="15" customHeight="1" thickBot="1" x14ac:dyDescent="0.3">
      <c r="A1" s="208" t="s">
        <v>226</v>
      </c>
      <c r="B1" s="208"/>
    </row>
    <row r="2" spans="1:5" ht="17.25" customHeight="1" x14ac:dyDescent="0.25">
      <c r="A2" s="210" t="s">
        <v>87</v>
      </c>
      <c r="B2" s="209" t="s">
        <v>86</v>
      </c>
      <c r="C2" s="205">
        <v>2008</v>
      </c>
      <c r="D2" s="205">
        <v>2009</v>
      </c>
      <c r="E2" s="205">
        <v>2010</v>
      </c>
    </row>
    <row r="3" spans="1:5" ht="11.1" customHeight="1" x14ac:dyDescent="0.25">
      <c r="A3" s="41" t="s">
        <v>83</v>
      </c>
      <c r="B3" s="194" t="s">
        <v>82</v>
      </c>
      <c r="C3" s="184">
        <v>40.700000000000003</v>
      </c>
      <c r="D3" s="16">
        <v>45.8</v>
      </c>
      <c r="E3" s="16">
        <v>41</v>
      </c>
    </row>
    <row r="4" spans="1:5" ht="11.1" customHeight="1" x14ac:dyDescent="0.25">
      <c r="A4" s="41" t="s">
        <v>81</v>
      </c>
      <c r="B4" s="198" t="s">
        <v>80</v>
      </c>
      <c r="C4" s="184">
        <v>0.7</v>
      </c>
      <c r="D4" s="16">
        <v>0.6</v>
      </c>
      <c r="E4" s="16">
        <v>1.1000000000000001</v>
      </c>
    </row>
    <row r="5" spans="1:5" ht="11.1" customHeight="1" x14ac:dyDescent="0.25">
      <c r="A5" s="39" t="s">
        <v>79</v>
      </c>
      <c r="B5" s="194" t="s">
        <v>78</v>
      </c>
      <c r="C5" s="31">
        <v>325.5</v>
      </c>
      <c r="D5" s="16">
        <v>297.8</v>
      </c>
      <c r="E5" s="16">
        <v>304</v>
      </c>
    </row>
    <row r="6" spans="1:5" ht="11.1" customHeight="1" x14ac:dyDescent="0.25">
      <c r="A6" s="41" t="s">
        <v>77</v>
      </c>
      <c r="B6" s="194" t="s">
        <v>76</v>
      </c>
      <c r="C6" s="184">
        <v>7.9</v>
      </c>
      <c r="D6" s="16">
        <v>9.3000000000000007</v>
      </c>
      <c r="E6" s="16">
        <v>11.1</v>
      </c>
    </row>
    <row r="7" spans="1:5" ht="11.1" customHeight="1" x14ac:dyDescent="0.25">
      <c r="A7" s="39" t="s">
        <v>75</v>
      </c>
      <c r="B7" s="50" t="s">
        <v>223</v>
      </c>
      <c r="C7" s="184">
        <v>334.1</v>
      </c>
      <c r="D7" s="16">
        <v>307.7</v>
      </c>
      <c r="E7" s="16">
        <v>316.10000000000002</v>
      </c>
    </row>
    <row r="8" spans="1:5" ht="11.1" customHeight="1" x14ac:dyDescent="0.25">
      <c r="A8" s="39" t="s">
        <v>73</v>
      </c>
      <c r="B8" s="194" t="s">
        <v>72</v>
      </c>
      <c r="C8" s="184">
        <v>11.1</v>
      </c>
      <c r="D8" s="16">
        <v>9.4</v>
      </c>
      <c r="E8" s="16">
        <v>9.1</v>
      </c>
    </row>
    <row r="9" spans="1:5" ht="11.1" customHeight="1" x14ac:dyDescent="0.25">
      <c r="A9" s="43" t="s">
        <v>71</v>
      </c>
      <c r="B9" s="50" t="s">
        <v>70</v>
      </c>
      <c r="C9" s="184">
        <v>345.2</v>
      </c>
      <c r="D9" s="16">
        <v>317.10000000000002</v>
      </c>
      <c r="E9" s="16">
        <v>325.2</v>
      </c>
    </row>
    <row r="10" spans="1:5" ht="11.1" customHeight="1" x14ac:dyDescent="0.25">
      <c r="A10" s="43" t="s">
        <v>69</v>
      </c>
      <c r="B10" s="194" t="s">
        <v>68</v>
      </c>
      <c r="C10" s="184">
        <v>24.8</v>
      </c>
      <c r="D10" s="16">
        <v>21.7</v>
      </c>
      <c r="E10" s="16">
        <v>22.5</v>
      </c>
    </row>
    <row r="11" spans="1:5" ht="11.1" customHeight="1" x14ac:dyDescent="0.25">
      <c r="A11" s="39" t="s">
        <v>67</v>
      </c>
      <c r="B11" s="194" t="s">
        <v>66</v>
      </c>
      <c r="C11" s="184">
        <v>303.8</v>
      </c>
      <c r="D11" s="16">
        <v>291.7</v>
      </c>
      <c r="E11" s="16">
        <v>291.39999999999998</v>
      </c>
    </row>
    <row r="12" spans="1:5" ht="11.1" customHeight="1" x14ac:dyDescent="0.25">
      <c r="A12" s="41" t="s">
        <v>65</v>
      </c>
      <c r="B12" s="194" t="s">
        <v>64</v>
      </c>
      <c r="C12" s="184">
        <v>64.3</v>
      </c>
      <c r="D12" s="16">
        <v>65.599999999999994</v>
      </c>
      <c r="E12" s="16">
        <v>63.6</v>
      </c>
    </row>
    <row r="13" spans="1:5" ht="11.1" customHeight="1" x14ac:dyDescent="0.25">
      <c r="A13" s="39" t="s">
        <v>63</v>
      </c>
      <c r="B13" s="194" t="s">
        <v>62</v>
      </c>
      <c r="C13" s="31">
        <v>87.6</v>
      </c>
      <c r="D13" s="16">
        <v>84.3</v>
      </c>
      <c r="E13" s="16">
        <v>86.7</v>
      </c>
    </row>
    <row r="14" spans="1:5" ht="11.1" customHeight="1" x14ac:dyDescent="0.25">
      <c r="A14" s="41" t="s">
        <v>61</v>
      </c>
      <c r="B14" s="194" t="s">
        <v>60</v>
      </c>
      <c r="C14" s="31">
        <v>31.8</v>
      </c>
      <c r="D14" s="16">
        <v>29.2</v>
      </c>
      <c r="E14" s="16">
        <v>31.3</v>
      </c>
    </row>
    <row r="15" spans="1:5" ht="11.1" customHeight="1" x14ac:dyDescent="0.25">
      <c r="A15" s="39" t="s">
        <v>59</v>
      </c>
      <c r="B15" s="194" t="s">
        <v>58</v>
      </c>
      <c r="C15" s="184">
        <v>63.6</v>
      </c>
      <c r="D15" s="16">
        <v>64.8</v>
      </c>
      <c r="E15" s="16">
        <v>63.2</v>
      </c>
    </row>
    <row r="16" spans="1:5" ht="11.1" customHeight="1" x14ac:dyDescent="0.25">
      <c r="A16" s="41" t="s">
        <v>57</v>
      </c>
      <c r="B16" s="194" t="s">
        <v>56</v>
      </c>
      <c r="C16" s="184">
        <v>9.4</v>
      </c>
      <c r="D16" s="16">
        <v>10.7</v>
      </c>
      <c r="E16" s="16">
        <v>10.9</v>
      </c>
    </row>
    <row r="17" spans="1:5" ht="11.1" customHeight="1" x14ac:dyDescent="0.25">
      <c r="A17" s="39" t="s">
        <v>55</v>
      </c>
      <c r="B17" s="194" t="s">
        <v>54</v>
      </c>
      <c r="C17" s="184">
        <v>80.099999999999994</v>
      </c>
      <c r="D17" s="16">
        <v>74.400000000000006</v>
      </c>
      <c r="E17" s="16">
        <v>72</v>
      </c>
    </row>
    <row r="18" spans="1:5" x14ac:dyDescent="0.25">
      <c r="A18" s="41" t="s">
        <v>53</v>
      </c>
      <c r="B18" s="194" t="s">
        <v>52</v>
      </c>
      <c r="C18" s="181">
        <v>43.1</v>
      </c>
      <c r="D18" s="16">
        <v>48.2</v>
      </c>
      <c r="E18" s="16">
        <v>48.2</v>
      </c>
    </row>
    <row r="19" spans="1:5" x14ac:dyDescent="0.25">
      <c r="A19" s="39" t="s">
        <v>51</v>
      </c>
      <c r="B19" s="194" t="s">
        <v>50</v>
      </c>
      <c r="C19" s="179">
        <v>147.30000000000001</v>
      </c>
      <c r="D19" s="16">
        <v>161</v>
      </c>
      <c r="E19" s="16">
        <v>165.7</v>
      </c>
    </row>
    <row r="20" spans="1:5" x14ac:dyDescent="0.25">
      <c r="A20" s="41" t="s">
        <v>49</v>
      </c>
      <c r="B20" s="194" t="s">
        <v>48</v>
      </c>
      <c r="C20" s="16">
        <v>243.2</v>
      </c>
      <c r="D20" s="16">
        <v>246.7</v>
      </c>
      <c r="E20" s="16">
        <v>248.1</v>
      </c>
    </row>
    <row r="21" spans="1:5" x14ac:dyDescent="0.25">
      <c r="A21" s="39" t="s">
        <v>47</v>
      </c>
      <c r="B21" s="194" t="s">
        <v>46</v>
      </c>
      <c r="C21" s="16">
        <v>192.2</v>
      </c>
      <c r="D21" s="16">
        <v>187.5</v>
      </c>
      <c r="E21" s="16">
        <v>198.7</v>
      </c>
    </row>
    <row r="22" spans="1:5" x14ac:dyDescent="0.25">
      <c r="A22" s="41" t="s">
        <v>45</v>
      </c>
      <c r="B22" s="194" t="s">
        <v>44</v>
      </c>
      <c r="C22" s="16">
        <v>30.9</v>
      </c>
      <c r="D22" s="16">
        <v>29.6</v>
      </c>
      <c r="E22" s="16">
        <v>30.8</v>
      </c>
    </row>
    <row r="23" spans="1:5" x14ac:dyDescent="0.25">
      <c r="A23" s="39" t="s">
        <v>222</v>
      </c>
      <c r="B23" s="50" t="s">
        <v>42</v>
      </c>
      <c r="C23" s="16">
        <v>60.6</v>
      </c>
      <c r="D23" s="16">
        <v>58.7</v>
      </c>
      <c r="E23" s="16">
        <v>59.2</v>
      </c>
    </row>
    <row r="24" spans="1:5" x14ac:dyDescent="0.25">
      <c r="A24" s="192" t="s">
        <v>41</v>
      </c>
      <c r="B24" s="191" t="s">
        <v>40</v>
      </c>
      <c r="C24" s="52">
        <v>1768.6</v>
      </c>
      <c r="D24" s="52">
        <v>1737</v>
      </c>
      <c r="E24" s="52">
        <v>1758.6</v>
      </c>
    </row>
    <row r="25" spans="1:5" x14ac:dyDescent="0.25">
      <c r="B25" s="190" t="s">
        <v>221</v>
      </c>
      <c r="C25" s="16">
        <v>370</v>
      </c>
      <c r="D25" s="16">
        <v>338.8</v>
      </c>
      <c r="E25" s="16">
        <v>347.7</v>
      </c>
    </row>
    <row r="26" spans="1:5" x14ac:dyDescent="0.25">
      <c r="B26" s="190" t="s">
        <v>220</v>
      </c>
      <c r="C26" s="16">
        <v>1357.9</v>
      </c>
      <c r="D26" s="16">
        <v>1352.4</v>
      </c>
      <c r="E26" s="16">
        <v>1369.9</v>
      </c>
    </row>
  </sheetData>
  <pageMargins left="0.74803149606299213" right="0.74803149606299213" top="0.62992125984251968" bottom="0.86614173228346458" header="0.51181102362204722" footer="0.59055118110236227"/>
  <pageSetup paperSize="9" orientation="landscape" cellComments="atEnd" r:id="rId1"/>
  <headerFooter alignWithMargins="0">
    <oddFooter>&amp;C&amp;Z&amp;F&amp;R&amp;D</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A0DA0-2DA6-4B19-A871-738C639949A8}">
  <dimension ref="A1:F35"/>
  <sheetViews>
    <sheetView zoomScaleNormal="100" workbookViewId="0"/>
  </sheetViews>
  <sheetFormatPr defaultRowHeight="12.75" x14ac:dyDescent="0.2"/>
  <cols>
    <col min="1" max="1" width="6.140625" style="211" customWidth="1"/>
    <col min="2" max="2" width="35.42578125" style="211" customWidth="1"/>
    <col min="3" max="6" width="14.28515625" style="211" customWidth="1"/>
    <col min="7" max="16384" width="9.140625" style="211"/>
  </cols>
  <sheetData>
    <row r="1" spans="1:6" ht="15" customHeight="1" thickBot="1" x14ac:dyDescent="0.25">
      <c r="A1" s="231" t="s">
        <v>229</v>
      </c>
      <c r="B1" s="231"/>
      <c r="C1" s="231"/>
      <c r="D1" s="231"/>
      <c r="E1" s="231"/>
      <c r="F1" s="231"/>
    </row>
    <row r="2" spans="1:6" ht="14.25" customHeight="1" x14ac:dyDescent="0.2">
      <c r="A2" s="333" t="s">
        <v>87</v>
      </c>
      <c r="B2" s="331" t="s">
        <v>184</v>
      </c>
      <c r="C2" s="323" t="s">
        <v>228</v>
      </c>
      <c r="D2" s="325"/>
      <c r="E2" s="323" t="s">
        <v>227</v>
      </c>
      <c r="F2" s="324"/>
    </row>
    <row r="3" spans="1:6" ht="22.5" x14ac:dyDescent="0.2">
      <c r="A3" s="334"/>
      <c r="B3" s="332"/>
      <c r="C3" s="230" t="s">
        <v>181</v>
      </c>
      <c r="D3" s="229" t="s">
        <v>178</v>
      </c>
      <c r="E3" s="228" t="s">
        <v>181</v>
      </c>
      <c r="F3" s="228" t="s">
        <v>178</v>
      </c>
    </row>
    <row r="4" spans="1:6" x14ac:dyDescent="0.2">
      <c r="A4" s="224"/>
      <c r="B4" s="227">
        <v>2005</v>
      </c>
      <c r="C4" s="56">
        <v>2826.6992500000001</v>
      </c>
      <c r="D4" s="56">
        <v>99.9</v>
      </c>
      <c r="E4" s="56">
        <v>2786.5968333333331</v>
      </c>
      <c r="F4" s="215">
        <v>99.9</v>
      </c>
    </row>
    <row r="5" spans="1:6" x14ac:dyDescent="0.2">
      <c r="A5" s="224"/>
      <c r="B5" s="227">
        <v>2006</v>
      </c>
      <c r="C5" s="56">
        <v>2829.1195833333336</v>
      </c>
      <c r="D5" s="56">
        <v>100.1</v>
      </c>
      <c r="E5" s="56">
        <v>2790.1626666666666</v>
      </c>
      <c r="F5" s="215">
        <v>100.1</v>
      </c>
    </row>
    <row r="6" spans="1:6" x14ac:dyDescent="0.2">
      <c r="A6" s="224"/>
      <c r="B6" s="227">
        <v>2007</v>
      </c>
      <c r="C6" s="56">
        <v>2805.7454166666666</v>
      </c>
      <c r="D6" s="56">
        <v>99.2</v>
      </c>
      <c r="E6" s="56">
        <v>2760.6719166666671</v>
      </c>
      <c r="F6" s="215">
        <v>98.9</v>
      </c>
    </row>
    <row r="7" spans="1:6" x14ac:dyDescent="0.2">
      <c r="A7" s="224"/>
      <c r="B7" s="227">
        <v>2008</v>
      </c>
      <c r="C7" s="141">
        <v>2811.6079166666664</v>
      </c>
      <c r="D7" s="141">
        <v>100.2</v>
      </c>
      <c r="E7" s="141">
        <v>2762.5097500000002</v>
      </c>
      <c r="F7" s="141">
        <v>100.1</v>
      </c>
    </row>
    <row r="8" spans="1:6" x14ac:dyDescent="0.2">
      <c r="A8" s="224"/>
      <c r="B8" s="227">
        <v>2009</v>
      </c>
      <c r="C8" s="225">
        <v>2709.8330000000001</v>
      </c>
      <c r="D8" s="16">
        <v>96.4</v>
      </c>
      <c r="E8" s="225">
        <v>2660.7130000000002</v>
      </c>
      <c r="F8" s="135">
        <v>96.3</v>
      </c>
    </row>
    <row r="9" spans="1:6" x14ac:dyDescent="0.2">
      <c r="A9" s="224"/>
      <c r="B9" s="226">
        <v>2010</v>
      </c>
      <c r="C9" s="225">
        <v>2751.2</v>
      </c>
      <c r="D9" s="16">
        <v>101.5</v>
      </c>
      <c r="E9" s="225">
        <v>2701.8</v>
      </c>
      <c r="F9" s="135">
        <v>101.5</v>
      </c>
    </row>
    <row r="10" spans="1:6" x14ac:dyDescent="0.2">
      <c r="A10" s="224"/>
      <c r="B10" s="223" t="s">
        <v>150</v>
      </c>
      <c r="C10" s="215"/>
      <c r="D10" s="215"/>
      <c r="E10" s="215"/>
      <c r="F10" s="215"/>
    </row>
    <row r="11" spans="1:6" x14ac:dyDescent="0.2">
      <c r="A11" s="41" t="s">
        <v>83</v>
      </c>
      <c r="B11" s="217" t="s">
        <v>82</v>
      </c>
      <c r="C11" s="16">
        <v>77.491</v>
      </c>
      <c r="D11" s="16">
        <v>92.580733802463527</v>
      </c>
      <c r="E11" s="215">
        <v>76.688999999999993</v>
      </c>
      <c r="F11" s="215">
        <v>92.6</v>
      </c>
    </row>
    <row r="12" spans="1:6" x14ac:dyDescent="0.2">
      <c r="A12" s="222" t="s">
        <v>177</v>
      </c>
      <c r="B12" s="221" t="s">
        <v>176</v>
      </c>
      <c r="C12" s="16">
        <v>9.3309999999999995</v>
      </c>
      <c r="D12" s="16">
        <v>102.31359649122807</v>
      </c>
      <c r="E12" s="215">
        <v>9.2430000000000003</v>
      </c>
      <c r="F12" s="215">
        <v>102.2</v>
      </c>
    </row>
    <row r="13" spans="1:6" x14ac:dyDescent="0.2">
      <c r="A13" s="41" t="s">
        <v>81</v>
      </c>
      <c r="B13" s="220" t="s">
        <v>80</v>
      </c>
      <c r="C13" s="16">
        <v>4.1189999999999998</v>
      </c>
      <c r="D13" s="16">
        <v>92.024128686327074</v>
      </c>
      <c r="E13" s="215">
        <v>4.0759999999999996</v>
      </c>
      <c r="F13" s="215">
        <v>92</v>
      </c>
    </row>
    <row r="14" spans="1:6" x14ac:dyDescent="0.2">
      <c r="A14" s="39" t="s">
        <v>79</v>
      </c>
      <c r="B14" s="217" t="s">
        <v>78</v>
      </c>
      <c r="C14" s="16">
        <v>604.62</v>
      </c>
      <c r="D14" s="16">
        <v>98.930389408940741</v>
      </c>
      <c r="E14" s="215">
        <v>600.33799999999997</v>
      </c>
      <c r="F14" s="215">
        <v>99</v>
      </c>
    </row>
    <row r="15" spans="1:6" ht="11.25" customHeight="1" x14ac:dyDescent="0.2">
      <c r="A15" s="41" t="s">
        <v>77</v>
      </c>
      <c r="B15" s="217" t="s">
        <v>76</v>
      </c>
      <c r="C15" s="16">
        <v>25.370999999999999</v>
      </c>
      <c r="D15" s="16">
        <v>97.94618383970969</v>
      </c>
      <c r="E15" s="215">
        <v>25.126999999999999</v>
      </c>
      <c r="F15" s="215">
        <v>97.9</v>
      </c>
    </row>
    <row r="16" spans="1:6" x14ac:dyDescent="0.2">
      <c r="A16" s="39" t="s">
        <v>75</v>
      </c>
      <c r="B16" s="219" t="s">
        <v>223</v>
      </c>
      <c r="C16" s="16">
        <v>634.11</v>
      </c>
      <c r="D16" s="16">
        <v>98.842619654422592</v>
      </c>
      <c r="E16" s="215">
        <v>629.54100000000005</v>
      </c>
      <c r="F16" s="215">
        <v>98.9</v>
      </c>
    </row>
    <row r="17" spans="1:6" ht="22.5" x14ac:dyDescent="0.2">
      <c r="A17" s="39" t="s">
        <v>73</v>
      </c>
      <c r="B17" s="217" t="s">
        <v>72</v>
      </c>
      <c r="C17" s="56">
        <v>44.604999999999997</v>
      </c>
      <c r="D17" s="56">
        <v>98.022195363146906</v>
      </c>
      <c r="E17" s="215">
        <v>44.356999999999999</v>
      </c>
      <c r="F17" s="215">
        <v>98.1</v>
      </c>
    </row>
    <row r="18" spans="1:6" x14ac:dyDescent="0.2">
      <c r="A18" s="127" t="s">
        <v>71</v>
      </c>
      <c r="B18" s="219" t="s">
        <v>70</v>
      </c>
      <c r="C18" s="16">
        <v>678.71500000000003</v>
      </c>
      <c r="D18" s="16">
        <v>98.788280158360493</v>
      </c>
      <c r="E18" s="215">
        <v>673.89800000000002</v>
      </c>
      <c r="F18" s="215">
        <v>98.9</v>
      </c>
    </row>
    <row r="19" spans="1:6" x14ac:dyDescent="0.2">
      <c r="A19" s="127" t="s">
        <v>69</v>
      </c>
      <c r="B19" s="217" t="s">
        <v>68</v>
      </c>
      <c r="C19" s="16">
        <v>121.15900000000001</v>
      </c>
      <c r="D19" s="16">
        <v>100.41189438265567</v>
      </c>
      <c r="E19" s="215">
        <v>118.276</v>
      </c>
      <c r="F19" s="215">
        <v>100.4</v>
      </c>
    </row>
    <row r="20" spans="1:6" ht="22.5" x14ac:dyDescent="0.2">
      <c r="A20" s="39" t="s">
        <v>67</v>
      </c>
      <c r="B20" s="217" t="s">
        <v>66</v>
      </c>
      <c r="C20" s="16">
        <v>350.70600000000002</v>
      </c>
      <c r="D20" s="16">
        <v>99.417734437010992</v>
      </c>
      <c r="E20" s="215">
        <v>343.49299999999999</v>
      </c>
      <c r="F20" s="215">
        <v>99.4</v>
      </c>
    </row>
    <row r="21" spans="1:6" x14ac:dyDescent="0.2">
      <c r="A21" s="41" t="s">
        <v>65</v>
      </c>
      <c r="B21" s="217" t="s">
        <v>64</v>
      </c>
      <c r="C21" s="16">
        <v>186.90899999999999</v>
      </c>
      <c r="D21" s="16">
        <v>99.27446554242465</v>
      </c>
      <c r="E21" s="215">
        <v>184.80099999999999</v>
      </c>
      <c r="F21" s="215">
        <v>99.2</v>
      </c>
    </row>
    <row r="22" spans="1:6" x14ac:dyDescent="0.2">
      <c r="A22" s="39" t="s">
        <v>63</v>
      </c>
      <c r="B22" s="217" t="s">
        <v>62</v>
      </c>
      <c r="C22" s="16">
        <v>88.513000000000005</v>
      </c>
      <c r="D22" s="16">
        <v>105.76925374917847</v>
      </c>
      <c r="E22" s="215">
        <v>84.364999999999995</v>
      </c>
      <c r="F22" s="215">
        <v>104.9</v>
      </c>
    </row>
    <row r="23" spans="1:6" x14ac:dyDescent="0.2">
      <c r="A23" s="41" t="s">
        <v>61</v>
      </c>
      <c r="B23" s="217" t="s">
        <v>60</v>
      </c>
      <c r="C23" s="16">
        <v>67.412000000000006</v>
      </c>
      <c r="D23" s="16">
        <v>101.86005046765688</v>
      </c>
      <c r="E23" s="215">
        <v>66.352000000000004</v>
      </c>
      <c r="F23" s="215">
        <v>101.6</v>
      </c>
    </row>
    <row r="24" spans="1:6" x14ac:dyDescent="0.2">
      <c r="A24" s="39" t="s">
        <v>59</v>
      </c>
      <c r="B24" s="217" t="s">
        <v>58</v>
      </c>
      <c r="C24" s="16">
        <v>69.093999999999994</v>
      </c>
      <c r="D24" s="16">
        <v>96.152186921610365</v>
      </c>
      <c r="E24" s="215">
        <v>67.471000000000004</v>
      </c>
      <c r="F24" s="215">
        <v>96.1</v>
      </c>
    </row>
    <row r="25" spans="1:6" x14ac:dyDescent="0.2">
      <c r="A25" s="41" t="s">
        <v>57</v>
      </c>
      <c r="B25" s="217" t="s">
        <v>56</v>
      </c>
      <c r="C25" s="16">
        <v>30.058</v>
      </c>
      <c r="D25" s="16">
        <v>98.842486024334093</v>
      </c>
      <c r="E25" s="215">
        <v>29.327999999999999</v>
      </c>
      <c r="F25" s="215">
        <v>99.2</v>
      </c>
    </row>
    <row r="26" spans="1:6" x14ac:dyDescent="0.2">
      <c r="A26" s="39" t="s">
        <v>55</v>
      </c>
      <c r="B26" s="217" t="s">
        <v>54</v>
      </c>
      <c r="C26" s="16">
        <v>78.126000000000005</v>
      </c>
      <c r="D26" s="16">
        <v>102.66228646517739</v>
      </c>
      <c r="E26" s="215">
        <v>75.304000000000002</v>
      </c>
      <c r="F26" s="215">
        <v>103.9</v>
      </c>
    </row>
    <row r="27" spans="1:6" ht="14.25" customHeight="1" x14ac:dyDescent="0.2">
      <c r="A27" s="41" t="s">
        <v>53</v>
      </c>
      <c r="B27" s="217" t="s">
        <v>52</v>
      </c>
      <c r="C27" s="56">
        <v>141.13</v>
      </c>
      <c r="D27" s="56">
        <v>121.62290264480045</v>
      </c>
      <c r="E27" s="215">
        <v>134.22999999999999</v>
      </c>
      <c r="F27" s="215">
        <v>122.2</v>
      </c>
    </row>
    <row r="28" spans="1:6" ht="22.5" x14ac:dyDescent="0.2">
      <c r="A28" s="39" t="s">
        <v>51</v>
      </c>
      <c r="B28" s="217" t="s">
        <v>50</v>
      </c>
      <c r="C28" s="56">
        <v>265.185</v>
      </c>
      <c r="D28" s="56">
        <v>89.577421970004053</v>
      </c>
      <c r="E28" s="215">
        <v>262.59699999999998</v>
      </c>
      <c r="F28" s="215">
        <v>89.5</v>
      </c>
    </row>
    <row r="29" spans="1:6" s="218" customFormat="1" x14ac:dyDescent="0.2">
      <c r="A29" s="41" t="s">
        <v>49</v>
      </c>
      <c r="B29" s="217" t="s">
        <v>48</v>
      </c>
      <c r="C29" s="16">
        <v>271.892</v>
      </c>
      <c r="D29" s="16">
        <v>103.88183332569191</v>
      </c>
      <c r="E29" s="215">
        <v>266.00400000000002</v>
      </c>
      <c r="F29" s="215">
        <v>103.7</v>
      </c>
    </row>
    <row r="30" spans="1:6" x14ac:dyDescent="0.2">
      <c r="A30" s="39" t="s">
        <v>47</v>
      </c>
      <c r="B30" s="217" t="s">
        <v>46</v>
      </c>
      <c r="C30" s="16">
        <v>265.642</v>
      </c>
      <c r="D30" s="16">
        <v>121.6638194384014</v>
      </c>
      <c r="E30" s="215">
        <v>261.28100000000001</v>
      </c>
      <c r="F30" s="215">
        <v>122.5</v>
      </c>
    </row>
    <row r="31" spans="1:6" x14ac:dyDescent="0.2">
      <c r="A31" s="125" t="s">
        <v>175</v>
      </c>
      <c r="B31" s="100" t="s">
        <v>174</v>
      </c>
      <c r="C31" s="16">
        <v>121.714</v>
      </c>
      <c r="D31" s="16">
        <v>99.128550951264003</v>
      </c>
      <c r="E31" s="215">
        <v>118.19</v>
      </c>
      <c r="F31" s="215">
        <v>99.5</v>
      </c>
    </row>
    <row r="32" spans="1:6" x14ac:dyDescent="0.2">
      <c r="A32" s="125" t="s">
        <v>173</v>
      </c>
      <c r="B32" s="100" t="s">
        <v>172</v>
      </c>
      <c r="C32" s="16">
        <v>143.928</v>
      </c>
      <c r="D32" s="16">
        <v>150.62004876670468</v>
      </c>
      <c r="E32" s="215">
        <v>143.09100000000001</v>
      </c>
      <c r="F32" s="215">
        <v>151.4</v>
      </c>
    </row>
    <row r="33" spans="1:6" x14ac:dyDescent="0.2">
      <c r="A33" s="41" t="s">
        <v>45</v>
      </c>
      <c r="B33" s="217" t="s">
        <v>44</v>
      </c>
      <c r="C33" s="16">
        <v>37.454999999999998</v>
      </c>
      <c r="D33" s="16">
        <v>96.476315586121629</v>
      </c>
      <c r="E33" s="215">
        <v>36.372</v>
      </c>
      <c r="F33" s="215">
        <v>96.5</v>
      </c>
    </row>
    <row r="34" spans="1:6" x14ac:dyDescent="0.2">
      <c r="A34" s="39" t="s">
        <v>171</v>
      </c>
      <c r="B34" s="216" t="s">
        <v>170</v>
      </c>
      <c r="C34" s="16">
        <v>21.693000000000001</v>
      </c>
      <c r="D34" s="16">
        <v>119.29718433787946</v>
      </c>
      <c r="E34" s="215">
        <v>21.312999999999999</v>
      </c>
      <c r="F34" s="215">
        <v>119.6</v>
      </c>
    </row>
    <row r="35" spans="1:6" x14ac:dyDescent="0.2">
      <c r="A35" s="214" t="s">
        <v>169</v>
      </c>
      <c r="B35" s="213" t="s">
        <v>40</v>
      </c>
      <c r="C35" s="52">
        <v>2751.181</v>
      </c>
      <c r="D35" s="52">
        <v>101.52585048598937</v>
      </c>
      <c r="E35" s="212">
        <v>2701.7719999999999</v>
      </c>
      <c r="F35" s="212">
        <v>101.5</v>
      </c>
    </row>
  </sheetData>
  <mergeCells count="4">
    <mergeCell ref="E2:F2"/>
    <mergeCell ref="A2:A3"/>
    <mergeCell ref="B2:B3"/>
    <mergeCell ref="C2:D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176C-8FF2-4F10-9079-730E09C4C604}">
  <dimension ref="A1:H53"/>
  <sheetViews>
    <sheetView zoomScaleNormal="100" workbookViewId="0"/>
  </sheetViews>
  <sheetFormatPr defaultRowHeight="12.75" x14ac:dyDescent="0.2"/>
  <cols>
    <col min="1" max="1" width="5.140625" style="232" customWidth="1"/>
    <col min="2" max="2" width="37.7109375" style="232" customWidth="1"/>
    <col min="3" max="8" width="12.42578125" style="232" customWidth="1"/>
    <col min="9" max="16384" width="9.140625" style="232"/>
  </cols>
  <sheetData>
    <row r="1" spans="1:8" ht="13.5" thickBot="1" x14ac:dyDescent="0.25">
      <c r="A1" s="247" t="s">
        <v>255</v>
      </c>
      <c r="B1" s="247"/>
      <c r="C1" s="247"/>
      <c r="D1" s="247"/>
      <c r="E1" s="247"/>
      <c r="F1" s="247"/>
      <c r="G1" s="247"/>
      <c r="H1" s="247"/>
    </row>
    <row r="2" spans="1:8" ht="18" customHeight="1" x14ac:dyDescent="0.2">
      <c r="A2" s="333" t="s">
        <v>87</v>
      </c>
      <c r="B2" s="331" t="s">
        <v>184</v>
      </c>
      <c r="C2" s="337" t="s">
        <v>98</v>
      </c>
      <c r="D2" s="337"/>
      <c r="E2" s="337" t="s">
        <v>189</v>
      </c>
      <c r="F2" s="337"/>
      <c r="G2" s="335" t="s">
        <v>188</v>
      </c>
      <c r="H2" s="336"/>
    </row>
    <row r="3" spans="1:8" ht="26.25" customHeight="1" x14ac:dyDescent="0.2">
      <c r="A3" s="334"/>
      <c r="B3" s="332"/>
      <c r="C3" s="245" t="s">
        <v>187</v>
      </c>
      <c r="D3" s="246" t="s">
        <v>178</v>
      </c>
      <c r="E3" s="245" t="s">
        <v>187</v>
      </c>
      <c r="F3" s="246" t="s">
        <v>178</v>
      </c>
      <c r="G3" s="245" t="s">
        <v>187</v>
      </c>
      <c r="H3" s="244" t="s">
        <v>178</v>
      </c>
    </row>
    <row r="4" spans="1:8" s="243" customFormat="1" x14ac:dyDescent="0.2">
      <c r="A4" s="130"/>
      <c r="B4" s="66">
        <v>2000</v>
      </c>
      <c r="C4" s="139">
        <v>61930</v>
      </c>
      <c r="D4" s="56">
        <v>112.6</v>
      </c>
      <c r="E4" s="139">
        <v>121779</v>
      </c>
      <c r="F4" s="56">
        <v>114</v>
      </c>
      <c r="G4" s="139">
        <v>87645</v>
      </c>
      <c r="H4" s="56">
        <v>113.5</v>
      </c>
    </row>
    <row r="5" spans="1:8" s="243" customFormat="1" x14ac:dyDescent="0.2">
      <c r="A5" s="130"/>
      <c r="B5" s="66">
        <v>2001</v>
      </c>
      <c r="C5" s="139">
        <v>72626</v>
      </c>
      <c r="D5" s="56">
        <v>117.2</v>
      </c>
      <c r="E5" s="139">
        <v>143753</v>
      </c>
      <c r="F5" s="56">
        <v>117.9</v>
      </c>
      <c r="G5" s="139">
        <v>103553</v>
      </c>
      <c r="H5" s="56">
        <v>118</v>
      </c>
    </row>
    <row r="6" spans="1:8" s="243" customFormat="1" x14ac:dyDescent="0.2">
      <c r="A6" s="130"/>
      <c r="B6" s="66">
        <v>2002</v>
      </c>
      <c r="C6" s="139">
        <v>84751</v>
      </c>
      <c r="D6" s="56">
        <v>116.7</v>
      </c>
      <c r="E6" s="139">
        <v>169826</v>
      </c>
      <c r="F6" s="56">
        <v>118.1</v>
      </c>
      <c r="G6" s="139">
        <v>122482</v>
      </c>
      <c r="H6" s="56">
        <v>118.3</v>
      </c>
    </row>
    <row r="7" spans="1:8" s="243" customFormat="1" x14ac:dyDescent="0.2">
      <c r="A7" s="130"/>
      <c r="B7" s="66">
        <v>2003</v>
      </c>
      <c r="C7" s="139">
        <v>91397</v>
      </c>
      <c r="D7" s="56">
        <v>107.8</v>
      </c>
      <c r="E7" s="139">
        <v>193275</v>
      </c>
      <c r="F7" s="56">
        <v>113.8</v>
      </c>
      <c r="G7" s="139">
        <v>137193</v>
      </c>
      <c r="H7" s="56">
        <v>112</v>
      </c>
    </row>
    <row r="8" spans="1:8" s="243" customFormat="1" x14ac:dyDescent="0.2">
      <c r="A8" s="130"/>
      <c r="B8" s="66">
        <v>2004</v>
      </c>
      <c r="C8" s="139">
        <v>96052.839548617296</v>
      </c>
      <c r="D8" s="56">
        <v>106.7</v>
      </c>
      <c r="E8" s="139">
        <v>203271.32388730484</v>
      </c>
      <c r="F8" s="56">
        <v>105.5</v>
      </c>
      <c r="G8" s="89">
        <v>145520</v>
      </c>
      <c r="H8" s="56">
        <v>106</v>
      </c>
    </row>
    <row r="9" spans="1:8" s="243" customFormat="1" x14ac:dyDescent="0.2">
      <c r="A9" s="130"/>
      <c r="B9" s="66">
        <v>2005</v>
      </c>
      <c r="C9" s="139">
        <v>102675.6598090179</v>
      </c>
      <c r="D9" s="56">
        <v>106.9</v>
      </c>
      <c r="E9" s="139">
        <v>222826.0778921404</v>
      </c>
      <c r="F9" s="56">
        <v>109.6</v>
      </c>
      <c r="G9" s="139">
        <v>158342.52233946687</v>
      </c>
      <c r="H9" s="56">
        <v>108.8</v>
      </c>
    </row>
    <row r="10" spans="1:8" s="243" customFormat="1" x14ac:dyDescent="0.2">
      <c r="A10" s="130"/>
      <c r="B10" s="66">
        <v>2006</v>
      </c>
      <c r="C10" s="139">
        <v>111881.97124658621</v>
      </c>
      <c r="D10" s="56">
        <v>109</v>
      </c>
      <c r="E10" s="139">
        <v>239588.18588474253</v>
      </c>
      <c r="F10" s="56">
        <v>107.5</v>
      </c>
      <c r="G10" s="139">
        <v>171350.84878667965</v>
      </c>
      <c r="H10" s="56">
        <v>108.2</v>
      </c>
    </row>
    <row r="11" spans="1:8" s="243" customFormat="1" x14ac:dyDescent="0.2">
      <c r="A11" s="130"/>
      <c r="B11" s="66">
        <v>2007</v>
      </c>
      <c r="C11" s="139">
        <v>122642.60521036366</v>
      </c>
      <c r="D11" s="56">
        <v>109.6</v>
      </c>
      <c r="E11" s="139">
        <v>255600.96697939196</v>
      </c>
      <c r="F11" s="56">
        <v>106.7</v>
      </c>
      <c r="G11" s="139">
        <v>185016.90447105715</v>
      </c>
      <c r="H11" s="56">
        <v>108</v>
      </c>
    </row>
    <row r="12" spans="1:8" s="243" customFormat="1" x14ac:dyDescent="0.2">
      <c r="A12" s="130"/>
      <c r="B12" s="66">
        <v>2008</v>
      </c>
      <c r="C12" s="89">
        <v>130822.68852519889</v>
      </c>
      <c r="D12" s="141">
        <v>106.7</v>
      </c>
      <c r="E12" s="89">
        <v>274866.4693991791</v>
      </c>
      <c r="F12" s="141">
        <v>107.5</v>
      </c>
      <c r="G12" s="89">
        <v>198963.78743294196</v>
      </c>
      <c r="H12" s="141">
        <v>107.5</v>
      </c>
    </row>
    <row r="13" spans="1:8" ht="11.1" customHeight="1" x14ac:dyDescent="0.2">
      <c r="A13" s="241"/>
      <c r="B13" s="130">
        <v>2009</v>
      </c>
      <c r="C13" s="88">
        <v>131854</v>
      </c>
      <c r="D13" s="135">
        <v>100.8</v>
      </c>
      <c r="E13" s="88">
        <v>270564</v>
      </c>
      <c r="F13" s="135">
        <v>98.5</v>
      </c>
      <c r="G13" s="88">
        <v>199837</v>
      </c>
      <c r="H13" s="135">
        <v>100.6</v>
      </c>
    </row>
    <row r="14" spans="1:8" ht="11.1" customHeight="1" x14ac:dyDescent="0.2">
      <c r="A14" s="241"/>
      <c r="B14" s="242">
        <v>2010</v>
      </c>
      <c r="C14" s="88">
        <v>136293</v>
      </c>
      <c r="D14" s="135">
        <v>103.4</v>
      </c>
      <c r="E14" s="88">
        <v>273107</v>
      </c>
      <c r="F14" s="135">
        <v>100.9</v>
      </c>
      <c r="G14" s="88">
        <v>202576</v>
      </c>
      <c r="H14" s="135">
        <v>101.4</v>
      </c>
    </row>
    <row r="15" spans="1:8" ht="11.1" customHeight="1" x14ac:dyDescent="0.2">
      <c r="A15" s="241"/>
      <c r="B15" s="240" t="s">
        <v>150</v>
      </c>
      <c r="C15" s="139"/>
      <c r="D15" s="56"/>
      <c r="E15" s="139"/>
      <c r="F15" s="56"/>
      <c r="G15" s="139"/>
      <c r="H15" s="56"/>
    </row>
    <row r="16" spans="1:8" ht="11.1" customHeight="1" x14ac:dyDescent="0.2">
      <c r="A16" s="41" t="s">
        <v>83</v>
      </c>
      <c r="B16" s="217" t="s">
        <v>82</v>
      </c>
      <c r="C16" s="88">
        <v>119889</v>
      </c>
      <c r="D16" s="135">
        <v>105.2</v>
      </c>
      <c r="E16" s="88">
        <v>222743</v>
      </c>
      <c r="F16" s="135">
        <v>102.5</v>
      </c>
      <c r="G16" s="88">
        <v>143861</v>
      </c>
      <c r="H16" s="135">
        <v>104.9</v>
      </c>
    </row>
    <row r="17" spans="1:8" ht="11.1" customHeight="1" x14ac:dyDescent="0.2">
      <c r="A17" s="239" t="s">
        <v>177</v>
      </c>
      <c r="B17" s="221" t="s">
        <v>176</v>
      </c>
      <c r="C17" s="88">
        <v>92145</v>
      </c>
      <c r="D17" s="135">
        <v>100.6</v>
      </c>
      <c r="E17" s="88">
        <v>256002</v>
      </c>
      <c r="F17" s="135">
        <v>102</v>
      </c>
      <c r="G17" s="88">
        <v>148585</v>
      </c>
      <c r="H17" s="135">
        <v>99.1</v>
      </c>
    </row>
    <row r="18" spans="1:8" ht="11.1" customHeight="1" x14ac:dyDescent="0.2">
      <c r="A18" s="41" t="s">
        <v>81</v>
      </c>
      <c r="B18" s="220" t="s">
        <v>80</v>
      </c>
      <c r="C18" s="88">
        <v>188811</v>
      </c>
      <c r="D18" s="135">
        <v>93.7</v>
      </c>
      <c r="E18" s="88">
        <v>373066</v>
      </c>
      <c r="F18" s="135">
        <v>98.6</v>
      </c>
      <c r="G18" s="88">
        <v>233985</v>
      </c>
      <c r="H18" s="135">
        <v>95.9</v>
      </c>
    </row>
    <row r="19" spans="1:8" ht="11.1" customHeight="1" x14ac:dyDescent="0.2">
      <c r="A19" s="39" t="s">
        <v>79</v>
      </c>
      <c r="B19" s="217" t="s">
        <v>78</v>
      </c>
      <c r="C19" s="88">
        <v>151056</v>
      </c>
      <c r="D19" s="135">
        <v>106.4</v>
      </c>
      <c r="E19" s="88">
        <v>352607</v>
      </c>
      <c r="F19" s="135">
        <v>104.9</v>
      </c>
      <c r="G19" s="88">
        <v>200748</v>
      </c>
      <c r="H19" s="135">
        <v>105.5</v>
      </c>
    </row>
    <row r="20" spans="1:8" ht="22.5" x14ac:dyDescent="0.2">
      <c r="A20" s="238" t="s">
        <v>254</v>
      </c>
      <c r="B20" s="237" t="s">
        <v>253</v>
      </c>
      <c r="C20" s="88">
        <v>120686</v>
      </c>
      <c r="D20" s="135">
        <v>102.3</v>
      </c>
      <c r="E20" s="88">
        <v>305850</v>
      </c>
      <c r="F20" s="135">
        <v>101.9</v>
      </c>
      <c r="G20" s="88">
        <v>162387</v>
      </c>
      <c r="H20" s="135">
        <v>102.1</v>
      </c>
    </row>
    <row r="21" spans="1:8" ht="22.5" x14ac:dyDescent="0.2">
      <c r="A21" s="238" t="s">
        <v>252</v>
      </c>
      <c r="B21" s="237" t="s">
        <v>251</v>
      </c>
      <c r="C21" s="88">
        <v>102071</v>
      </c>
      <c r="D21" s="135">
        <v>105.6</v>
      </c>
      <c r="E21" s="88">
        <v>202781</v>
      </c>
      <c r="F21" s="135">
        <v>101.4</v>
      </c>
      <c r="G21" s="88">
        <v>116037</v>
      </c>
      <c r="H21" s="135">
        <v>104.3</v>
      </c>
    </row>
    <row r="22" spans="1:8" ht="22.5" x14ac:dyDescent="0.2">
      <c r="A22" s="238" t="s">
        <v>250</v>
      </c>
      <c r="B22" s="237" t="s">
        <v>248</v>
      </c>
      <c r="C22" s="88">
        <v>150898</v>
      </c>
      <c r="D22" s="135">
        <v>107.3</v>
      </c>
      <c r="E22" s="88">
        <v>283495</v>
      </c>
      <c r="F22" s="135">
        <v>106.6</v>
      </c>
      <c r="G22" s="88">
        <v>183890</v>
      </c>
      <c r="H22" s="135">
        <v>107.2</v>
      </c>
    </row>
    <row r="23" spans="1:8" ht="22.5" x14ac:dyDescent="0.2">
      <c r="A23" s="238" t="s">
        <v>249</v>
      </c>
      <c r="B23" s="237" t="s">
        <v>248</v>
      </c>
      <c r="C23" s="88">
        <v>337530</v>
      </c>
      <c r="D23" s="135">
        <v>103.3</v>
      </c>
      <c r="E23" s="88">
        <v>675693</v>
      </c>
      <c r="F23" s="135">
        <v>95.8</v>
      </c>
      <c r="G23" s="88">
        <v>504648</v>
      </c>
      <c r="H23" s="135">
        <v>98.3</v>
      </c>
    </row>
    <row r="24" spans="1:8" x14ac:dyDescent="0.2">
      <c r="A24" s="238" t="s">
        <v>247</v>
      </c>
      <c r="B24" s="237" t="s">
        <v>246</v>
      </c>
      <c r="C24" s="88">
        <v>201598</v>
      </c>
      <c r="D24" s="135">
        <v>107.4</v>
      </c>
      <c r="E24" s="88">
        <v>421016</v>
      </c>
      <c r="F24" s="135">
        <v>103.1</v>
      </c>
      <c r="G24" s="88">
        <v>294664</v>
      </c>
      <c r="H24" s="135">
        <v>106</v>
      </c>
    </row>
    <row r="25" spans="1:8" ht="22.5" x14ac:dyDescent="0.2">
      <c r="A25" s="125" t="s">
        <v>245</v>
      </c>
      <c r="B25" s="237" t="s">
        <v>244</v>
      </c>
      <c r="C25" s="88">
        <v>268479</v>
      </c>
      <c r="D25" s="135">
        <v>104.2</v>
      </c>
      <c r="E25" s="88">
        <v>458449</v>
      </c>
      <c r="F25" s="135">
        <v>104.2</v>
      </c>
      <c r="G25" s="88">
        <v>372346</v>
      </c>
      <c r="H25" s="135">
        <v>104.9</v>
      </c>
    </row>
    <row r="26" spans="1:8" ht="22.5" x14ac:dyDescent="0.2">
      <c r="A26" s="125" t="s">
        <v>243</v>
      </c>
      <c r="B26" s="237" t="s">
        <v>242</v>
      </c>
      <c r="C26" s="88">
        <v>156850</v>
      </c>
      <c r="D26" s="135">
        <v>106.4</v>
      </c>
      <c r="E26" s="88">
        <v>336756</v>
      </c>
      <c r="F26" s="135">
        <v>106</v>
      </c>
      <c r="G26" s="88">
        <v>197891</v>
      </c>
      <c r="H26" s="135">
        <v>105.3</v>
      </c>
    </row>
    <row r="27" spans="1:8" ht="22.5" x14ac:dyDescent="0.2">
      <c r="A27" s="125" t="s">
        <v>241</v>
      </c>
      <c r="B27" s="237" t="s">
        <v>240</v>
      </c>
      <c r="C27" s="88">
        <v>153377</v>
      </c>
      <c r="D27" s="135">
        <v>106</v>
      </c>
      <c r="E27" s="88">
        <v>300754</v>
      </c>
      <c r="F27" s="135">
        <v>106.5</v>
      </c>
      <c r="G27" s="88">
        <v>186366</v>
      </c>
      <c r="H27" s="135">
        <v>105.7</v>
      </c>
    </row>
    <row r="28" spans="1:8" ht="22.5" x14ac:dyDescent="0.2">
      <c r="A28" s="125" t="s">
        <v>239</v>
      </c>
      <c r="B28" s="237" t="s">
        <v>238</v>
      </c>
      <c r="C28" s="88">
        <v>138741</v>
      </c>
      <c r="D28" s="135">
        <v>104.6</v>
      </c>
      <c r="E28" s="88">
        <v>376368</v>
      </c>
      <c r="F28" s="135">
        <v>104.5</v>
      </c>
      <c r="G28" s="88">
        <v>210499</v>
      </c>
      <c r="H28" s="135">
        <v>103.2</v>
      </c>
    </row>
    <row r="29" spans="1:8" x14ac:dyDescent="0.2">
      <c r="A29" s="125" t="s">
        <v>237</v>
      </c>
      <c r="B29" s="237" t="s">
        <v>236</v>
      </c>
      <c r="C29" s="88">
        <v>137277</v>
      </c>
      <c r="D29" s="135">
        <v>103.9</v>
      </c>
      <c r="E29" s="88">
        <v>353014</v>
      </c>
      <c r="F29" s="135">
        <v>93.8</v>
      </c>
      <c r="G29" s="88">
        <v>180277</v>
      </c>
      <c r="H29" s="135">
        <v>98.2</v>
      </c>
    </row>
    <row r="30" spans="1:8" x14ac:dyDescent="0.2">
      <c r="A30" s="125" t="s">
        <v>235</v>
      </c>
      <c r="B30" s="237" t="s">
        <v>234</v>
      </c>
      <c r="C30" s="88">
        <v>170130</v>
      </c>
      <c r="D30" s="135">
        <v>111.3</v>
      </c>
      <c r="E30" s="88">
        <v>380492</v>
      </c>
      <c r="F30" s="135">
        <v>115.1</v>
      </c>
      <c r="G30" s="88">
        <v>223262</v>
      </c>
      <c r="H30" s="135">
        <v>111.8</v>
      </c>
    </row>
    <row r="31" spans="1:8" x14ac:dyDescent="0.2">
      <c r="A31" s="125" t="s">
        <v>233</v>
      </c>
      <c r="B31" s="237" t="s">
        <v>232</v>
      </c>
      <c r="C31" s="88">
        <v>185254</v>
      </c>
      <c r="D31" s="135">
        <v>106.8</v>
      </c>
      <c r="E31" s="88">
        <v>411950</v>
      </c>
      <c r="F31" s="135">
        <v>105.2</v>
      </c>
      <c r="G31" s="88">
        <v>233291</v>
      </c>
      <c r="H31" s="135">
        <v>105.8</v>
      </c>
    </row>
    <row r="32" spans="1:8" ht="22.5" x14ac:dyDescent="0.2">
      <c r="A32" s="125" t="s">
        <v>231</v>
      </c>
      <c r="B32" s="237" t="s">
        <v>230</v>
      </c>
      <c r="C32" s="88">
        <v>140630</v>
      </c>
      <c r="D32" s="135">
        <v>105.3</v>
      </c>
      <c r="E32" s="88">
        <v>275443</v>
      </c>
      <c r="F32" s="135">
        <v>106</v>
      </c>
      <c r="G32" s="88">
        <v>173684</v>
      </c>
      <c r="H32" s="135">
        <v>105.7</v>
      </c>
    </row>
    <row r="33" spans="1:8" x14ac:dyDescent="0.2">
      <c r="A33" s="41" t="s">
        <v>77</v>
      </c>
      <c r="B33" s="236" t="s">
        <v>76</v>
      </c>
      <c r="C33" s="88">
        <v>274443</v>
      </c>
      <c r="D33" s="135">
        <v>106</v>
      </c>
      <c r="E33" s="88">
        <v>457172</v>
      </c>
      <c r="F33" s="135">
        <v>103.8</v>
      </c>
      <c r="G33" s="88">
        <v>363900</v>
      </c>
      <c r="H33" s="135">
        <v>105.5</v>
      </c>
    </row>
    <row r="34" spans="1:8" ht="11.1" customHeight="1" x14ac:dyDescent="0.2">
      <c r="A34" s="39" t="s">
        <v>75</v>
      </c>
      <c r="B34" s="219" t="s">
        <v>223</v>
      </c>
      <c r="C34" s="88">
        <v>154979</v>
      </c>
      <c r="D34" s="135">
        <v>106</v>
      </c>
      <c r="E34" s="88">
        <v>361348</v>
      </c>
      <c r="F34" s="135">
        <v>104.8</v>
      </c>
      <c r="G34" s="88">
        <v>208026</v>
      </c>
      <c r="H34" s="135">
        <v>105.3</v>
      </c>
    </row>
    <row r="35" spans="1:8" ht="21" customHeight="1" x14ac:dyDescent="0.2">
      <c r="A35" s="39" t="s">
        <v>73</v>
      </c>
      <c r="B35" s="217" t="s">
        <v>72</v>
      </c>
      <c r="C35" s="88">
        <v>154752</v>
      </c>
      <c r="D35" s="135">
        <v>106.7</v>
      </c>
      <c r="E35" s="88">
        <v>293137</v>
      </c>
      <c r="F35" s="135">
        <v>103.7</v>
      </c>
      <c r="G35" s="88">
        <v>193605</v>
      </c>
      <c r="H35" s="135">
        <v>106.5</v>
      </c>
    </row>
    <row r="36" spans="1:8" ht="11.1" customHeight="1" x14ac:dyDescent="0.2">
      <c r="A36" s="43" t="s">
        <v>71</v>
      </c>
      <c r="B36" s="219" t="s">
        <v>70</v>
      </c>
      <c r="C36" s="88">
        <v>154964</v>
      </c>
      <c r="D36" s="135">
        <v>106.1</v>
      </c>
      <c r="E36" s="88">
        <v>356349</v>
      </c>
      <c r="F36" s="135">
        <v>104.7</v>
      </c>
      <c r="G36" s="88">
        <v>207052</v>
      </c>
      <c r="H36" s="135">
        <v>105.4</v>
      </c>
    </row>
    <row r="37" spans="1:8" ht="11.1" customHeight="1" x14ac:dyDescent="0.2">
      <c r="A37" s="43" t="s">
        <v>69</v>
      </c>
      <c r="B37" s="217" t="s">
        <v>68</v>
      </c>
      <c r="C37" s="88">
        <v>120337</v>
      </c>
      <c r="D37" s="135">
        <v>100.4</v>
      </c>
      <c r="E37" s="88">
        <v>241231</v>
      </c>
      <c r="F37" s="135">
        <v>100.9</v>
      </c>
      <c r="G37" s="88">
        <v>153003</v>
      </c>
      <c r="H37" s="135">
        <v>100.5</v>
      </c>
    </row>
    <row r="38" spans="1:8" ht="22.5" x14ac:dyDescent="0.2">
      <c r="A38" s="39" t="s">
        <v>67</v>
      </c>
      <c r="B38" s="217" t="s">
        <v>66</v>
      </c>
      <c r="C38" s="88">
        <v>120095</v>
      </c>
      <c r="D38" s="135">
        <v>104</v>
      </c>
      <c r="E38" s="88">
        <v>270183</v>
      </c>
      <c r="F38" s="135">
        <v>105.5</v>
      </c>
      <c r="G38" s="88">
        <v>185695</v>
      </c>
      <c r="H38" s="135">
        <v>106</v>
      </c>
    </row>
    <row r="39" spans="1:8" s="235" customFormat="1" x14ac:dyDescent="0.2">
      <c r="A39" s="41" t="s">
        <v>65</v>
      </c>
      <c r="B39" s="217" t="s">
        <v>64</v>
      </c>
      <c r="C39" s="88">
        <v>161001</v>
      </c>
      <c r="D39" s="135">
        <v>101.8</v>
      </c>
      <c r="E39" s="88">
        <v>275869</v>
      </c>
      <c r="F39" s="135">
        <v>102.5</v>
      </c>
      <c r="G39" s="88">
        <v>200111</v>
      </c>
      <c r="H39" s="135">
        <v>101.9</v>
      </c>
    </row>
    <row r="40" spans="1:8" ht="11.1" customHeight="1" x14ac:dyDescent="0.2">
      <c r="A40" s="39" t="s">
        <v>63</v>
      </c>
      <c r="B40" s="217" t="s">
        <v>62</v>
      </c>
      <c r="C40" s="88">
        <v>101168</v>
      </c>
      <c r="D40" s="135">
        <v>103.1</v>
      </c>
      <c r="E40" s="88">
        <v>198500</v>
      </c>
      <c r="F40" s="135">
        <v>97.3</v>
      </c>
      <c r="G40" s="88">
        <v>122691</v>
      </c>
      <c r="H40" s="135">
        <v>100.1</v>
      </c>
    </row>
    <row r="41" spans="1:8" x14ac:dyDescent="0.2">
      <c r="A41" s="41" t="s">
        <v>61</v>
      </c>
      <c r="B41" s="217" t="s">
        <v>60</v>
      </c>
      <c r="C41" s="88">
        <v>194286</v>
      </c>
      <c r="D41" s="135">
        <v>91.8</v>
      </c>
      <c r="E41" s="88">
        <v>394804</v>
      </c>
      <c r="F41" s="135">
        <v>102.2</v>
      </c>
      <c r="G41" s="88">
        <v>368115</v>
      </c>
      <c r="H41" s="135">
        <v>100.4</v>
      </c>
    </row>
    <row r="42" spans="1:8" ht="11.1" customHeight="1" x14ac:dyDescent="0.2">
      <c r="A42" s="39" t="s">
        <v>59</v>
      </c>
      <c r="B42" s="217" t="s">
        <v>58</v>
      </c>
      <c r="C42" s="88">
        <v>141861</v>
      </c>
      <c r="D42" s="135">
        <v>92.9</v>
      </c>
      <c r="E42" s="88">
        <v>439332</v>
      </c>
      <c r="F42" s="135">
        <v>101.6</v>
      </c>
      <c r="G42" s="88">
        <v>433442</v>
      </c>
      <c r="H42" s="135">
        <v>101.4</v>
      </c>
    </row>
    <row r="43" spans="1:8" ht="11.1" customHeight="1" x14ac:dyDescent="0.2">
      <c r="A43" s="41" t="s">
        <v>57</v>
      </c>
      <c r="B43" s="217" t="s">
        <v>56</v>
      </c>
      <c r="C43" s="88">
        <v>115937</v>
      </c>
      <c r="D43" s="135">
        <v>98.5</v>
      </c>
      <c r="E43" s="88">
        <v>247492</v>
      </c>
      <c r="F43" s="135">
        <v>100.1</v>
      </c>
      <c r="G43" s="88">
        <v>182747</v>
      </c>
      <c r="H43" s="135">
        <v>102.8</v>
      </c>
    </row>
    <row r="44" spans="1:8" ht="11.1" customHeight="1" x14ac:dyDescent="0.2">
      <c r="A44" s="39" t="s">
        <v>55</v>
      </c>
      <c r="B44" s="217" t="s">
        <v>54</v>
      </c>
      <c r="C44" s="88">
        <v>137166</v>
      </c>
      <c r="D44" s="135">
        <v>103.6</v>
      </c>
      <c r="E44" s="88">
        <v>323143</v>
      </c>
      <c r="F44" s="135">
        <v>98.6</v>
      </c>
      <c r="G44" s="88">
        <v>297559</v>
      </c>
      <c r="H44" s="135">
        <v>101.6</v>
      </c>
    </row>
    <row r="45" spans="1:8" ht="11.1" customHeight="1" x14ac:dyDescent="0.2">
      <c r="A45" s="41" t="s">
        <v>53</v>
      </c>
      <c r="B45" s="217" t="s">
        <v>52</v>
      </c>
      <c r="C45" s="88">
        <v>115221</v>
      </c>
      <c r="D45" s="135">
        <v>107.4</v>
      </c>
      <c r="E45" s="88">
        <v>216246</v>
      </c>
      <c r="F45" s="135">
        <v>97.4</v>
      </c>
      <c r="G45" s="88">
        <v>145574</v>
      </c>
      <c r="H45" s="135">
        <v>97.6</v>
      </c>
    </row>
    <row r="46" spans="1:8" ht="22.5" x14ac:dyDescent="0.2">
      <c r="A46" s="39" t="s">
        <v>51</v>
      </c>
      <c r="B46" s="217" t="s">
        <v>50</v>
      </c>
      <c r="C46" s="88">
        <v>162900</v>
      </c>
      <c r="D46" s="135">
        <v>119.5</v>
      </c>
      <c r="E46" s="88">
        <v>274993</v>
      </c>
      <c r="F46" s="135">
        <v>98.1</v>
      </c>
      <c r="G46" s="88">
        <v>243401</v>
      </c>
      <c r="H46" s="135">
        <v>103.7</v>
      </c>
    </row>
    <row r="47" spans="1:8" x14ac:dyDescent="0.2">
      <c r="A47" s="41" t="s">
        <v>49</v>
      </c>
      <c r="B47" s="217" t="s">
        <v>48</v>
      </c>
      <c r="C47" s="88">
        <v>108238</v>
      </c>
      <c r="D47" s="135">
        <v>101.6</v>
      </c>
      <c r="E47" s="88">
        <v>213922</v>
      </c>
      <c r="F47" s="135">
        <v>99.6</v>
      </c>
      <c r="G47" s="88">
        <v>195928</v>
      </c>
      <c r="H47" s="135">
        <v>100.5</v>
      </c>
    </row>
    <row r="48" spans="1:8" ht="11.1" customHeight="1" x14ac:dyDescent="0.2">
      <c r="A48" s="39" t="s">
        <v>47</v>
      </c>
      <c r="B48" s="217" t="s">
        <v>46</v>
      </c>
      <c r="C48" s="88">
        <v>93726</v>
      </c>
      <c r="D48" s="135">
        <v>83.6</v>
      </c>
      <c r="E48" s="88">
        <v>173471</v>
      </c>
      <c r="F48" s="135">
        <v>98</v>
      </c>
      <c r="G48" s="88">
        <v>142337</v>
      </c>
      <c r="H48" s="135">
        <v>88.3</v>
      </c>
    </row>
    <row r="49" spans="1:8" ht="11.1" customHeight="1" x14ac:dyDescent="0.2">
      <c r="A49" s="234" t="s">
        <v>175</v>
      </c>
      <c r="B49" s="124" t="s">
        <v>174</v>
      </c>
      <c r="C49" s="88">
        <v>120249</v>
      </c>
      <c r="D49" s="135">
        <v>100.4</v>
      </c>
      <c r="E49" s="88">
        <v>193289</v>
      </c>
      <c r="F49" s="135">
        <v>99.8</v>
      </c>
      <c r="G49" s="88">
        <v>176179</v>
      </c>
      <c r="H49" s="135">
        <v>99.8</v>
      </c>
    </row>
    <row r="50" spans="1:8" ht="11.1" customHeight="1" x14ac:dyDescent="0.2">
      <c r="A50" s="234" t="s">
        <v>173</v>
      </c>
      <c r="B50" s="124" t="s">
        <v>172</v>
      </c>
      <c r="C50" s="88">
        <v>83200</v>
      </c>
      <c r="D50" s="135">
        <v>80.599999999999994</v>
      </c>
      <c r="E50" s="88">
        <v>144380</v>
      </c>
      <c r="F50" s="135">
        <v>93.3</v>
      </c>
      <c r="G50" s="88">
        <v>111901</v>
      </c>
      <c r="H50" s="135">
        <v>79.099999999999994</v>
      </c>
    </row>
    <row r="51" spans="1:8" ht="11.1" customHeight="1" x14ac:dyDescent="0.2">
      <c r="A51" s="41" t="s">
        <v>45</v>
      </c>
      <c r="B51" s="217" t="s">
        <v>44</v>
      </c>
      <c r="C51" s="88">
        <v>125002</v>
      </c>
      <c r="D51" s="135">
        <v>102.6</v>
      </c>
      <c r="E51" s="88">
        <v>208016</v>
      </c>
      <c r="F51" s="135">
        <v>98.8</v>
      </c>
      <c r="G51" s="88">
        <v>179981</v>
      </c>
      <c r="H51" s="135">
        <v>100.4</v>
      </c>
    </row>
    <row r="52" spans="1:8" x14ac:dyDescent="0.2">
      <c r="A52" s="39" t="s">
        <v>171</v>
      </c>
      <c r="B52" s="216" t="s">
        <v>170</v>
      </c>
      <c r="C52" s="88">
        <v>109748</v>
      </c>
      <c r="D52" s="135">
        <v>101.6</v>
      </c>
      <c r="E52" s="88">
        <v>197971</v>
      </c>
      <c r="F52" s="135">
        <v>78.7</v>
      </c>
      <c r="G52" s="88">
        <v>150045</v>
      </c>
      <c r="H52" s="135">
        <v>93.6</v>
      </c>
    </row>
    <row r="53" spans="1:8" ht="11.1" customHeight="1" x14ac:dyDescent="0.2">
      <c r="A53" s="233" t="s">
        <v>169</v>
      </c>
      <c r="B53" s="213" t="s">
        <v>40</v>
      </c>
      <c r="C53" s="137">
        <v>136293</v>
      </c>
      <c r="D53" s="136">
        <v>103.4</v>
      </c>
      <c r="E53" s="137">
        <v>273107</v>
      </c>
      <c r="F53" s="136">
        <v>100.9</v>
      </c>
      <c r="G53" s="137">
        <v>202576</v>
      </c>
      <c r="H53" s="136">
        <v>101.4</v>
      </c>
    </row>
  </sheetData>
  <mergeCells count="5">
    <mergeCell ref="G2:H2"/>
    <mergeCell ref="C2:D2"/>
    <mergeCell ref="E2:F2"/>
    <mergeCell ref="A2:A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C00AD-9F79-448B-97BA-252CBBB59C0B}">
  <dimension ref="A1:I54"/>
  <sheetViews>
    <sheetView zoomScaleNormal="100" workbookViewId="0"/>
  </sheetViews>
  <sheetFormatPr defaultRowHeight="12.75" x14ac:dyDescent="0.2"/>
  <cols>
    <col min="1" max="1" width="5.5703125" style="232" customWidth="1"/>
    <col min="2" max="2" width="28.140625" style="232" customWidth="1"/>
    <col min="3" max="3" width="10.85546875" style="232" customWidth="1"/>
    <col min="4" max="9" width="11.5703125" style="232" customWidth="1"/>
    <col min="10" max="16384" width="9.140625" style="232"/>
  </cols>
  <sheetData>
    <row r="1" spans="1:9" ht="13.5" thickBot="1" x14ac:dyDescent="0.25">
      <c r="A1" s="251" t="s">
        <v>260</v>
      </c>
      <c r="B1" s="251"/>
      <c r="C1" s="251"/>
      <c r="D1" s="251"/>
      <c r="E1" s="251"/>
      <c r="F1" s="251"/>
      <c r="G1" s="251"/>
      <c r="H1" s="251"/>
      <c r="I1" s="251"/>
    </row>
    <row r="2" spans="1:9" ht="14.25" customHeight="1" x14ac:dyDescent="0.2">
      <c r="A2" s="333" t="s">
        <v>87</v>
      </c>
      <c r="B2" s="331" t="s">
        <v>184</v>
      </c>
      <c r="C2" s="331" t="s">
        <v>259</v>
      </c>
      <c r="D2" s="336" t="s">
        <v>258</v>
      </c>
      <c r="E2" s="341"/>
      <c r="F2" s="341"/>
      <c r="G2" s="341"/>
      <c r="H2" s="341"/>
      <c r="I2" s="341"/>
    </row>
    <row r="3" spans="1:9" ht="14.25" customHeight="1" x14ac:dyDescent="0.2">
      <c r="A3" s="338"/>
      <c r="B3" s="339"/>
      <c r="C3" s="339"/>
      <c r="D3" s="337" t="s">
        <v>257</v>
      </c>
      <c r="E3" s="337"/>
      <c r="F3" s="337" t="s">
        <v>256</v>
      </c>
      <c r="G3" s="337"/>
      <c r="H3" s="337" t="s">
        <v>17</v>
      </c>
      <c r="I3" s="340"/>
    </row>
    <row r="4" spans="1:9" ht="25.5" customHeight="1" x14ac:dyDescent="0.2">
      <c r="A4" s="334"/>
      <c r="B4" s="332"/>
      <c r="C4" s="332"/>
      <c r="D4" s="245" t="s">
        <v>187</v>
      </c>
      <c r="E4" s="250" t="s">
        <v>178</v>
      </c>
      <c r="F4" s="245" t="s">
        <v>187</v>
      </c>
      <c r="G4" s="250" t="s">
        <v>178</v>
      </c>
      <c r="H4" s="245" t="s">
        <v>187</v>
      </c>
      <c r="I4" s="249" t="s">
        <v>178</v>
      </c>
    </row>
    <row r="5" spans="1:9" s="243" customFormat="1" x14ac:dyDescent="0.2">
      <c r="A5" s="131"/>
      <c r="B5" s="130">
        <v>2000</v>
      </c>
      <c r="C5" s="120">
        <v>2582.5</v>
      </c>
      <c r="D5" s="139">
        <v>42006</v>
      </c>
      <c r="E5" s="56">
        <v>110.3</v>
      </c>
      <c r="F5" s="139">
        <v>74076</v>
      </c>
      <c r="G5" s="56">
        <v>112.1</v>
      </c>
      <c r="H5" s="139">
        <v>55785</v>
      </c>
      <c r="I5" s="56">
        <v>111.4</v>
      </c>
    </row>
    <row r="6" spans="1:9" s="243" customFormat="1" ht="11.1" customHeight="1" x14ac:dyDescent="0.2">
      <c r="A6" s="131"/>
      <c r="B6" s="131">
        <v>2001</v>
      </c>
      <c r="C6" s="248">
        <v>2560.4</v>
      </c>
      <c r="D6" s="139">
        <v>48793</v>
      </c>
      <c r="E6" s="56">
        <v>116.1</v>
      </c>
      <c r="F6" s="139">
        <v>85866</v>
      </c>
      <c r="G6" s="56">
        <v>115.7</v>
      </c>
      <c r="H6" s="139">
        <v>64913</v>
      </c>
      <c r="I6" s="56">
        <v>116.2</v>
      </c>
    </row>
    <row r="7" spans="1:9" s="243" customFormat="1" x14ac:dyDescent="0.2">
      <c r="A7" s="131"/>
      <c r="B7" s="131">
        <v>2002</v>
      </c>
      <c r="C7" s="248">
        <v>2548.9</v>
      </c>
      <c r="D7" s="139">
        <v>58481</v>
      </c>
      <c r="E7" s="56">
        <v>119.9</v>
      </c>
      <c r="F7" s="139">
        <v>101639</v>
      </c>
      <c r="G7" s="56">
        <v>118.4</v>
      </c>
      <c r="H7" s="139">
        <v>77622</v>
      </c>
      <c r="I7" s="56">
        <v>119.6</v>
      </c>
    </row>
    <row r="8" spans="1:9" s="243" customFormat="1" x14ac:dyDescent="0.2">
      <c r="A8" s="131"/>
      <c r="B8" s="131">
        <v>2003</v>
      </c>
      <c r="C8" s="248">
        <v>2563.1</v>
      </c>
      <c r="D8" s="139">
        <v>66716</v>
      </c>
      <c r="E8" s="56">
        <v>114.1</v>
      </c>
      <c r="F8" s="139">
        <v>115739</v>
      </c>
      <c r="G8" s="56">
        <v>113.9</v>
      </c>
      <c r="H8" s="139">
        <v>88753</v>
      </c>
      <c r="I8" s="56">
        <v>114.3</v>
      </c>
    </row>
    <row r="9" spans="1:9" s="243" customFormat="1" x14ac:dyDescent="0.2">
      <c r="A9" s="131"/>
      <c r="B9" s="131">
        <v>2004</v>
      </c>
      <c r="C9" s="248">
        <v>2581.2724166666671</v>
      </c>
      <c r="D9" s="139">
        <v>70176.302809744811</v>
      </c>
      <c r="E9" s="56">
        <v>106.2</v>
      </c>
      <c r="F9" s="139">
        <v>121196.351015971</v>
      </c>
      <c r="G9" s="56">
        <v>105.1</v>
      </c>
      <c r="H9" s="139">
        <v>93715.580807385399</v>
      </c>
      <c r="I9" s="56">
        <v>105.6</v>
      </c>
    </row>
    <row r="10" spans="1:9" s="243" customFormat="1" x14ac:dyDescent="0.2">
      <c r="A10" s="131"/>
      <c r="B10" s="131">
        <v>2005</v>
      </c>
      <c r="C10" s="248">
        <v>2569.24775</v>
      </c>
      <c r="D10" s="139">
        <v>76019.783966356525</v>
      </c>
      <c r="E10" s="56">
        <v>108.3</v>
      </c>
      <c r="F10" s="139">
        <v>134574.49921735702</v>
      </c>
      <c r="G10" s="56">
        <v>111</v>
      </c>
      <c r="H10" s="139">
        <v>103148.75560365869</v>
      </c>
      <c r="I10" s="56">
        <v>110.1</v>
      </c>
    </row>
    <row r="11" spans="1:9" s="243" customFormat="1" x14ac:dyDescent="0.2">
      <c r="A11" s="131"/>
      <c r="B11" s="131">
        <v>2006</v>
      </c>
      <c r="C11" s="248">
        <v>2561.7204166666666</v>
      </c>
      <c r="D11" s="139">
        <v>81855.263290069139</v>
      </c>
      <c r="E11" s="56">
        <v>107.7</v>
      </c>
      <c r="F11" s="139">
        <v>144337.03586551093</v>
      </c>
      <c r="G11" s="56">
        <v>107.3</v>
      </c>
      <c r="H11" s="139">
        <v>110951.11342003396</v>
      </c>
      <c r="I11" s="56">
        <v>107.6</v>
      </c>
    </row>
    <row r="12" spans="1:9" s="243" customFormat="1" x14ac:dyDescent="0.2">
      <c r="A12" s="131"/>
      <c r="B12" s="131">
        <v>2007</v>
      </c>
      <c r="C12" s="248">
        <v>2530.3710000000001</v>
      </c>
      <c r="D12" s="139">
        <v>85454.925503798746</v>
      </c>
      <c r="E12" s="56">
        <v>104.4</v>
      </c>
      <c r="F12" s="139">
        <v>146902.39232347085</v>
      </c>
      <c r="G12" s="56">
        <v>101.8</v>
      </c>
      <c r="H12" s="139">
        <v>114281.56440959316</v>
      </c>
      <c r="I12" s="56">
        <v>103</v>
      </c>
    </row>
    <row r="13" spans="1:9" s="243" customFormat="1" x14ac:dyDescent="0.2">
      <c r="A13" s="131"/>
      <c r="B13" s="131">
        <v>2008</v>
      </c>
      <c r="C13" s="120">
        <v>2521.33925</v>
      </c>
      <c r="D13" s="89">
        <v>90939.928384456638</v>
      </c>
      <c r="E13" s="141">
        <v>106.4</v>
      </c>
      <c r="F13" s="89">
        <v>157162.94004758229</v>
      </c>
      <c r="G13" s="141">
        <v>107</v>
      </c>
      <c r="H13" s="89">
        <v>122267.27039343608</v>
      </c>
      <c r="I13" s="141">
        <v>107</v>
      </c>
    </row>
    <row r="14" spans="1:9" ht="11.1" customHeight="1" x14ac:dyDescent="0.2">
      <c r="A14" s="131"/>
      <c r="B14" s="131">
        <v>2009</v>
      </c>
      <c r="C14" s="16">
        <v>2382.4499999999998</v>
      </c>
      <c r="D14" s="88">
        <v>91803</v>
      </c>
      <c r="E14" s="135">
        <v>101.4</v>
      </c>
      <c r="F14" s="88">
        <v>157732</v>
      </c>
      <c r="G14" s="135">
        <v>100.4</v>
      </c>
      <c r="H14" s="88">
        <v>124116</v>
      </c>
      <c r="I14" s="135">
        <v>101.8</v>
      </c>
    </row>
    <row r="15" spans="1:9" ht="11.1" customHeight="1" x14ac:dyDescent="0.2">
      <c r="A15" s="131"/>
      <c r="B15" s="132">
        <v>2010</v>
      </c>
      <c r="C15" s="16">
        <v>2414.8000000000002</v>
      </c>
      <c r="D15" s="88">
        <v>97641</v>
      </c>
      <c r="E15" s="135">
        <v>106.4</v>
      </c>
      <c r="F15" s="88">
        <v>169858</v>
      </c>
      <c r="G15" s="135">
        <v>107.7</v>
      </c>
      <c r="H15" s="88">
        <v>132628</v>
      </c>
      <c r="I15" s="135">
        <v>106.9</v>
      </c>
    </row>
    <row r="16" spans="1:9" ht="11.1" customHeight="1" x14ac:dyDescent="0.2">
      <c r="A16" s="131"/>
      <c r="B16" s="240" t="s">
        <v>150</v>
      </c>
      <c r="C16" s="248"/>
      <c r="D16" s="139"/>
      <c r="E16" s="56"/>
      <c r="F16" s="139"/>
      <c r="G16" s="56"/>
      <c r="H16" s="139"/>
      <c r="I16" s="56"/>
    </row>
    <row r="17" spans="1:9" x14ac:dyDescent="0.2">
      <c r="A17" s="41" t="s">
        <v>83</v>
      </c>
      <c r="B17" s="217" t="s">
        <v>82</v>
      </c>
      <c r="C17" s="16">
        <v>69.078000000000003</v>
      </c>
      <c r="D17" s="88">
        <v>88516</v>
      </c>
      <c r="E17" s="135">
        <v>106.1</v>
      </c>
      <c r="F17" s="88">
        <v>145614</v>
      </c>
      <c r="G17" s="135">
        <v>109.6</v>
      </c>
      <c r="H17" s="88">
        <v>101824</v>
      </c>
      <c r="I17" s="135">
        <v>107.7</v>
      </c>
    </row>
    <row r="18" spans="1:9" x14ac:dyDescent="0.2">
      <c r="A18" s="239" t="s">
        <v>177</v>
      </c>
      <c r="B18" s="221" t="s">
        <v>176</v>
      </c>
      <c r="C18" s="16">
        <v>8.8290000000000006</v>
      </c>
      <c r="D18" s="88">
        <v>71596</v>
      </c>
      <c r="E18" s="135">
        <v>102.1</v>
      </c>
      <c r="F18" s="88">
        <v>163035</v>
      </c>
      <c r="G18" s="135">
        <v>109.2</v>
      </c>
      <c r="H18" s="88">
        <v>103092</v>
      </c>
      <c r="I18" s="135">
        <v>104</v>
      </c>
    </row>
    <row r="19" spans="1:9" x14ac:dyDescent="0.2">
      <c r="A19" s="41" t="s">
        <v>81</v>
      </c>
      <c r="B19" s="220" t="s">
        <v>80</v>
      </c>
      <c r="C19" s="16">
        <v>3.8540000000000001</v>
      </c>
      <c r="D19" s="88">
        <v>126726</v>
      </c>
      <c r="E19" s="135">
        <v>101.5</v>
      </c>
      <c r="F19" s="88">
        <v>215693</v>
      </c>
      <c r="G19" s="135">
        <v>102.4</v>
      </c>
      <c r="H19" s="88">
        <v>148538</v>
      </c>
      <c r="I19" s="135">
        <v>102.1</v>
      </c>
    </row>
    <row r="20" spans="1:9" x14ac:dyDescent="0.2">
      <c r="A20" s="39" t="s">
        <v>79</v>
      </c>
      <c r="B20" s="217" t="s">
        <v>78</v>
      </c>
      <c r="C20" s="16">
        <v>545.08600000000001</v>
      </c>
      <c r="D20" s="88">
        <v>106270</v>
      </c>
      <c r="E20" s="135">
        <v>109.4</v>
      </c>
      <c r="F20" s="88">
        <v>206969</v>
      </c>
      <c r="G20" s="135">
        <v>110.2</v>
      </c>
      <c r="H20" s="88">
        <v>131097</v>
      </c>
      <c r="I20" s="135">
        <v>109.5</v>
      </c>
    </row>
    <row r="21" spans="1:9" ht="22.5" x14ac:dyDescent="0.2">
      <c r="A21" s="238" t="s">
        <v>254</v>
      </c>
      <c r="B21" s="237" t="s">
        <v>253</v>
      </c>
      <c r="C21" s="16">
        <v>83.819000000000003</v>
      </c>
      <c r="D21" s="88">
        <v>88582</v>
      </c>
      <c r="E21" s="135">
        <v>104.2</v>
      </c>
      <c r="F21" s="88">
        <v>184064</v>
      </c>
      <c r="G21" s="135">
        <v>107.7</v>
      </c>
      <c r="H21" s="88">
        <v>110085</v>
      </c>
      <c r="I21" s="135">
        <v>105.5</v>
      </c>
    </row>
    <row r="22" spans="1:9" ht="22.5" x14ac:dyDescent="0.2">
      <c r="A22" s="238" t="s">
        <v>252</v>
      </c>
      <c r="B22" s="237" t="s">
        <v>251</v>
      </c>
      <c r="C22" s="16">
        <v>33.026000000000003</v>
      </c>
      <c r="D22" s="88">
        <v>77678</v>
      </c>
      <c r="E22" s="135">
        <v>105.9</v>
      </c>
      <c r="F22" s="88">
        <v>134565</v>
      </c>
      <c r="G22" s="135">
        <v>107.9</v>
      </c>
      <c r="H22" s="88">
        <v>85566</v>
      </c>
      <c r="I22" s="135">
        <v>106.1</v>
      </c>
    </row>
    <row r="23" spans="1:9" ht="22.5" x14ac:dyDescent="0.2">
      <c r="A23" s="238" t="s">
        <v>250</v>
      </c>
      <c r="B23" s="237" t="s">
        <v>248</v>
      </c>
      <c r="C23" s="16">
        <v>31.928999999999998</v>
      </c>
      <c r="D23" s="88">
        <v>105752</v>
      </c>
      <c r="E23" s="135">
        <v>111</v>
      </c>
      <c r="F23" s="88">
        <v>171778</v>
      </c>
      <c r="G23" s="135">
        <v>110.7</v>
      </c>
      <c r="H23" s="88">
        <v>122180</v>
      </c>
      <c r="I23" s="135">
        <v>111</v>
      </c>
    </row>
    <row r="24" spans="1:9" ht="22.5" x14ac:dyDescent="0.2">
      <c r="A24" s="238" t="s">
        <v>249</v>
      </c>
      <c r="B24" s="237" t="s">
        <v>248</v>
      </c>
      <c r="C24" s="16">
        <v>6.2359999999999998</v>
      </c>
      <c r="D24" s="88">
        <v>202940</v>
      </c>
      <c r="E24" s="135">
        <v>111.2</v>
      </c>
      <c r="F24" s="88">
        <v>357149</v>
      </c>
      <c r="G24" s="135">
        <v>97.4</v>
      </c>
      <c r="H24" s="88">
        <v>279149</v>
      </c>
      <c r="I24" s="135">
        <v>102.1</v>
      </c>
    </row>
    <row r="25" spans="1:9" ht="22.5" x14ac:dyDescent="0.2">
      <c r="A25" s="238" t="s">
        <v>247</v>
      </c>
      <c r="B25" s="237" t="s">
        <v>246</v>
      </c>
      <c r="C25" s="16">
        <v>11.853999999999999</v>
      </c>
      <c r="D25" s="88">
        <v>134791</v>
      </c>
      <c r="E25" s="135">
        <v>113.1</v>
      </c>
      <c r="F25" s="88">
        <v>240219</v>
      </c>
      <c r="G25" s="135">
        <v>108.2</v>
      </c>
      <c r="H25" s="88">
        <v>179508</v>
      </c>
      <c r="I25" s="135">
        <v>111.3</v>
      </c>
    </row>
    <row r="26" spans="1:9" ht="33.75" x14ac:dyDescent="0.2">
      <c r="A26" s="125" t="s">
        <v>245</v>
      </c>
      <c r="B26" s="237" t="s">
        <v>244</v>
      </c>
      <c r="C26" s="16">
        <v>15.597</v>
      </c>
      <c r="D26" s="88">
        <v>169773</v>
      </c>
      <c r="E26" s="135">
        <v>112.9</v>
      </c>
      <c r="F26" s="88">
        <v>258001</v>
      </c>
      <c r="G26" s="135">
        <v>109.2</v>
      </c>
      <c r="H26" s="88">
        <v>218012</v>
      </c>
      <c r="I26" s="135">
        <v>111.1</v>
      </c>
    </row>
    <row r="27" spans="1:9" ht="33.75" x14ac:dyDescent="0.2">
      <c r="A27" s="125" t="s">
        <v>243</v>
      </c>
      <c r="B27" s="237" t="s">
        <v>242</v>
      </c>
      <c r="C27" s="16">
        <v>56.709000000000003</v>
      </c>
      <c r="D27" s="88">
        <v>110114</v>
      </c>
      <c r="E27" s="135">
        <v>110.1</v>
      </c>
      <c r="F27" s="88">
        <v>199291</v>
      </c>
      <c r="G27" s="135">
        <v>111.2</v>
      </c>
      <c r="H27" s="88">
        <v>130457</v>
      </c>
      <c r="I27" s="135">
        <v>109.8</v>
      </c>
    </row>
    <row r="28" spans="1:9" ht="33.75" x14ac:dyDescent="0.2">
      <c r="A28" s="125" t="s">
        <v>241</v>
      </c>
      <c r="B28" s="237" t="s">
        <v>240</v>
      </c>
      <c r="C28" s="16">
        <v>62.414000000000001</v>
      </c>
      <c r="D28" s="88">
        <v>107697</v>
      </c>
      <c r="E28" s="135">
        <v>109.5</v>
      </c>
      <c r="F28" s="88">
        <v>181984</v>
      </c>
      <c r="G28" s="135">
        <v>112.1</v>
      </c>
      <c r="H28" s="88">
        <v>124325</v>
      </c>
      <c r="I28" s="135">
        <v>110</v>
      </c>
    </row>
    <row r="29" spans="1:9" ht="22.5" x14ac:dyDescent="0.2">
      <c r="A29" s="125" t="s">
        <v>239</v>
      </c>
      <c r="B29" s="237" t="s">
        <v>238</v>
      </c>
      <c r="C29" s="16">
        <v>56.523000000000003</v>
      </c>
      <c r="D29" s="88">
        <v>100038</v>
      </c>
      <c r="E29" s="135">
        <v>106</v>
      </c>
      <c r="F29" s="88">
        <v>219864</v>
      </c>
      <c r="G29" s="135">
        <v>110.9</v>
      </c>
      <c r="H29" s="88">
        <v>136223</v>
      </c>
      <c r="I29" s="135">
        <v>107.3</v>
      </c>
    </row>
    <row r="30" spans="1:9" x14ac:dyDescent="0.2">
      <c r="A30" s="125" t="s">
        <v>237</v>
      </c>
      <c r="B30" s="237" t="s">
        <v>236</v>
      </c>
      <c r="C30" s="16">
        <v>35.280999999999999</v>
      </c>
      <c r="D30" s="88">
        <v>98970</v>
      </c>
      <c r="E30" s="135">
        <v>106.1</v>
      </c>
      <c r="F30" s="88">
        <v>208693</v>
      </c>
      <c r="G30" s="135">
        <v>101.3</v>
      </c>
      <c r="H30" s="88">
        <v>120840</v>
      </c>
      <c r="I30" s="135">
        <v>103.3</v>
      </c>
    </row>
    <row r="31" spans="1:9" ht="22.5" x14ac:dyDescent="0.2">
      <c r="A31" s="125" t="s">
        <v>235</v>
      </c>
      <c r="B31" s="237" t="s">
        <v>234</v>
      </c>
      <c r="C31" s="16">
        <v>45.996000000000002</v>
      </c>
      <c r="D31" s="88">
        <v>117967</v>
      </c>
      <c r="E31" s="135">
        <v>114.4</v>
      </c>
      <c r="F31" s="88">
        <v>219587</v>
      </c>
      <c r="G31" s="135">
        <v>118.5</v>
      </c>
      <c r="H31" s="88">
        <v>143634</v>
      </c>
      <c r="I31" s="135">
        <v>115.1</v>
      </c>
    </row>
    <row r="32" spans="1:9" x14ac:dyDescent="0.2">
      <c r="A32" s="125" t="s">
        <v>233</v>
      </c>
      <c r="B32" s="237" t="s">
        <v>232</v>
      </c>
      <c r="C32" s="16">
        <v>65.807000000000002</v>
      </c>
      <c r="D32" s="88">
        <v>125813</v>
      </c>
      <c r="E32" s="135">
        <v>111.5</v>
      </c>
      <c r="F32" s="88">
        <v>236262</v>
      </c>
      <c r="G32" s="135">
        <v>110.7</v>
      </c>
      <c r="H32" s="88">
        <v>149217</v>
      </c>
      <c r="I32" s="135">
        <v>110.9</v>
      </c>
    </row>
    <row r="33" spans="1:9" ht="33.75" x14ac:dyDescent="0.2">
      <c r="A33" s="125" t="s">
        <v>231</v>
      </c>
      <c r="B33" s="237" t="s">
        <v>230</v>
      </c>
      <c r="C33" s="16">
        <v>39.896000000000001</v>
      </c>
      <c r="D33" s="88">
        <v>100461</v>
      </c>
      <c r="E33" s="135">
        <v>107.6</v>
      </c>
      <c r="F33" s="88">
        <v>170109</v>
      </c>
      <c r="G33" s="135">
        <v>112</v>
      </c>
      <c r="H33" s="88">
        <v>117537</v>
      </c>
      <c r="I33" s="135">
        <v>109.2</v>
      </c>
    </row>
    <row r="34" spans="1:9" ht="22.5" x14ac:dyDescent="0.2">
      <c r="A34" s="41" t="s">
        <v>77</v>
      </c>
      <c r="B34" s="217" t="s">
        <v>76</v>
      </c>
      <c r="C34" s="16">
        <v>24.806999999999999</v>
      </c>
      <c r="D34" s="88">
        <v>171567</v>
      </c>
      <c r="E34" s="135">
        <v>113</v>
      </c>
      <c r="F34" s="88">
        <v>257622</v>
      </c>
      <c r="G34" s="135">
        <v>108.3</v>
      </c>
      <c r="H34" s="88">
        <v>213697</v>
      </c>
      <c r="I34" s="135">
        <v>111</v>
      </c>
    </row>
    <row r="35" spans="1:9" x14ac:dyDescent="0.2">
      <c r="A35" s="39" t="s">
        <v>75</v>
      </c>
      <c r="B35" s="219" t="s">
        <v>223</v>
      </c>
      <c r="C35" s="16">
        <v>573.74699999999996</v>
      </c>
      <c r="D35" s="88">
        <v>108349</v>
      </c>
      <c r="E35" s="135">
        <v>109.4</v>
      </c>
      <c r="F35" s="88">
        <v>211196</v>
      </c>
      <c r="G35" s="135">
        <v>110</v>
      </c>
      <c r="H35" s="88">
        <v>134786</v>
      </c>
      <c r="I35" s="135">
        <v>109.5</v>
      </c>
    </row>
    <row r="36" spans="1:9" ht="22.5" x14ac:dyDescent="0.2">
      <c r="A36" s="39" t="s">
        <v>73</v>
      </c>
      <c r="B36" s="217" t="s">
        <v>72</v>
      </c>
      <c r="C36" s="16">
        <v>41.545999999999999</v>
      </c>
      <c r="D36" s="88">
        <v>109223</v>
      </c>
      <c r="E36" s="135">
        <v>110.1</v>
      </c>
      <c r="F36" s="88">
        <v>180679</v>
      </c>
      <c r="G36" s="135">
        <v>111.2</v>
      </c>
      <c r="H36" s="88">
        <v>129285</v>
      </c>
      <c r="I36" s="135">
        <v>111.3</v>
      </c>
    </row>
    <row r="37" spans="1:9" x14ac:dyDescent="0.2">
      <c r="A37" s="43" t="s">
        <v>71</v>
      </c>
      <c r="B37" s="219" t="s">
        <v>70</v>
      </c>
      <c r="C37" s="16">
        <v>615.29200000000003</v>
      </c>
      <c r="D37" s="88">
        <v>108407</v>
      </c>
      <c r="E37" s="135">
        <v>109.4</v>
      </c>
      <c r="F37" s="88">
        <v>208959</v>
      </c>
      <c r="G37" s="135">
        <v>110</v>
      </c>
      <c r="H37" s="88">
        <v>134414</v>
      </c>
      <c r="I37" s="135">
        <v>109.6</v>
      </c>
    </row>
    <row r="38" spans="1:9" x14ac:dyDescent="0.2">
      <c r="A38" s="43" t="s">
        <v>69</v>
      </c>
      <c r="B38" s="217" t="s">
        <v>68</v>
      </c>
      <c r="C38" s="16">
        <v>105.449</v>
      </c>
      <c r="D38" s="88">
        <v>88087</v>
      </c>
      <c r="E38" s="135">
        <v>103.5</v>
      </c>
      <c r="F38" s="88">
        <v>151564</v>
      </c>
      <c r="G38" s="135">
        <v>106</v>
      </c>
      <c r="H38" s="88">
        <v>105239</v>
      </c>
      <c r="I38" s="135">
        <v>104.4</v>
      </c>
    </row>
    <row r="39" spans="1:9" ht="22.5" x14ac:dyDescent="0.2">
      <c r="A39" s="39" t="s">
        <v>67</v>
      </c>
      <c r="B39" s="217" t="s">
        <v>66</v>
      </c>
      <c r="C39" s="16">
        <v>294.85500000000002</v>
      </c>
      <c r="D39" s="88">
        <v>88450</v>
      </c>
      <c r="E39" s="135">
        <v>105.4</v>
      </c>
      <c r="F39" s="88">
        <v>166581</v>
      </c>
      <c r="G39" s="135">
        <v>110.2</v>
      </c>
      <c r="H39" s="88">
        <v>122599</v>
      </c>
      <c r="I39" s="135">
        <v>109</v>
      </c>
    </row>
    <row r="40" spans="1:9" s="235" customFormat="1" x14ac:dyDescent="0.2">
      <c r="A40" s="41" t="s">
        <v>65</v>
      </c>
      <c r="B40" s="217" t="s">
        <v>64</v>
      </c>
      <c r="C40" s="16">
        <v>172.99700000000001</v>
      </c>
      <c r="D40" s="88">
        <v>112369</v>
      </c>
      <c r="E40" s="135">
        <v>106.9</v>
      </c>
      <c r="F40" s="88">
        <v>172364</v>
      </c>
      <c r="G40" s="135">
        <v>109.8</v>
      </c>
      <c r="H40" s="88">
        <v>132796</v>
      </c>
      <c r="I40" s="135">
        <v>108</v>
      </c>
    </row>
    <row r="41" spans="1:9" ht="15" customHeight="1" x14ac:dyDescent="0.2">
      <c r="A41" s="39" t="s">
        <v>63</v>
      </c>
      <c r="B41" s="217" t="s">
        <v>62</v>
      </c>
      <c r="C41" s="16">
        <v>65.378</v>
      </c>
      <c r="D41" s="88">
        <v>77115</v>
      </c>
      <c r="E41" s="135">
        <v>103.7</v>
      </c>
      <c r="F41" s="88">
        <v>131626</v>
      </c>
      <c r="G41" s="135">
        <v>104.2</v>
      </c>
      <c r="H41" s="88">
        <v>89169</v>
      </c>
      <c r="I41" s="135">
        <v>103.3</v>
      </c>
    </row>
    <row r="42" spans="1:9" x14ac:dyDescent="0.2">
      <c r="A42" s="41" t="s">
        <v>61</v>
      </c>
      <c r="B42" s="217" t="s">
        <v>60</v>
      </c>
      <c r="C42" s="16">
        <v>61.832999999999998</v>
      </c>
      <c r="D42" s="88">
        <v>128912</v>
      </c>
      <c r="E42" s="135">
        <v>100.2</v>
      </c>
      <c r="F42" s="88">
        <v>226582</v>
      </c>
      <c r="G42" s="135">
        <v>106.9</v>
      </c>
      <c r="H42" s="88">
        <v>213582</v>
      </c>
      <c r="I42" s="135">
        <v>105.4</v>
      </c>
    </row>
    <row r="43" spans="1:9" x14ac:dyDescent="0.2">
      <c r="A43" s="39" t="s">
        <v>59</v>
      </c>
      <c r="B43" s="217" t="s">
        <v>58</v>
      </c>
      <c r="C43" s="16">
        <v>59.709000000000003</v>
      </c>
      <c r="D43" s="88">
        <v>99998</v>
      </c>
      <c r="E43" s="135">
        <v>99.4</v>
      </c>
      <c r="F43" s="88">
        <v>248890</v>
      </c>
      <c r="G43" s="135">
        <v>106.3</v>
      </c>
      <c r="H43" s="88">
        <v>245942</v>
      </c>
      <c r="I43" s="135">
        <v>106.1</v>
      </c>
    </row>
    <row r="44" spans="1:9" x14ac:dyDescent="0.2">
      <c r="A44" s="41" t="s">
        <v>57</v>
      </c>
      <c r="B44" s="217" t="s">
        <v>56</v>
      </c>
      <c r="C44" s="16">
        <v>24.056000000000001</v>
      </c>
      <c r="D44" s="88">
        <v>85894</v>
      </c>
      <c r="E44" s="135">
        <v>101.1</v>
      </c>
      <c r="F44" s="88">
        <v>155134</v>
      </c>
      <c r="G44" s="135">
        <v>105.9</v>
      </c>
      <c r="H44" s="88">
        <v>121058</v>
      </c>
      <c r="I44" s="135">
        <v>106.7</v>
      </c>
    </row>
    <row r="45" spans="1:9" ht="22.5" x14ac:dyDescent="0.2">
      <c r="A45" s="39" t="s">
        <v>55</v>
      </c>
      <c r="B45" s="217" t="s">
        <v>54</v>
      </c>
      <c r="C45" s="16">
        <v>67.718999999999994</v>
      </c>
      <c r="D45" s="88">
        <v>98090</v>
      </c>
      <c r="E45" s="135">
        <v>106.5</v>
      </c>
      <c r="F45" s="88">
        <v>192061</v>
      </c>
      <c r="G45" s="135">
        <v>104</v>
      </c>
      <c r="H45" s="88">
        <v>179134</v>
      </c>
      <c r="I45" s="135">
        <v>106.5</v>
      </c>
    </row>
    <row r="46" spans="1:9" ht="22.5" x14ac:dyDescent="0.2">
      <c r="A46" s="41" t="s">
        <v>53</v>
      </c>
      <c r="B46" s="217" t="s">
        <v>52</v>
      </c>
      <c r="C46" s="16">
        <v>109.488</v>
      </c>
      <c r="D46" s="88">
        <v>85452</v>
      </c>
      <c r="E46" s="135">
        <v>108.3</v>
      </c>
      <c r="F46" s="88">
        <v>140825</v>
      </c>
      <c r="G46" s="135">
        <v>104.2</v>
      </c>
      <c r="H46" s="88">
        <v>102089</v>
      </c>
      <c r="I46" s="135">
        <v>102.7</v>
      </c>
    </row>
    <row r="47" spans="1:9" ht="22.5" x14ac:dyDescent="0.2">
      <c r="A47" s="39" t="s">
        <v>51</v>
      </c>
      <c r="B47" s="217" t="s">
        <v>50</v>
      </c>
      <c r="C47" s="16">
        <v>252.42599999999999</v>
      </c>
      <c r="D47" s="88">
        <v>112990</v>
      </c>
      <c r="E47" s="135">
        <v>122.3</v>
      </c>
      <c r="F47" s="88">
        <v>173576</v>
      </c>
      <c r="G47" s="135">
        <v>107.9</v>
      </c>
      <c r="H47" s="88">
        <v>156500</v>
      </c>
      <c r="I47" s="135">
        <v>112.5</v>
      </c>
    </row>
    <row r="48" spans="1:9" x14ac:dyDescent="0.2">
      <c r="A48" s="41" t="s">
        <v>49</v>
      </c>
      <c r="B48" s="217" t="s">
        <v>48</v>
      </c>
      <c r="C48" s="16">
        <v>241.214</v>
      </c>
      <c r="D48" s="88">
        <v>81519</v>
      </c>
      <c r="E48" s="135">
        <v>102</v>
      </c>
      <c r="F48" s="88">
        <v>143579</v>
      </c>
      <c r="G48" s="135">
        <v>109</v>
      </c>
      <c r="H48" s="88">
        <v>133012</v>
      </c>
      <c r="I48" s="135">
        <v>108.8</v>
      </c>
    </row>
    <row r="49" spans="1:9" x14ac:dyDescent="0.2">
      <c r="A49" s="39" t="s">
        <v>47</v>
      </c>
      <c r="B49" s="236" t="s">
        <v>46</v>
      </c>
      <c r="C49" s="16">
        <v>227.10599999999999</v>
      </c>
      <c r="D49" s="88">
        <v>72646</v>
      </c>
      <c r="E49" s="135">
        <v>87.4</v>
      </c>
      <c r="F49" s="88">
        <v>120870</v>
      </c>
      <c r="G49" s="135">
        <v>104.4</v>
      </c>
      <c r="H49" s="88">
        <v>102042</v>
      </c>
      <c r="I49" s="135">
        <v>94.6</v>
      </c>
    </row>
    <row r="50" spans="1:9" x14ac:dyDescent="0.2">
      <c r="A50" s="234" t="s">
        <v>175</v>
      </c>
      <c r="B50" s="124" t="s">
        <v>174</v>
      </c>
      <c r="C50" s="16">
        <v>107.535</v>
      </c>
      <c r="D50" s="88">
        <v>88914</v>
      </c>
      <c r="E50" s="135">
        <v>101.6</v>
      </c>
      <c r="F50" s="88">
        <v>132609</v>
      </c>
      <c r="G50" s="135">
        <v>108</v>
      </c>
      <c r="H50" s="88">
        <v>122373</v>
      </c>
      <c r="I50" s="135">
        <v>106.8</v>
      </c>
    </row>
    <row r="51" spans="1:9" x14ac:dyDescent="0.2">
      <c r="A51" s="234" t="s">
        <v>173</v>
      </c>
      <c r="B51" s="124" t="s">
        <v>172</v>
      </c>
      <c r="C51" s="16">
        <v>119.571</v>
      </c>
      <c r="D51" s="88">
        <v>66191</v>
      </c>
      <c r="E51" s="135">
        <v>84.9</v>
      </c>
      <c r="F51" s="88">
        <v>103638</v>
      </c>
      <c r="G51" s="135">
        <v>97.5</v>
      </c>
      <c r="H51" s="88">
        <v>83758</v>
      </c>
      <c r="I51" s="135">
        <v>84.6</v>
      </c>
    </row>
    <row r="52" spans="1:9" x14ac:dyDescent="0.2">
      <c r="A52" s="41" t="s">
        <v>45</v>
      </c>
      <c r="B52" s="217" t="s">
        <v>44</v>
      </c>
      <c r="C52" s="16">
        <v>31.187000000000001</v>
      </c>
      <c r="D52" s="88">
        <v>91409</v>
      </c>
      <c r="E52" s="135">
        <v>104.4</v>
      </c>
      <c r="F52" s="88">
        <v>138722</v>
      </c>
      <c r="G52" s="135">
        <v>106.6</v>
      </c>
      <c r="H52" s="88">
        <v>122744</v>
      </c>
      <c r="I52" s="135">
        <v>106.7</v>
      </c>
    </row>
    <row r="53" spans="1:9" x14ac:dyDescent="0.2">
      <c r="A53" s="39" t="s">
        <v>171</v>
      </c>
      <c r="B53" s="216" t="s">
        <v>170</v>
      </c>
      <c r="C53" s="16">
        <v>17.039000000000001</v>
      </c>
      <c r="D53" s="88">
        <v>82439</v>
      </c>
      <c r="E53" s="135">
        <v>103</v>
      </c>
      <c r="F53" s="88">
        <v>131190</v>
      </c>
      <c r="G53" s="135">
        <v>87.7</v>
      </c>
      <c r="H53" s="88">
        <v>104707</v>
      </c>
      <c r="I53" s="135">
        <v>99.3</v>
      </c>
    </row>
    <row r="54" spans="1:9" x14ac:dyDescent="0.2">
      <c r="A54" s="214" t="s">
        <v>169</v>
      </c>
      <c r="B54" s="213" t="s">
        <v>40</v>
      </c>
      <c r="C54" s="52">
        <v>2414.826</v>
      </c>
      <c r="D54" s="137">
        <v>97641</v>
      </c>
      <c r="E54" s="136">
        <v>106.4</v>
      </c>
      <c r="F54" s="137">
        <v>169858</v>
      </c>
      <c r="G54" s="136">
        <v>107.7</v>
      </c>
      <c r="H54" s="137">
        <v>132628</v>
      </c>
      <c r="I54" s="136">
        <v>106.9</v>
      </c>
    </row>
  </sheetData>
  <mergeCells count="7">
    <mergeCell ref="A2:A4"/>
    <mergeCell ref="B2:B4"/>
    <mergeCell ref="C2:C4"/>
    <mergeCell ref="H3:I3"/>
    <mergeCell ref="D3:E3"/>
    <mergeCell ref="F3:G3"/>
    <mergeCell ref="D2:I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29D9C-D4A7-4536-B88B-0CD87985CC44}">
  <dimension ref="A1:H53"/>
  <sheetViews>
    <sheetView zoomScaleNormal="100" workbookViewId="0"/>
  </sheetViews>
  <sheetFormatPr defaultRowHeight="12.75" x14ac:dyDescent="0.2"/>
  <cols>
    <col min="1" max="1" width="6.7109375" style="232" customWidth="1"/>
    <col min="2" max="2" width="33.7109375" style="232" customWidth="1"/>
    <col min="3" max="8" width="10.28515625" style="232" customWidth="1"/>
    <col min="9" max="16384" width="9.140625" style="232"/>
  </cols>
  <sheetData>
    <row r="1" spans="1:8" ht="13.5" thickBot="1" x14ac:dyDescent="0.25">
      <c r="A1" s="259" t="s">
        <v>261</v>
      </c>
      <c r="B1" s="259"/>
      <c r="C1" s="259"/>
      <c r="D1" s="259"/>
      <c r="E1" s="259"/>
      <c r="F1" s="259"/>
      <c r="G1" s="259"/>
      <c r="H1" s="259"/>
    </row>
    <row r="2" spans="1:8" ht="15.75" customHeight="1" x14ac:dyDescent="0.2">
      <c r="A2" s="333" t="s">
        <v>87</v>
      </c>
      <c r="B2" s="331" t="s">
        <v>184</v>
      </c>
      <c r="C2" s="337" t="s">
        <v>98</v>
      </c>
      <c r="D2" s="337"/>
      <c r="E2" s="337" t="s">
        <v>189</v>
      </c>
      <c r="F2" s="337"/>
      <c r="G2" s="337" t="s">
        <v>188</v>
      </c>
      <c r="H2" s="340"/>
    </row>
    <row r="3" spans="1:8" ht="22.5" x14ac:dyDescent="0.2">
      <c r="A3" s="334"/>
      <c r="B3" s="332"/>
      <c r="C3" s="245" t="s">
        <v>187</v>
      </c>
      <c r="D3" s="258" t="s">
        <v>178</v>
      </c>
      <c r="E3" s="245" t="s">
        <v>187</v>
      </c>
      <c r="F3" s="258" t="s">
        <v>178</v>
      </c>
      <c r="G3" s="245" t="s">
        <v>187</v>
      </c>
      <c r="H3" s="257" t="s">
        <v>178</v>
      </c>
    </row>
    <row r="4" spans="1:8" s="243" customFormat="1" x14ac:dyDescent="0.2">
      <c r="A4" s="131"/>
      <c r="B4" s="130">
        <v>2000</v>
      </c>
      <c r="C4" s="139">
        <v>65176</v>
      </c>
      <c r="D4" s="56">
        <v>112.2</v>
      </c>
      <c r="E4" s="139">
        <v>126897</v>
      </c>
      <c r="F4" s="56">
        <v>113.8</v>
      </c>
      <c r="G4" s="139">
        <v>91695</v>
      </c>
      <c r="H4" s="56">
        <v>113.2</v>
      </c>
    </row>
    <row r="5" spans="1:8" s="243" customFormat="1" x14ac:dyDescent="0.2">
      <c r="A5" s="131"/>
      <c r="B5" s="131">
        <v>2001</v>
      </c>
      <c r="C5" s="139">
        <v>76197.900599152592</v>
      </c>
      <c r="D5" s="56">
        <v>116.8</v>
      </c>
      <c r="E5" s="139">
        <v>150268.43742627095</v>
      </c>
      <c r="F5" s="56">
        <v>118.2</v>
      </c>
      <c r="G5" s="139">
        <v>108404.70431912459</v>
      </c>
      <c r="H5" s="56">
        <v>118.1</v>
      </c>
    </row>
    <row r="6" spans="1:8" s="243" customFormat="1" x14ac:dyDescent="0.2">
      <c r="A6" s="131"/>
      <c r="B6" s="131">
        <v>2002</v>
      </c>
      <c r="C6" s="139">
        <v>88175.349419772741</v>
      </c>
      <c r="D6" s="56">
        <v>115.7</v>
      </c>
      <c r="E6" s="139">
        <v>176438.51693901021</v>
      </c>
      <c r="F6" s="56">
        <v>117.4</v>
      </c>
      <c r="G6" s="139">
        <v>127321.02209066342</v>
      </c>
      <c r="H6" s="56">
        <v>117.4</v>
      </c>
    </row>
    <row r="7" spans="1:8" s="243" customFormat="1" x14ac:dyDescent="0.2">
      <c r="A7" s="131"/>
      <c r="B7" s="131">
        <v>2003</v>
      </c>
      <c r="C7" s="139">
        <v>95254.263548951043</v>
      </c>
      <c r="D7" s="56">
        <v>108</v>
      </c>
      <c r="E7" s="139">
        <v>201226.82770423676</v>
      </c>
      <c r="F7" s="56">
        <v>114</v>
      </c>
      <c r="G7" s="139">
        <v>142890.83173212819</v>
      </c>
      <c r="H7" s="56">
        <v>112.2</v>
      </c>
    </row>
    <row r="8" spans="1:8" s="243" customFormat="1" x14ac:dyDescent="0.2">
      <c r="A8" s="131"/>
      <c r="B8" s="131">
        <v>2004</v>
      </c>
      <c r="C8" s="139">
        <v>101029.58712878534</v>
      </c>
      <c r="D8" s="56">
        <v>107.6</v>
      </c>
      <c r="E8" s="139">
        <v>213336.05636940777</v>
      </c>
      <c r="F8" s="56">
        <v>106.4</v>
      </c>
      <c r="G8" s="139">
        <v>152844.77142070985</v>
      </c>
      <c r="H8" s="56">
        <v>106.9</v>
      </c>
    </row>
    <row r="9" spans="1:8" s="243" customFormat="1" x14ac:dyDescent="0.2">
      <c r="A9" s="131"/>
      <c r="B9" s="131">
        <v>2005</v>
      </c>
      <c r="C9" s="139">
        <v>108370.98845557072</v>
      </c>
      <c r="D9" s="56">
        <v>107.3</v>
      </c>
      <c r="E9" s="139">
        <v>234174.53340876353</v>
      </c>
      <c r="F9" s="56">
        <v>109.8</v>
      </c>
      <c r="G9" s="139">
        <v>166656.99989422975</v>
      </c>
      <c r="H9" s="56">
        <v>109</v>
      </c>
    </row>
    <row r="10" spans="1:8" s="243" customFormat="1" x14ac:dyDescent="0.2">
      <c r="A10" s="131"/>
      <c r="B10" s="131">
        <v>2006</v>
      </c>
      <c r="C10" s="139">
        <v>118177.353589355</v>
      </c>
      <c r="D10" s="56">
        <v>109</v>
      </c>
      <c r="E10" s="139">
        <v>252055.79379863525</v>
      </c>
      <c r="F10" s="56">
        <v>107.6</v>
      </c>
      <c r="G10" s="139">
        <v>180520.44776549094</v>
      </c>
      <c r="H10" s="56">
        <v>108.3</v>
      </c>
    </row>
    <row r="11" spans="1:8" s="243" customFormat="1" x14ac:dyDescent="0.2">
      <c r="A11" s="131"/>
      <c r="B11" s="131">
        <v>2007</v>
      </c>
      <c r="C11" s="139">
        <v>129969.19926641228</v>
      </c>
      <c r="D11" s="56">
        <v>110</v>
      </c>
      <c r="E11" s="139">
        <v>269090.05065788701</v>
      </c>
      <c r="F11" s="56">
        <v>106.8</v>
      </c>
      <c r="G11" s="139">
        <v>195234.48610236734</v>
      </c>
      <c r="H11" s="56">
        <v>108.2</v>
      </c>
    </row>
    <row r="12" spans="1:8" s="243" customFormat="1" x14ac:dyDescent="0.2">
      <c r="A12" s="131"/>
      <c r="B12" s="131">
        <v>2008</v>
      </c>
      <c r="C12" s="89">
        <v>139202.6582890861</v>
      </c>
      <c r="D12" s="141">
        <v>107.1</v>
      </c>
      <c r="E12" s="89">
        <v>290426.20208477898</v>
      </c>
      <c r="F12" s="141">
        <v>107.9</v>
      </c>
      <c r="G12" s="89">
        <v>210740.20328019458</v>
      </c>
      <c r="H12" s="141">
        <v>107.9</v>
      </c>
    </row>
    <row r="13" spans="1:8" x14ac:dyDescent="0.2">
      <c r="A13" s="131"/>
      <c r="B13" s="131">
        <v>2009</v>
      </c>
      <c r="C13" s="88">
        <v>141435</v>
      </c>
      <c r="D13" s="135">
        <v>101.7</v>
      </c>
      <c r="E13" s="88">
        <v>287201</v>
      </c>
      <c r="F13" s="135">
        <v>99</v>
      </c>
      <c r="G13" s="88">
        <v>212876</v>
      </c>
      <c r="H13" s="135">
        <v>101.1</v>
      </c>
    </row>
    <row r="14" spans="1:8" x14ac:dyDescent="0.2">
      <c r="A14" s="131"/>
      <c r="B14" s="132">
        <v>2010</v>
      </c>
      <c r="C14" s="88">
        <v>146237</v>
      </c>
      <c r="D14" s="135">
        <v>103.4</v>
      </c>
      <c r="E14" s="88">
        <v>290020</v>
      </c>
      <c r="F14" s="135">
        <v>101</v>
      </c>
      <c r="G14" s="88">
        <v>215896</v>
      </c>
      <c r="H14" s="135">
        <v>101.4</v>
      </c>
    </row>
    <row r="15" spans="1:8" x14ac:dyDescent="0.2">
      <c r="A15" s="130"/>
      <c r="B15" s="256" t="s">
        <v>150</v>
      </c>
      <c r="C15" s="255"/>
      <c r="D15" s="254"/>
      <c r="E15" s="255"/>
      <c r="F15" s="254"/>
      <c r="G15" s="255"/>
      <c r="H15" s="254"/>
    </row>
    <row r="16" spans="1:8" x14ac:dyDescent="0.2">
      <c r="A16" s="41" t="s">
        <v>83</v>
      </c>
      <c r="B16" s="217" t="s">
        <v>82</v>
      </c>
      <c r="C16" s="88">
        <v>125732</v>
      </c>
      <c r="D16" s="135">
        <v>104.9</v>
      </c>
      <c r="E16" s="88">
        <v>233127</v>
      </c>
      <c r="F16" s="135">
        <v>102.3</v>
      </c>
      <c r="G16" s="88">
        <v>150762</v>
      </c>
      <c r="H16" s="135">
        <v>104.6</v>
      </c>
    </row>
    <row r="17" spans="1:8" x14ac:dyDescent="0.2">
      <c r="A17" s="222" t="s">
        <v>177</v>
      </c>
      <c r="B17" s="253" t="s">
        <v>176</v>
      </c>
      <c r="C17" s="88">
        <v>100547</v>
      </c>
      <c r="D17" s="135">
        <v>100.8</v>
      </c>
      <c r="E17" s="88">
        <v>279527</v>
      </c>
      <c r="F17" s="135">
        <v>102</v>
      </c>
      <c r="G17" s="88">
        <v>162197</v>
      </c>
      <c r="H17" s="135">
        <v>99.1</v>
      </c>
    </row>
    <row r="18" spans="1:8" x14ac:dyDescent="0.2">
      <c r="A18" s="41" t="s">
        <v>81</v>
      </c>
      <c r="B18" s="220" t="s">
        <v>80</v>
      </c>
      <c r="C18" s="88">
        <v>202068</v>
      </c>
      <c r="D18" s="135">
        <v>95</v>
      </c>
      <c r="E18" s="88">
        <v>393352</v>
      </c>
      <c r="F18" s="135">
        <v>100.4</v>
      </c>
      <c r="G18" s="88">
        <v>248965</v>
      </c>
      <c r="H18" s="135">
        <v>97.3</v>
      </c>
    </row>
    <row r="19" spans="1:8" x14ac:dyDescent="0.2">
      <c r="A19" s="39" t="s">
        <v>79</v>
      </c>
      <c r="B19" s="217" t="s">
        <v>78</v>
      </c>
      <c r="C19" s="88">
        <v>162984</v>
      </c>
      <c r="D19" s="135">
        <v>106.2</v>
      </c>
      <c r="E19" s="88">
        <v>374665</v>
      </c>
      <c r="F19" s="135">
        <v>105.4</v>
      </c>
      <c r="G19" s="88">
        <v>215174</v>
      </c>
      <c r="H19" s="135">
        <v>105.6</v>
      </c>
    </row>
    <row r="20" spans="1:8" ht="22.5" x14ac:dyDescent="0.2">
      <c r="A20" s="238" t="s">
        <v>254</v>
      </c>
      <c r="B20" s="252" t="s">
        <v>253</v>
      </c>
      <c r="C20" s="88">
        <v>129358</v>
      </c>
      <c r="D20" s="135">
        <v>101.3</v>
      </c>
      <c r="E20" s="88">
        <v>319964</v>
      </c>
      <c r="F20" s="135">
        <v>101.2</v>
      </c>
      <c r="G20" s="88">
        <v>172284</v>
      </c>
      <c r="H20" s="135">
        <v>101.2</v>
      </c>
    </row>
    <row r="21" spans="1:8" ht="22.5" x14ac:dyDescent="0.2">
      <c r="A21" s="238" t="s">
        <v>252</v>
      </c>
      <c r="B21" s="252" t="s">
        <v>251</v>
      </c>
      <c r="C21" s="88">
        <v>107403</v>
      </c>
      <c r="D21" s="135">
        <v>104.8</v>
      </c>
      <c r="E21" s="88">
        <v>209391</v>
      </c>
      <c r="F21" s="135">
        <v>101.3</v>
      </c>
      <c r="G21" s="88">
        <v>121546</v>
      </c>
      <c r="H21" s="135">
        <v>103.6</v>
      </c>
    </row>
    <row r="22" spans="1:8" ht="22.5" x14ac:dyDescent="0.2">
      <c r="A22" s="238" t="s">
        <v>250</v>
      </c>
      <c r="B22" s="252" t="s">
        <v>248</v>
      </c>
      <c r="C22" s="88">
        <v>158394</v>
      </c>
      <c r="D22" s="135">
        <v>107</v>
      </c>
      <c r="E22" s="88">
        <v>292509</v>
      </c>
      <c r="F22" s="135">
        <v>106.7</v>
      </c>
      <c r="G22" s="88">
        <v>191764</v>
      </c>
      <c r="H22" s="135">
        <v>107</v>
      </c>
    </row>
    <row r="23" spans="1:8" ht="22.5" x14ac:dyDescent="0.2">
      <c r="A23" s="238" t="s">
        <v>249</v>
      </c>
      <c r="B23" s="252" t="s">
        <v>248</v>
      </c>
      <c r="C23" s="88">
        <v>365765</v>
      </c>
      <c r="D23" s="135">
        <v>102.1</v>
      </c>
      <c r="E23" s="88">
        <v>725192</v>
      </c>
      <c r="F23" s="135">
        <v>95</v>
      </c>
      <c r="G23" s="88">
        <v>543392</v>
      </c>
      <c r="H23" s="135">
        <v>97.3</v>
      </c>
    </row>
    <row r="24" spans="1:8" ht="22.5" x14ac:dyDescent="0.2">
      <c r="A24" s="238" t="s">
        <v>247</v>
      </c>
      <c r="B24" s="252" t="s">
        <v>246</v>
      </c>
      <c r="C24" s="88">
        <v>216046</v>
      </c>
      <c r="D24" s="135">
        <v>107.2</v>
      </c>
      <c r="E24" s="88">
        <v>438754</v>
      </c>
      <c r="F24" s="135">
        <v>102.8</v>
      </c>
      <c r="G24" s="88">
        <v>310508</v>
      </c>
      <c r="H24" s="135">
        <v>105.7</v>
      </c>
    </row>
    <row r="25" spans="1:8" ht="22.5" x14ac:dyDescent="0.2">
      <c r="A25" s="125" t="s">
        <v>245</v>
      </c>
      <c r="B25" s="252" t="s">
        <v>244</v>
      </c>
      <c r="C25" s="88">
        <v>302359</v>
      </c>
      <c r="D25" s="135">
        <v>107.7</v>
      </c>
      <c r="E25" s="88">
        <v>547969</v>
      </c>
      <c r="F25" s="135">
        <v>111.6</v>
      </c>
      <c r="G25" s="88">
        <v>436648</v>
      </c>
      <c r="H25" s="135">
        <v>111.1</v>
      </c>
    </row>
    <row r="26" spans="1:8" ht="33.75" x14ac:dyDescent="0.2">
      <c r="A26" s="125" t="s">
        <v>243</v>
      </c>
      <c r="B26" s="252" t="s">
        <v>242</v>
      </c>
      <c r="C26" s="88">
        <v>167906</v>
      </c>
      <c r="D26" s="135">
        <v>106.8</v>
      </c>
      <c r="E26" s="88">
        <v>356264</v>
      </c>
      <c r="F26" s="135">
        <v>106.5</v>
      </c>
      <c r="G26" s="88">
        <v>210875</v>
      </c>
      <c r="H26" s="135">
        <v>105.7</v>
      </c>
    </row>
    <row r="27" spans="1:8" ht="33.75" x14ac:dyDescent="0.2">
      <c r="A27" s="125" t="s">
        <v>241</v>
      </c>
      <c r="B27" s="252" t="s">
        <v>240</v>
      </c>
      <c r="C27" s="88">
        <v>166657</v>
      </c>
      <c r="D27" s="135">
        <v>107.9</v>
      </c>
      <c r="E27" s="88">
        <v>312751</v>
      </c>
      <c r="F27" s="135">
        <v>106.8</v>
      </c>
      <c r="G27" s="88">
        <v>199359</v>
      </c>
      <c r="H27" s="135">
        <v>107</v>
      </c>
    </row>
    <row r="28" spans="1:8" ht="22.5" x14ac:dyDescent="0.2">
      <c r="A28" s="125" t="s">
        <v>239</v>
      </c>
      <c r="B28" s="252" t="s">
        <v>238</v>
      </c>
      <c r="C28" s="88">
        <v>148761</v>
      </c>
      <c r="D28" s="135">
        <v>104.1</v>
      </c>
      <c r="E28" s="88">
        <v>393597</v>
      </c>
      <c r="F28" s="135">
        <v>104.1</v>
      </c>
      <c r="G28" s="88">
        <v>222695</v>
      </c>
      <c r="H28" s="135">
        <v>102.8</v>
      </c>
    </row>
    <row r="29" spans="1:8" x14ac:dyDescent="0.2">
      <c r="A29" s="125" t="s">
        <v>237</v>
      </c>
      <c r="B29" s="252" t="s">
        <v>236</v>
      </c>
      <c r="C29" s="88">
        <v>150176</v>
      </c>
      <c r="D29" s="135">
        <v>103.2</v>
      </c>
      <c r="E29" s="88">
        <v>375601</v>
      </c>
      <c r="F29" s="135">
        <v>93.1</v>
      </c>
      <c r="G29" s="88">
        <v>195107</v>
      </c>
      <c r="H29" s="135">
        <v>97.7</v>
      </c>
    </row>
    <row r="30" spans="1:8" ht="12" customHeight="1" x14ac:dyDescent="0.2">
      <c r="A30" s="125" t="s">
        <v>235</v>
      </c>
      <c r="B30" s="252" t="s">
        <v>234</v>
      </c>
      <c r="C30" s="88">
        <v>186422</v>
      </c>
      <c r="D30" s="135">
        <v>111.4</v>
      </c>
      <c r="E30" s="88">
        <v>403180</v>
      </c>
      <c r="F30" s="135">
        <v>115.6</v>
      </c>
      <c r="G30" s="88">
        <v>241170</v>
      </c>
      <c r="H30" s="135">
        <v>112.1</v>
      </c>
    </row>
    <row r="31" spans="1:8" x14ac:dyDescent="0.2">
      <c r="A31" s="125" t="s">
        <v>233</v>
      </c>
      <c r="B31" s="252" t="s">
        <v>232</v>
      </c>
      <c r="C31" s="88">
        <v>201060</v>
      </c>
      <c r="D31" s="135">
        <v>105.2</v>
      </c>
      <c r="E31" s="88">
        <v>435573</v>
      </c>
      <c r="F31" s="135">
        <v>105</v>
      </c>
      <c r="G31" s="88">
        <v>250754</v>
      </c>
      <c r="H31" s="135">
        <v>104.7</v>
      </c>
    </row>
    <row r="32" spans="1:8" ht="22.5" x14ac:dyDescent="0.2">
      <c r="A32" s="125" t="s">
        <v>231</v>
      </c>
      <c r="B32" s="252" t="s">
        <v>230</v>
      </c>
      <c r="C32" s="88">
        <v>150930</v>
      </c>
      <c r="D32" s="135">
        <v>105.5</v>
      </c>
      <c r="E32" s="88">
        <v>288233</v>
      </c>
      <c r="F32" s="135">
        <v>106.3</v>
      </c>
      <c r="G32" s="88">
        <v>184594</v>
      </c>
      <c r="H32" s="135">
        <v>105.9</v>
      </c>
    </row>
    <row r="33" spans="1:8" ht="22.5" x14ac:dyDescent="0.2">
      <c r="A33" s="41" t="s">
        <v>77</v>
      </c>
      <c r="B33" s="217" t="s">
        <v>76</v>
      </c>
      <c r="C33" s="88">
        <v>310021</v>
      </c>
      <c r="D33" s="135">
        <v>108</v>
      </c>
      <c r="E33" s="88">
        <v>500636</v>
      </c>
      <c r="F33" s="135">
        <v>104.6</v>
      </c>
      <c r="G33" s="88">
        <v>403339</v>
      </c>
      <c r="H33" s="135">
        <v>106.7</v>
      </c>
    </row>
    <row r="34" spans="1:8" x14ac:dyDescent="0.2">
      <c r="A34" s="39" t="s">
        <v>75</v>
      </c>
      <c r="B34" s="219" t="s">
        <v>223</v>
      </c>
      <c r="C34" s="88">
        <v>167619</v>
      </c>
      <c r="D34" s="135">
        <v>106</v>
      </c>
      <c r="E34" s="88">
        <v>385158</v>
      </c>
      <c r="F34" s="135">
        <v>105.3</v>
      </c>
      <c r="G34" s="88">
        <v>223537</v>
      </c>
      <c r="H34" s="135">
        <v>105.5</v>
      </c>
    </row>
    <row r="35" spans="1:8" ht="22.5" x14ac:dyDescent="0.2">
      <c r="A35" s="39" t="s">
        <v>73</v>
      </c>
      <c r="B35" s="217" t="s">
        <v>72</v>
      </c>
      <c r="C35" s="88">
        <v>168740</v>
      </c>
      <c r="D35" s="135">
        <v>107.9</v>
      </c>
      <c r="E35" s="88">
        <v>311471</v>
      </c>
      <c r="F35" s="135">
        <v>104.3</v>
      </c>
      <c r="G35" s="88">
        <v>208813</v>
      </c>
      <c r="H35" s="135">
        <v>107.4</v>
      </c>
    </row>
    <row r="36" spans="1:8" x14ac:dyDescent="0.2">
      <c r="A36" s="127" t="s">
        <v>71</v>
      </c>
      <c r="B36" s="219" t="s">
        <v>70</v>
      </c>
      <c r="C36" s="88">
        <v>167692</v>
      </c>
      <c r="D36" s="135">
        <v>106.2</v>
      </c>
      <c r="E36" s="88">
        <v>379757</v>
      </c>
      <c r="F36" s="135">
        <v>105.2</v>
      </c>
      <c r="G36" s="88">
        <v>222542</v>
      </c>
      <c r="H36" s="135">
        <v>105.7</v>
      </c>
    </row>
    <row r="37" spans="1:8" x14ac:dyDescent="0.2">
      <c r="A37" s="127" t="s">
        <v>69</v>
      </c>
      <c r="B37" s="217" t="s">
        <v>68</v>
      </c>
      <c r="C37" s="88">
        <v>133532</v>
      </c>
      <c r="D37" s="135">
        <v>100.9</v>
      </c>
      <c r="E37" s="88">
        <v>252803</v>
      </c>
      <c r="F37" s="135">
        <v>101.7</v>
      </c>
      <c r="G37" s="88">
        <v>165760</v>
      </c>
      <c r="H37" s="135">
        <v>101.1</v>
      </c>
    </row>
    <row r="38" spans="1:8" ht="22.5" x14ac:dyDescent="0.2">
      <c r="A38" s="39" t="s">
        <v>67</v>
      </c>
      <c r="B38" s="217" t="s">
        <v>66</v>
      </c>
      <c r="C38" s="88">
        <v>124767</v>
      </c>
      <c r="D38" s="135">
        <v>103.9</v>
      </c>
      <c r="E38" s="88">
        <v>279960</v>
      </c>
      <c r="F38" s="135">
        <v>105.4</v>
      </c>
      <c r="G38" s="88">
        <v>192598</v>
      </c>
      <c r="H38" s="135">
        <v>105.9</v>
      </c>
    </row>
    <row r="39" spans="1:8" x14ac:dyDescent="0.2">
      <c r="A39" s="41" t="s">
        <v>65</v>
      </c>
      <c r="B39" s="217" t="s">
        <v>64</v>
      </c>
      <c r="C39" s="88">
        <v>174555</v>
      </c>
      <c r="D39" s="135">
        <v>102.7</v>
      </c>
      <c r="E39" s="88">
        <v>296651</v>
      </c>
      <c r="F39" s="135">
        <v>102.6</v>
      </c>
      <c r="G39" s="88">
        <v>216126</v>
      </c>
      <c r="H39" s="135">
        <v>102.5</v>
      </c>
    </row>
    <row r="40" spans="1:8" x14ac:dyDescent="0.2">
      <c r="A40" s="39" t="s">
        <v>63</v>
      </c>
      <c r="B40" s="217" t="s">
        <v>62</v>
      </c>
      <c r="C40" s="88">
        <v>105962</v>
      </c>
      <c r="D40" s="135">
        <v>103.3</v>
      </c>
      <c r="E40" s="88">
        <v>206299</v>
      </c>
      <c r="F40" s="135">
        <v>97.3</v>
      </c>
      <c r="G40" s="88">
        <v>128150</v>
      </c>
      <c r="H40" s="135">
        <v>100.2</v>
      </c>
    </row>
    <row r="41" spans="1:8" x14ac:dyDescent="0.2">
      <c r="A41" s="41" t="s">
        <v>61</v>
      </c>
      <c r="B41" s="217" t="s">
        <v>60</v>
      </c>
      <c r="C41" s="88">
        <v>206769</v>
      </c>
      <c r="D41" s="135">
        <v>90.9</v>
      </c>
      <c r="E41" s="88">
        <v>412121</v>
      </c>
      <c r="F41" s="135">
        <v>101.5</v>
      </c>
      <c r="G41" s="88">
        <v>384789</v>
      </c>
      <c r="H41" s="135">
        <v>99.6</v>
      </c>
    </row>
    <row r="42" spans="1:8" x14ac:dyDescent="0.2">
      <c r="A42" s="39" t="s">
        <v>59</v>
      </c>
      <c r="B42" s="217" t="s">
        <v>58</v>
      </c>
      <c r="C42" s="88">
        <v>155051</v>
      </c>
      <c r="D42" s="135">
        <v>93.6</v>
      </c>
      <c r="E42" s="88">
        <v>467185</v>
      </c>
      <c r="F42" s="135">
        <v>102.6</v>
      </c>
      <c r="G42" s="88">
        <v>461004</v>
      </c>
      <c r="H42" s="135">
        <v>102.4</v>
      </c>
    </row>
    <row r="43" spans="1:8" x14ac:dyDescent="0.2">
      <c r="A43" s="41" t="s">
        <v>57</v>
      </c>
      <c r="B43" s="217" t="s">
        <v>56</v>
      </c>
      <c r="C43" s="88">
        <v>120111</v>
      </c>
      <c r="D43" s="135">
        <v>97.5</v>
      </c>
      <c r="E43" s="88">
        <v>255416</v>
      </c>
      <c r="F43" s="135">
        <v>100</v>
      </c>
      <c r="G43" s="88">
        <v>188826</v>
      </c>
      <c r="H43" s="135">
        <v>102.3</v>
      </c>
    </row>
    <row r="44" spans="1:8" x14ac:dyDescent="0.2">
      <c r="A44" s="39" t="s">
        <v>55</v>
      </c>
      <c r="B44" s="217" t="s">
        <v>54</v>
      </c>
      <c r="C44" s="88">
        <v>142476</v>
      </c>
      <c r="D44" s="135">
        <v>103</v>
      </c>
      <c r="E44" s="88">
        <v>336740</v>
      </c>
      <c r="F44" s="135">
        <v>98.4</v>
      </c>
      <c r="G44" s="88">
        <v>310016</v>
      </c>
      <c r="H44" s="135">
        <v>101.3</v>
      </c>
    </row>
    <row r="45" spans="1:8" x14ac:dyDescent="0.2">
      <c r="A45" s="41" t="s">
        <v>53</v>
      </c>
      <c r="B45" s="217" t="s">
        <v>52</v>
      </c>
      <c r="C45" s="88">
        <v>120413</v>
      </c>
      <c r="D45" s="135">
        <v>108</v>
      </c>
      <c r="E45" s="88">
        <v>226500</v>
      </c>
      <c r="F45" s="135">
        <v>96</v>
      </c>
      <c r="G45" s="88">
        <v>152286</v>
      </c>
      <c r="H45" s="135">
        <v>97.1</v>
      </c>
    </row>
    <row r="46" spans="1:8" ht="22.5" x14ac:dyDescent="0.2">
      <c r="A46" s="39" t="s">
        <v>51</v>
      </c>
      <c r="B46" s="217" t="s">
        <v>50</v>
      </c>
      <c r="C46" s="88">
        <v>181361</v>
      </c>
      <c r="D46" s="135">
        <v>119.8</v>
      </c>
      <c r="E46" s="88">
        <v>305313</v>
      </c>
      <c r="F46" s="135">
        <v>98.3</v>
      </c>
      <c r="G46" s="88">
        <v>270378</v>
      </c>
      <c r="H46" s="135">
        <v>103.9</v>
      </c>
    </row>
    <row r="47" spans="1:8" x14ac:dyDescent="0.2">
      <c r="A47" s="41" t="s">
        <v>49</v>
      </c>
      <c r="B47" s="217" t="s">
        <v>48</v>
      </c>
      <c r="C47" s="88">
        <v>116280</v>
      </c>
      <c r="D47" s="135">
        <v>101.7</v>
      </c>
      <c r="E47" s="88">
        <v>225111</v>
      </c>
      <c r="F47" s="135">
        <v>99.3</v>
      </c>
      <c r="G47" s="88">
        <v>206581</v>
      </c>
      <c r="H47" s="135">
        <v>100.3</v>
      </c>
    </row>
    <row r="48" spans="1:8" x14ac:dyDescent="0.2">
      <c r="A48" s="39" t="s">
        <v>47</v>
      </c>
      <c r="B48" s="217" t="s">
        <v>46</v>
      </c>
      <c r="C48" s="88">
        <v>96938</v>
      </c>
      <c r="D48" s="135">
        <v>82.3</v>
      </c>
      <c r="E48" s="88">
        <v>181612</v>
      </c>
      <c r="F48" s="135">
        <v>97.9</v>
      </c>
      <c r="G48" s="88">
        <v>148553</v>
      </c>
      <c r="H48" s="135">
        <v>87.9</v>
      </c>
    </row>
    <row r="49" spans="1:8" x14ac:dyDescent="0.2">
      <c r="A49" s="125" t="s">
        <v>175</v>
      </c>
      <c r="B49" s="124" t="s">
        <v>174</v>
      </c>
      <c r="C49" s="88">
        <v>126358</v>
      </c>
      <c r="D49" s="135">
        <v>100.9</v>
      </c>
      <c r="E49" s="88">
        <v>201801</v>
      </c>
      <c r="F49" s="135">
        <v>100</v>
      </c>
      <c r="G49" s="88">
        <v>184128</v>
      </c>
      <c r="H49" s="135">
        <v>100</v>
      </c>
    </row>
    <row r="50" spans="1:8" x14ac:dyDescent="0.2">
      <c r="A50" s="125" t="s">
        <v>173</v>
      </c>
      <c r="B50" s="124" t="s">
        <v>172</v>
      </c>
      <c r="C50" s="88">
        <v>85262</v>
      </c>
      <c r="D50" s="135">
        <v>78</v>
      </c>
      <c r="E50" s="88">
        <v>151974</v>
      </c>
      <c r="F50" s="135">
        <v>92.9</v>
      </c>
      <c r="G50" s="88">
        <v>116558</v>
      </c>
      <c r="H50" s="135">
        <v>77.900000000000006</v>
      </c>
    </row>
    <row r="51" spans="1:8" x14ac:dyDescent="0.2">
      <c r="A51" s="41" t="s">
        <v>45</v>
      </c>
      <c r="B51" s="217" t="s">
        <v>44</v>
      </c>
      <c r="C51" s="88">
        <v>133000</v>
      </c>
      <c r="D51" s="135">
        <v>103.2</v>
      </c>
      <c r="E51" s="88">
        <v>219649</v>
      </c>
      <c r="F51" s="135">
        <v>99.1</v>
      </c>
      <c r="G51" s="88">
        <v>190386</v>
      </c>
      <c r="H51" s="135">
        <v>100.8</v>
      </c>
    </row>
    <row r="52" spans="1:8" x14ac:dyDescent="0.2">
      <c r="A52" s="39" t="s">
        <v>171</v>
      </c>
      <c r="B52" s="216" t="s">
        <v>170</v>
      </c>
      <c r="C52" s="88">
        <v>115680</v>
      </c>
      <c r="D52" s="135">
        <v>101.2</v>
      </c>
      <c r="E52" s="88">
        <v>207989</v>
      </c>
      <c r="F52" s="135">
        <v>79</v>
      </c>
      <c r="G52" s="88">
        <v>157844</v>
      </c>
      <c r="H52" s="135">
        <v>93.6</v>
      </c>
    </row>
    <row r="53" spans="1:8" x14ac:dyDescent="0.2">
      <c r="A53" s="214" t="s">
        <v>169</v>
      </c>
      <c r="B53" s="213" t="s">
        <v>40</v>
      </c>
      <c r="C53" s="137">
        <v>146237</v>
      </c>
      <c r="D53" s="136">
        <v>103.4</v>
      </c>
      <c r="E53" s="137">
        <v>290020</v>
      </c>
      <c r="F53" s="136">
        <v>101</v>
      </c>
      <c r="G53" s="137">
        <v>215896</v>
      </c>
      <c r="H53" s="136">
        <v>101.4</v>
      </c>
    </row>
  </sheetData>
  <mergeCells count="5">
    <mergeCell ref="G2:H2"/>
    <mergeCell ref="C2:D2"/>
    <mergeCell ref="E2:F2"/>
    <mergeCell ref="A2:A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FD912-A183-4C1D-BF2F-BDF3F3F9DC95}">
  <dimension ref="A1:F44"/>
  <sheetViews>
    <sheetView zoomScaleNormal="100" workbookViewId="0"/>
  </sheetViews>
  <sheetFormatPr defaultRowHeight="15" x14ac:dyDescent="0.25"/>
  <cols>
    <col min="1" max="1" width="6.7109375" style="178" customWidth="1"/>
    <col min="2" max="2" width="34" style="178" customWidth="1"/>
    <col min="3" max="6" width="13.42578125" style="178" customWidth="1"/>
    <col min="7" max="16384" width="9.140625" style="178"/>
  </cols>
  <sheetData>
    <row r="1" spans="1:6" ht="15" customHeight="1" thickBot="1" x14ac:dyDescent="0.3">
      <c r="A1" s="265" t="s">
        <v>262</v>
      </c>
      <c r="B1" s="264"/>
      <c r="C1" s="264"/>
      <c r="D1" s="264"/>
      <c r="E1" s="264"/>
      <c r="F1" s="264"/>
    </row>
    <row r="2" spans="1:6" ht="22.5" x14ac:dyDescent="0.25">
      <c r="A2" s="342" t="s">
        <v>87</v>
      </c>
      <c r="B2" s="344" t="s">
        <v>184</v>
      </c>
      <c r="C2" s="326" t="s">
        <v>194</v>
      </c>
      <c r="D2" s="327"/>
      <c r="E2" s="328"/>
      <c r="F2" s="263" t="s">
        <v>193</v>
      </c>
    </row>
    <row r="3" spans="1:6" ht="15.75" customHeight="1" x14ac:dyDescent="0.25">
      <c r="A3" s="343"/>
      <c r="B3" s="345"/>
      <c r="C3" s="262">
        <v>2008</v>
      </c>
      <c r="D3" s="261">
        <v>2009</v>
      </c>
      <c r="E3" s="346">
        <v>2010</v>
      </c>
      <c r="F3" s="322"/>
    </row>
    <row r="4" spans="1:6" x14ac:dyDescent="0.25">
      <c r="A4" s="41" t="s">
        <v>83</v>
      </c>
      <c r="B4" s="217" t="s">
        <v>82</v>
      </c>
      <c r="C4" s="89">
        <v>922</v>
      </c>
      <c r="D4" s="91">
        <v>934</v>
      </c>
      <c r="E4" s="91">
        <v>954</v>
      </c>
      <c r="F4" s="141">
        <v>102.1</v>
      </c>
    </row>
    <row r="5" spans="1:6" x14ac:dyDescent="0.25">
      <c r="A5" s="239" t="s">
        <v>177</v>
      </c>
      <c r="B5" s="221" t="s">
        <v>176</v>
      </c>
      <c r="C5" s="89">
        <v>1187</v>
      </c>
      <c r="D5" s="91">
        <v>1169</v>
      </c>
      <c r="E5" s="91">
        <v>1114</v>
      </c>
      <c r="F5" s="141">
        <v>95.3</v>
      </c>
    </row>
    <row r="6" spans="1:6" x14ac:dyDescent="0.25">
      <c r="A6" s="41" t="s">
        <v>81</v>
      </c>
      <c r="B6" s="220" t="s">
        <v>80</v>
      </c>
      <c r="C6" s="89">
        <v>1542</v>
      </c>
      <c r="D6" s="91">
        <v>1684</v>
      </c>
      <c r="E6" s="91">
        <v>1597</v>
      </c>
      <c r="F6" s="141">
        <v>94.9</v>
      </c>
    </row>
    <row r="7" spans="1:6" x14ac:dyDescent="0.25">
      <c r="A7" s="39" t="s">
        <v>79</v>
      </c>
      <c r="B7" s="217" t="s">
        <v>78</v>
      </c>
      <c r="C7" s="89">
        <v>1302</v>
      </c>
      <c r="D7" s="91">
        <v>1363</v>
      </c>
      <c r="E7" s="91">
        <v>1381</v>
      </c>
      <c r="F7" s="141">
        <v>101.3</v>
      </c>
    </row>
    <row r="8" spans="1:6" ht="22.5" x14ac:dyDescent="0.25">
      <c r="A8" s="238" t="s">
        <v>254</v>
      </c>
      <c r="B8" s="252" t="s">
        <v>253</v>
      </c>
      <c r="C8" s="89">
        <v>1088</v>
      </c>
      <c r="D8" s="91">
        <v>1118</v>
      </c>
      <c r="E8" s="91">
        <v>1091</v>
      </c>
      <c r="F8" s="141">
        <v>97.6</v>
      </c>
    </row>
    <row r="9" spans="1:6" ht="22.5" x14ac:dyDescent="0.25">
      <c r="A9" s="238" t="s">
        <v>252</v>
      </c>
      <c r="B9" s="252" t="s">
        <v>251</v>
      </c>
      <c r="C9" s="89">
        <v>728</v>
      </c>
      <c r="D9" s="91">
        <v>760</v>
      </c>
      <c r="E9" s="91">
        <v>753</v>
      </c>
      <c r="F9" s="141">
        <v>99.1</v>
      </c>
    </row>
    <row r="10" spans="1:6" ht="22.5" x14ac:dyDescent="0.25">
      <c r="A10" s="238" t="s">
        <v>250</v>
      </c>
      <c r="B10" s="252" t="s">
        <v>248</v>
      </c>
      <c r="C10" s="89">
        <v>1068</v>
      </c>
      <c r="D10" s="91">
        <v>1115</v>
      </c>
      <c r="E10" s="91">
        <v>1164</v>
      </c>
      <c r="F10" s="141">
        <v>104.4</v>
      </c>
    </row>
    <row r="11" spans="1:6" ht="22.5" x14ac:dyDescent="0.25">
      <c r="A11" s="238" t="s">
        <v>249</v>
      </c>
      <c r="B11" s="252" t="s">
        <v>248</v>
      </c>
      <c r="C11" s="89">
        <v>3610</v>
      </c>
      <c r="D11" s="91">
        <v>3750</v>
      </c>
      <c r="E11" s="91">
        <v>3641</v>
      </c>
      <c r="F11" s="141">
        <v>97.1</v>
      </c>
    </row>
    <row r="12" spans="1:6" ht="22.5" x14ac:dyDescent="0.25">
      <c r="A12" s="238" t="s">
        <v>247</v>
      </c>
      <c r="B12" s="252" t="s">
        <v>246</v>
      </c>
      <c r="C12" s="89">
        <v>1929</v>
      </c>
      <c r="D12" s="91">
        <v>2021</v>
      </c>
      <c r="E12" s="91">
        <v>2102</v>
      </c>
      <c r="F12" s="141">
        <v>104</v>
      </c>
    </row>
    <row r="13" spans="1:6" ht="22.5" x14ac:dyDescent="0.25">
      <c r="A13" s="125" t="s">
        <v>245</v>
      </c>
      <c r="B13" s="252" t="s">
        <v>244</v>
      </c>
      <c r="C13" s="89">
        <v>2491</v>
      </c>
      <c r="D13" s="91">
        <v>2547</v>
      </c>
      <c r="E13" s="91">
        <v>2938</v>
      </c>
      <c r="F13" s="141">
        <v>115.3</v>
      </c>
    </row>
    <row r="14" spans="1:6" ht="33.75" x14ac:dyDescent="0.25">
      <c r="A14" s="125" t="s">
        <v>243</v>
      </c>
      <c r="B14" s="252" t="s">
        <v>242</v>
      </c>
      <c r="C14" s="89">
        <v>1293</v>
      </c>
      <c r="D14" s="91">
        <v>1346</v>
      </c>
      <c r="E14" s="91">
        <v>1387</v>
      </c>
      <c r="F14" s="141">
        <v>103</v>
      </c>
    </row>
    <row r="15" spans="1:6" ht="33.75" x14ac:dyDescent="0.25">
      <c r="A15" s="125" t="s">
        <v>241</v>
      </c>
      <c r="B15" s="252" t="s">
        <v>240</v>
      </c>
      <c r="C15" s="89">
        <v>1243</v>
      </c>
      <c r="D15" s="91">
        <v>1280</v>
      </c>
      <c r="E15" s="91">
        <v>1293</v>
      </c>
      <c r="F15" s="141">
        <v>101</v>
      </c>
    </row>
    <row r="16" spans="1:6" ht="22.5" x14ac:dyDescent="0.25">
      <c r="A16" s="125" t="s">
        <v>239</v>
      </c>
      <c r="B16" s="252" t="s">
        <v>238</v>
      </c>
      <c r="C16" s="89">
        <v>1436</v>
      </c>
      <c r="D16" s="91">
        <v>1534</v>
      </c>
      <c r="E16" s="91">
        <v>1456</v>
      </c>
      <c r="F16" s="141">
        <v>94.9</v>
      </c>
    </row>
    <row r="17" spans="1:6" x14ac:dyDescent="0.25">
      <c r="A17" s="125" t="s">
        <v>237</v>
      </c>
      <c r="B17" s="252" t="s">
        <v>236</v>
      </c>
      <c r="C17" s="89">
        <v>1335</v>
      </c>
      <c r="D17" s="91">
        <v>1344</v>
      </c>
      <c r="E17" s="91">
        <v>1173</v>
      </c>
      <c r="F17" s="141">
        <v>87.3</v>
      </c>
    </row>
    <row r="18" spans="1:6" ht="22.5" x14ac:dyDescent="0.25">
      <c r="A18" s="125" t="s">
        <v>235</v>
      </c>
      <c r="B18" s="252" t="s">
        <v>234</v>
      </c>
      <c r="C18" s="89">
        <v>1372</v>
      </c>
      <c r="D18" s="91">
        <v>1474</v>
      </c>
      <c r="E18" s="91">
        <v>1650</v>
      </c>
      <c r="F18" s="141">
        <v>112</v>
      </c>
    </row>
    <row r="19" spans="1:6" x14ac:dyDescent="0.25">
      <c r="A19" s="125" t="s">
        <v>233</v>
      </c>
      <c r="B19" s="252" t="s">
        <v>232</v>
      </c>
      <c r="C19" s="89">
        <v>1573</v>
      </c>
      <c r="D19" s="91">
        <v>1677</v>
      </c>
      <c r="E19" s="91">
        <v>1608</v>
      </c>
      <c r="F19" s="141">
        <v>95.9</v>
      </c>
    </row>
    <row r="20" spans="1:6" ht="22.5" x14ac:dyDescent="0.25">
      <c r="A20" s="125" t="s">
        <v>231</v>
      </c>
      <c r="B20" s="252" t="s">
        <v>230</v>
      </c>
      <c r="C20" s="89">
        <v>1038</v>
      </c>
      <c r="D20" s="91">
        <v>1130</v>
      </c>
      <c r="E20" s="91">
        <v>1163</v>
      </c>
      <c r="F20" s="141">
        <v>103</v>
      </c>
    </row>
    <row r="21" spans="1:6" ht="22.5" x14ac:dyDescent="0.25">
      <c r="A21" s="41" t="s">
        <v>77</v>
      </c>
      <c r="B21" s="217" t="s">
        <v>76</v>
      </c>
      <c r="C21" s="89">
        <v>2444</v>
      </c>
      <c r="D21" s="91">
        <v>2618</v>
      </c>
      <c r="E21" s="91">
        <v>2693</v>
      </c>
      <c r="F21" s="141">
        <v>102.9</v>
      </c>
    </row>
    <row r="22" spans="1:6" x14ac:dyDescent="0.25">
      <c r="A22" s="39" t="s">
        <v>75</v>
      </c>
      <c r="B22" s="219" t="s">
        <v>223</v>
      </c>
      <c r="C22" s="89">
        <v>1347</v>
      </c>
      <c r="D22" s="91">
        <v>1417</v>
      </c>
      <c r="E22" s="91">
        <v>1434</v>
      </c>
      <c r="F22" s="141">
        <v>101.2</v>
      </c>
    </row>
    <row r="23" spans="1:6" ht="22.5" x14ac:dyDescent="0.25">
      <c r="A23" s="39" t="s">
        <v>73</v>
      </c>
      <c r="B23" s="217" t="s">
        <v>72</v>
      </c>
      <c r="C23" s="89">
        <v>1280</v>
      </c>
      <c r="D23" s="91">
        <v>1286</v>
      </c>
      <c r="E23" s="91">
        <v>1362</v>
      </c>
      <c r="F23" s="141">
        <v>105.9</v>
      </c>
    </row>
    <row r="24" spans="1:6" x14ac:dyDescent="0.25">
      <c r="A24" s="43" t="s">
        <v>71</v>
      </c>
      <c r="B24" s="219" t="s">
        <v>70</v>
      </c>
      <c r="C24" s="89">
        <v>1343</v>
      </c>
      <c r="D24" s="91">
        <v>1408</v>
      </c>
      <c r="E24" s="91">
        <v>1429</v>
      </c>
      <c r="F24" s="141">
        <v>101.5</v>
      </c>
    </row>
    <row r="25" spans="1:6" x14ac:dyDescent="0.25">
      <c r="A25" s="43" t="s">
        <v>69</v>
      </c>
      <c r="B25" s="217" t="s">
        <v>68</v>
      </c>
      <c r="C25" s="89">
        <v>1044</v>
      </c>
      <c r="D25" s="91">
        <v>1090</v>
      </c>
      <c r="E25" s="91">
        <v>1077</v>
      </c>
      <c r="F25" s="141">
        <v>98.8</v>
      </c>
    </row>
    <row r="26" spans="1:6" ht="22.5" x14ac:dyDescent="0.25">
      <c r="A26" s="39" t="s">
        <v>67</v>
      </c>
      <c r="B26" s="217" t="s">
        <v>66</v>
      </c>
      <c r="C26" s="89">
        <v>1141</v>
      </c>
      <c r="D26" s="91">
        <v>1176</v>
      </c>
      <c r="E26" s="91">
        <v>1197</v>
      </c>
      <c r="F26" s="141">
        <v>101.8</v>
      </c>
    </row>
    <row r="27" spans="1:6" x14ac:dyDescent="0.25">
      <c r="A27" s="41" t="s">
        <v>65</v>
      </c>
      <c r="B27" s="217" t="s">
        <v>64</v>
      </c>
      <c r="C27" s="89">
        <v>1324</v>
      </c>
      <c r="D27" s="91">
        <v>1399</v>
      </c>
      <c r="E27" s="91">
        <v>1409</v>
      </c>
      <c r="F27" s="141">
        <v>100.7</v>
      </c>
    </row>
    <row r="28" spans="1:6" x14ac:dyDescent="0.25">
      <c r="A28" s="39" t="s">
        <v>63</v>
      </c>
      <c r="B28" s="217" t="s">
        <v>62</v>
      </c>
      <c r="C28" s="89">
        <v>807</v>
      </c>
      <c r="D28" s="91">
        <v>823</v>
      </c>
      <c r="E28" s="91">
        <v>807</v>
      </c>
      <c r="F28" s="141">
        <v>98</v>
      </c>
    </row>
    <row r="29" spans="1:6" x14ac:dyDescent="0.25">
      <c r="A29" s="41" t="s">
        <v>61</v>
      </c>
      <c r="B29" s="217" t="s">
        <v>60</v>
      </c>
      <c r="C29" s="89">
        <v>2412</v>
      </c>
      <c r="D29" s="91">
        <v>2530</v>
      </c>
      <c r="E29" s="91">
        <v>2426</v>
      </c>
      <c r="F29" s="141">
        <v>95.9</v>
      </c>
    </row>
    <row r="30" spans="1:6" x14ac:dyDescent="0.25">
      <c r="A30" s="39" t="s">
        <v>59</v>
      </c>
      <c r="B30" s="217" t="s">
        <v>58</v>
      </c>
      <c r="C30" s="89">
        <v>2966</v>
      </c>
      <c r="D30" s="91">
        <v>2942</v>
      </c>
      <c r="E30" s="91">
        <v>2965</v>
      </c>
      <c r="F30" s="141">
        <v>100.8</v>
      </c>
    </row>
    <row r="31" spans="1:6" x14ac:dyDescent="0.25">
      <c r="A31" s="41" t="s">
        <v>57</v>
      </c>
      <c r="B31" s="217" t="s">
        <v>56</v>
      </c>
      <c r="C31" s="89">
        <v>1175</v>
      </c>
      <c r="D31" s="91">
        <v>1199</v>
      </c>
      <c r="E31" s="91">
        <v>1208</v>
      </c>
      <c r="F31" s="141">
        <v>100.8</v>
      </c>
    </row>
    <row r="32" spans="1:6" x14ac:dyDescent="0.25">
      <c r="A32" s="39" t="s">
        <v>55</v>
      </c>
      <c r="B32" s="217" t="s">
        <v>54</v>
      </c>
      <c r="C32" s="89">
        <v>1846</v>
      </c>
      <c r="D32" s="91">
        <v>1946</v>
      </c>
      <c r="E32" s="91">
        <v>1915</v>
      </c>
      <c r="F32" s="141">
        <v>98.4</v>
      </c>
    </row>
    <row r="33" spans="1:6" x14ac:dyDescent="0.25">
      <c r="A33" s="41" t="s">
        <v>53</v>
      </c>
      <c r="B33" s="217" t="s">
        <v>52</v>
      </c>
      <c r="C33" s="89">
        <v>947</v>
      </c>
      <c r="D33" s="91">
        <v>978</v>
      </c>
      <c r="E33" s="91">
        <v>930</v>
      </c>
      <c r="F33" s="141">
        <v>95.1</v>
      </c>
    </row>
    <row r="34" spans="1:6" ht="22.5" x14ac:dyDescent="0.25">
      <c r="A34" s="39" t="s">
        <v>51</v>
      </c>
      <c r="B34" s="217" t="s">
        <v>50</v>
      </c>
      <c r="C34" s="91">
        <v>1875</v>
      </c>
      <c r="D34" s="90">
        <v>1502</v>
      </c>
      <c r="E34" s="90">
        <v>1689</v>
      </c>
      <c r="F34" s="16">
        <v>112.5</v>
      </c>
    </row>
    <row r="35" spans="1:6" x14ac:dyDescent="0.25">
      <c r="A35" s="41" t="s">
        <v>49</v>
      </c>
      <c r="B35" s="217" t="s">
        <v>48</v>
      </c>
      <c r="C35" s="91">
        <v>1465</v>
      </c>
      <c r="D35" s="90">
        <v>1437</v>
      </c>
      <c r="E35" s="90">
        <v>1421</v>
      </c>
      <c r="F35" s="16">
        <v>98.9</v>
      </c>
    </row>
    <row r="36" spans="1:6" x14ac:dyDescent="0.25">
      <c r="A36" s="39" t="s">
        <v>47</v>
      </c>
      <c r="B36" s="217" t="s">
        <v>46</v>
      </c>
      <c r="C36" s="91">
        <v>1165</v>
      </c>
      <c r="D36" s="90">
        <v>1134</v>
      </c>
      <c r="E36" s="90">
        <v>979</v>
      </c>
      <c r="F36" s="16">
        <v>86.4</v>
      </c>
    </row>
    <row r="37" spans="1:6" x14ac:dyDescent="0.25">
      <c r="A37" s="234" t="s">
        <v>175</v>
      </c>
      <c r="B37" s="124" t="s">
        <v>174</v>
      </c>
      <c r="C37" s="91">
        <v>1245</v>
      </c>
      <c r="D37" s="90">
        <v>1203</v>
      </c>
      <c r="E37" s="90">
        <v>1206</v>
      </c>
      <c r="F37" s="16">
        <v>100.3</v>
      </c>
    </row>
    <row r="38" spans="1:6" x14ac:dyDescent="0.25">
      <c r="A38" s="234" t="s">
        <v>173</v>
      </c>
      <c r="B38" s="124" t="s">
        <v>172</v>
      </c>
      <c r="C38" s="91">
        <v>1056</v>
      </c>
      <c r="D38" s="90">
        <v>984</v>
      </c>
      <c r="E38" s="90">
        <v>770</v>
      </c>
      <c r="F38" s="260">
        <v>78.2</v>
      </c>
    </row>
    <row r="39" spans="1:6" x14ac:dyDescent="0.25">
      <c r="A39" s="41" t="s">
        <v>45</v>
      </c>
      <c r="B39" s="217" t="s">
        <v>44</v>
      </c>
      <c r="C39" s="91">
        <v>1261</v>
      </c>
      <c r="D39" s="90">
        <v>1257</v>
      </c>
      <c r="E39" s="90">
        <v>1237</v>
      </c>
      <c r="F39" s="260">
        <v>98.4</v>
      </c>
    </row>
    <row r="40" spans="1:6" x14ac:dyDescent="0.25">
      <c r="A40" s="39" t="s">
        <v>171</v>
      </c>
      <c r="B40" s="216" t="s">
        <v>170</v>
      </c>
      <c r="C40" s="91">
        <v>1049</v>
      </c>
      <c r="D40" s="90">
        <v>1020</v>
      </c>
      <c r="E40" s="90">
        <v>961</v>
      </c>
      <c r="F40" s="16">
        <v>94.3</v>
      </c>
    </row>
    <row r="41" spans="1:6" x14ac:dyDescent="0.25">
      <c r="A41" s="214" t="s">
        <v>169</v>
      </c>
      <c r="B41" s="213" t="s">
        <v>40</v>
      </c>
      <c r="C41" s="107">
        <v>1379</v>
      </c>
      <c r="D41" s="150">
        <v>1381</v>
      </c>
      <c r="E41" s="150">
        <v>1377</v>
      </c>
      <c r="F41" s="52">
        <v>99.7</v>
      </c>
    </row>
    <row r="42" spans="1:6" x14ac:dyDescent="0.25">
      <c r="B42" s="55" t="s">
        <v>7</v>
      </c>
      <c r="C42" s="91"/>
      <c r="D42" s="90"/>
      <c r="E42" s="90"/>
      <c r="F42" s="16"/>
    </row>
    <row r="43" spans="1:6" x14ac:dyDescent="0.25">
      <c r="B43" s="98" t="s">
        <v>168</v>
      </c>
      <c r="C43" s="91">
        <v>1328</v>
      </c>
      <c r="D43" s="90">
        <v>1392</v>
      </c>
      <c r="E43" s="90">
        <v>1390</v>
      </c>
      <c r="F43" s="16">
        <v>99.9</v>
      </c>
    </row>
    <row r="44" spans="1:6" x14ac:dyDescent="0.25">
      <c r="B44" s="98" t="s">
        <v>167</v>
      </c>
      <c r="C44" s="91">
        <v>1543</v>
      </c>
      <c r="D44" s="90">
        <v>1393</v>
      </c>
      <c r="E44" s="90">
        <v>1376</v>
      </c>
      <c r="F44" s="16">
        <v>98.8</v>
      </c>
    </row>
  </sheetData>
  <mergeCells count="4">
    <mergeCell ref="A2:A3"/>
    <mergeCell ref="B2:B3"/>
    <mergeCell ref="C2:E2"/>
    <mergeCell ref="E3:F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14BAF-3242-40F5-8E34-C0BD1BF6EB6B}">
  <dimension ref="A1:F44"/>
  <sheetViews>
    <sheetView zoomScaleNormal="100" zoomScaleSheetLayoutView="100" workbookViewId="0"/>
  </sheetViews>
  <sheetFormatPr defaultRowHeight="15" x14ac:dyDescent="0.25"/>
  <cols>
    <col min="1" max="1" width="6.7109375" style="178" customWidth="1"/>
    <col min="2" max="2" width="33.7109375" style="178" customWidth="1"/>
    <col min="3" max="6" width="11.7109375" style="178" customWidth="1"/>
    <col min="7" max="16384" width="9.140625" style="178"/>
  </cols>
  <sheetData>
    <row r="1" spans="1:6" ht="15" customHeight="1" x14ac:dyDescent="0.25">
      <c r="A1" s="271" t="s">
        <v>263</v>
      </c>
      <c r="B1" s="269"/>
      <c r="C1" s="270"/>
      <c r="D1" s="269"/>
      <c r="E1" s="269"/>
      <c r="F1" s="269"/>
    </row>
    <row r="2" spans="1:6" ht="22.5" x14ac:dyDescent="0.25">
      <c r="A2" s="347" t="s">
        <v>87</v>
      </c>
      <c r="B2" s="348" t="s">
        <v>184</v>
      </c>
      <c r="C2" s="349" t="s">
        <v>198</v>
      </c>
      <c r="D2" s="350"/>
      <c r="E2" s="351"/>
      <c r="F2" s="268" t="s">
        <v>193</v>
      </c>
    </row>
    <row r="3" spans="1:6" ht="18" customHeight="1" x14ac:dyDescent="0.25">
      <c r="A3" s="343"/>
      <c r="B3" s="345"/>
      <c r="C3" s="267">
        <v>2008</v>
      </c>
      <c r="D3" s="262">
        <v>2009</v>
      </c>
      <c r="E3" s="346">
        <v>2010</v>
      </c>
      <c r="F3" s="322"/>
    </row>
    <row r="4" spans="1:6" x14ac:dyDescent="0.25">
      <c r="A4" s="41" t="s">
        <v>83</v>
      </c>
      <c r="B4" s="217" t="s">
        <v>82</v>
      </c>
      <c r="C4" s="90">
        <v>344</v>
      </c>
      <c r="D4" s="89">
        <v>321</v>
      </c>
      <c r="E4" s="89">
        <v>291</v>
      </c>
      <c r="F4" s="141">
        <v>90.6</v>
      </c>
    </row>
    <row r="5" spans="1:6" x14ac:dyDescent="0.25">
      <c r="A5" s="239" t="s">
        <v>177</v>
      </c>
      <c r="B5" s="221" t="s">
        <v>176</v>
      </c>
      <c r="C5" s="90">
        <v>459</v>
      </c>
      <c r="D5" s="89">
        <v>422</v>
      </c>
      <c r="E5" s="89">
        <v>353</v>
      </c>
      <c r="F5" s="141">
        <v>83.8</v>
      </c>
    </row>
    <row r="6" spans="1:6" x14ac:dyDescent="0.25">
      <c r="A6" s="41" t="s">
        <v>81</v>
      </c>
      <c r="B6" s="220" t="s">
        <v>80</v>
      </c>
      <c r="C6" s="90">
        <v>571</v>
      </c>
      <c r="D6" s="89">
        <v>578</v>
      </c>
      <c r="E6" s="89">
        <v>497</v>
      </c>
      <c r="F6" s="141">
        <v>85.9</v>
      </c>
    </row>
    <row r="7" spans="1:6" x14ac:dyDescent="0.25">
      <c r="A7" s="39" t="s">
        <v>79</v>
      </c>
      <c r="B7" s="217" t="s">
        <v>78</v>
      </c>
      <c r="C7" s="90">
        <v>483</v>
      </c>
      <c r="D7" s="89">
        <v>479</v>
      </c>
      <c r="E7" s="89">
        <v>435</v>
      </c>
      <c r="F7" s="141">
        <v>90.8</v>
      </c>
    </row>
    <row r="8" spans="1:6" ht="22.5" x14ac:dyDescent="0.25">
      <c r="A8" s="238" t="s">
        <v>254</v>
      </c>
      <c r="B8" s="252" t="s">
        <v>253</v>
      </c>
      <c r="C8" s="90">
        <v>409</v>
      </c>
      <c r="D8" s="89">
        <v>389</v>
      </c>
      <c r="E8" s="89">
        <v>334</v>
      </c>
      <c r="F8" s="141">
        <v>85.9</v>
      </c>
    </row>
    <row r="9" spans="1:6" ht="22.5" x14ac:dyDescent="0.25">
      <c r="A9" s="238" t="s">
        <v>252</v>
      </c>
      <c r="B9" s="252" t="s">
        <v>251</v>
      </c>
      <c r="C9" s="90">
        <v>273</v>
      </c>
      <c r="D9" s="89">
        <v>264</v>
      </c>
      <c r="E9" s="89">
        <v>245</v>
      </c>
      <c r="F9" s="141">
        <v>92.8</v>
      </c>
    </row>
    <row r="10" spans="1:6" ht="22.5" x14ac:dyDescent="0.25">
      <c r="A10" s="238" t="s">
        <v>250</v>
      </c>
      <c r="B10" s="252" t="s">
        <v>248</v>
      </c>
      <c r="C10" s="90">
        <v>395</v>
      </c>
      <c r="D10" s="89">
        <v>385</v>
      </c>
      <c r="E10" s="89">
        <v>358</v>
      </c>
      <c r="F10" s="141">
        <v>93.1</v>
      </c>
    </row>
    <row r="11" spans="1:6" ht="22.5" x14ac:dyDescent="0.25">
      <c r="A11" s="238" t="s">
        <v>249</v>
      </c>
      <c r="B11" s="252" t="s">
        <v>248</v>
      </c>
      <c r="C11" s="90">
        <v>1352</v>
      </c>
      <c r="D11" s="89">
        <v>1304</v>
      </c>
      <c r="E11" s="89">
        <v>1159</v>
      </c>
      <c r="F11" s="141">
        <v>88.9</v>
      </c>
    </row>
    <row r="12" spans="1:6" ht="22.5" x14ac:dyDescent="0.25">
      <c r="A12" s="238" t="s">
        <v>247</v>
      </c>
      <c r="B12" s="252" t="s">
        <v>246</v>
      </c>
      <c r="C12" s="90">
        <v>726</v>
      </c>
      <c r="D12" s="89">
        <v>729</v>
      </c>
      <c r="E12" s="89">
        <v>719</v>
      </c>
      <c r="F12" s="141">
        <v>98.6</v>
      </c>
    </row>
    <row r="13" spans="1:6" ht="22.5" x14ac:dyDescent="0.25">
      <c r="A13" s="125" t="s">
        <v>245</v>
      </c>
      <c r="B13" s="252" t="s">
        <v>244</v>
      </c>
      <c r="C13" s="90">
        <v>916</v>
      </c>
      <c r="D13" s="89">
        <v>968</v>
      </c>
      <c r="E13" s="89">
        <v>983</v>
      </c>
      <c r="F13" s="141">
        <v>101.6</v>
      </c>
    </row>
    <row r="14" spans="1:6" ht="25.5" customHeight="1" x14ac:dyDescent="0.25">
      <c r="A14" s="125" t="s">
        <v>243</v>
      </c>
      <c r="B14" s="252" t="s">
        <v>242</v>
      </c>
      <c r="C14" s="90">
        <v>490</v>
      </c>
      <c r="D14" s="89">
        <v>471</v>
      </c>
      <c r="E14" s="89">
        <v>442</v>
      </c>
      <c r="F14" s="141">
        <v>93.9</v>
      </c>
    </row>
    <row r="15" spans="1:6" ht="33.75" x14ac:dyDescent="0.25">
      <c r="A15" s="125" t="s">
        <v>241</v>
      </c>
      <c r="B15" s="252" t="s">
        <v>240</v>
      </c>
      <c r="C15" s="90">
        <v>458</v>
      </c>
      <c r="D15" s="89">
        <v>450</v>
      </c>
      <c r="E15" s="89">
        <v>402</v>
      </c>
      <c r="F15" s="141">
        <v>89.3</v>
      </c>
    </row>
    <row r="16" spans="1:6" ht="22.5" x14ac:dyDescent="0.25">
      <c r="A16" s="125" t="s">
        <v>239</v>
      </c>
      <c r="B16" s="252" t="s">
        <v>238</v>
      </c>
      <c r="C16" s="90">
        <v>515</v>
      </c>
      <c r="D16" s="89">
        <v>528</v>
      </c>
      <c r="E16" s="89">
        <v>452</v>
      </c>
      <c r="F16" s="141">
        <v>85.5</v>
      </c>
    </row>
    <row r="17" spans="1:6" x14ac:dyDescent="0.25">
      <c r="A17" s="125" t="s">
        <v>237</v>
      </c>
      <c r="B17" s="252" t="s">
        <v>236</v>
      </c>
      <c r="C17" s="90">
        <v>529</v>
      </c>
      <c r="D17" s="89">
        <v>498</v>
      </c>
      <c r="E17" s="89">
        <v>363</v>
      </c>
      <c r="F17" s="141">
        <v>72.900000000000006</v>
      </c>
    </row>
    <row r="18" spans="1:6" ht="12.75" customHeight="1" x14ac:dyDescent="0.25">
      <c r="A18" s="125" t="s">
        <v>235</v>
      </c>
      <c r="B18" s="252" t="s">
        <v>234</v>
      </c>
      <c r="C18" s="90">
        <v>486</v>
      </c>
      <c r="D18" s="89">
        <v>500</v>
      </c>
      <c r="E18" s="89">
        <v>512</v>
      </c>
      <c r="F18" s="141">
        <v>102.4</v>
      </c>
    </row>
    <row r="19" spans="1:6" x14ac:dyDescent="0.25">
      <c r="A19" s="125" t="s">
        <v>233</v>
      </c>
      <c r="B19" s="252" t="s">
        <v>232</v>
      </c>
      <c r="C19" s="90">
        <v>586</v>
      </c>
      <c r="D19" s="89">
        <v>593</v>
      </c>
      <c r="E19" s="89">
        <v>512</v>
      </c>
      <c r="F19" s="141">
        <v>86.3</v>
      </c>
    </row>
    <row r="20" spans="1:6" ht="22.5" x14ac:dyDescent="0.25">
      <c r="A20" s="125" t="s">
        <v>231</v>
      </c>
      <c r="B20" s="252" t="s">
        <v>230</v>
      </c>
      <c r="C20" s="90">
        <v>364</v>
      </c>
      <c r="D20" s="89">
        <v>388</v>
      </c>
      <c r="E20" s="89">
        <v>369</v>
      </c>
      <c r="F20" s="141">
        <v>95.2</v>
      </c>
    </row>
    <row r="21" spans="1:6" ht="22.5" x14ac:dyDescent="0.25">
      <c r="A21" s="41" t="s">
        <v>77</v>
      </c>
      <c r="B21" s="217" t="s">
        <v>76</v>
      </c>
      <c r="C21" s="90">
        <v>1110</v>
      </c>
      <c r="D21" s="89">
        <v>1142</v>
      </c>
      <c r="E21" s="89">
        <v>1091</v>
      </c>
      <c r="F21" s="141">
        <v>95.5</v>
      </c>
    </row>
    <row r="22" spans="1:6" x14ac:dyDescent="0.25">
      <c r="A22" s="39" t="s">
        <v>75</v>
      </c>
      <c r="B22" s="219" t="s">
        <v>223</v>
      </c>
      <c r="C22" s="90">
        <v>507</v>
      </c>
      <c r="D22" s="89">
        <v>507</v>
      </c>
      <c r="E22" s="89">
        <v>462</v>
      </c>
      <c r="F22" s="141">
        <v>91.1</v>
      </c>
    </row>
    <row r="23" spans="1:6" ht="22.5" x14ac:dyDescent="0.25">
      <c r="A23" s="39" t="s">
        <v>73</v>
      </c>
      <c r="B23" s="217" t="s">
        <v>72</v>
      </c>
      <c r="C23" s="90">
        <v>519</v>
      </c>
      <c r="D23" s="89">
        <v>485</v>
      </c>
      <c r="E23" s="89">
        <v>458</v>
      </c>
      <c r="F23" s="141">
        <v>94.4</v>
      </c>
    </row>
    <row r="24" spans="1:6" x14ac:dyDescent="0.25">
      <c r="A24" s="43" t="s">
        <v>71</v>
      </c>
      <c r="B24" s="219" t="s">
        <v>70</v>
      </c>
      <c r="C24" s="90">
        <v>508</v>
      </c>
      <c r="D24" s="89">
        <v>506</v>
      </c>
      <c r="E24" s="89">
        <v>460</v>
      </c>
      <c r="F24" s="141">
        <v>91</v>
      </c>
    </row>
    <row r="25" spans="1:6" x14ac:dyDescent="0.25">
      <c r="A25" s="43" t="s">
        <v>69</v>
      </c>
      <c r="B25" s="217" t="s">
        <v>68</v>
      </c>
      <c r="C25" s="90">
        <v>372</v>
      </c>
      <c r="D25" s="89">
        <v>367</v>
      </c>
      <c r="E25" s="89">
        <v>324</v>
      </c>
      <c r="F25" s="141">
        <v>88.2</v>
      </c>
    </row>
    <row r="26" spans="1:6" ht="22.5" x14ac:dyDescent="0.25">
      <c r="A26" s="39" t="s">
        <v>67</v>
      </c>
      <c r="B26" s="217" t="s">
        <v>66</v>
      </c>
      <c r="C26" s="90">
        <v>414</v>
      </c>
      <c r="D26" s="89">
        <v>392</v>
      </c>
      <c r="E26" s="89">
        <v>353</v>
      </c>
      <c r="F26" s="141">
        <v>90</v>
      </c>
    </row>
    <row r="27" spans="1:6" x14ac:dyDescent="0.25">
      <c r="A27" s="41" t="s">
        <v>65</v>
      </c>
      <c r="B27" s="217" t="s">
        <v>64</v>
      </c>
      <c r="C27" s="90">
        <v>511</v>
      </c>
      <c r="D27" s="89">
        <v>508</v>
      </c>
      <c r="E27" s="89">
        <v>481</v>
      </c>
      <c r="F27" s="141">
        <v>94.7</v>
      </c>
    </row>
    <row r="28" spans="1:6" x14ac:dyDescent="0.25">
      <c r="A28" s="39" t="s">
        <v>63</v>
      </c>
      <c r="B28" s="217" t="s">
        <v>62</v>
      </c>
      <c r="C28" s="90">
        <v>296</v>
      </c>
      <c r="D28" s="89">
        <v>275</v>
      </c>
      <c r="E28" s="89">
        <v>240</v>
      </c>
      <c r="F28" s="141">
        <v>87.2</v>
      </c>
    </row>
    <row r="29" spans="1:6" x14ac:dyDescent="0.25">
      <c r="A29" s="41" t="s">
        <v>61</v>
      </c>
      <c r="B29" s="217" t="s">
        <v>60</v>
      </c>
      <c r="C29" s="90">
        <v>971</v>
      </c>
      <c r="D29" s="89">
        <v>952</v>
      </c>
      <c r="E29" s="89">
        <v>792</v>
      </c>
      <c r="F29" s="141">
        <v>83.2</v>
      </c>
    </row>
    <row r="30" spans="1:6" x14ac:dyDescent="0.25">
      <c r="A30" s="39" t="s">
        <v>59</v>
      </c>
      <c r="B30" s="217" t="s">
        <v>58</v>
      </c>
      <c r="C30" s="90">
        <v>1115</v>
      </c>
      <c r="D30" s="89">
        <v>1034</v>
      </c>
      <c r="E30" s="89">
        <v>958</v>
      </c>
      <c r="F30" s="141">
        <v>92.7</v>
      </c>
    </row>
    <row r="31" spans="1:6" x14ac:dyDescent="0.25">
      <c r="A31" s="41" t="s">
        <v>57</v>
      </c>
      <c r="B31" s="217" t="s">
        <v>56</v>
      </c>
      <c r="C31" s="90">
        <v>435</v>
      </c>
      <c r="D31" s="89">
        <v>406</v>
      </c>
      <c r="E31" s="89">
        <v>359</v>
      </c>
      <c r="F31" s="141">
        <v>88.5</v>
      </c>
    </row>
    <row r="32" spans="1:6" x14ac:dyDescent="0.25">
      <c r="A32" s="39" t="s">
        <v>55</v>
      </c>
      <c r="B32" s="217" t="s">
        <v>54</v>
      </c>
      <c r="C32" s="90">
        <v>658</v>
      </c>
      <c r="D32" s="89">
        <v>646</v>
      </c>
      <c r="E32" s="89">
        <v>568</v>
      </c>
      <c r="F32" s="141">
        <v>87.9</v>
      </c>
    </row>
    <row r="33" spans="1:6" x14ac:dyDescent="0.25">
      <c r="A33" s="41" t="s">
        <v>53</v>
      </c>
      <c r="B33" s="217" t="s">
        <v>52</v>
      </c>
      <c r="C33" s="90">
        <v>354</v>
      </c>
      <c r="D33" s="89">
        <v>335</v>
      </c>
      <c r="E33" s="89">
        <v>290</v>
      </c>
      <c r="F33" s="141">
        <v>86.6</v>
      </c>
    </row>
    <row r="34" spans="1:6" ht="22.5" x14ac:dyDescent="0.25">
      <c r="A34" s="39" t="s">
        <v>51</v>
      </c>
      <c r="B34" s="217" t="s">
        <v>50</v>
      </c>
      <c r="C34" s="90">
        <v>709</v>
      </c>
      <c r="D34" s="90">
        <v>528</v>
      </c>
      <c r="E34" s="90">
        <v>505</v>
      </c>
      <c r="F34" s="141">
        <v>95.6</v>
      </c>
    </row>
    <row r="35" spans="1:6" x14ac:dyDescent="0.25">
      <c r="A35" s="41" t="s">
        <v>49</v>
      </c>
      <c r="B35" s="217" t="s">
        <v>48</v>
      </c>
      <c r="C35" s="90">
        <v>543</v>
      </c>
      <c r="D35" s="90">
        <v>484</v>
      </c>
      <c r="E35" s="90">
        <v>412</v>
      </c>
      <c r="F35" s="141">
        <v>85.2</v>
      </c>
    </row>
    <row r="36" spans="1:6" x14ac:dyDescent="0.25">
      <c r="A36" s="39" t="s">
        <v>47</v>
      </c>
      <c r="B36" s="217" t="s">
        <v>46</v>
      </c>
      <c r="C36" s="90">
        <v>435</v>
      </c>
      <c r="D36" s="89">
        <v>391</v>
      </c>
      <c r="E36" s="89">
        <v>288</v>
      </c>
      <c r="F36" s="141">
        <v>73.599999999999994</v>
      </c>
    </row>
    <row r="37" spans="1:6" x14ac:dyDescent="0.25">
      <c r="A37" s="234" t="s">
        <v>175</v>
      </c>
      <c r="B37" s="124" t="s">
        <v>174</v>
      </c>
      <c r="C37" s="90">
        <v>466</v>
      </c>
      <c r="D37" s="89">
        <v>415</v>
      </c>
      <c r="E37" s="89">
        <v>354</v>
      </c>
      <c r="F37" s="141">
        <v>85.2</v>
      </c>
    </row>
    <row r="38" spans="1:6" x14ac:dyDescent="0.25">
      <c r="A38" s="234" t="s">
        <v>173</v>
      </c>
      <c r="B38" s="124" t="s">
        <v>172</v>
      </c>
      <c r="C38" s="90">
        <v>393</v>
      </c>
      <c r="D38" s="89">
        <v>339</v>
      </c>
      <c r="E38" s="89">
        <v>227</v>
      </c>
      <c r="F38" s="141">
        <v>67</v>
      </c>
    </row>
    <row r="39" spans="1:6" x14ac:dyDescent="0.25">
      <c r="A39" s="41" t="s">
        <v>45</v>
      </c>
      <c r="B39" s="217" t="s">
        <v>44</v>
      </c>
      <c r="C39" s="90">
        <v>460</v>
      </c>
      <c r="D39" s="90">
        <v>425</v>
      </c>
      <c r="E39" s="90">
        <v>368</v>
      </c>
      <c r="F39" s="141">
        <v>86.7</v>
      </c>
    </row>
    <row r="40" spans="1:6" x14ac:dyDescent="0.25">
      <c r="A40" s="39" t="s">
        <v>171</v>
      </c>
      <c r="B40" s="216" t="s">
        <v>170</v>
      </c>
      <c r="C40" s="90">
        <v>396</v>
      </c>
      <c r="D40" s="90">
        <v>353</v>
      </c>
      <c r="E40" s="90">
        <v>282</v>
      </c>
      <c r="F40" s="141">
        <v>79.900000000000006</v>
      </c>
    </row>
    <row r="41" spans="1:6" x14ac:dyDescent="0.25">
      <c r="A41" s="214" t="s">
        <v>169</v>
      </c>
      <c r="B41" s="213" t="s">
        <v>40</v>
      </c>
      <c r="C41" s="150">
        <v>517</v>
      </c>
      <c r="D41" s="150">
        <v>482</v>
      </c>
      <c r="E41" s="150">
        <v>426</v>
      </c>
      <c r="F41" s="149">
        <v>88.4</v>
      </c>
    </row>
    <row r="42" spans="1:6" x14ac:dyDescent="0.25">
      <c r="B42" s="55" t="s">
        <v>7</v>
      </c>
      <c r="C42" s="266"/>
      <c r="D42" s="90"/>
      <c r="E42" s="90"/>
      <c r="F42" s="141"/>
    </row>
    <row r="43" spans="1:6" x14ac:dyDescent="0.25">
      <c r="B43" s="98" t="s">
        <v>168</v>
      </c>
      <c r="C43" s="90">
        <v>498</v>
      </c>
      <c r="D43" s="90">
        <v>489</v>
      </c>
      <c r="E43" s="90">
        <v>439</v>
      </c>
      <c r="F43" s="141">
        <v>89.9</v>
      </c>
    </row>
    <row r="44" spans="1:6" x14ac:dyDescent="0.25">
      <c r="B44" s="98" t="s">
        <v>167</v>
      </c>
      <c r="C44" s="90">
        <v>577</v>
      </c>
      <c r="D44" s="90">
        <v>481</v>
      </c>
      <c r="E44" s="90">
        <v>406</v>
      </c>
      <c r="F44" s="141">
        <v>84.4</v>
      </c>
    </row>
  </sheetData>
  <mergeCells count="4">
    <mergeCell ref="A2:A3"/>
    <mergeCell ref="B2:B3"/>
    <mergeCell ref="C2:E2"/>
    <mergeCell ref="E3:F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FA92E-BA7E-4D14-A9BB-0F353DEE060C}">
  <dimension ref="A1:E32"/>
  <sheetViews>
    <sheetView zoomScaleNormal="100" workbookViewId="0"/>
  </sheetViews>
  <sheetFormatPr defaultRowHeight="11.25" x14ac:dyDescent="0.25"/>
  <cols>
    <col min="1" max="1" width="35" style="15" customWidth="1"/>
    <col min="2" max="5" width="13.140625" style="15" customWidth="1"/>
    <col min="6" max="16384" width="9.140625" style="15"/>
  </cols>
  <sheetData>
    <row r="1" spans="1:5" s="20" customFormat="1" ht="12" thickBot="1" x14ac:dyDescent="0.3">
      <c r="A1" s="14" t="s">
        <v>16</v>
      </c>
      <c r="B1" s="14"/>
      <c r="C1" s="14"/>
      <c r="D1" s="14"/>
      <c r="E1" s="14"/>
    </row>
    <row r="2" spans="1:5" s="20" customFormat="1" x14ac:dyDescent="0.25">
      <c r="A2" s="23" t="s">
        <v>12</v>
      </c>
      <c r="B2" s="22">
        <v>2000</v>
      </c>
      <c r="C2" s="9">
        <v>2008</v>
      </c>
      <c r="D2" s="21">
        <v>2009</v>
      </c>
      <c r="E2" s="9">
        <v>2010</v>
      </c>
    </row>
    <row r="3" spans="1:5" x14ac:dyDescent="0.25">
      <c r="A3" s="278" t="s">
        <v>11</v>
      </c>
      <c r="B3" s="278"/>
      <c r="C3" s="278"/>
      <c r="D3" s="278"/>
      <c r="E3" s="278"/>
    </row>
    <row r="4" spans="1:5" x14ac:dyDescent="0.25">
      <c r="A4" s="18" t="s">
        <v>15</v>
      </c>
      <c r="B4" s="16">
        <v>2250.3000000000002</v>
      </c>
      <c r="C4" s="16">
        <f>+C6+C7</f>
        <v>2267.1</v>
      </c>
      <c r="D4" s="16">
        <f>+D6+D7</f>
        <v>2259.9</v>
      </c>
      <c r="E4" s="16">
        <v>2269.634</v>
      </c>
    </row>
    <row r="5" spans="1:5" x14ac:dyDescent="0.25">
      <c r="A5" s="6" t="s">
        <v>7</v>
      </c>
      <c r="B5" s="16"/>
      <c r="C5" s="16"/>
      <c r="D5" s="16"/>
      <c r="E5" s="16"/>
    </row>
    <row r="6" spans="1:5" x14ac:dyDescent="0.25">
      <c r="A6" s="5" t="s">
        <v>6</v>
      </c>
      <c r="B6" s="16">
        <v>2091.6</v>
      </c>
      <c r="C6" s="16">
        <v>2092.9</v>
      </c>
      <c r="D6" s="16">
        <v>2026.4</v>
      </c>
      <c r="E6" s="16">
        <v>2005.367</v>
      </c>
    </row>
    <row r="7" spans="1:5" x14ac:dyDescent="0.25">
      <c r="A7" s="5" t="s">
        <v>5</v>
      </c>
      <c r="B7" s="16">
        <v>158.69999999999999</v>
      </c>
      <c r="C7" s="16">
        <v>174.2</v>
      </c>
      <c r="D7" s="16">
        <v>233.5</v>
      </c>
      <c r="E7" s="16">
        <v>264.267</v>
      </c>
    </row>
    <row r="8" spans="1:5" x14ac:dyDescent="0.25">
      <c r="A8" s="4" t="s">
        <v>14</v>
      </c>
      <c r="B8" s="16">
        <v>1084.2</v>
      </c>
      <c r="C8" s="16">
        <v>1054.3</v>
      </c>
      <c r="D8" s="16">
        <v>1055.7</v>
      </c>
      <c r="E8" s="16">
        <v>1051.7059999999999</v>
      </c>
    </row>
    <row r="9" spans="1:5" x14ac:dyDescent="0.25">
      <c r="A9" s="277" t="s">
        <v>3</v>
      </c>
      <c r="B9" s="277"/>
      <c r="C9" s="277"/>
      <c r="D9" s="277"/>
      <c r="E9" s="277"/>
    </row>
    <row r="10" spans="1:5" x14ac:dyDescent="0.25">
      <c r="A10" s="18" t="s">
        <v>2</v>
      </c>
      <c r="B10" s="16">
        <v>67.5</v>
      </c>
      <c r="C10" s="2">
        <f>+C4/(C4+C8)*100</f>
        <v>68.257361353646061</v>
      </c>
      <c r="D10" s="2">
        <f>+D4/(D4+D8)*100</f>
        <v>68.159609120521168</v>
      </c>
      <c r="E10" s="16">
        <v>68.334888930371477</v>
      </c>
    </row>
    <row r="11" spans="1:5" x14ac:dyDescent="0.25">
      <c r="A11" s="19" t="s">
        <v>1</v>
      </c>
      <c r="B11" s="16">
        <v>7.1</v>
      </c>
      <c r="C11" s="2">
        <f>+C7/C4*100</f>
        <v>7.6838251510740587</v>
      </c>
      <c r="D11" s="2">
        <f>+D7/D4*100</f>
        <v>10.332315589185361</v>
      </c>
      <c r="E11" s="16">
        <v>11.643595399081965</v>
      </c>
    </row>
    <row r="12" spans="1:5" x14ac:dyDescent="0.25">
      <c r="A12" s="3" t="s">
        <v>0</v>
      </c>
      <c r="B12" s="2">
        <f>+B6/(B4+B8)*100</f>
        <v>62.726045883940614</v>
      </c>
      <c r="C12" s="2">
        <f>+C6/(C4+C8)*100</f>
        <v>63.012585054495105</v>
      </c>
      <c r="D12" s="2">
        <f>+D6/(D4+D8)*100</f>
        <v>61.117143201833755</v>
      </c>
      <c r="E12" s="16">
        <v>60.378250946906967</v>
      </c>
    </row>
    <row r="13" spans="1:5" x14ac:dyDescent="0.25">
      <c r="A13" s="277" t="s">
        <v>10</v>
      </c>
      <c r="B13" s="277"/>
      <c r="C13" s="277"/>
      <c r="D13" s="277"/>
      <c r="E13" s="277"/>
    </row>
    <row r="14" spans="1:5" x14ac:dyDescent="0.25">
      <c r="A14" s="18" t="s">
        <v>15</v>
      </c>
      <c r="B14" s="16">
        <v>1844.9</v>
      </c>
      <c r="C14" s="16">
        <f>+C16+C17</f>
        <v>1910.8</v>
      </c>
      <c r="D14" s="16">
        <f>+D16+D17</f>
        <v>1911.7</v>
      </c>
      <c r="E14" s="16">
        <v>1955.0059999999999</v>
      </c>
    </row>
    <row r="15" spans="1:5" x14ac:dyDescent="0.25">
      <c r="A15" s="6" t="s">
        <v>7</v>
      </c>
      <c r="B15" s="16"/>
      <c r="C15" s="16"/>
      <c r="D15" s="16"/>
      <c r="E15" s="16"/>
    </row>
    <row r="16" spans="1:5" x14ac:dyDescent="0.25">
      <c r="A16" s="5" t="s">
        <v>6</v>
      </c>
      <c r="B16" s="16">
        <v>1740.4</v>
      </c>
      <c r="C16" s="16">
        <v>1756.2</v>
      </c>
      <c r="D16" s="16">
        <v>1724.9</v>
      </c>
      <c r="E16" s="16">
        <v>1744.7329999999999</v>
      </c>
    </row>
    <row r="17" spans="1:5" x14ac:dyDescent="0.25">
      <c r="A17" s="5" t="s">
        <v>5</v>
      </c>
      <c r="B17" s="16">
        <v>104.5</v>
      </c>
      <c r="C17" s="16">
        <v>154.6</v>
      </c>
      <c r="D17" s="16">
        <v>186.8</v>
      </c>
      <c r="E17" s="16">
        <v>210.273</v>
      </c>
    </row>
    <row r="18" spans="1:5" x14ac:dyDescent="0.25">
      <c r="A18" s="4" t="s">
        <v>14</v>
      </c>
      <c r="B18" s="16">
        <v>1661.3</v>
      </c>
      <c r="C18" s="16">
        <v>1562</v>
      </c>
      <c r="D18" s="16">
        <v>1543.7</v>
      </c>
      <c r="E18" s="16">
        <v>1492.924</v>
      </c>
    </row>
    <row r="19" spans="1:5" x14ac:dyDescent="0.25">
      <c r="A19" s="277" t="s">
        <v>3</v>
      </c>
      <c r="B19" s="277"/>
      <c r="C19" s="277"/>
      <c r="D19" s="277"/>
      <c r="E19" s="277"/>
    </row>
    <row r="20" spans="1:5" x14ac:dyDescent="0.25">
      <c r="A20" s="4" t="s">
        <v>2</v>
      </c>
      <c r="B20" s="16">
        <v>52.6</v>
      </c>
      <c r="C20" s="2">
        <f>+C14/(C14+C18)*100</f>
        <v>55.021884358442755</v>
      </c>
      <c r="D20" s="2">
        <f>+D14/(D14+D18)*100</f>
        <v>55.324998552989527</v>
      </c>
      <c r="E20" s="16">
        <v>56.700877541271865</v>
      </c>
    </row>
    <row r="21" spans="1:5" x14ac:dyDescent="0.25">
      <c r="A21" s="4" t="s">
        <v>1</v>
      </c>
      <c r="B21" s="16">
        <v>5.7</v>
      </c>
      <c r="C21" s="2">
        <f>+C17/C14*100</f>
        <v>8.0908519991626537</v>
      </c>
      <c r="D21" s="2">
        <f>+D17/D14*100</f>
        <v>9.7714076476434606</v>
      </c>
      <c r="E21" s="16">
        <v>10.75561916434016</v>
      </c>
    </row>
    <row r="22" spans="1:5" x14ac:dyDescent="0.25">
      <c r="A22" s="3" t="s">
        <v>0</v>
      </c>
      <c r="B22" s="2">
        <f>+B16/(B14+B18)*100</f>
        <v>49.6377844960356</v>
      </c>
      <c r="C22" s="2">
        <f>+C16/(C14+C18)*100</f>
        <v>50.570145127850729</v>
      </c>
      <c r="D22" s="2">
        <f>+D16/(D14+D18)*100</f>
        <v>49.918967413324076</v>
      </c>
      <c r="E22" s="16">
        <v>50.602347090093794</v>
      </c>
    </row>
    <row r="23" spans="1:5" x14ac:dyDescent="0.25">
      <c r="A23" s="277" t="s">
        <v>9</v>
      </c>
      <c r="B23" s="277"/>
      <c r="C23" s="277"/>
      <c r="D23" s="277"/>
      <c r="E23" s="277"/>
    </row>
    <row r="24" spans="1:5" x14ac:dyDescent="0.25">
      <c r="A24" s="18" t="s">
        <v>15</v>
      </c>
      <c r="B24" s="16">
        <v>4095.2</v>
      </c>
      <c r="C24" s="16">
        <f>+C4+C14</f>
        <v>4177.8999999999996</v>
      </c>
      <c r="D24" s="16">
        <f>+D4+D14</f>
        <v>4171.6000000000004</v>
      </c>
      <c r="E24" s="16">
        <v>4224.6400000000003</v>
      </c>
    </row>
    <row r="25" spans="1:5" x14ac:dyDescent="0.25">
      <c r="A25" s="6" t="s">
        <v>7</v>
      </c>
      <c r="B25" s="16"/>
      <c r="C25" s="16"/>
      <c r="D25" s="16"/>
      <c r="E25" s="16"/>
    </row>
    <row r="26" spans="1:5" x14ac:dyDescent="0.25">
      <c r="A26" s="5" t="s">
        <v>6</v>
      </c>
      <c r="B26" s="16">
        <v>3832</v>
      </c>
      <c r="C26" s="16">
        <f t="shared" ref="C26:D28" si="0">+C6+C16</f>
        <v>3849.1000000000004</v>
      </c>
      <c r="D26" s="16">
        <f t="shared" si="0"/>
        <v>3751.3</v>
      </c>
      <c r="E26" s="16">
        <v>3750.1</v>
      </c>
    </row>
    <row r="27" spans="1:5" x14ac:dyDescent="0.25">
      <c r="A27" s="5" t="s">
        <v>5</v>
      </c>
      <c r="B27" s="16">
        <v>263.2</v>
      </c>
      <c r="C27" s="16">
        <f t="shared" si="0"/>
        <v>328.79999999999995</v>
      </c>
      <c r="D27" s="16">
        <f t="shared" si="0"/>
        <v>420.3</v>
      </c>
      <c r="E27" s="16">
        <v>474.54</v>
      </c>
    </row>
    <row r="28" spans="1:5" s="1" customFormat="1" x14ac:dyDescent="0.25">
      <c r="A28" s="17" t="s">
        <v>14</v>
      </c>
      <c r="B28" s="2">
        <f>+B18+B8</f>
        <v>2745.5</v>
      </c>
      <c r="C28" s="16">
        <f t="shared" si="0"/>
        <v>2616.3000000000002</v>
      </c>
      <c r="D28" s="16">
        <f t="shared" si="0"/>
        <v>2599.4</v>
      </c>
      <c r="E28" s="2">
        <v>2544.63</v>
      </c>
    </row>
    <row r="29" spans="1:5" x14ac:dyDescent="0.25">
      <c r="A29" s="277" t="s">
        <v>3</v>
      </c>
      <c r="B29" s="277"/>
      <c r="C29" s="277"/>
      <c r="D29" s="277"/>
      <c r="E29" s="277"/>
    </row>
    <row r="30" spans="1:5" x14ac:dyDescent="0.25">
      <c r="A30" s="17" t="s">
        <v>2</v>
      </c>
      <c r="B30" s="16">
        <v>59.9</v>
      </c>
      <c r="C30" s="2">
        <f>+C24/(C24+C28)*100</f>
        <v>61.492155073444998</v>
      </c>
      <c r="D30" s="2">
        <f>+D24/(D24+D28)*100</f>
        <v>61.609806527839318</v>
      </c>
      <c r="E30" s="16">
        <v>62.409102075866684</v>
      </c>
    </row>
    <row r="31" spans="1:5" x14ac:dyDescent="0.25">
      <c r="A31" s="4" t="s">
        <v>1</v>
      </c>
      <c r="B31" s="16">
        <v>6.4</v>
      </c>
      <c r="C31" s="2">
        <f>+C27/C24*100</f>
        <v>7.8699825271069193</v>
      </c>
      <c r="D31" s="2">
        <f>+D27/D24*100</f>
        <v>10.075270879278934</v>
      </c>
      <c r="E31" s="16">
        <v>11.232673079836388</v>
      </c>
    </row>
    <row r="32" spans="1:5" x14ac:dyDescent="0.25">
      <c r="A32" s="3" t="s">
        <v>0</v>
      </c>
      <c r="B32" s="2">
        <f>+B26/(B24+B28)*100</f>
        <v>56.017659011504669</v>
      </c>
      <c r="C32" s="2">
        <f>+C26/(C24+C28)*100</f>
        <v>56.652733213623399</v>
      </c>
      <c r="D32" s="2">
        <f>+D26/(D24+D28)*100</f>
        <v>55.402451631959828</v>
      </c>
      <c r="E32" s="16">
        <v>55.398891667623197</v>
      </c>
    </row>
  </sheetData>
  <mergeCells count="6">
    <mergeCell ref="A23:E23"/>
    <mergeCell ref="A29:E29"/>
    <mergeCell ref="A3:E3"/>
    <mergeCell ref="A9:E9"/>
    <mergeCell ref="A13:E13"/>
    <mergeCell ref="A19:E19"/>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B0EDC-1797-42B4-B956-B677E61B9A25}">
  <dimension ref="A1:F44"/>
  <sheetViews>
    <sheetView zoomScaleNormal="100" zoomScaleSheetLayoutView="100" workbookViewId="0"/>
  </sheetViews>
  <sheetFormatPr defaultRowHeight="15" x14ac:dyDescent="0.25"/>
  <cols>
    <col min="1" max="1" width="6.7109375" style="178" customWidth="1"/>
    <col min="2" max="2" width="33.7109375" style="178" customWidth="1"/>
    <col min="3" max="6" width="11.7109375" style="178" customWidth="1"/>
    <col min="7" max="16384" width="9.140625" style="178"/>
  </cols>
  <sheetData>
    <row r="1" spans="1:6" ht="15" customHeight="1" thickBot="1" x14ac:dyDescent="0.3">
      <c r="A1" s="273" t="s">
        <v>264</v>
      </c>
      <c r="B1" s="272"/>
      <c r="C1" s="272"/>
      <c r="D1" s="272"/>
      <c r="E1" s="272"/>
      <c r="F1" s="272"/>
    </row>
    <row r="2" spans="1:6" ht="22.5" x14ac:dyDescent="0.25">
      <c r="A2" s="342" t="s">
        <v>87</v>
      </c>
      <c r="B2" s="344" t="s">
        <v>184</v>
      </c>
      <c r="C2" s="352" t="s">
        <v>200</v>
      </c>
      <c r="D2" s="353"/>
      <c r="E2" s="354"/>
      <c r="F2" s="263" t="s">
        <v>193</v>
      </c>
    </row>
    <row r="3" spans="1:6" x14ac:dyDescent="0.25">
      <c r="A3" s="343"/>
      <c r="B3" s="345"/>
      <c r="C3" s="267">
        <v>2008</v>
      </c>
      <c r="D3" s="262">
        <v>2009</v>
      </c>
      <c r="E3" s="346">
        <v>2010</v>
      </c>
      <c r="F3" s="322"/>
    </row>
    <row r="4" spans="1:6" x14ac:dyDescent="0.25">
      <c r="A4" s="41" t="s">
        <v>83</v>
      </c>
      <c r="B4" s="217" t="s">
        <v>82</v>
      </c>
      <c r="C4" s="90">
        <v>1285</v>
      </c>
      <c r="D4" s="89">
        <v>1274</v>
      </c>
      <c r="E4" s="90">
        <v>1268</v>
      </c>
      <c r="F4" s="141">
        <v>99.5</v>
      </c>
    </row>
    <row r="5" spans="1:6" x14ac:dyDescent="0.25">
      <c r="A5" s="239" t="s">
        <v>177</v>
      </c>
      <c r="B5" s="221" t="s">
        <v>176</v>
      </c>
      <c r="C5" s="89">
        <v>1672</v>
      </c>
      <c r="D5" s="89">
        <v>1619</v>
      </c>
      <c r="E5" s="89">
        <v>1493</v>
      </c>
      <c r="F5" s="141">
        <v>92.2</v>
      </c>
    </row>
    <row r="6" spans="1:6" x14ac:dyDescent="0.25">
      <c r="A6" s="41" t="s">
        <v>81</v>
      </c>
      <c r="B6" s="220" t="s">
        <v>80</v>
      </c>
      <c r="C6" s="90">
        <v>2166</v>
      </c>
      <c r="D6" s="89">
        <v>2319</v>
      </c>
      <c r="E6" s="89">
        <v>2141</v>
      </c>
      <c r="F6" s="141">
        <v>92.3</v>
      </c>
    </row>
    <row r="7" spans="1:6" x14ac:dyDescent="0.25">
      <c r="A7" s="39" t="s">
        <v>79</v>
      </c>
      <c r="B7" s="217" t="s">
        <v>78</v>
      </c>
      <c r="C7" s="90">
        <v>1831</v>
      </c>
      <c r="D7" s="89">
        <v>1890</v>
      </c>
      <c r="E7" s="89">
        <v>1855</v>
      </c>
      <c r="F7" s="141">
        <v>98.1</v>
      </c>
    </row>
    <row r="8" spans="1:6" ht="22.5" x14ac:dyDescent="0.25">
      <c r="A8" s="238" t="s">
        <v>254</v>
      </c>
      <c r="B8" s="252" t="s">
        <v>253</v>
      </c>
      <c r="C8" s="90">
        <v>1534</v>
      </c>
      <c r="D8" s="89">
        <v>1546</v>
      </c>
      <c r="E8" s="89">
        <v>1459</v>
      </c>
      <c r="F8" s="141">
        <v>94.4</v>
      </c>
    </row>
    <row r="9" spans="1:6" ht="22.5" x14ac:dyDescent="0.25">
      <c r="A9" s="238" t="s">
        <v>252</v>
      </c>
      <c r="B9" s="252" t="s">
        <v>251</v>
      </c>
      <c r="C9" s="90">
        <v>1011</v>
      </c>
      <c r="D9" s="89">
        <v>1033</v>
      </c>
      <c r="E9" s="89">
        <v>1011</v>
      </c>
      <c r="F9" s="141">
        <v>97.9</v>
      </c>
    </row>
    <row r="10" spans="1:6" ht="22.5" x14ac:dyDescent="0.25">
      <c r="A10" s="238" t="s">
        <v>250</v>
      </c>
      <c r="B10" s="252" t="s">
        <v>248</v>
      </c>
      <c r="C10" s="90">
        <v>1489</v>
      </c>
      <c r="D10" s="89">
        <v>1527</v>
      </c>
      <c r="E10" s="89">
        <v>1553</v>
      </c>
      <c r="F10" s="141">
        <v>101.7</v>
      </c>
    </row>
    <row r="11" spans="1:6" ht="22.5" x14ac:dyDescent="0.25">
      <c r="A11" s="238" t="s">
        <v>249</v>
      </c>
      <c r="B11" s="252" t="s">
        <v>248</v>
      </c>
      <c r="C11" s="90">
        <v>5170</v>
      </c>
      <c r="D11" s="89">
        <v>5272</v>
      </c>
      <c r="E11" s="89">
        <v>4895</v>
      </c>
      <c r="F11" s="141">
        <v>92.8</v>
      </c>
    </row>
    <row r="12" spans="1:6" ht="22.5" x14ac:dyDescent="0.25">
      <c r="A12" s="238" t="s">
        <v>247</v>
      </c>
      <c r="B12" s="252" t="s">
        <v>246</v>
      </c>
      <c r="C12" s="90">
        <v>2752</v>
      </c>
      <c r="D12" s="89">
        <v>2855</v>
      </c>
      <c r="E12" s="89">
        <v>2929</v>
      </c>
      <c r="F12" s="141">
        <v>102.6</v>
      </c>
    </row>
    <row r="13" spans="1:6" ht="22.5" x14ac:dyDescent="0.25">
      <c r="A13" s="125" t="s">
        <v>245</v>
      </c>
      <c r="B13" s="252" t="s">
        <v>244</v>
      </c>
      <c r="C13" s="90">
        <v>3556</v>
      </c>
      <c r="D13" s="89">
        <v>3667</v>
      </c>
      <c r="E13" s="89">
        <v>4046</v>
      </c>
      <c r="F13" s="141">
        <v>110.3</v>
      </c>
    </row>
    <row r="14" spans="1:6" ht="25.5" customHeight="1" x14ac:dyDescent="0.25">
      <c r="A14" s="125" t="s">
        <v>243</v>
      </c>
      <c r="B14" s="252" t="s">
        <v>242</v>
      </c>
      <c r="C14" s="90">
        <v>1822</v>
      </c>
      <c r="D14" s="89">
        <v>1858</v>
      </c>
      <c r="E14" s="89">
        <v>1866</v>
      </c>
      <c r="F14" s="141">
        <v>100.4</v>
      </c>
    </row>
    <row r="15" spans="1:6" ht="33.75" x14ac:dyDescent="0.25">
      <c r="A15" s="125" t="s">
        <v>241</v>
      </c>
      <c r="B15" s="252" t="s">
        <v>240</v>
      </c>
      <c r="C15" s="90">
        <v>1743</v>
      </c>
      <c r="D15" s="89">
        <v>1774</v>
      </c>
      <c r="E15" s="89">
        <v>1731</v>
      </c>
      <c r="F15" s="141">
        <v>97.6</v>
      </c>
    </row>
    <row r="16" spans="1:6" ht="22.5" x14ac:dyDescent="0.25">
      <c r="A16" s="125" t="s">
        <v>239</v>
      </c>
      <c r="B16" s="252" t="s">
        <v>238</v>
      </c>
      <c r="C16" s="90">
        <v>2023</v>
      </c>
      <c r="D16" s="89">
        <v>2139</v>
      </c>
      <c r="E16" s="89">
        <v>1954</v>
      </c>
      <c r="F16" s="141">
        <v>91.4</v>
      </c>
    </row>
    <row r="17" spans="1:6" x14ac:dyDescent="0.25">
      <c r="A17" s="125" t="s">
        <v>237</v>
      </c>
      <c r="B17" s="252" t="s">
        <v>236</v>
      </c>
      <c r="C17" s="90">
        <v>1907</v>
      </c>
      <c r="D17" s="89">
        <v>1886</v>
      </c>
      <c r="E17" s="89">
        <v>1572</v>
      </c>
      <c r="F17" s="141">
        <v>83.4</v>
      </c>
    </row>
    <row r="18" spans="1:6" ht="11.25" customHeight="1" x14ac:dyDescent="0.25">
      <c r="A18" s="125" t="s">
        <v>235</v>
      </c>
      <c r="B18" s="252" t="s">
        <v>234</v>
      </c>
      <c r="C18" s="90">
        <v>1908</v>
      </c>
      <c r="D18" s="89">
        <v>2022</v>
      </c>
      <c r="E18" s="89">
        <v>2213</v>
      </c>
      <c r="F18" s="141">
        <v>109.4</v>
      </c>
    </row>
    <row r="19" spans="1:6" x14ac:dyDescent="0.25">
      <c r="A19" s="125" t="s">
        <v>233</v>
      </c>
      <c r="B19" s="252" t="s">
        <v>232</v>
      </c>
      <c r="C19" s="90">
        <v>2200</v>
      </c>
      <c r="D19" s="89">
        <v>2314</v>
      </c>
      <c r="E19" s="89">
        <v>2155</v>
      </c>
      <c r="F19" s="141">
        <v>93.1</v>
      </c>
    </row>
    <row r="20" spans="1:6" ht="22.5" x14ac:dyDescent="0.25">
      <c r="A20" s="125" t="s">
        <v>231</v>
      </c>
      <c r="B20" s="252" t="s">
        <v>230</v>
      </c>
      <c r="C20" s="90">
        <v>1435</v>
      </c>
      <c r="D20" s="89">
        <v>1554</v>
      </c>
      <c r="E20" s="89">
        <v>1562</v>
      </c>
      <c r="F20" s="141">
        <v>100.5</v>
      </c>
    </row>
    <row r="21" spans="1:6" ht="22.5" x14ac:dyDescent="0.25">
      <c r="A21" s="41" t="s">
        <v>77</v>
      </c>
      <c r="B21" s="217" t="s">
        <v>76</v>
      </c>
      <c r="C21" s="90">
        <v>3683</v>
      </c>
      <c r="D21" s="89">
        <v>3898</v>
      </c>
      <c r="E21" s="89">
        <v>3904</v>
      </c>
      <c r="F21" s="141">
        <v>100.2</v>
      </c>
    </row>
    <row r="22" spans="1:6" x14ac:dyDescent="0.25">
      <c r="A22" s="39" t="s">
        <v>75</v>
      </c>
      <c r="B22" s="219" t="s">
        <v>223</v>
      </c>
      <c r="C22" s="90">
        <v>1903</v>
      </c>
      <c r="D22" s="89">
        <v>1975</v>
      </c>
      <c r="E22" s="89">
        <v>1939</v>
      </c>
      <c r="F22" s="141">
        <v>98.2</v>
      </c>
    </row>
    <row r="23" spans="1:6" ht="22.5" x14ac:dyDescent="0.25">
      <c r="A23" s="39" t="s">
        <v>73</v>
      </c>
      <c r="B23" s="217" t="s">
        <v>72</v>
      </c>
      <c r="C23" s="90">
        <v>1865</v>
      </c>
      <c r="D23" s="89">
        <v>1836</v>
      </c>
      <c r="E23" s="89">
        <v>1886</v>
      </c>
      <c r="F23" s="141">
        <v>102.7</v>
      </c>
    </row>
    <row r="24" spans="1:6" x14ac:dyDescent="0.25">
      <c r="A24" s="43" t="s">
        <v>71</v>
      </c>
      <c r="B24" s="219" t="s">
        <v>70</v>
      </c>
      <c r="C24" s="90">
        <v>1901</v>
      </c>
      <c r="D24" s="89">
        <v>1965</v>
      </c>
      <c r="E24" s="89">
        <v>1934</v>
      </c>
      <c r="F24" s="141">
        <v>98.4</v>
      </c>
    </row>
    <row r="25" spans="1:6" x14ac:dyDescent="0.25">
      <c r="A25" s="43" t="s">
        <v>69</v>
      </c>
      <c r="B25" s="217" t="s">
        <v>68</v>
      </c>
      <c r="C25" s="90">
        <v>1447</v>
      </c>
      <c r="D25" s="89">
        <v>1490</v>
      </c>
      <c r="E25" s="89">
        <v>1431</v>
      </c>
      <c r="F25" s="141">
        <v>96</v>
      </c>
    </row>
    <row r="26" spans="1:6" ht="22.5" x14ac:dyDescent="0.25">
      <c r="A26" s="39" t="s">
        <v>67</v>
      </c>
      <c r="B26" s="217" t="s">
        <v>66</v>
      </c>
      <c r="C26" s="90">
        <v>1596</v>
      </c>
      <c r="D26" s="89">
        <v>1610</v>
      </c>
      <c r="E26" s="89">
        <v>1592</v>
      </c>
      <c r="F26" s="141">
        <v>98.9</v>
      </c>
    </row>
    <row r="27" spans="1:6" x14ac:dyDescent="0.25">
      <c r="A27" s="41" t="s">
        <v>65</v>
      </c>
      <c r="B27" s="217" t="s">
        <v>64</v>
      </c>
      <c r="C27" s="90">
        <v>1880</v>
      </c>
      <c r="D27" s="89">
        <v>1954</v>
      </c>
      <c r="E27" s="89">
        <v>1934</v>
      </c>
      <c r="F27" s="141">
        <v>99</v>
      </c>
    </row>
    <row r="28" spans="1:6" x14ac:dyDescent="0.25">
      <c r="A28" s="39" t="s">
        <v>63</v>
      </c>
      <c r="B28" s="217" t="s">
        <v>62</v>
      </c>
      <c r="C28" s="90">
        <v>1137</v>
      </c>
      <c r="D28" s="89">
        <v>1131</v>
      </c>
      <c r="E28" s="89">
        <v>1078</v>
      </c>
      <c r="F28" s="141">
        <v>95.3</v>
      </c>
    </row>
    <row r="29" spans="1:6" x14ac:dyDescent="0.25">
      <c r="A29" s="41" t="s">
        <v>61</v>
      </c>
      <c r="B29" s="217" t="s">
        <v>60</v>
      </c>
      <c r="C29" s="90">
        <v>3517</v>
      </c>
      <c r="D29" s="89">
        <v>3620</v>
      </c>
      <c r="E29" s="89">
        <v>3342</v>
      </c>
      <c r="F29" s="141">
        <v>92.3</v>
      </c>
    </row>
    <row r="30" spans="1:6" x14ac:dyDescent="0.25">
      <c r="A30" s="39" t="s">
        <v>59</v>
      </c>
      <c r="B30" s="217" t="s">
        <v>58</v>
      </c>
      <c r="C30" s="90">
        <v>4254</v>
      </c>
      <c r="D30" s="89">
        <v>4148</v>
      </c>
      <c r="E30" s="89">
        <v>4106</v>
      </c>
      <c r="F30" s="141">
        <v>99</v>
      </c>
    </row>
    <row r="31" spans="1:6" x14ac:dyDescent="0.25">
      <c r="A31" s="41" t="s">
        <v>57</v>
      </c>
      <c r="B31" s="217" t="s">
        <v>56</v>
      </c>
      <c r="C31" s="90">
        <v>1685</v>
      </c>
      <c r="D31" s="89">
        <v>1677</v>
      </c>
      <c r="E31" s="89">
        <v>1641</v>
      </c>
      <c r="F31" s="141">
        <v>97.9</v>
      </c>
    </row>
    <row r="32" spans="1:6" x14ac:dyDescent="0.25">
      <c r="A32" s="39" t="s">
        <v>55</v>
      </c>
      <c r="B32" s="217" t="s">
        <v>54</v>
      </c>
      <c r="C32" s="90">
        <v>2597</v>
      </c>
      <c r="D32" s="89">
        <v>2689</v>
      </c>
      <c r="E32" s="89">
        <v>2579</v>
      </c>
      <c r="F32" s="141">
        <v>95.9</v>
      </c>
    </row>
    <row r="33" spans="1:6" x14ac:dyDescent="0.25">
      <c r="A33" s="41" t="s">
        <v>53</v>
      </c>
      <c r="B33" s="217" t="s">
        <v>52</v>
      </c>
      <c r="C33" s="90">
        <v>1352</v>
      </c>
      <c r="D33" s="89">
        <v>1357</v>
      </c>
      <c r="E33" s="89">
        <v>1268</v>
      </c>
      <c r="F33" s="141">
        <v>93.4</v>
      </c>
    </row>
    <row r="34" spans="1:6" ht="22.5" x14ac:dyDescent="0.25">
      <c r="A34" s="39" t="s">
        <v>51</v>
      </c>
      <c r="B34" s="217" t="s">
        <v>50</v>
      </c>
      <c r="C34" s="90">
        <v>2695</v>
      </c>
      <c r="D34" s="89">
        <v>2118</v>
      </c>
      <c r="E34" s="89">
        <v>2281</v>
      </c>
      <c r="F34" s="141">
        <v>107.7</v>
      </c>
    </row>
    <row r="35" spans="1:6" x14ac:dyDescent="0.25">
      <c r="A35" s="41" t="s">
        <v>49</v>
      </c>
      <c r="B35" s="217" t="s">
        <v>48</v>
      </c>
      <c r="C35" s="90">
        <v>2088</v>
      </c>
      <c r="D35" s="90">
        <v>2000</v>
      </c>
      <c r="E35" s="90">
        <v>1903</v>
      </c>
      <c r="F35" s="141">
        <v>95.2</v>
      </c>
    </row>
    <row r="36" spans="1:6" x14ac:dyDescent="0.25">
      <c r="A36" s="39" t="s">
        <v>47</v>
      </c>
      <c r="B36" s="217" t="s">
        <v>46</v>
      </c>
      <c r="C36" s="90">
        <v>1640</v>
      </c>
      <c r="D36" s="90">
        <v>1564</v>
      </c>
      <c r="E36" s="90">
        <v>1294</v>
      </c>
      <c r="F36" s="141">
        <v>82.7</v>
      </c>
    </row>
    <row r="37" spans="1:6" x14ac:dyDescent="0.25">
      <c r="A37" s="234" t="s">
        <v>175</v>
      </c>
      <c r="B37" s="124" t="s">
        <v>174</v>
      </c>
      <c r="C37" s="90">
        <v>1756</v>
      </c>
      <c r="D37" s="90">
        <v>1661</v>
      </c>
      <c r="E37" s="90">
        <v>1596</v>
      </c>
      <c r="F37" s="141">
        <v>96.1</v>
      </c>
    </row>
    <row r="38" spans="1:6" x14ac:dyDescent="0.25">
      <c r="A38" s="234" t="s">
        <v>173</v>
      </c>
      <c r="B38" s="124" t="s">
        <v>172</v>
      </c>
      <c r="C38" s="90">
        <v>1483</v>
      </c>
      <c r="D38" s="90">
        <v>1354</v>
      </c>
      <c r="E38" s="90">
        <v>1016</v>
      </c>
      <c r="F38" s="141">
        <v>75</v>
      </c>
    </row>
    <row r="39" spans="1:6" x14ac:dyDescent="0.25">
      <c r="A39" s="41" t="s">
        <v>45</v>
      </c>
      <c r="B39" s="217" t="s">
        <v>44</v>
      </c>
      <c r="C39" s="90">
        <v>1801</v>
      </c>
      <c r="D39" s="139">
        <v>1761</v>
      </c>
      <c r="E39" s="139">
        <v>1682</v>
      </c>
      <c r="F39" s="141">
        <v>95.5</v>
      </c>
    </row>
    <row r="40" spans="1:6" x14ac:dyDescent="0.25">
      <c r="A40" s="39" t="s">
        <v>171</v>
      </c>
      <c r="B40" s="216" t="s">
        <v>170</v>
      </c>
      <c r="C40" s="90">
        <v>1497</v>
      </c>
      <c r="D40" s="139">
        <v>1423</v>
      </c>
      <c r="E40" s="139">
        <v>1288</v>
      </c>
      <c r="F40" s="141">
        <v>90.5</v>
      </c>
    </row>
    <row r="41" spans="1:6" x14ac:dyDescent="0.25">
      <c r="A41" s="214" t="s">
        <v>169</v>
      </c>
      <c r="B41" s="213" t="s">
        <v>40</v>
      </c>
      <c r="C41" s="150">
        <v>1957</v>
      </c>
      <c r="D41" s="150">
        <v>1924</v>
      </c>
      <c r="E41" s="150">
        <v>1859</v>
      </c>
      <c r="F41" s="149">
        <v>96.6</v>
      </c>
    </row>
    <row r="42" spans="1:6" x14ac:dyDescent="0.25">
      <c r="B42" s="55" t="s">
        <v>7</v>
      </c>
      <c r="C42" s="266"/>
      <c r="D42" s="90"/>
      <c r="E42" s="90"/>
      <c r="F42" s="141"/>
    </row>
    <row r="43" spans="1:6" x14ac:dyDescent="0.25">
      <c r="B43" s="98" t="s">
        <v>168</v>
      </c>
      <c r="C43" s="90">
        <v>1882</v>
      </c>
      <c r="D43" s="90">
        <v>1938</v>
      </c>
      <c r="E43" s="90">
        <v>1885</v>
      </c>
      <c r="F43" s="141">
        <v>97.3</v>
      </c>
    </row>
    <row r="44" spans="1:6" x14ac:dyDescent="0.25">
      <c r="B44" s="98" t="s">
        <v>167</v>
      </c>
      <c r="C44" s="90">
        <v>2200</v>
      </c>
      <c r="D44" s="90">
        <v>1946</v>
      </c>
      <c r="E44" s="90">
        <v>1847</v>
      </c>
      <c r="F44" s="141">
        <v>94.9</v>
      </c>
    </row>
  </sheetData>
  <mergeCells count="4">
    <mergeCell ref="E3:F3"/>
    <mergeCell ref="C2:E2"/>
    <mergeCell ref="A2:A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5C737-31EE-4856-952A-8F43AF6B9EFA}">
  <dimension ref="A1:H43"/>
  <sheetViews>
    <sheetView zoomScaleNormal="100" workbookViewId="0"/>
  </sheetViews>
  <sheetFormatPr defaultRowHeight="11.25" x14ac:dyDescent="0.25"/>
  <cols>
    <col min="1" max="1" width="17.85546875" style="1" customWidth="1"/>
    <col min="2" max="8" width="11.140625" style="1" customWidth="1"/>
    <col min="9" max="16384" width="9.140625" style="1"/>
  </cols>
  <sheetData>
    <row r="1" spans="1:8" s="12" customFormat="1" ht="12" thickBot="1" x14ac:dyDescent="0.3">
      <c r="A1" s="14" t="s">
        <v>39</v>
      </c>
      <c r="B1" s="13"/>
      <c r="C1" s="13"/>
      <c r="D1" s="13"/>
      <c r="E1" s="13"/>
      <c r="F1" s="13"/>
      <c r="G1" s="13"/>
      <c r="H1" s="13"/>
    </row>
    <row r="2" spans="1:8" s="8" customFormat="1" ht="24" customHeight="1" x14ac:dyDescent="0.25">
      <c r="A2" s="279" t="s">
        <v>38</v>
      </c>
      <c r="B2" s="34" t="s">
        <v>37</v>
      </c>
      <c r="C2" s="34" t="s">
        <v>36</v>
      </c>
      <c r="D2" s="34" t="s">
        <v>35</v>
      </c>
      <c r="E2" s="34" t="s">
        <v>34</v>
      </c>
      <c r="F2" s="33" t="s">
        <v>2</v>
      </c>
      <c r="G2" s="33" t="s">
        <v>33</v>
      </c>
      <c r="H2" s="32" t="s">
        <v>0</v>
      </c>
    </row>
    <row r="3" spans="1:8" x14ac:dyDescent="0.25">
      <c r="A3" s="280"/>
      <c r="B3" s="281" t="s">
        <v>32</v>
      </c>
      <c r="C3" s="281"/>
      <c r="D3" s="281"/>
      <c r="E3" s="281"/>
      <c r="F3" s="282" t="s">
        <v>31</v>
      </c>
      <c r="G3" s="283"/>
      <c r="H3" s="283"/>
    </row>
    <row r="4" spans="1:8" s="29" customFormat="1" x14ac:dyDescent="0.2">
      <c r="A4" s="25" t="s">
        <v>30</v>
      </c>
      <c r="B4" s="2"/>
      <c r="D4" s="2"/>
      <c r="E4" s="2"/>
      <c r="F4" s="2"/>
      <c r="G4" s="2"/>
      <c r="H4" s="2"/>
    </row>
    <row r="5" spans="1:8" x14ac:dyDescent="0.2">
      <c r="A5" s="24" t="s">
        <v>19</v>
      </c>
      <c r="B5" s="2">
        <v>6.2510000000000003</v>
      </c>
      <c r="C5" s="2">
        <v>6.1059999999999999</v>
      </c>
      <c r="D5" s="2">
        <v>12.356999999999999</v>
      </c>
      <c r="E5" s="2">
        <v>281.50799999999998</v>
      </c>
      <c r="F5" s="2">
        <v>4.2049920882037668</v>
      </c>
      <c r="G5" s="2">
        <v>49.413288014890348</v>
      </c>
      <c r="H5" s="2">
        <v>2.1271672366562879</v>
      </c>
    </row>
    <row r="6" spans="1:8" x14ac:dyDescent="0.2">
      <c r="A6" s="24" t="s">
        <v>18</v>
      </c>
      <c r="B6" s="2">
        <v>5.28</v>
      </c>
      <c r="C6" s="2">
        <v>3.585</v>
      </c>
      <c r="D6" s="2">
        <v>8.8650000000000002</v>
      </c>
      <c r="E6" s="2">
        <v>275.83100000000002</v>
      </c>
      <c r="F6" s="2">
        <v>3.1138477533930931</v>
      </c>
      <c r="G6" s="2">
        <v>40.439932318104901</v>
      </c>
      <c r="H6" s="2">
        <v>1.8546098294320961</v>
      </c>
    </row>
    <row r="7" spans="1:8" x14ac:dyDescent="0.2">
      <c r="A7" s="24" t="s">
        <v>17</v>
      </c>
      <c r="B7" s="2">
        <v>11.531000000000001</v>
      </c>
      <c r="C7" s="2">
        <v>9.6910000000000007</v>
      </c>
      <c r="D7" s="2">
        <v>21.222000000000001</v>
      </c>
      <c r="E7" s="2">
        <v>557.33900000000006</v>
      </c>
      <c r="F7" s="2">
        <v>3.6680661157596175</v>
      </c>
      <c r="G7" s="2">
        <v>45.664876072000752</v>
      </c>
      <c r="H7" s="2">
        <v>1.9930482697589365</v>
      </c>
    </row>
    <row r="8" spans="1:8" x14ac:dyDescent="0.2">
      <c r="A8" s="25" t="s">
        <v>29</v>
      </c>
      <c r="B8" s="2"/>
      <c r="C8" s="2"/>
      <c r="D8" s="2"/>
      <c r="E8" s="2"/>
      <c r="F8" s="2"/>
      <c r="G8" s="2"/>
      <c r="H8" s="2"/>
    </row>
    <row r="9" spans="1:8" x14ac:dyDescent="0.2">
      <c r="A9" s="24" t="s">
        <v>19</v>
      </c>
      <c r="B9" s="2">
        <v>114.38</v>
      </c>
      <c r="C9" s="2">
        <v>40.625</v>
      </c>
      <c r="D9" s="2">
        <v>155.005</v>
      </c>
      <c r="E9" s="2">
        <v>155.43600000000001</v>
      </c>
      <c r="F9" s="2">
        <v>49.9</v>
      </c>
      <c r="G9" s="2">
        <v>26.2</v>
      </c>
      <c r="H9" s="2">
        <v>36.799999999999997</v>
      </c>
    </row>
    <row r="10" spans="1:8" x14ac:dyDescent="0.2">
      <c r="A10" s="24" t="s">
        <v>18</v>
      </c>
      <c r="B10" s="2">
        <v>92.933000000000007</v>
      </c>
      <c r="C10" s="2">
        <v>28.914999999999999</v>
      </c>
      <c r="D10" s="2">
        <v>121.848</v>
      </c>
      <c r="E10" s="2">
        <v>185.16900000000001</v>
      </c>
      <c r="F10" s="2">
        <v>39.687833858821683</v>
      </c>
      <c r="G10" s="2">
        <v>23.730385398201037</v>
      </c>
      <c r="H10" s="2">
        <v>30.269757927925582</v>
      </c>
    </row>
    <row r="11" spans="1:8" x14ac:dyDescent="0.2">
      <c r="A11" s="24" t="s">
        <v>17</v>
      </c>
      <c r="B11" s="2">
        <v>207.31200000000001</v>
      </c>
      <c r="C11" s="2">
        <v>69.540000000000006</v>
      </c>
      <c r="D11" s="2">
        <v>276.85199999999998</v>
      </c>
      <c r="E11" s="2">
        <v>340.60500000000002</v>
      </c>
      <c r="F11" s="2">
        <v>44.837454268070488</v>
      </c>
      <c r="G11" s="2">
        <v>25.11811364916996</v>
      </c>
      <c r="H11" s="2">
        <v>33.575131547621936</v>
      </c>
    </row>
    <row r="12" spans="1:8" x14ac:dyDescent="0.2">
      <c r="A12" s="25" t="s">
        <v>28</v>
      </c>
      <c r="B12" s="2"/>
      <c r="C12" s="2"/>
      <c r="D12" s="2"/>
      <c r="E12" s="2"/>
      <c r="F12" s="2"/>
      <c r="G12" s="2"/>
      <c r="H12" s="2"/>
    </row>
    <row r="13" spans="1:8" x14ac:dyDescent="0.2">
      <c r="A13" s="24" t="s">
        <v>19</v>
      </c>
      <c r="B13" s="2">
        <v>252.80099999999999</v>
      </c>
      <c r="C13" s="2">
        <v>44.973999999999997</v>
      </c>
      <c r="D13" s="2">
        <v>297.77499999999998</v>
      </c>
      <c r="E13" s="2">
        <v>48.218000000000004</v>
      </c>
      <c r="F13" s="2">
        <v>86.1</v>
      </c>
      <c r="G13" s="2">
        <v>15.1</v>
      </c>
      <c r="H13" s="2">
        <v>73.099999999999994</v>
      </c>
    </row>
    <row r="14" spans="1:8" x14ac:dyDescent="0.2">
      <c r="A14" s="24" t="s">
        <v>18</v>
      </c>
      <c r="B14" s="2">
        <v>199.45400000000001</v>
      </c>
      <c r="C14" s="2">
        <v>30.641999999999999</v>
      </c>
      <c r="D14" s="2">
        <v>230.096</v>
      </c>
      <c r="E14" s="2">
        <v>107.679</v>
      </c>
      <c r="F14" s="2">
        <v>68.121086522093108</v>
      </c>
      <c r="G14" s="2">
        <v>13.317050274667963</v>
      </c>
      <c r="H14" s="2">
        <v>59.04936718229591</v>
      </c>
    </row>
    <row r="15" spans="1:8" x14ac:dyDescent="0.2">
      <c r="A15" s="24" t="s">
        <v>17</v>
      </c>
      <c r="B15" s="2">
        <v>452.255</v>
      </c>
      <c r="C15" s="2">
        <v>75.616</v>
      </c>
      <c r="D15" s="2">
        <v>527.87099999999998</v>
      </c>
      <c r="E15" s="2">
        <v>155.89699999999999</v>
      </c>
      <c r="F15" s="2">
        <v>77.200307706707534</v>
      </c>
      <c r="G15" s="2">
        <v>14.324711908780744</v>
      </c>
      <c r="H15" s="2">
        <v>66.14158603502942</v>
      </c>
    </row>
    <row r="16" spans="1:8" x14ac:dyDescent="0.2">
      <c r="A16" s="25" t="s">
        <v>27</v>
      </c>
      <c r="B16" s="2"/>
      <c r="C16" s="2"/>
      <c r="D16" s="2"/>
      <c r="E16" s="2"/>
      <c r="F16" s="2"/>
      <c r="G16" s="2"/>
      <c r="H16" s="2"/>
    </row>
    <row r="17" spans="1:8" x14ac:dyDescent="0.2">
      <c r="A17" s="24" t="s">
        <v>19</v>
      </c>
      <c r="B17" s="2">
        <v>672.43600000000004</v>
      </c>
      <c r="C17" s="2">
        <v>73.215000000000003</v>
      </c>
      <c r="D17" s="2">
        <v>745.65100000000007</v>
      </c>
      <c r="E17" s="2">
        <v>61.611000000000004</v>
      </c>
      <c r="F17" s="2">
        <v>92.367905339282657</v>
      </c>
      <c r="G17" s="2">
        <v>9.8189367411832063</v>
      </c>
      <c r="H17" s="2">
        <v>83.298359144862516</v>
      </c>
    </row>
    <row r="18" spans="1:8" x14ac:dyDescent="0.2">
      <c r="A18" s="24" t="s">
        <v>18</v>
      </c>
      <c r="B18" s="2">
        <v>497.20699999999999</v>
      </c>
      <c r="C18" s="2">
        <v>58.213000000000001</v>
      </c>
      <c r="D18" s="2">
        <v>555.41999999999996</v>
      </c>
      <c r="E18" s="2">
        <v>230.815</v>
      </c>
      <c r="F18" s="2">
        <v>70.643001138336501</v>
      </c>
      <c r="G18" s="2">
        <v>10.480897338950705</v>
      </c>
      <c r="H18" s="2">
        <v>63.23898071187368</v>
      </c>
    </row>
    <row r="19" spans="1:8" x14ac:dyDescent="0.2">
      <c r="A19" s="24" t="s">
        <v>17</v>
      </c>
      <c r="B19" s="2">
        <v>1169.643</v>
      </c>
      <c r="C19" s="2">
        <v>131.428</v>
      </c>
      <c r="D19" s="2">
        <v>1301.0709999999999</v>
      </c>
      <c r="E19" s="2">
        <v>292.42700000000002</v>
      </c>
      <c r="F19" s="2">
        <v>81.648737557248268</v>
      </c>
      <c r="G19" s="2">
        <v>10.101524052107841</v>
      </c>
      <c r="H19" s="2">
        <v>73.40097069466043</v>
      </c>
    </row>
    <row r="20" spans="1:8" x14ac:dyDescent="0.2">
      <c r="A20" s="25" t="s">
        <v>26</v>
      </c>
      <c r="B20" s="2"/>
      <c r="C20" s="2"/>
      <c r="D20" s="2"/>
      <c r="E20" s="2"/>
      <c r="F20" s="2"/>
      <c r="G20" s="2"/>
      <c r="H20" s="2"/>
    </row>
    <row r="21" spans="1:8" x14ac:dyDescent="0.2">
      <c r="A21" s="24" t="s">
        <v>19</v>
      </c>
      <c r="B21" s="2">
        <v>719.40300000000002</v>
      </c>
      <c r="C21" s="2">
        <v>77.762</v>
      </c>
      <c r="D21" s="2">
        <v>797.16499999999996</v>
      </c>
      <c r="E21" s="2">
        <v>159.887</v>
      </c>
      <c r="F21" s="2">
        <v>83.293802217643361</v>
      </c>
      <c r="G21" s="2">
        <v>9.754818638550363</v>
      </c>
      <c r="H21" s="2">
        <v>75.168642874159403</v>
      </c>
    </row>
    <row r="22" spans="1:8" x14ac:dyDescent="0.2">
      <c r="A22" s="24" t="s">
        <v>18</v>
      </c>
      <c r="B22" s="2">
        <v>730.70600000000002</v>
      </c>
      <c r="C22" s="2">
        <v>71.573999999999998</v>
      </c>
      <c r="D22" s="2">
        <v>802.28</v>
      </c>
      <c r="E22" s="2">
        <v>201.07599999999999</v>
      </c>
      <c r="F22" s="2">
        <v>79.959655396489381</v>
      </c>
      <c r="G22" s="2">
        <v>8.9213242259560257</v>
      </c>
      <c r="H22" s="2">
        <v>72.826195288611416</v>
      </c>
    </row>
    <row r="23" spans="1:8" x14ac:dyDescent="0.2">
      <c r="A23" s="24" t="s">
        <v>17</v>
      </c>
      <c r="B23" s="2">
        <v>1450.1089999999999</v>
      </c>
      <c r="C23" s="2">
        <v>149.33600000000001</v>
      </c>
      <c r="D23" s="2">
        <v>1599.4449999999999</v>
      </c>
      <c r="E23" s="2">
        <v>360.96299999999997</v>
      </c>
      <c r="F23" s="2">
        <v>81.587353244834745</v>
      </c>
      <c r="G23" s="2">
        <v>9.3367386812300524</v>
      </c>
      <c r="H23" s="2">
        <v>73.969755275432462</v>
      </c>
    </row>
    <row r="24" spans="1:8" x14ac:dyDescent="0.2">
      <c r="A24" s="25" t="s">
        <v>25</v>
      </c>
      <c r="B24" s="2"/>
      <c r="C24" s="2"/>
      <c r="D24" s="2"/>
      <c r="E24" s="2"/>
      <c r="F24" s="2"/>
      <c r="G24" s="2"/>
      <c r="H24" s="2"/>
    </row>
    <row r="25" spans="1:8" x14ac:dyDescent="0.2">
      <c r="A25" s="24" t="s">
        <v>19</v>
      </c>
      <c r="B25" s="2">
        <v>194.863</v>
      </c>
      <c r="C25" s="2">
        <v>19.82</v>
      </c>
      <c r="D25" s="2">
        <v>214.68299999999999</v>
      </c>
      <c r="E25" s="2">
        <v>124.923</v>
      </c>
      <c r="F25" s="2">
        <v>63.215314217063302</v>
      </c>
      <c r="G25" s="2">
        <v>9.2322168033798668</v>
      </c>
      <c r="H25" s="2">
        <v>57.379139355606199</v>
      </c>
    </row>
    <row r="26" spans="1:8" x14ac:dyDescent="0.2">
      <c r="A26" s="24" t="s">
        <v>18</v>
      </c>
      <c r="B26" s="2">
        <v>186.67500000000001</v>
      </c>
      <c r="C26" s="2">
        <v>15.929</v>
      </c>
      <c r="D26" s="2">
        <v>202.60400000000001</v>
      </c>
      <c r="E26" s="2">
        <v>195.67599999999999</v>
      </c>
      <c r="F26" s="2">
        <v>50.869739881490418</v>
      </c>
      <c r="G26" s="2">
        <v>7.8621350022704384</v>
      </c>
      <c r="H26" s="2">
        <v>46.870292256703834</v>
      </c>
    </row>
    <row r="27" spans="1:8" x14ac:dyDescent="0.2">
      <c r="A27" s="24" t="s">
        <v>17</v>
      </c>
      <c r="B27" s="2">
        <v>381.53699999999998</v>
      </c>
      <c r="C27" s="2">
        <v>35.749000000000002</v>
      </c>
      <c r="D27" s="2">
        <v>417.286</v>
      </c>
      <c r="E27" s="2">
        <v>320.59899999999999</v>
      </c>
      <c r="F27" s="2">
        <v>56.551630674156542</v>
      </c>
      <c r="G27" s="2">
        <v>8.5670259725943367</v>
      </c>
      <c r="H27" s="2">
        <v>51.706837786375928</v>
      </c>
    </row>
    <row r="28" spans="1:8" x14ac:dyDescent="0.2">
      <c r="A28" s="25" t="s">
        <v>24</v>
      </c>
      <c r="B28" s="2"/>
      <c r="C28" s="2"/>
      <c r="D28" s="2"/>
      <c r="E28" s="2"/>
      <c r="F28" s="2"/>
      <c r="G28" s="2"/>
      <c r="H28" s="2"/>
    </row>
    <row r="29" spans="1:8" x14ac:dyDescent="0.2">
      <c r="A29" s="24" t="s">
        <v>19</v>
      </c>
      <c r="B29" s="2">
        <v>62.513999999999996</v>
      </c>
      <c r="C29" s="31" t="s">
        <v>23</v>
      </c>
      <c r="D29" s="2">
        <v>64.463000000000008</v>
      </c>
      <c r="E29" s="2">
        <v>566.41200000000003</v>
      </c>
      <c r="F29" s="2">
        <v>10.218030513176146</v>
      </c>
      <c r="G29" s="31" t="s">
        <v>23</v>
      </c>
      <c r="H29" s="2">
        <v>9.9090945115910429</v>
      </c>
    </row>
    <row r="30" spans="1:8" x14ac:dyDescent="0.2">
      <c r="A30" s="24" t="s">
        <v>18</v>
      </c>
      <c r="B30" s="2">
        <v>46.332999999999998</v>
      </c>
      <c r="C30" s="31" t="s">
        <v>23</v>
      </c>
      <c r="D30" s="2">
        <v>47.780999999999999</v>
      </c>
      <c r="E30" s="2">
        <v>836.20100000000002</v>
      </c>
      <c r="F30" s="2">
        <v>5.4052005583824103</v>
      </c>
      <c r="G30" s="31" t="s">
        <v>23</v>
      </c>
      <c r="H30" s="2">
        <v>5.2413963180245746</v>
      </c>
    </row>
    <row r="31" spans="1:8" x14ac:dyDescent="0.2">
      <c r="A31" s="24" t="s">
        <v>17</v>
      </c>
      <c r="B31" s="2">
        <v>108.848</v>
      </c>
      <c r="C31" s="2">
        <v>3.3980000000000001</v>
      </c>
      <c r="D31" s="2">
        <v>112.24600000000001</v>
      </c>
      <c r="E31" s="2">
        <v>1402.6130000000001</v>
      </c>
      <c r="F31" s="2">
        <v>7.4096665102164616</v>
      </c>
      <c r="G31" s="2">
        <v>3.027279368529836</v>
      </c>
      <c r="H31" s="2">
        <v>7.1853552046758136</v>
      </c>
    </row>
    <row r="32" spans="1:8" s="29" customFormat="1" x14ac:dyDescent="0.2">
      <c r="A32" s="30" t="s">
        <v>22</v>
      </c>
      <c r="B32" s="2"/>
      <c r="C32" s="2"/>
      <c r="D32" s="2"/>
      <c r="E32" s="2"/>
      <c r="F32" s="2"/>
      <c r="G32" s="2"/>
      <c r="H32" s="2"/>
    </row>
    <row r="33" spans="1:8" x14ac:dyDescent="0.2">
      <c r="A33" s="28" t="s">
        <v>19</v>
      </c>
      <c r="B33" s="26">
        <v>2022.6479999999999</v>
      </c>
      <c r="C33" s="26">
        <v>264.45100000000002</v>
      </c>
      <c r="D33" s="26">
        <v>2287.0990000000002</v>
      </c>
      <c r="E33" s="26">
        <v>1397.9949999999999</v>
      </c>
      <c r="F33" s="26">
        <v>62.063518596811917</v>
      </c>
      <c r="G33" s="26">
        <v>11.562726405809281</v>
      </c>
      <c r="H33" s="26">
        <v>54.887283743643991</v>
      </c>
    </row>
    <row r="34" spans="1:8" x14ac:dyDescent="0.2">
      <c r="A34" s="28" t="s">
        <v>18</v>
      </c>
      <c r="B34" s="26">
        <v>1758.587</v>
      </c>
      <c r="C34" s="26">
        <v>210.30600000000001</v>
      </c>
      <c r="D34" s="26">
        <v>1968.893</v>
      </c>
      <c r="E34" s="26">
        <v>2032.4469999999999</v>
      </c>
      <c r="F34" s="26">
        <v>49.205841043250508</v>
      </c>
      <c r="G34" s="26">
        <v>10.681433678722003</v>
      </c>
      <c r="H34" s="26">
        <v>43.949951766158335</v>
      </c>
    </row>
    <row r="35" spans="1:8" s="6" customFormat="1" x14ac:dyDescent="0.25">
      <c r="A35" s="27" t="s">
        <v>17</v>
      </c>
      <c r="B35" s="26">
        <v>3781.2350000000001</v>
      </c>
      <c r="C35" s="26">
        <v>474.75700000000001</v>
      </c>
      <c r="D35" s="26">
        <v>4255.9920000000002</v>
      </c>
      <c r="E35" s="26">
        <v>3430.4430000000002</v>
      </c>
      <c r="F35" s="26">
        <v>55.370175558653081</v>
      </c>
      <c r="G35" s="26">
        <v>11.15502566734148</v>
      </c>
      <c r="H35" s="26">
        <v>49.193618263033287</v>
      </c>
    </row>
    <row r="36" spans="1:8" x14ac:dyDescent="0.2">
      <c r="A36" s="25" t="s">
        <v>21</v>
      </c>
      <c r="B36" s="2"/>
      <c r="C36" s="26"/>
      <c r="D36" s="26"/>
      <c r="E36" s="26"/>
      <c r="F36" s="26"/>
      <c r="G36" s="26"/>
      <c r="H36" s="26"/>
    </row>
    <row r="37" spans="1:8" x14ac:dyDescent="0.2">
      <c r="A37" s="24" t="s">
        <v>19</v>
      </c>
      <c r="B37" s="2">
        <v>120.631</v>
      </c>
      <c r="C37" s="2">
        <v>46.731000000000002</v>
      </c>
      <c r="D37" s="2">
        <v>167.36199999999999</v>
      </c>
      <c r="E37" s="2">
        <v>436.94400000000002</v>
      </c>
      <c r="F37" s="2">
        <v>27.694955361944718</v>
      </c>
      <c r="G37" s="2">
        <v>27.922108961412988</v>
      </c>
      <c r="H37" s="2">
        <v>19.961939748967826</v>
      </c>
    </row>
    <row r="38" spans="1:8" x14ac:dyDescent="0.2">
      <c r="A38" s="24" t="s">
        <v>18</v>
      </c>
      <c r="B38" s="2">
        <v>98.212999999999994</v>
      </c>
      <c r="C38" s="2">
        <v>32.5</v>
      </c>
      <c r="D38" s="2">
        <v>130.71299999999999</v>
      </c>
      <c r="E38" s="2">
        <v>461</v>
      </c>
      <c r="F38" s="2">
        <v>22.090608115758823</v>
      </c>
      <c r="G38" s="2">
        <v>24.863632538462127</v>
      </c>
      <c r="H38" s="2">
        <v>16.598080488344856</v>
      </c>
    </row>
    <row r="39" spans="1:8" x14ac:dyDescent="0.2">
      <c r="A39" s="24" t="s">
        <v>17</v>
      </c>
      <c r="B39" s="2">
        <v>218.84299999999999</v>
      </c>
      <c r="C39" s="2">
        <v>79.230999999999995</v>
      </c>
      <c r="D39" s="2">
        <v>298.07400000000001</v>
      </c>
      <c r="E39" s="2">
        <v>897.94399999999996</v>
      </c>
      <c r="F39" s="2">
        <v>24.922200167556007</v>
      </c>
      <c r="G39" s="2">
        <v>26.580983245771183</v>
      </c>
      <c r="H39" s="2">
        <v>18.297634316540385</v>
      </c>
    </row>
    <row r="40" spans="1:8" x14ac:dyDescent="0.2">
      <c r="A40" s="25" t="s">
        <v>20</v>
      </c>
      <c r="B40" s="2"/>
      <c r="C40" s="2"/>
      <c r="D40" s="2"/>
      <c r="E40" s="2"/>
      <c r="F40" s="2"/>
      <c r="G40" s="2"/>
      <c r="H40" s="2"/>
    </row>
    <row r="41" spans="1:8" x14ac:dyDescent="0.2">
      <c r="A41" s="24" t="s">
        <v>19</v>
      </c>
      <c r="B41" s="2">
        <v>2005.3679999999999</v>
      </c>
      <c r="C41" s="2">
        <v>264.267</v>
      </c>
      <c r="D41" s="2">
        <v>2269.6350000000002</v>
      </c>
      <c r="E41" s="2">
        <v>1051.7059999999999</v>
      </c>
      <c r="F41" s="2">
        <v>68.334919038701244</v>
      </c>
      <c r="G41" s="2">
        <v>11.643590268919892</v>
      </c>
      <c r="H41" s="2">
        <v>60.378281055236741</v>
      </c>
    </row>
    <row r="42" spans="1:8" x14ac:dyDescent="0.2">
      <c r="A42" s="24" t="s">
        <v>18</v>
      </c>
      <c r="B42" s="2">
        <v>1744.7329999999999</v>
      </c>
      <c r="C42" s="2">
        <v>210.273</v>
      </c>
      <c r="D42" s="2">
        <v>1955.0060000000001</v>
      </c>
      <c r="E42" s="2">
        <v>1492.923</v>
      </c>
      <c r="F42" s="2">
        <v>56.700877541271879</v>
      </c>
      <c r="G42" s="2">
        <v>10.75561916434016</v>
      </c>
      <c r="H42" s="2">
        <v>50.602347090093794</v>
      </c>
    </row>
    <row r="43" spans="1:8" x14ac:dyDescent="0.2">
      <c r="A43" s="24" t="s">
        <v>17</v>
      </c>
      <c r="B43" s="2">
        <v>3750.1</v>
      </c>
      <c r="C43" s="2">
        <v>474.53899999999999</v>
      </c>
      <c r="D43" s="2">
        <v>4224.6390000000001</v>
      </c>
      <c r="E43" s="2">
        <v>2544.6289999999999</v>
      </c>
      <c r="F43" s="2">
        <v>62.40908730322284</v>
      </c>
      <c r="G43" s="2">
        <v>11.232652068022853</v>
      </c>
      <c r="H43" s="2">
        <v>55.398891667623197</v>
      </c>
    </row>
  </sheetData>
  <mergeCells count="3">
    <mergeCell ref="A2:A3"/>
    <mergeCell ref="B3:E3"/>
    <mergeCell ref="F3:H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D315B-BC27-4D66-A182-A32902FB3462}">
  <dimension ref="A1:E25"/>
  <sheetViews>
    <sheetView zoomScaleNormal="100" workbookViewId="0"/>
  </sheetViews>
  <sheetFormatPr defaultRowHeight="11.25" x14ac:dyDescent="0.25"/>
  <cols>
    <col min="1" max="1" width="7.42578125" style="1" customWidth="1"/>
    <col min="2" max="2" width="40.28515625" style="1" customWidth="1"/>
    <col min="3" max="5" width="13.140625" style="1" customWidth="1"/>
    <col min="6" max="16384" width="9.140625" style="1"/>
  </cols>
  <sheetData>
    <row r="1" spans="1:5" s="47" customFormat="1" ht="12" thickBot="1" x14ac:dyDescent="0.3">
      <c r="A1" s="14" t="s">
        <v>88</v>
      </c>
      <c r="B1" s="49"/>
      <c r="C1" s="49"/>
      <c r="D1" s="49"/>
      <c r="E1" s="48"/>
    </row>
    <row r="2" spans="1:5" s="8" customFormat="1" ht="25.5" customHeight="1" x14ac:dyDescent="0.25">
      <c r="A2" s="279" t="s">
        <v>87</v>
      </c>
      <c r="B2" s="284" t="s">
        <v>86</v>
      </c>
      <c r="C2" s="288" t="s">
        <v>85</v>
      </c>
      <c r="D2" s="289"/>
      <c r="E2" s="46" t="s">
        <v>84</v>
      </c>
    </row>
    <row r="3" spans="1:5" s="8" customFormat="1" x14ac:dyDescent="0.25">
      <c r="A3" s="280"/>
      <c r="B3" s="285"/>
      <c r="C3" s="45">
        <v>2009</v>
      </c>
      <c r="D3" s="286">
        <v>2010</v>
      </c>
      <c r="E3" s="287"/>
    </row>
    <row r="4" spans="1:5" s="29" customFormat="1" x14ac:dyDescent="0.2">
      <c r="A4" s="41" t="s">
        <v>83</v>
      </c>
      <c r="B4" s="40" t="s">
        <v>82</v>
      </c>
      <c r="C4" s="2">
        <v>175.8</v>
      </c>
      <c r="D4" s="2">
        <v>171.82599999999999</v>
      </c>
      <c r="E4" s="2">
        <v>4.5441767041720498</v>
      </c>
    </row>
    <row r="5" spans="1:5" s="29" customFormat="1" x14ac:dyDescent="0.2">
      <c r="A5" s="41" t="s">
        <v>81</v>
      </c>
      <c r="B5" s="40" t="s">
        <v>80</v>
      </c>
      <c r="C5" s="2">
        <v>8.5</v>
      </c>
      <c r="D5" s="2">
        <v>11.147</v>
      </c>
      <c r="E5" s="2">
        <v>0.29479786366094674</v>
      </c>
    </row>
    <row r="6" spans="1:5" s="29" customFormat="1" x14ac:dyDescent="0.2">
      <c r="A6" s="39" t="s">
        <v>79</v>
      </c>
      <c r="B6" s="40" t="s">
        <v>78</v>
      </c>
      <c r="C6" s="2">
        <v>794.6</v>
      </c>
      <c r="D6" s="2">
        <v>786.59100000000001</v>
      </c>
      <c r="E6" s="2">
        <v>20.802489133841192</v>
      </c>
    </row>
    <row r="7" spans="1:5" x14ac:dyDescent="0.25">
      <c r="A7" s="41" t="s">
        <v>77</v>
      </c>
      <c r="B7" s="44" t="s">
        <v>76</v>
      </c>
      <c r="C7" s="2">
        <v>38.799999999999997</v>
      </c>
      <c r="D7" s="2">
        <v>37.337000000000003</v>
      </c>
      <c r="E7" s="2">
        <v>0.98742871046100023</v>
      </c>
    </row>
    <row r="8" spans="1:5" x14ac:dyDescent="0.25">
      <c r="A8" s="39" t="s">
        <v>75</v>
      </c>
      <c r="B8" s="42" t="s">
        <v>74</v>
      </c>
      <c r="C8" s="2">
        <v>841.9</v>
      </c>
      <c r="D8" s="2">
        <v>835.07500000000005</v>
      </c>
      <c r="E8" s="2">
        <v>22.084715707963142</v>
      </c>
    </row>
    <row r="9" spans="1:5" ht="22.5" x14ac:dyDescent="0.25">
      <c r="A9" s="39" t="s">
        <v>73</v>
      </c>
      <c r="B9" s="40" t="s">
        <v>72</v>
      </c>
      <c r="C9" s="2">
        <v>45.3</v>
      </c>
      <c r="D9" s="2">
        <v>48.101999999999997</v>
      </c>
      <c r="E9" s="2">
        <v>1.2721240547069939</v>
      </c>
    </row>
    <row r="10" spans="1:5" x14ac:dyDescent="0.25">
      <c r="A10" s="43" t="s">
        <v>71</v>
      </c>
      <c r="B10" s="42" t="s">
        <v>70</v>
      </c>
      <c r="C10" s="2">
        <v>887.2</v>
      </c>
      <c r="D10" s="2">
        <v>883.17700000000002</v>
      </c>
      <c r="E10" s="2">
        <v>23.356839762670131</v>
      </c>
    </row>
    <row r="11" spans="1:5" x14ac:dyDescent="0.25">
      <c r="A11" s="43" t="s">
        <v>69</v>
      </c>
      <c r="B11" s="42" t="s">
        <v>68</v>
      </c>
      <c r="C11" s="2">
        <v>293.3</v>
      </c>
      <c r="D11" s="2">
        <v>277.59500000000003</v>
      </c>
      <c r="E11" s="2">
        <v>7.3413844947484099</v>
      </c>
    </row>
    <row r="12" spans="1:5" ht="22.5" x14ac:dyDescent="0.25">
      <c r="A12" s="39" t="s">
        <v>67</v>
      </c>
      <c r="B12" s="40" t="s">
        <v>66</v>
      </c>
      <c r="C12" s="2">
        <v>549.20000000000005</v>
      </c>
      <c r="D12" s="2">
        <v>539.79899999999998</v>
      </c>
      <c r="E12" s="2">
        <v>14.27573266406346</v>
      </c>
    </row>
    <row r="13" spans="1:5" x14ac:dyDescent="0.25">
      <c r="A13" s="41" t="s">
        <v>65</v>
      </c>
      <c r="B13" s="40" t="s">
        <v>64</v>
      </c>
      <c r="C13" s="2">
        <v>254.3</v>
      </c>
      <c r="D13" s="2">
        <v>259.03199999999998</v>
      </c>
      <c r="E13" s="2">
        <v>6.8504602332306765</v>
      </c>
    </row>
    <row r="14" spans="1:5" x14ac:dyDescent="0.25">
      <c r="A14" s="39" t="s">
        <v>63</v>
      </c>
      <c r="B14" s="40" t="s">
        <v>62</v>
      </c>
      <c r="C14" s="2">
        <v>152.80000000000001</v>
      </c>
      <c r="D14" s="2">
        <v>154.523</v>
      </c>
      <c r="E14" s="2">
        <v>4.0865748888921205</v>
      </c>
    </row>
    <row r="15" spans="1:5" x14ac:dyDescent="0.25">
      <c r="A15" s="41" t="s">
        <v>61</v>
      </c>
      <c r="B15" s="40" t="s">
        <v>60</v>
      </c>
      <c r="C15" s="2">
        <v>91</v>
      </c>
      <c r="D15" s="2">
        <v>96.286000000000001</v>
      </c>
      <c r="E15" s="2">
        <v>2.5464167130580351</v>
      </c>
    </row>
    <row r="16" spans="1:5" x14ac:dyDescent="0.25">
      <c r="A16" s="39" t="s">
        <v>59</v>
      </c>
      <c r="B16" s="40" t="s">
        <v>58</v>
      </c>
      <c r="C16" s="2">
        <v>95.5</v>
      </c>
      <c r="D16" s="2">
        <v>91.022000000000006</v>
      </c>
      <c r="E16" s="2">
        <v>2.4072029376645463</v>
      </c>
    </row>
    <row r="17" spans="1:5" x14ac:dyDescent="0.25">
      <c r="A17" s="41" t="s">
        <v>57</v>
      </c>
      <c r="B17" s="40" t="s">
        <v>56</v>
      </c>
      <c r="C17" s="2">
        <v>19.899999999999999</v>
      </c>
      <c r="D17" s="2">
        <v>21.015000000000001</v>
      </c>
      <c r="E17" s="2">
        <v>0.55577079975193289</v>
      </c>
    </row>
    <row r="18" spans="1:5" x14ac:dyDescent="0.25">
      <c r="A18" s="39" t="s">
        <v>55</v>
      </c>
      <c r="B18" s="40" t="s">
        <v>54</v>
      </c>
      <c r="C18" s="2">
        <v>138.1</v>
      </c>
      <c r="D18" s="2">
        <v>138.95599999999999</v>
      </c>
      <c r="E18" s="2">
        <v>3.6748839995398326</v>
      </c>
    </row>
    <row r="19" spans="1:5" x14ac:dyDescent="0.25">
      <c r="A19" s="41" t="s">
        <v>53</v>
      </c>
      <c r="B19" s="40" t="s">
        <v>52</v>
      </c>
      <c r="C19" s="2">
        <v>116.3</v>
      </c>
      <c r="D19" s="2">
        <v>110.30200000000001</v>
      </c>
      <c r="E19" s="2">
        <v>2.9170892578747423</v>
      </c>
    </row>
    <row r="20" spans="1:5" ht="22.5" x14ac:dyDescent="0.25">
      <c r="A20" s="39" t="s">
        <v>51</v>
      </c>
      <c r="B20" s="40" t="s">
        <v>50</v>
      </c>
      <c r="C20" s="2">
        <v>304.7</v>
      </c>
      <c r="D20" s="2">
        <v>317.22000000000003</v>
      </c>
      <c r="E20" s="2">
        <v>8.3893225361555164</v>
      </c>
    </row>
    <row r="21" spans="1:5" x14ac:dyDescent="0.25">
      <c r="A21" s="41" t="s">
        <v>49</v>
      </c>
      <c r="B21" s="40" t="s">
        <v>48</v>
      </c>
      <c r="C21" s="2">
        <v>319.10000000000002</v>
      </c>
      <c r="D21" s="2">
        <v>323.85399999999998</v>
      </c>
      <c r="E21" s="2">
        <v>8.5647678602361381</v>
      </c>
    </row>
    <row r="22" spans="1:5" x14ac:dyDescent="0.25">
      <c r="A22" s="39" t="s">
        <v>47</v>
      </c>
      <c r="B22" s="40" t="s">
        <v>46</v>
      </c>
      <c r="C22" s="2">
        <v>239.6</v>
      </c>
      <c r="D22" s="2">
        <v>251.571</v>
      </c>
      <c r="E22" s="2">
        <v>6.6531437480082571</v>
      </c>
    </row>
    <row r="23" spans="1:5" x14ac:dyDescent="0.25">
      <c r="A23" s="41" t="s">
        <v>45</v>
      </c>
      <c r="B23" s="40" t="s">
        <v>44</v>
      </c>
      <c r="C23" s="2">
        <v>58.4</v>
      </c>
      <c r="D23" s="2">
        <v>60.204999999999998</v>
      </c>
      <c r="E23" s="2">
        <v>1.5922046632912263</v>
      </c>
    </row>
    <row r="24" spans="1:5" x14ac:dyDescent="0.2">
      <c r="A24" s="39" t="s">
        <v>43</v>
      </c>
      <c r="B24" s="38" t="s">
        <v>42</v>
      </c>
      <c r="C24" s="37">
        <v>86.7</v>
      </c>
      <c r="D24" s="2">
        <v>84.852000000000004</v>
      </c>
      <c r="E24" s="37">
        <v>2.2440287366429224</v>
      </c>
    </row>
    <row r="25" spans="1:5" x14ac:dyDescent="0.25">
      <c r="A25" s="36" t="s">
        <v>41</v>
      </c>
      <c r="B25" s="35" t="s">
        <v>40</v>
      </c>
      <c r="C25" s="26">
        <v>3781.9</v>
      </c>
      <c r="D25" s="26">
        <v>3781.2350000000001</v>
      </c>
      <c r="E25" s="26">
        <v>100</v>
      </c>
    </row>
  </sheetData>
  <mergeCells count="4">
    <mergeCell ref="A2:A3"/>
    <mergeCell ref="B2:B3"/>
    <mergeCell ref="D3:E3"/>
    <mergeCell ref="C2:D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A461-1043-47E4-8EF0-A7FFD19C1F2E}">
  <dimension ref="A1:H25"/>
  <sheetViews>
    <sheetView zoomScaleNormal="100" workbookViewId="0"/>
  </sheetViews>
  <sheetFormatPr defaultRowHeight="11.25" x14ac:dyDescent="0.2"/>
  <cols>
    <col min="1" max="1" width="2.85546875" style="50" customWidth="1"/>
    <col min="2" max="2" width="30.7109375" style="50" customWidth="1"/>
    <col min="3" max="5" width="11.85546875" style="51" customWidth="1"/>
    <col min="6" max="8" width="11.85546875" style="50" customWidth="1"/>
    <col min="9" max="16384" width="9.140625" style="50"/>
  </cols>
  <sheetData>
    <row r="1" spans="1:8" ht="12" thickBot="1" x14ac:dyDescent="0.25">
      <c r="A1" s="73" t="s">
        <v>113</v>
      </c>
      <c r="B1" s="72"/>
      <c r="C1" s="72"/>
      <c r="D1" s="72"/>
      <c r="E1" s="72"/>
      <c r="F1" s="72"/>
      <c r="G1" s="72"/>
      <c r="H1" s="72"/>
    </row>
    <row r="2" spans="1:8" s="69" customFormat="1" x14ac:dyDescent="0.25">
      <c r="A2" s="295" t="s">
        <v>112</v>
      </c>
      <c r="B2" s="295"/>
      <c r="C2" s="290" t="s">
        <v>111</v>
      </c>
      <c r="D2" s="291"/>
      <c r="E2" s="292"/>
      <c r="F2" s="293" t="s">
        <v>110</v>
      </c>
      <c r="G2" s="287"/>
      <c r="H2" s="287"/>
    </row>
    <row r="3" spans="1:8" s="69" customFormat="1" x14ac:dyDescent="0.25">
      <c r="A3" s="291"/>
      <c r="B3" s="291"/>
      <c r="C3" s="71">
        <v>2000</v>
      </c>
      <c r="D3" s="71">
        <v>2009</v>
      </c>
      <c r="E3" s="71">
        <v>2010</v>
      </c>
      <c r="F3" s="71">
        <v>2000</v>
      </c>
      <c r="G3" s="70">
        <v>2009</v>
      </c>
      <c r="H3" s="70">
        <v>2010</v>
      </c>
    </row>
    <row r="4" spans="1:8" x14ac:dyDescent="0.2">
      <c r="A4" s="296" t="s">
        <v>109</v>
      </c>
      <c r="B4" s="296"/>
      <c r="C4" s="296"/>
      <c r="D4" s="296"/>
      <c r="E4" s="296"/>
      <c r="F4" s="296"/>
      <c r="G4" s="296"/>
      <c r="H4" s="296"/>
    </row>
    <row r="5" spans="1:8" s="67" customFormat="1" x14ac:dyDescent="0.2">
      <c r="A5" s="58">
        <v>1</v>
      </c>
      <c r="B5" s="68" t="s">
        <v>108</v>
      </c>
      <c r="C5" s="56">
        <v>266.39999999999998</v>
      </c>
      <c r="D5" s="16">
        <v>285.17500000000001</v>
      </c>
      <c r="E5" s="16">
        <v>267.27049999999997</v>
      </c>
      <c r="F5" s="16">
        <v>175.4</v>
      </c>
      <c r="G5" s="16">
        <v>181.72499999999999</v>
      </c>
      <c r="H5" s="16">
        <v>170.08574999999999</v>
      </c>
    </row>
    <row r="6" spans="1:8" x14ac:dyDescent="0.2">
      <c r="A6" s="58">
        <v>2</v>
      </c>
      <c r="B6" s="59" t="s">
        <v>107</v>
      </c>
      <c r="C6" s="56">
        <v>454.5</v>
      </c>
      <c r="D6" s="16">
        <v>553.77499999999998</v>
      </c>
      <c r="E6" s="16">
        <v>568.61275000000001</v>
      </c>
      <c r="F6" s="16">
        <v>189.3</v>
      </c>
      <c r="G6" s="16">
        <v>241.8</v>
      </c>
      <c r="H6" s="16">
        <v>249.70475000000002</v>
      </c>
    </row>
    <row r="7" spans="1:8" x14ac:dyDescent="0.2">
      <c r="A7" s="58">
        <v>3</v>
      </c>
      <c r="B7" s="57" t="s">
        <v>106</v>
      </c>
      <c r="C7" s="56">
        <v>512.1</v>
      </c>
      <c r="D7" s="16">
        <v>568.1</v>
      </c>
      <c r="E7" s="16">
        <v>557.90350000000001</v>
      </c>
      <c r="F7" s="16">
        <v>181.1</v>
      </c>
      <c r="G7" s="16">
        <v>196.8</v>
      </c>
      <c r="H7" s="16">
        <v>190.55900000000003</v>
      </c>
    </row>
    <row r="8" spans="1:8" x14ac:dyDescent="0.2">
      <c r="A8" s="58">
        <v>4</v>
      </c>
      <c r="B8" s="66" t="s">
        <v>105</v>
      </c>
      <c r="C8" s="56">
        <v>263.60000000000002</v>
      </c>
      <c r="D8" s="16">
        <v>232.1</v>
      </c>
      <c r="E8" s="16">
        <v>239.3005</v>
      </c>
      <c r="F8" s="16">
        <v>20.3</v>
      </c>
      <c r="G8" s="16">
        <v>15.875</v>
      </c>
      <c r="H8" s="16">
        <v>21.429749999999999</v>
      </c>
    </row>
    <row r="9" spans="1:8" s="60" customFormat="1" x14ac:dyDescent="0.2">
      <c r="A9" s="65"/>
      <c r="B9" s="64" t="s">
        <v>104</v>
      </c>
      <c r="C9" s="53">
        <v>1496.6</v>
      </c>
      <c r="D9" s="53">
        <v>1639.15</v>
      </c>
      <c r="E9" s="53">
        <v>1633.08725</v>
      </c>
      <c r="F9" s="53">
        <v>566.1</v>
      </c>
      <c r="G9" s="52">
        <v>636.17499999999995</v>
      </c>
      <c r="H9" s="53">
        <v>631.77924999999993</v>
      </c>
    </row>
    <row r="10" spans="1:8" ht="22.5" x14ac:dyDescent="0.2">
      <c r="A10" s="58">
        <v>5</v>
      </c>
      <c r="B10" s="63" t="s">
        <v>103</v>
      </c>
      <c r="C10" s="56">
        <v>590.4</v>
      </c>
      <c r="D10" s="16">
        <v>598.6</v>
      </c>
      <c r="E10" s="16">
        <v>611.48374999999999</v>
      </c>
      <c r="F10" s="16">
        <v>261.39999999999998</v>
      </c>
      <c r="G10" s="16">
        <v>267.89999999999998</v>
      </c>
      <c r="H10" s="16">
        <v>274.85775000000001</v>
      </c>
    </row>
    <row r="11" spans="1:8" x14ac:dyDescent="0.2">
      <c r="A11" s="58">
        <v>6</v>
      </c>
      <c r="B11" s="59" t="s">
        <v>102</v>
      </c>
      <c r="C11" s="56">
        <v>135.69999999999999</v>
      </c>
      <c r="D11" s="16">
        <v>103.825</v>
      </c>
      <c r="E11" s="16">
        <v>100.1515</v>
      </c>
      <c r="F11" s="16">
        <v>98</v>
      </c>
      <c r="G11" s="16">
        <v>73.2</v>
      </c>
      <c r="H11" s="16">
        <v>74.180749999999989</v>
      </c>
    </row>
    <row r="12" spans="1:8" x14ac:dyDescent="0.2">
      <c r="A12" s="58">
        <v>7</v>
      </c>
      <c r="B12" s="63" t="s">
        <v>101</v>
      </c>
      <c r="C12" s="56">
        <v>843.7</v>
      </c>
      <c r="D12" s="16">
        <v>675.97500000000002</v>
      </c>
      <c r="E12" s="16">
        <v>662.86974999999995</v>
      </c>
      <c r="F12" s="16">
        <v>679.3</v>
      </c>
      <c r="G12" s="16">
        <v>591.57500000000005</v>
      </c>
      <c r="H12" s="16">
        <v>571.9665</v>
      </c>
    </row>
    <row r="13" spans="1:8" ht="22.5" x14ac:dyDescent="0.2">
      <c r="A13" s="62">
        <v>8</v>
      </c>
      <c r="B13" s="59" t="s">
        <v>100</v>
      </c>
      <c r="C13" s="56">
        <v>445.2</v>
      </c>
      <c r="D13" s="16">
        <v>434.1</v>
      </c>
      <c r="E13" s="16">
        <v>434.83100000000002</v>
      </c>
      <c r="F13" s="16">
        <v>324</v>
      </c>
      <c r="G13" s="16">
        <v>322.10000000000002</v>
      </c>
      <c r="H13" s="16">
        <v>311.57274999999998</v>
      </c>
    </row>
    <row r="14" spans="1:8" x14ac:dyDescent="0.2">
      <c r="A14" s="58">
        <v>9</v>
      </c>
      <c r="B14" s="59" t="s">
        <v>99</v>
      </c>
      <c r="C14" s="56">
        <v>300</v>
      </c>
      <c r="D14" s="16">
        <v>302.60000000000002</v>
      </c>
      <c r="E14" s="16">
        <v>313.37450000000001</v>
      </c>
      <c r="F14" s="16">
        <v>138.5</v>
      </c>
      <c r="G14" s="16">
        <v>131.69999999999999</v>
      </c>
      <c r="H14" s="16">
        <v>138.43925000000002</v>
      </c>
    </row>
    <row r="15" spans="1:8" s="60" customFormat="1" x14ac:dyDescent="0.2">
      <c r="A15" s="61"/>
      <c r="B15" s="54" t="s">
        <v>98</v>
      </c>
      <c r="C15" s="53">
        <v>2315</v>
      </c>
      <c r="D15" s="53">
        <v>2115.1</v>
      </c>
      <c r="E15" s="53">
        <v>2122.7105000000001</v>
      </c>
      <c r="F15" s="53">
        <v>1501.2</v>
      </c>
      <c r="G15" s="52">
        <v>1386.4749999999999</v>
      </c>
      <c r="H15" s="53">
        <v>1371.0170000000001</v>
      </c>
    </row>
    <row r="16" spans="1:8" x14ac:dyDescent="0.2">
      <c r="A16" s="58">
        <v>0</v>
      </c>
      <c r="B16" s="59" t="s">
        <v>97</v>
      </c>
      <c r="C16" s="56">
        <v>44.2</v>
      </c>
      <c r="D16" s="16">
        <v>27.625</v>
      </c>
      <c r="E16" s="16">
        <v>25.437249999999999</v>
      </c>
      <c r="F16" s="16">
        <v>38.4</v>
      </c>
      <c r="G16" s="16">
        <v>22.2</v>
      </c>
      <c r="H16" s="16">
        <v>19.850999999999999</v>
      </c>
    </row>
    <row r="17" spans="1:8" x14ac:dyDescent="0.2">
      <c r="A17" s="58"/>
      <c r="B17" s="57" t="s">
        <v>96</v>
      </c>
      <c r="C17" s="56">
        <v>0.4</v>
      </c>
      <c r="D17" s="56" t="s">
        <v>95</v>
      </c>
      <c r="E17" s="16" t="s">
        <v>95</v>
      </c>
      <c r="F17" s="16">
        <v>0.1</v>
      </c>
      <c r="G17" s="56" t="s">
        <v>95</v>
      </c>
      <c r="H17" s="16" t="s">
        <v>95</v>
      </c>
    </row>
    <row r="18" spans="1:8" x14ac:dyDescent="0.2">
      <c r="A18" s="55"/>
      <c r="B18" s="54" t="s">
        <v>94</v>
      </c>
      <c r="C18" s="53">
        <v>3856.2</v>
      </c>
      <c r="D18" s="52">
        <v>3781.875</v>
      </c>
      <c r="E18" s="52">
        <v>3781.2345</v>
      </c>
      <c r="F18" s="53">
        <v>2105.8000000000002</v>
      </c>
      <c r="G18" s="52">
        <v>2044.85</v>
      </c>
      <c r="H18" s="52">
        <v>2022.64725</v>
      </c>
    </row>
    <row r="19" spans="1:8" x14ac:dyDescent="0.2">
      <c r="A19" s="277" t="s">
        <v>94</v>
      </c>
      <c r="B19" s="277"/>
      <c r="C19" s="277"/>
      <c r="D19" s="277"/>
      <c r="E19" s="277"/>
      <c r="F19" s="277"/>
      <c r="G19" s="277"/>
      <c r="H19" s="277"/>
    </row>
    <row r="20" spans="1:8" x14ac:dyDescent="0.2">
      <c r="A20" s="294" t="s">
        <v>93</v>
      </c>
      <c r="B20" s="294"/>
      <c r="C20" s="16">
        <v>3276.1</v>
      </c>
      <c r="D20" s="16">
        <v>3309.9</v>
      </c>
      <c r="E20" s="16">
        <v>3317.4852499999997</v>
      </c>
      <c r="F20" s="16">
        <v>1709.2</v>
      </c>
      <c r="G20" s="16">
        <v>1730.1</v>
      </c>
      <c r="H20" s="16">
        <v>1714.0309999999999</v>
      </c>
    </row>
    <row r="21" spans="1:8" x14ac:dyDescent="0.2">
      <c r="A21" s="298" t="s">
        <v>92</v>
      </c>
      <c r="B21" s="298"/>
      <c r="C21" s="16">
        <v>38</v>
      </c>
      <c r="D21" s="16">
        <v>2.5249999999999999</v>
      </c>
      <c r="E21" s="16">
        <v>3.0010000000000003</v>
      </c>
      <c r="F21" s="16">
        <v>26.4</v>
      </c>
      <c r="G21" s="16">
        <v>2.0249999999999999</v>
      </c>
      <c r="H21" s="16">
        <v>1.9637500000000001</v>
      </c>
    </row>
    <row r="22" spans="1:8" x14ac:dyDescent="0.2">
      <c r="A22" s="299" t="s">
        <v>91</v>
      </c>
      <c r="B22" s="299"/>
      <c r="C22" s="16">
        <v>129.19999999999999</v>
      </c>
      <c r="D22" s="16">
        <v>131.30000000000001</v>
      </c>
      <c r="E22" s="16">
        <v>139.99250000000001</v>
      </c>
      <c r="F22" s="16">
        <v>93</v>
      </c>
      <c r="G22" s="16">
        <v>89.7</v>
      </c>
      <c r="H22" s="16">
        <v>92.599499999999992</v>
      </c>
    </row>
    <row r="23" spans="1:8" x14ac:dyDescent="0.2">
      <c r="A23" s="294" t="s">
        <v>90</v>
      </c>
      <c r="B23" s="294"/>
      <c r="C23" s="16">
        <v>386.3</v>
      </c>
      <c r="D23" s="16">
        <v>322.64999999999998</v>
      </c>
      <c r="E23" s="16">
        <v>308.42174999999997</v>
      </c>
      <c r="F23" s="16">
        <v>268.39999999999998</v>
      </c>
      <c r="G23" s="16">
        <v>215.85</v>
      </c>
      <c r="H23" s="16">
        <v>209.565</v>
      </c>
    </row>
    <row r="24" spans="1:8" x14ac:dyDescent="0.2">
      <c r="A24" s="294" t="s">
        <v>89</v>
      </c>
      <c r="B24" s="294"/>
      <c r="C24" s="16">
        <v>26.6</v>
      </c>
      <c r="D24" s="16">
        <v>15.475</v>
      </c>
      <c r="E24" s="16">
        <v>12.33475</v>
      </c>
      <c r="F24" s="16">
        <v>8.8000000000000007</v>
      </c>
      <c r="G24" s="16">
        <v>7.1749999999999998</v>
      </c>
      <c r="H24" s="16">
        <v>4.4880000000000004</v>
      </c>
    </row>
    <row r="25" spans="1:8" x14ac:dyDescent="0.2">
      <c r="A25" s="297" t="s">
        <v>22</v>
      </c>
      <c r="B25" s="297"/>
      <c r="C25" s="52">
        <v>3856.2</v>
      </c>
      <c r="D25" s="52">
        <v>3781.875</v>
      </c>
      <c r="E25" s="52">
        <v>3781.2355000000002</v>
      </c>
      <c r="F25" s="52">
        <v>2105.8000000000002</v>
      </c>
      <c r="G25" s="52">
        <v>2044.85</v>
      </c>
      <c r="H25" s="52">
        <v>2022.6477500000001</v>
      </c>
    </row>
  </sheetData>
  <mergeCells count="11">
    <mergeCell ref="A25:B25"/>
    <mergeCell ref="A21:B21"/>
    <mergeCell ref="A22:B22"/>
    <mergeCell ref="A23:B23"/>
    <mergeCell ref="A24:B24"/>
    <mergeCell ref="A19:H19"/>
    <mergeCell ref="C2:E2"/>
    <mergeCell ref="F2:H2"/>
    <mergeCell ref="A20:B20"/>
    <mergeCell ref="A2:B3"/>
    <mergeCell ref="A4:H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BE354-A8D9-4591-B379-F637A129FD28}">
  <dimension ref="A1:F27"/>
  <sheetViews>
    <sheetView zoomScaleNormal="100" workbookViewId="0"/>
  </sheetViews>
  <sheetFormatPr defaultRowHeight="11.25" x14ac:dyDescent="0.25"/>
  <cols>
    <col min="1" max="1" width="33.28515625" style="1" customWidth="1"/>
    <col min="2" max="5" width="11.85546875" style="1" customWidth="1"/>
    <col min="6" max="6" width="12.85546875" style="1" customWidth="1"/>
    <col min="7" max="16384" width="9.140625" style="1"/>
  </cols>
  <sheetData>
    <row r="1" spans="1:6" s="47" customFormat="1" ht="12" thickBot="1" x14ac:dyDescent="0.3">
      <c r="A1" s="14" t="s">
        <v>123</v>
      </c>
      <c r="B1" s="49"/>
      <c r="C1" s="49"/>
      <c r="D1" s="49"/>
      <c r="E1" s="49"/>
      <c r="F1" s="49"/>
    </row>
    <row r="2" spans="1:6" x14ac:dyDescent="0.25">
      <c r="A2" s="279" t="s">
        <v>122</v>
      </c>
      <c r="B2" s="293" t="s">
        <v>85</v>
      </c>
      <c r="C2" s="287"/>
      <c r="D2" s="287"/>
      <c r="E2" s="301"/>
      <c r="F2" s="46" t="s">
        <v>84</v>
      </c>
    </row>
    <row r="3" spans="1:6" x14ac:dyDescent="0.25">
      <c r="A3" s="280"/>
      <c r="B3" s="76">
        <v>2000</v>
      </c>
      <c r="C3" s="75">
        <v>2008</v>
      </c>
      <c r="D3" s="75">
        <v>2009</v>
      </c>
      <c r="E3" s="286">
        <v>2010</v>
      </c>
      <c r="F3" s="287"/>
    </row>
    <row r="4" spans="1:6" s="8" customFormat="1" x14ac:dyDescent="0.25">
      <c r="A4" s="278" t="s">
        <v>121</v>
      </c>
      <c r="B4" s="278"/>
      <c r="C4" s="278"/>
      <c r="D4" s="278"/>
      <c r="E4" s="278"/>
      <c r="F4" s="278"/>
    </row>
    <row r="5" spans="1:6" x14ac:dyDescent="0.25">
      <c r="A5" s="17" t="s">
        <v>119</v>
      </c>
      <c r="B5" s="2">
        <v>15.1</v>
      </c>
      <c r="C5" s="2">
        <v>7.1</v>
      </c>
      <c r="D5" s="2">
        <v>5.6040000000000001</v>
      </c>
      <c r="E5" s="2">
        <v>6.7539999999999996</v>
      </c>
      <c r="F5" s="2">
        <v>0.33391870458923156</v>
      </c>
    </row>
    <row r="6" spans="1:6" x14ac:dyDescent="0.25">
      <c r="A6" s="17" t="s">
        <v>118</v>
      </c>
      <c r="B6" s="2">
        <v>321.39999999999998</v>
      </c>
      <c r="C6" s="2">
        <v>240.9</v>
      </c>
      <c r="D6" s="2">
        <v>217.65199999999999</v>
      </c>
      <c r="E6" s="2">
        <v>209.58099999999999</v>
      </c>
      <c r="F6" s="2">
        <v>10.361713951216425</v>
      </c>
    </row>
    <row r="7" spans="1:6" ht="22.5" x14ac:dyDescent="0.25">
      <c r="A7" s="17" t="s">
        <v>117</v>
      </c>
      <c r="B7" s="2">
        <v>878.1</v>
      </c>
      <c r="C7" s="2">
        <v>832.1</v>
      </c>
      <c r="D7" s="2">
        <v>790.28800000000001</v>
      </c>
      <c r="E7" s="2">
        <v>773.48199999999997</v>
      </c>
      <c r="F7" s="2">
        <v>38.241058256305593</v>
      </c>
    </row>
    <row r="8" spans="1:6" x14ac:dyDescent="0.25">
      <c r="A8" s="17" t="s">
        <v>116</v>
      </c>
      <c r="B8" s="2">
        <v>561.20000000000005</v>
      </c>
      <c r="C8" s="2">
        <v>613.1</v>
      </c>
      <c r="D8" s="2">
        <v>616.346</v>
      </c>
      <c r="E8" s="2">
        <v>617.827</v>
      </c>
      <c r="F8" s="2">
        <v>30.545453286978258</v>
      </c>
    </row>
    <row r="9" spans="1:6" x14ac:dyDescent="0.25">
      <c r="A9" s="17" t="s">
        <v>115</v>
      </c>
      <c r="B9" s="2">
        <v>163.80000000000001</v>
      </c>
      <c r="C9" s="2">
        <v>219.1</v>
      </c>
      <c r="D9" s="2">
        <v>214.62100000000001</v>
      </c>
      <c r="E9" s="2">
        <v>209.48599999999999</v>
      </c>
      <c r="F9" s="2">
        <v>10.357017137930081</v>
      </c>
    </row>
    <row r="10" spans="1:6" x14ac:dyDescent="0.25">
      <c r="A10" s="17" t="s">
        <v>114</v>
      </c>
      <c r="B10" s="2">
        <v>166.2</v>
      </c>
      <c r="C10" s="2">
        <v>198.5</v>
      </c>
      <c r="D10" s="2">
        <v>200.363</v>
      </c>
      <c r="E10" s="2">
        <v>205.517</v>
      </c>
      <c r="F10" s="2">
        <v>10.160789222840554</v>
      </c>
    </row>
    <row r="11" spans="1:6" x14ac:dyDescent="0.25">
      <c r="A11" s="74" t="s">
        <v>22</v>
      </c>
      <c r="B11" s="26">
        <v>2105.8000000000002</v>
      </c>
      <c r="C11" s="26">
        <v>2110.8000000000002</v>
      </c>
      <c r="D11" s="26">
        <v>2044.874</v>
      </c>
      <c r="E11" s="26">
        <v>2022.6479999999999</v>
      </c>
      <c r="F11" s="26">
        <v>100</v>
      </c>
    </row>
    <row r="12" spans="1:6" s="8" customFormat="1" x14ac:dyDescent="0.25">
      <c r="A12" s="300" t="s">
        <v>120</v>
      </c>
      <c r="B12" s="300"/>
      <c r="C12" s="300"/>
      <c r="D12" s="300"/>
      <c r="E12" s="300"/>
      <c r="F12" s="300"/>
    </row>
    <row r="13" spans="1:6" x14ac:dyDescent="0.25">
      <c r="A13" s="17" t="s">
        <v>119</v>
      </c>
      <c r="B13" s="2">
        <v>11.9</v>
      </c>
      <c r="C13" s="2">
        <v>3.2</v>
      </c>
      <c r="D13" s="2">
        <v>4.3440000000000003</v>
      </c>
      <c r="E13" s="2">
        <v>6.1740000000000004</v>
      </c>
      <c r="F13" s="2">
        <v>0.35107731377520707</v>
      </c>
    </row>
    <row r="14" spans="1:6" x14ac:dyDescent="0.25">
      <c r="A14" s="17" t="s">
        <v>118</v>
      </c>
      <c r="B14" s="2">
        <v>323.5</v>
      </c>
      <c r="C14" s="2">
        <v>232.5</v>
      </c>
      <c r="D14" s="2">
        <v>213.38900000000001</v>
      </c>
      <c r="E14" s="2">
        <v>210.68799999999999</v>
      </c>
      <c r="F14" s="2">
        <v>11.980527548537546</v>
      </c>
    </row>
    <row r="15" spans="1:6" ht="22.5" x14ac:dyDescent="0.25">
      <c r="A15" s="17" t="s">
        <v>117</v>
      </c>
      <c r="B15" s="2">
        <v>367.9</v>
      </c>
      <c r="C15" s="2">
        <v>358.7</v>
      </c>
      <c r="D15" s="2">
        <v>345.04500000000002</v>
      </c>
      <c r="E15" s="2">
        <v>354.428</v>
      </c>
      <c r="F15" s="2">
        <v>20.154135109607886</v>
      </c>
    </row>
    <row r="16" spans="1:6" x14ac:dyDescent="0.25">
      <c r="A16" s="17" t="s">
        <v>116</v>
      </c>
      <c r="B16" s="2">
        <v>711.5</v>
      </c>
      <c r="C16" s="2">
        <v>695.1</v>
      </c>
      <c r="D16" s="2">
        <v>680.82299999999998</v>
      </c>
      <c r="E16" s="2">
        <v>682.279</v>
      </c>
      <c r="F16" s="2">
        <v>38.797000091550778</v>
      </c>
    </row>
    <row r="17" spans="1:6" x14ac:dyDescent="0.25">
      <c r="A17" s="17" t="s">
        <v>115</v>
      </c>
      <c r="B17" s="2">
        <v>226.1</v>
      </c>
      <c r="C17" s="2">
        <v>322.2</v>
      </c>
      <c r="D17" s="2">
        <v>334.99200000000002</v>
      </c>
      <c r="E17" s="2">
        <v>337.98599999999999</v>
      </c>
      <c r="F17" s="2">
        <v>19.219179943898141</v>
      </c>
    </row>
    <row r="18" spans="1:6" x14ac:dyDescent="0.25">
      <c r="A18" s="17" t="s">
        <v>114</v>
      </c>
      <c r="B18" s="2">
        <v>109.5</v>
      </c>
      <c r="C18" s="2">
        <v>156.9</v>
      </c>
      <c r="D18" s="2">
        <v>158.499</v>
      </c>
      <c r="E18" s="2">
        <v>167.03200000000001</v>
      </c>
      <c r="F18" s="2">
        <v>9.4980799926304478</v>
      </c>
    </row>
    <row r="19" spans="1:6" x14ac:dyDescent="0.25">
      <c r="A19" s="74" t="s">
        <v>22</v>
      </c>
      <c r="B19" s="26">
        <v>1750.4</v>
      </c>
      <c r="C19" s="26">
        <v>1768.6</v>
      </c>
      <c r="D19" s="26">
        <v>1737</v>
      </c>
      <c r="E19" s="26">
        <v>1758.587</v>
      </c>
      <c r="F19" s="26">
        <v>100</v>
      </c>
    </row>
    <row r="20" spans="1:6" s="8" customFormat="1" x14ac:dyDescent="0.25">
      <c r="A20" s="300" t="s">
        <v>22</v>
      </c>
      <c r="B20" s="300"/>
      <c r="C20" s="300"/>
      <c r="D20" s="300"/>
      <c r="E20" s="300"/>
      <c r="F20" s="300"/>
    </row>
    <row r="21" spans="1:6" x14ac:dyDescent="0.25">
      <c r="A21" s="17" t="s">
        <v>119</v>
      </c>
      <c r="B21" s="2">
        <v>27</v>
      </c>
      <c r="C21" s="2">
        <v>10.3</v>
      </c>
      <c r="D21" s="2">
        <v>9.9480000000000004</v>
      </c>
      <c r="E21" s="2">
        <v>12.928000000000001</v>
      </c>
      <c r="F21" s="2">
        <v>0.34189887695422261</v>
      </c>
    </row>
    <row r="22" spans="1:6" x14ac:dyDescent="0.25">
      <c r="A22" s="17" t="s">
        <v>118</v>
      </c>
      <c r="B22" s="2">
        <v>644.9</v>
      </c>
      <c r="C22" s="2">
        <v>473.4</v>
      </c>
      <c r="D22" s="2">
        <v>431.1</v>
      </c>
      <c r="E22" s="2">
        <v>420.26900000000001</v>
      </c>
      <c r="F22" s="2">
        <v>11.114596157075663</v>
      </c>
    </row>
    <row r="23" spans="1:6" ht="22.5" x14ac:dyDescent="0.25">
      <c r="A23" s="17" t="s">
        <v>117</v>
      </c>
      <c r="B23" s="2">
        <v>1246</v>
      </c>
      <c r="C23" s="2">
        <v>1190.8</v>
      </c>
      <c r="D23" s="2">
        <v>1135.3330000000001</v>
      </c>
      <c r="E23" s="2">
        <v>1127.9100000000001</v>
      </c>
      <c r="F23" s="2">
        <v>29.829143123873553</v>
      </c>
    </row>
    <row r="24" spans="1:6" x14ac:dyDescent="0.25">
      <c r="A24" s="17" t="s">
        <v>116</v>
      </c>
      <c r="B24" s="2">
        <v>1272.7</v>
      </c>
      <c r="C24" s="2">
        <v>1308.2</v>
      </c>
      <c r="D24" s="2">
        <v>1297.0940000000001</v>
      </c>
      <c r="E24" s="2">
        <v>1300.106</v>
      </c>
      <c r="F24" s="2">
        <v>34.383104990829715</v>
      </c>
    </row>
    <row r="25" spans="1:6" x14ac:dyDescent="0.25">
      <c r="A25" s="17" t="s">
        <v>115</v>
      </c>
      <c r="B25" s="2">
        <v>389.9</v>
      </c>
      <c r="C25" s="2">
        <v>541.29999999999995</v>
      </c>
      <c r="D25" s="2">
        <v>549.61300000000006</v>
      </c>
      <c r="E25" s="2">
        <v>547.47199999999998</v>
      </c>
      <c r="F25" s="2">
        <v>14.478655783097322</v>
      </c>
    </row>
    <row r="26" spans="1:6" x14ac:dyDescent="0.25">
      <c r="A26" s="17" t="s">
        <v>114</v>
      </c>
      <c r="B26" s="2">
        <v>275.7</v>
      </c>
      <c r="C26" s="2">
        <v>355.4</v>
      </c>
      <c r="D26" s="2">
        <v>358.86200000000002</v>
      </c>
      <c r="E26" s="2">
        <v>372.54899999999998</v>
      </c>
      <c r="F26" s="2">
        <v>9.8525746217836225</v>
      </c>
    </row>
    <row r="27" spans="1:6" s="47" customFormat="1" x14ac:dyDescent="0.25">
      <c r="A27" s="74" t="s">
        <v>22</v>
      </c>
      <c r="B27" s="26">
        <v>3856.2</v>
      </c>
      <c r="C27" s="26">
        <v>3879.4</v>
      </c>
      <c r="D27" s="26">
        <v>3781.8910000000001</v>
      </c>
      <c r="E27" s="26">
        <v>3781.2350000000001</v>
      </c>
      <c r="F27" s="26">
        <v>100</v>
      </c>
    </row>
  </sheetData>
  <mergeCells count="6">
    <mergeCell ref="A12:F12"/>
    <mergeCell ref="A20:F20"/>
    <mergeCell ref="A2:A3"/>
    <mergeCell ref="B2:E2"/>
    <mergeCell ref="E3:F3"/>
    <mergeCell ref="A4:F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4E62C-790A-45CC-B3AB-E5D44F3E8348}">
  <dimension ref="A1:F27"/>
  <sheetViews>
    <sheetView zoomScaleNormal="100" workbookViewId="0"/>
  </sheetViews>
  <sheetFormatPr defaultRowHeight="11.25" x14ac:dyDescent="0.25"/>
  <cols>
    <col min="1" max="1" width="34.42578125" style="1" customWidth="1"/>
    <col min="2" max="6" width="11.140625" style="1" customWidth="1"/>
    <col min="7" max="16384" width="9.140625" style="1"/>
  </cols>
  <sheetData>
    <row r="1" spans="1:6" s="47" customFormat="1" ht="12" thickBot="1" x14ac:dyDescent="0.3">
      <c r="A1" s="14" t="s">
        <v>125</v>
      </c>
      <c r="B1" s="49"/>
      <c r="C1" s="49"/>
      <c r="D1" s="49"/>
      <c r="E1" s="49"/>
      <c r="F1" s="49"/>
    </row>
    <row r="2" spans="1:6" x14ac:dyDescent="0.25">
      <c r="A2" s="279" t="s">
        <v>122</v>
      </c>
      <c r="B2" s="293" t="s">
        <v>124</v>
      </c>
      <c r="C2" s="287"/>
      <c r="D2" s="287"/>
      <c r="E2" s="301"/>
      <c r="F2" s="46" t="s">
        <v>84</v>
      </c>
    </row>
    <row r="3" spans="1:6" x14ac:dyDescent="0.25">
      <c r="A3" s="280"/>
      <c r="B3" s="76">
        <v>2000</v>
      </c>
      <c r="C3" s="79">
        <v>2008</v>
      </c>
      <c r="D3" s="78">
        <v>2009</v>
      </c>
      <c r="E3" s="302">
        <v>2010</v>
      </c>
      <c r="F3" s="303"/>
    </row>
    <row r="4" spans="1:6" s="8" customFormat="1" x14ac:dyDescent="0.25">
      <c r="A4" s="278" t="s">
        <v>121</v>
      </c>
      <c r="B4" s="278"/>
      <c r="C4" s="278"/>
      <c r="D4" s="278"/>
      <c r="E4" s="278"/>
      <c r="F4" s="278"/>
    </row>
    <row r="5" spans="1:6" x14ac:dyDescent="0.25">
      <c r="A5" s="17" t="s">
        <v>119</v>
      </c>
      <c r="B5" s="2">
        <v>4.5</v>
      </c>
      <c r="C5" s="2">
        <v>4.4000000000000004</v>
      </c>
      <c r="D5" s="2">
        <v>3.9</v>
      </c>
      <c r="E5" s="2">
        <v>4.3330000000000002</v>
      </c>
      <c r="F5" s="2">
        <v>1.6384887937651964</v>
      </c>
    </row>
    <row r="6" spans="1:6" x14ac:dyDescent="0.25">
      <c r="A6" s="17" t="s">
        <v>118</v>
      </c>
      <c r="B6" s="2">
        <v>47.5</v>
      </c>
      <c r="C6" s="2">
        <v>56.9</v>
      </c>
      <c r="D6" s="2">
        <v>69.099999999999994</v>
      </c>
      <c r="E6" s="2">
        <v>75.317999999999998</v>
      </c>
      <c r="F6" s="2">
        <v>28.480890599770841</v>
      </c>
    </row>
    <row r="7" spans="1:6" ht="22.5" x14ac:dyDescent="0.25">
      <c r="A7" s="17" t="s">
        <v>117</v>
      </c>
      <c r="B7" s="2">
        <v>73</v>
      </c>
      <c r="C7" s="2">
        <v>68.599999999999994</v>
      </c>
      <c r="D7" s="2">
        <v>93.4</v>
      </c>
      <c r="E7" s="2">
        <v>106.248</v>
      </c>
      <c r="F7" s="2">
        <v>40.176819146079993</v>
      </c>
    </row>
    <row r="8" spans="1:6" x14ac:dyDescent="0.25">
      <c r="A8" s="17" t="s">
        <v>116</v>
      </c>
      <c r="B8" s="2">
        <v>28.5</v>
      </c>
      <c r="C8" s="2">
        <v>34.6</v>
      </c>
      <c r="D8" s="2">
        <v>51.1</v>
      </c>
      <c r="E8" s="2">
        <v>56.978999999999999</v>
      </c>
      <c r="F8" s="2">
        <v>21.546146545106655</v>
      </c>
    </row>
    <row r="9" spans="1:6" x14ac:dyDescent="0.25">
      <c r="A9" s="17" t="s">
        <v>115</v>
      </c>
      <c r="B9" s="2">
        <v>3.4</v>
      </c>
      <c r="C9" s="2">
        <v>6.9</v>
      </c>
      <c r="D9" s="2">
        <v>10.6</v>
      </c>
      <c r="E9" s="2">
        <v>13.805999999999999</v>
      </c>
      <c r="F9" s="2">
        <v>5.2206268836192704</v>
      </c>
    </row>
    <row r="10" spans="1:6" x14ac:dyDescent="0.25">
      <c r="A10" s="17" t="s">
        <v>114</v>
      </c>
      <c r="B10" s="2">
        <v>2</v>
      </c>
      <c r="C10" s="2">
        <v>2.9</v>
      </c>
      <c r="D10" s="2">
        <v>5.5</v>
      </c>
      <c r="E10" s="2">
        <v>7.7670000000000003</v>
      </c>
      <c r="F10" s="2">
        <v>2.9370280316580386</v>
      </c>
    </row>
    <row r="11" spans="1:6" x14ac:dyDescent="0.25">
      <c r="A11" s="74" t="s">
        <v>22</v>
      </c>
      <c r="B11" s="26">
        <v>158.9</v>
      </c>
      <c r="C11" s="26">
        <v>174.3</v>
      </c>
      <c r="D11" s="26">
        <v>233.6</v>
      </c>
      <c r="E11" s="26">
        <v>264.45100000000002</v>
      </c>
      <c r="F11" s="26">
        <v>100</v>
      </c>
    </row>
    <row r="12" spans="1:6" s="8" customFormat="1" x14ac:dyDescent="0.25">
      <c r="A12" s="300" t="s">
        <v>120</v>
      </c>
      <c r="B12" s="300"/>
      <c r="C12" s="300"/>
      <c r="D12" s="300"/>
      <c r="E12" s="300"/>
      <c r="F12" s="300"/>
    </row>
    <row r="13" spans="1:6" x14ac:dyDescent="0.25">
      <c r="A13" s="4" t="s">
        <v>119</v>
      </c>
      <c r="B13" s="2">
        <v>2.1</v>
      </c>
      <c r="C13" s="2">
        <v>4.2</v>
      </c>
      <c r="D13" s="2">
        <v>3.3</v>
      </c>
      <c r="E13" s="2">
        <v>5.5739999999999998</v>
      </c>
      <c r="F13" s="2">
        <v>2.6504236683689482</v>
      </c>
    </row>
    <row r="14" spans="1:6" x14ac:dyDescent="0.25">
      <c r="A14" s="4" t="s">
        <v>118</v>
      </c>
      <c r="B14" s="2">
        <v>31.7</v>
      </c>
      <c r="C14" s="2">
        <v>45.7</v>
      </c>
      <c r="D14" s="2">
        <v>56.8</v>
      </c>
      <c r="E14" s="2">
        <v>58.531999999999996</v>
      </c>
      <c r="F14" s="2">
        <v>27.83182600591519</v>
      </c>
    </row>
    <row r="15" spans="1:6" ht="22.5" x14ac:dyDescent="0.25">
      <c r="A15" s="4" t="s">
        <v>117</v>
      </c>
      <c r="B15" s="2">
        <v>29.3</v>
      </c>
      <c r="C15" s="2">
        <v>37.6</v>
      </c>
      <c r="D15" s="2">
        <v>48.9</v>
      </c>
      <c r="E15" s="2">
        <v>51.103999999999999</v>
      </c>
      <c r="F15" s="2">
        <v>24.299829771856245</v>
      </c>
    </row>
    <row r="16" spans="1:6" x14ac:dyDescent="0.25">
      <c r="A16" s="4" t="s">
        <v>116</v>
      </c>
      <c r="B16" s="2">
        <v>36.6</v>
      </c>
      <c r="C16" s="2">
        <v>51.6</v>
      </c>
      <c r="D16" s="2">
        <v>56.7</v>
      </c>
      <c r="E16" s="2">
        <v>71.489999999999995</v>
      </c>
      <c r="F16" s="2">
        <v>33.993324013580207</v>
      </c>
    </row>
    <row r="17" spans="1:6" x14ac:dyDescent="0.25">
      <c r="A17" s="4" t="s">
        <v>115</v>
      </c>
      <c r="B17" s="2">
        <v>3.7</v>
      </c>
      <c r="C17" s="2">
        <v>11.9</v>
      </c>
      <c r="D17" s="2">
        <v>17.600000000000001</v>
      </c>
      <c r="E17" s="2">
        <v>16.637</v>
      </c>
      <c r="F17" s="2">
        <v>7.9108537084058463</v>
      </c>
    </row>
    <row r="18" spans="1:6" x14ac:dyDescent="0.25">
      <c r="A18" s="4" t="s">
        <v>114</v>
      </c>
      <c r="B18" s="2">
        <v>1.4</v>
      </c>
      <c r="C18" s="2">
        <v>3.9</v>
      </c>
      <c r="D18" s="2">
        <v>3.8</v>
      </c>
      <c r="E18" s="2">
        <v>6.968</v>
      </c>
      <c r="F18" s="2">
        <v>3.3132673342653089</v>
      </c>
    </row>
    <row r="19" spans="1:6" x14ac:dyDescent="0.25">
      <c r="A19" s="77" t="s">
        <v>22</v>
      </c>
      <c r="B19" s="26">
        <v>104.8</v>
      </c>
      <c r="C19" s="26">
        <v>154.9</v>
      </c>
      <c r="D19" s="26">
        <v>187.1</v>
      </c>
      <c r="E19" s="26">
        <v>210.30600000000001</v>
      </c>
      <c r="F19" s="26">
        <v>100</v>
      </c>
    </row>
    <row r="20" spans="1:6" s="8" customFormat="1" x14ac:dyDescent="0.25">
      <c r="A20" s="300" t="s">
        <v>22</v>
      </c>
      <c r="B20" s="300"/>
      <c r="C20" s="300"/>
      <c r="D20" s="300"/>
      <c r="E20" s="300"/>
      <c r="F20" s="300"/>
    </row>
    <row r="21" spans="1:6" x14ac:dyDescent="0.25">
      <c r="A21" s="4" t="s">
        <v>119</v>
      </c>
      <c r="B21" s="2">
        <v>6.6</v>
      </c>
      <c r="C21" s="2">
        <v>8.6</v>
      </c>
      <c r="D21" s="2">
        <v>7.2</v>
      </c>
      <c r="E21" s="2">
        <v>9.9079999999999995</v>
      </c>
      <c r="F21" s="2">
        <v>2.0869623828611266</v>
      </c>
    </row>
    <row r="22" spans="1:6" x14ac:dyDescent="0.25">
      <c r="A22" s="4" t="s">
        <v>118</v>
      </c>
      <c r="B22" s="2">
        <v>79.2</v>
      </c>
      <c r="C22" s="2">
        <v>102.6</v>
      </c>
      <c r="D22" s="2">
        <v>125.9</v>
      </c>
      <c r="E22" s="2">
        <v>133.85</v>
      </c>
      <c r="F22" s="2">
        <v>28.193370503225861</v>
      </c>
    </row>
    <row r="23" spans="1:6" ht="22.5" x14ac:dyDescent="0.25">
      <c r="A23" s="4" t="s">
        <v>117</v>
      </c>
      <c r="B23" s="2">
        <v>102.3</v>
      </c>
      <c r="C23" s="2">
        <v>106.2</v>
      </c>
      <c r="D23" s="2">
        <v>142.30000000000001</v>
      </c>
      <c r="E23" s="2">
        <v>157.352</v>
      </c>
      <c r="F23" s="2">
        <v>33.143692457404526</v>
      </c>
    </row>
    <row r="24" spans="1:6" x14ac:dyDescent="0.25">
      <c r="A24" s="4" t="s">
        <v>116</v>
      </c>
      <c r="B24" s="2">
        <v>65.099999999999994</v>
      </c>
      <c r="C24" s="2">
        <v>86.2</v>
      </c>
      <c r="D24" s="2">
        <v>107.8</v>
      </c>
      <c r="E24" s="2">
        <v>128.46899999999999</v>
      </c>
      <c r="F24" s="2">
        <v>27.059948563159679</v>
      </c>
    </row>
    <row r="25" spans="1:6" x14ac:dyDescent="0.25">
      <c r="A25" s="4" t="s">
        <v>115</v>
      </c>
      <c r="B25" s="2">
        <v>7.1</v>
      </c>
      <c r="C25" s="2">
        <v>18.8</v>
      </c>
      <c r="D25" s="2">
        <v>28.2</v>
      </c>
      <c r="E25" s="2">
        <v>30.443000000000001</v>
      </c>
      <c r="F25" s="2">
        <v>6.4123330461688814</v>
      </c>
    </row>
    <row r="26" spans="1:6" x14ac:dyDescent="0.25">
      <c r="A26" s="4" t="s">
        <v>114</v>
      </c>
      <c r="B26" s="2">
        <v>3.4</v>
      </c>
      <c r="C26" s="2">
        <v>6.8</v>
      </c>
      <c r="D26" s="2">
        <v>9.3000000000000007</v>
      </c>
      <c r="E26" s="2">
        <v>14.734</v>
      </c>
      <c r="F26" s="2">
        <v>3.1034824131081793</v>
      </c>
    </row>
    <row r="27" spans="1:6" s="47" customFormat="1" x14ac:dyDescent="0.25">
      <c r="A27" s="77" t="s">
        <v>22</v>
      </c>
      <c r="B27" s="26">
        <v>263.7</v>
      </c>
      <c r="C27" s="26">
        <v>329.2</v>
      </c>
      <c r="D27" s="26">
        <v>420.7</v>
      </c>
      <c r="E27" s="26">
        <v>474.75700000000001</v>
      </c>
      <c r="F27" s="26">
        <v>100</v>
      </c>
    </row>
  </sheetData>
  <mergeCells count="6">
    <mergeCell ref="A12:F12"/>
    <mergeCell ref="A20:F20"/>
    <mergeCell ref="A2:A3"/>
    <mergeCell ref="B2:E2"/>
    <mergeCell ref="E3:F3"/>
    <mergeCell ref="A4:F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BAE0-7023-4C44-96E5-4167FB182054}">
  <dimension ref="A1:I39"/>
  <sheetViews>
    <sheetView zoomScaleNormal="100" workbookViewId="0"/>
  </sheetViews>
  <sheetFormatPr defaultRowHeight="11.25" x14ac:dyDescent="0.25"/>
  <cols>
    <col min="1" max="1" width="17.85546875" style="1" customWidth="1"/>
    <col min="2" max="9" width="8.7109375" style="1" customWidth="1"/>
    <col min="10" max="16384" width="9.140625" style="1"/>
  </cols>
  <sheetData>
    <row r="1" spans="1:9" s="12" customFormat="1" ht="12" thickBot="1" x14ac:dyDescent="0.3">
      <c r="A1" s="14" t="s">
        <v>137</v>
      </c>
      <c r="B1" s="49"/>
      <c r="C1" s="49"/>
      <c r="D1" s="49"/>
      <c r="E1" s="49"/>
      <c r="F1" s="49"/>
      <c r="G1" s="49"/>
      <c r="H1" s="49"/>
      <c r="I1" s="49"/>
    </row>
    <row r="2" spans="1:9" s="8" customFormat="1" x14ac:dyDescent="0.25">
      <c r="A2" s="279" t="s">
        <v>136</v>
      </c>
      <c r="B2" s="304" t="s">
        <v>135</v>
      </c>
      <c r="C2" s="305"/>
      <c r="D2" s="305"/>
      <c r="E2" s="306"/>
      <c r="F2" s="304" t="s">
        <v>134</v>
      </c>
      <c r="G2" s="305"/>
      <c r="H2" s="305"/>
      <c r="I2" s="305"/>
    </row>
    <row r="3" spans="1:9" s="8" customFormat="1" x14ac:dyDescent="0.25">
      <c r="A3" s="280"/>
      <c r="B3" s="86">
        <v>2000</v>
      </c>
      <c r="C3" s="87">
        <v>2008</v>
      </c>
      <c r="D3" s="87">
        <v>2009</v>
      </c>
      <c r="E3" s="87">
        <v>2010</v>
      </c>
      <c r="F3" s="87">
        <v>2000</v>
      </c>
      <c r="G3" s="86">
        <v>2008</v>
      </c>
      <c r="H3" s="86">
        <v>2009</v>
      </c>
      <c r="I3" s="86">
        <v>2010</v>
      </c>
    </row>
    <row r="4" spans="1:9" x14ac:dyDescent="0.25">
      <c r="A4" s="278" t="s">
        <v>121</v>
      </c>
      <c r="B4" s="278"/>
      <c r="C4" s="278"/>
      <c r="D4" s="278"/>
      <c r="E4" s="278"/>
      <c r="F4" s="278"/>
      <c r="G4" s="278"/>
      <c r="H4" s="278"/>
      <c r="I4" s="278"/>
    </row>
    <row r="5" spans="1:9" x14ac:dyDescent="0.2">
      <c r="A5" s="25" t="s">
        <v>133</v>
      </c>
      <c r="B5" s="2">
        <v>9.1</v>
      </c>
      <c r="C5" s="2">
        <v>7.3</v>
      </c>
      <c r="D5" s="2">
        <v>11</v>
      </c>
      <c r="E5" s="2">
        <v>8.3379999999999992</v>
      </c>
      <c r="F5" s="2">
        <v>5.8</v>
      </c>
      <c r="G5" s="2">
        <v>4.2966450853443208</v>
      </c>
      <c r="H5" s="2">
        <v>4.8118985126859135</v>
      </c>
      <c r="I5" s="2">
        <v>3.1955542780492472</v>
      </c>
    </row>
    <row r="6" spans="1:9" x14ac:dyDescent="0.2">
      <c r="A6" s="25" t="s">
        <v>132</v>
      </c>
      <c r="B6" s="2">
        <v>22.3</v>
      </c>
      <c r="C6" s="2">
        <v>26.9</v>
      </c>
      <c r="D6" s="2">
        <v>41.1</v>
      </c>
      <c r="E6" s="2">
        <v>36.758000000000003</v>
      </c>
      <c r="F6" s="2">
        <v>14.104996837444652</v>
      </c>
      <c r="G6" s="2">
        <v>15.832842848734552</v>
      </c>
      <c r="H6" s="2">
        <v>17.979002624671914</v>
      </c>
      <c r="I6" s="2">
        <v>14.087573057391973</v>
      </c>
    </row>
    <row r="7" spans="1:9" x14ac:dyDescent="0.2">
      <c r="A7" s="25" t="s">
        <v>131</v>
      </c>
      <c r="B7" s="2">
        <v>20</v>
      </c>
      <c r="C7" s="2">
        <v>24.8</v>
      </c>
      <c r="D7" s="2">
        <v>37.299999999999997</v>
      </c>
      <c r="E7" s="2">
        <v>35.133000000000003</v>
      </c>
      <c r="F7" s="2">
        <v>12.6</v>
      </c>
      <c r="G7" s="2">
        <v>14.596821659799886</v>
      </c>
      <c r="H7" s="2">
        <v>16.316710411198599</v>
      </c>
      <c r="I7" s="2">
        <v>13.464788732394368</v>
      </c>
    </row>
    <row r="8" spans="1:9" x14ac:dyDescent="0.2">
      <c r="A8" s="25" t="s">
        <v>130</v>
      </c>
      <c r="B8" s="2">
        <v>25.6</v>
      </c>
      <c r="C8" s="2">
        <v>26.8</v>
      </c>
      <c r="D8" s="2">
        <v>41.2</v>
      </c>
      <c r="E8" s="2">
        <v>46.381999999999998</v>
      </c>
      <c r="F8" s="2">
        <v>16.192283364958886</v>
      </c>
      <c r="G8" s="2">
        <v>15.77398469688052</v>
      </c>
      <c r="H8" s="2">
        <v>18.022747156605423</v>
      </c>
      <c r="I8" s="2">
        <v>17.775989268947015</v>
      </c>
    </row>
    <row r="9" spans="1:9" x14ac:dyDescent="0.2">
      <c r="A9" s="25">
        <v>12</v>
      </c>
      <c r="B9" s="2">
        <v>7.9</v>
      </c>
      <c r="C9" s="2">
        <v>7.3</v>
      </c>
      <c r="D9" s="2">
        <v>9.6</v>
      </c>
      <c r="E9" s="2">
        <v>13.510999999999999</v>
      </c>
      <c r="F9" s="2">
        <v>4.9968374446552808</v>
      </c>
      <c r="G9" s="2">
        <v>4.2966450853443208</v>
      </c>
      <c r="H9" s="2">
        <v>4.199475065616797</v>
      </c>
      <c r="I9" s="2">
        <v>5.178116316949315</v>
      </c>
    </row>
    <row r="10" spans="1:9" x14ac:dyDescent="0.2">
      <c r="A10" s="25" t="s">
        <v>129</v>
      </c>
      <c r="B10" s="2">
        <v>23.4</v>
      </c>
      <c r="C10" s="2">
        <v>20.8</v>
      </c>
      <c r="D10" s="2">
        <v>26.9</v>
      </c>
      <c r="E10" s="2">
        <v>42.201000000000001</v>
      </c>
      <c r="F10" s="2">
        <v>14.800759013282731</v>
      </c>
      <c r="G10" s="2">
        <v>12.242495585638613</v>
      </c>
      <c r="H10" s="2">
        <v>11.767279090113734</v>
      </c>
      <c r="I10" s="2">
        <v>16.173613107214717</v>
      </c>
    </row>
    <row r="11" spans="1:9" x14ac:dyDescent="0.2">
      <c r="A11" s="25" t="s">
        <v>128</v>
      </c>
      <c r="B11" s="2">
        <v>14.3</v>
      </c>
      <c r="C11" s="2">
        <v>14.7</v>
      </c>
      <c r="D11" s="2">
        <v>14.8</v>
      </c>
      <c r="E11" s="2">
        <v>24.389000000000003</v>
      </c>
      <c r="F11" s="2">
        <v>9.0449082858950014</v>
      </c>
      <c r="G11" s="2">
        <v>8.6521483225426721</v>
      </c>
      <c r="H11" s="2">
        <v>6.4741907261592289</v>
      </c>
      <c r="I11" s="2">
        <v>9.3471304014563579</v>
      </c>
    </row>
    <row r="12" spans="1:9" x14ac:dyDescent="0.2">
      <c r="A12" s="85" t="s">
        <v>127</v>
      </c>
      <c r="B12" s="2">
        <v>35.5</v>
      </c>
      <c r="C12" s="2">
        <v>41.3</v>
      </c>
      <c r="D12" s="2">
        <v>46.7</v>
      </c>
      <c r="E12" s="2">
        <v>54.213999999999999</v>
      </c>
      <c r="F12" s="2">
        <v>22.45414294750158</v>
      </c>
      <c r="G12" s="2">
        <v>24.308416715715129</v>
      </c>
      <c r="H12" s="2">
        <v>20.42869641294838</v>
      </c>
      <c r="I12" s="2">
        <v>20.777618089489316</v>
      </c>
    </row>
    <row r="13" spans="1:9" s="80" customFormat="1" x14ac:dyDescent="0.2">
      <c r="A13" s="84" t="s">
        <v>22</v>
      </c>
      <c r="B13" s="26">
        <v>158.1</v>
      </c>
      <c r="C13" s="26">
        <v>169.9</v>
      </c>
      <c r="D13" s="26">
        <v>228.6</v>
      </c>
      <c r="E13" s="26">
        <v>260.92500000000001</v>
      </c>
      <c r="F13" s="26">
        <v>100</v>
      </c>
      <c r="G13" s="26">
        <v>100</v>
      </c>
      <c r="H13" s="26">
        <v>100</v>
      </c>
      <c r="I13" s="26">
        <v>100</v>
      </c>
    </row>
    <row r="14" spans="1:9" s="47" customFormat="1" x14ac:dyDescent="0.2">
      <c r="A14" s="29" t="s">
        <v>7</v>
      </c>
      <c r="B14" s="2"/>
      <c r="C14" s="26"/>
      <c r="D14" s="26"/>
      <c r="E14" s="26"/>
      <c r="F14" s="2"/>
      <c r="G14" s="26"/>
      <c r="H14" s="26"/>
      <c r="I14" s="26"/>
    </row>
    <row r="15" spans="1:9" s="47" customFormat="1" x14ac:dyDescent="0.2">
      <c r="A15" s="83" t="s">
        <v>126</v>
      </c>
      <c r="B15" s="2">
        <v>81.099999999999994</v>
      </c>
      <c r="C15" s="2">
        <v>84.1</v>
      </c>
      <c r="D15" s="2">
        <v>98</v>
      </c>
      <c r="E15" s="2">
        <v>134.315</v>
      </c>
      <c r="F15" s="2">
        <v>51.296647691334584</v>
      </c>
      <c r="G15" s="2">
        <v>49.499705709240729</v>
      </c>
      <c r="H15" s="2">
        <v>42.869641294838139</v>
      </c>
      <c r="I15" s="2">
        <v>51.476477915109697</v>
      </c>
    </row>
    <row r="16" spans="1:9" x14ac:dyDescent="0.25">
      <c r="A16" s="277" t="s">
        <v>120</v>
      </c>
      <c r="B16" s="277"/>
      <c r="C16" s="277"/>
      <c r="D16" s="277"/>
      <c r="E16" s="277"/>
      <c r="F16" s="277"/>
      <c r="G16" s="277"/>
      <c r="H16" s="277"/>
      <c r="I16" s="277"/>
    </row>
    <row r="17" spans="1:9" x14ac:dyDescent="0.25">
      <c r="A17" s="82" t="s">
        <v>133</v>
      </c>
      <c r="B17" s="2">
        <v>7.6</v>
      </c>
      <c r="C17" s="2">
        <v>6.4</v>
      </c>
      <c r="D17" s="2">
        <v>7.8</v>
      </c>
      <c r="E17" s="2">
        <v>8.5589999999999993</v>
      </c>
      <c r="F17" s="2">
        <v>7.2796934865900376</v>
      </c>
      <c r="G17" s="2">
        <v>4.2412193505632878</v>
      </c>
      <c r="H17" s="2">
        <v>4.2391304347826075</v>
      </c>
      <c r="I17" s="2">
        <v>4.1406835828838195</v>
      </c>
    </row>
    <row r="18" spans="1:9" x14ac:dyDescent="0.25">
      <c r="A18" s="82" t="s">
        <v>132</v>
      </c>
      <c r="B18" s="2">
        <v>16.399999999999999</v>
      </c>
      <c r="C18" s="2">
        <v>23.6</v>
      </c>
      <c r="D18" s="2">
        <v>30.8</v>
      </c>
      <c r="E18" s="2">
        <v>28.158999999999999</v>
      </c>
      <c r="F18" s="2">
        <v>15.708812260536394</v>
      </c>
      <c r="G18" s="2">
        <v>15.639496355202123</v>
      </c>
      <c r="H18" s="2">
        <v>16.739130434782606</v>
      </c>
      <c r="I18" s="2">
        <v>13.622795771752013</v>
      </c>
    </row>
    <row r="19" spans="1:9" x14ac:dyDescent="0.25">
      <c r="A19" s="82" t="s">
        <v>131</v>
      </c>
      <c r="B19" s="2">
        <v>15.3</v>
      </c>
      <c r="C19" s="2">
        <v>23.1</v>
      </c>
      <c r="D19" s="2">
        <v>29.7</v>
      </c>
      <c r="E19" s="2">
        <v>27.995000000000001</v>
      </c>
      <c r="F19" s="2">
        <v>14.6</v>
      </c>
      <c r="G19" s="2">
        <v>15.308151093439367</v>
      </c>
      <c r="H19" s="2">
        <v>16.141304347826086</v>
      </c>
      <c r="I19" s="2">
        <v>13.54345564935536</v>
      </c>
    </row>
    <row r="20" spans="1:9" x14ac:dyDescent="0.25">
      <c r="A20" s="82" t="s">
        <v>130</v>
      </c>
      <c r="B20" s="2">
        <v>17.3</v>
      </c>
      <c r="C20" s="2">
        <v>26.7</v>
      </c>
      <c r="D20" s="2">
        <v>36.200000000000003</v>
      </c>
      <c r="E20" s="2">
        <v>37.97</v>
      </c>
      <c r="F20" s="2">
        <v>16.57088122605364</v>
      </c>
      <c r="G20" s="2">
        <v>17.693836978131213</v>
      </c>
      <c r="H20" s="2">
        <v>19.673913043478258</v>
      </c>
      <c r="I20" s="2">
        <v>18.369173459761495</v>
      </c>
    </row>
    <row r="21" spans="1:9" x14ac:dyDescent="0.25">
      <c r="A21" s="82">
        <v>12</v>
      </c>
      <c r="B21" s="2">
        <v>5.0999999999999996</v>
      </c>
      <c r="C21" s="2">
        <v>6.1</v>
      </c>
      <c r="D21" s="2">
        <v>8.5</v>
      </c>
      <c r="E21" s="2">
        <v>10.061</v>
      </c>
      <c r="F21" s="2">
        <v>4.8850574712643677</v>
      </c>
      <c r="G21" s="2">
        <v>4.0424121935056334</v>
      </c>
      <c r="H21" s="2">
        <v>4.6195652173913038</v>
      </c>
      <c r="I21" s="2">
        <v>4.8673229965409641</v>
      </c>
    </row>
    <row r="22" spans="1:9" x14ac:dyDescent="0.25">
      <c r="A22" s="82" t="s">
        <v>129</v>
      </c>
      <c r="B22" s="2">
        <v>13.8</v>
      </c>
      <c r="C22" s="2">
        <v>19</v>
      </c>
      <c r="D22" s="2">
        <v>24.3</v>
      </c>
      <c r="E22" s="2">
        <v>33.738999999999997</v>
      </c>
      <c r="F22" s="2">
        <v>13.218390804597702</v>
      </c>
      <c r="G22" s="2">
        <v>12.59111994698476</v>
      </c>
      <c r="H22" s="2">
        <v>13.206521739130434</v>
      </c>
      <c r="I22" s="2">
        <v>16.322295058174692</v>
      </c>
    </row>
    <row r="23" spans="1:9" x14ac:dyDescent="0.25">
      <c r="A23" s="82" t="s">
        <v>128</v>
      </c>
      <c r="B23" s="2">
        <v>9.5</v>
      </c>
      <c r="C23" s="2">
        <v>12.6</v>
      </c>
      <c r="D23" s="2">
        <v>12.8</v>
      </c>
      <c r="E23" s="2">
        <v>19.036000000000001</v>
      </c>
      <c r="F23" s="2">
        <v>9.0996168582375461</v>
      </c>
      <c r="G23" s="2">
        <v>8.3499005964214721</v>
      </c>
      <c r="H23" s="2">
        <v>6.9565217391304337</v>
      </c>
      <c r="I23" s="2">
        <v>9.2092595728211695</v>
      </c>
    </row>
    <row r="24" spans="1:9" x14ac:dyDescent="0.25">
      <c r="A24" s="81" t="s">
        <v>127</v>
      </c>
      <c r="B24" s="2">
        <v>19.399999999999999</v>
      </c>
      <c r="C24" s="2">
        <v>33.4</v>
      </c>
      <c r="D24" s="2">
        <v>33.9</v>
      </c>
      <c r="E24" s="2">
        <v>41.186</v>
      </c>
      <c r="F24" s="2">
        <v>18.582375478927201</v>
      </c>
      <c r="G24" s="2">
        <v>22.133863485752155</v>
      </c>
      <c r="H24" s="2">
        <v>18.423913043478258</v>
      </c>
      <c r="I24" s="2">
        <v>19.925013908710479</v>
      </c>
    </row>
    <row r="25" spans="1:9" s="80" customFormat="1" x14ac:dyDescent="0.2">
      <c r="A25" s="77" t="s">
        <v>22</v>
      </c>
      <c r="B25" s="26">
        <v>104.4</v>
      </c>
      <c r="C25" s="26">
        <v>150.9</v>
      </c>
      <c r="D25" s="26">
        <v>184</v>
      </c>
      <c r="E25" s="26">
        <v>206.70500000000001</v>
      </c>
      <c r="F25" s="26">
        <v>100</v>
      </c>
      <c r="G25" s="26">
        <v>100</v>
      </c>
      <c r="H25" s="26">
        <v>100</v>
      </c>
      <c r="I25" s="26">
        <v>100</v>
      </c>
    </row>
    <row r="26" spans="1:9" s="47" customFormat="1" x14ac:dyDescent="0.2">
      <c r="A26" s="29" t="s">
        <v>7</v>
      </c>
      <c r="B26" s="2"/>
      <c r="C26" s="26"/>
      <c r="D26" s="26"/>
      <c r="E26" s="26"/>
      <c r="F26" s="2"/>
      <c r="G26" s="2"/>
      <c r="H26" s="26"/>
      <c r="I26" s="26"/>
    </row>
    <row r="27" spans="1:9" s="47" customFormat="1" x14ac:dyDescent="0.25">
      <c r="A27" s="17" t="s">
        <v>126</v>
      </c>
      <c r="B27" s="2">
        <v>47.8</v>
      </c>
      <c r="C27" s="2">
        <v>71.099999999999994</v>
      </c>
      <c r="D27" s="2">
        <v>79.5</v>
      </c>
      <c r="E27" s="2">
        <v>104.02199999999999</v>
      </c>
      <c r="F27" s="2">
        <v>45.785440613026815</v>
      </c>
      <c r="G27" s="2">
        <v>47.117296222664017</v>
      </c>
      <c r="H27" s="2">
        <v>43.20652173913043</v>
      </c>
      <c r="I27" s="2">
        <v>50.323891536247302</v>
      </c>
    </row>
    <row r="28" spans="1:9" x14ac:dyDescent="0.25">
      <c r="A28" s="277" t="s">
        <v>22</v>
      </c>
      <c r="B28" s="277"/>
      <c r="C28" s="277"/>
      <c r="D28" s="277"/>
      <c r="E28" s="277"/>
      <c r="F28" s="277"/>
      <c r="G28" s="277"/>
      <c r="H28" s="277"/>
      <c r="I28" s="277"/>
    </row>
    <row r="29" spans="1:9" x14ac:dyDescent="0.25">
      <c r="A29" s="82" t="s">
        <v>133</v>
      </c>
      <c r="B29" s="2">
        <v>16.7</v>
      </c>
      <c r="C29" s="2">
        <v>13.7</v>
      </c>
      <c r="D29" s="2">
        <v>18.8</v>
      </c>
      <c r="E29" s="2">
        <v>16.896999999999998</v>
      </c>
      <c r="F29" s="2">
        <v>6.3619047619047615</v>
      </c>
      <c r="G29" s="2">
        <v>4.2705735660847877</v>
      </c>
      <c r="H29" s="2">
        <v>4.5564711585070281</v>
      </c>
      <c r="I29" s="2">
        <v>3.6133267754421232</v>
      </c>
    </row>
    <row r="30" spans="1:9" x14ac:dyDescent="0.25">
      <c r="A30" s="82" t="s">
        <v>132</v>
      </c>
      <c r="B30" s="2">
        <v>38.700000000000003</v>
      </c>
      <c r="C30" s="2">
        <v>50.5</v>
      </c>
      <c r="D30" s="2">
        <v>71.900000000000006</v>
      </c>
      <c r="E30" s="2">
        <v>64.917000000000002</v>
      </c>
      <c r="F30" s="2">
        <v>14.742857142857144</v>
      </c>
      <c r="G30" s="2">
        <v>15.741895261845388</v>
      </c>
      <c r="H30" s="2">
        <v>17.426078526417836</v>
      </c>
      <c r="I30" s="2">
        <v>13.882129033637705</v>
      </c>
    </row>
    <row r="31" spans="1:9" x14ac:dyDescent="0.25">
      <c r="A31" s="82" t="s">
        <v>131</v>
      </c>
      <c r="B31" s="2">
        <v>35.299999999999997</v>
      </c>
      <c r="C31" s="2">
        <v>47.9</v>
      </c>
      <c r="D31" s="2">
        <v>67</v>
      </c>
      <c r="E31" s="2">
        <v>63.128</v>
      </c>
      <c r="F31" s="2">
        <v>13.447619047619048</v>
      </c>
      <c r="G31" s="2">
        <v>14.931421446384041</v>
      </c>
      <c r="H31" s="2">
        <v>16.238487639360155</v>
      </c>
      <c r="I31" s="2">
        <v>13.499561619228878</v>
      </c>
    </row>
    <row r="32" spans="1:9" x14ac:dyDescent="0.25">
      <c r="A32" s="82" t="s">
        <v>130</v>
      </c>
      <c r="B32" s="2">
        <v>42.9</v>
      </c>
      <c r="C32" s="2">
        <v>53.5</v>
      </c>
      <c r="D32" s="2">
        <v>77.400000000000006</v>
      </c>
      <c r="E32" s="2">
        <v>84.352000000000004</v>
      </c>
      <c r="F32" s="2">
        <v>16.342857142857145</v>
      </c>
      <c r="G32" s="2">
        <v>16.677057356608479</v>
      </c>
      <c r="H32" s="2">
        <v>18.759088705768299</v>
      </c>
      <c r="I32" s="2">
        <v>18.038192588157305</v>
      </c>
    </row>
    <row r="33" spans="1:9" x14ac:dyDescent="0.25">
      <c r="A33" s="82">
        <v>12</v>
      </c>
      <c r="B33" s="2">
        <v>13</v>
      </c>
      <c r="C33" s="2">
        <v>13.4</v>
      </c>
      <c r="D33" s="2">
        <v>18.100000000000001</v>
      </c>
      <c r="E33" s="2">
        <v>23.571999999999999</v>
      </c>
      <c r="F33" s="2">
        <v>4.9523809523809526</v>
      </c>
      <c r="G33" s="2">
        <v>4.1770573566084783</v>
      </c>
      <c r="H33" s="2">
        <v>4.3868153174987885</v>
      </c>
      <c r="I33" s="2">
        <v>5.0407373350725999</v>
      </c>
    </row>
    <row r="34" spans="1:9" x14ac:dyDescent="0.25">
      <c r="A34" s="82" t="s">
        <v>129</v>
      </c>
      <c r="B34" s="2">
        <v>37.200000000000003</v>
      </c>
      <c r="C34" s="2">
        <v>39.799999999999997</v>
      </c>
      <c r="D34" s="2">
        <v>51.2</v>
      </c>
      <c r="E34" s="2">
        <v>75.94</v>
      </c>
      <c r="F34" s="2">
        <v>14.171428571428574</v>
      </c>
      <c r="G34" s="2">
        <v>12.406483790523689</v>
      </c>
      <c r="H34" s="2">
        <v>12.409112942317014</v>
      </c>
      <c r="I34" s="2">
        <v>16.239334516605009</v>
      </c>
    </row>
    <row r="35" spans="1:9" x14ac:dyDescent="0.25">
      <c r="A35" s="82" t="s">
        <v>128</v>
      </c>
      <c r="B35" s="2">
        <v>23.8</v>
      </c>
      <c r="C35" s="2">
        <v>27.3</v>
      </c>
      <c r="D35" s="2">
        <v>27.6</v>
      </c>
      <c r="E35" s="2">
        <v>43.424999999999997</v>
      </c>
      <c r="F35" s="2">
        <v>9.0666666666666664</v>
      </c>
      <c r="G35" s="2">
        <v>8.5099750623441377</v>
      </c>
      <c r="H35" s="2">
        <v>6.6892874454677651</v>
      </c>
      <c r="I35" s="2">
        <v>9.2861877980454626</v>
      </c>
    </row>
    <row r="36" spans="1:9" x14ac:dyDescent="0.25">
      <c r="A36" s="81" t="s">
        <v>127</v>
      </c>
      <c r="B36" s="2">
        <v>54.9</v>
      </c>
      <c r="C36" s="2">
        <v>74.7</v>
      </c>
      <c r="D36" s="2">
        <v>80.599999999999994</v>
      </c>
      <c r="E36" s="2">
        <v>95.4</v>
      </c>
      <c r="F36" s="2">
        <v>20.914285714285715</v>
      </c>
      <c r="G36" s="2">
        <v>23.285536159600991</v>
      </c>
      <c r="H36" s="2">
        <v>19.534658264663111</v>
      </c>
      <c r="I36" s="2">
        <v>20.400744178089518</v>
      </c>
    </row>
    <row r="37" spans="1:9" s="80" customFormat="1" x14ac:dyDescent="0.2">
      <c r="A37" s="77" t="s">
        <v>22</v>
      </c>
      <c r="B37" s="26">
        <v>262.5</v>
      </c>
      <c r="C37" s="26">
        <v>320.8</v>
      </c>
      <c r="D37" s="26">
        <v>412.6</v>
      </c>
      <c r="E37" s="26">
        <v>467.63</v>
      </c>
      <c r="F37" s="26">
        <v>100</v>
      </c>
      <c r="G37" s="26">
        <v>100</v>
      </c>
      <c r="H37" s="26">
        <v>100</v>
      </c>
      <c r="I37" s="26">
        <v>100</v>
      </c>
    </row>
    <row r="38" spans="1:9" s="47" customFormat="1" x14ac:dyDescent="0.2">
      <c r="A38" s="29" t="s">
        <v>7</v>
      </c>
      <c r="B38" s="2"/>
      <c r="C38" s="2"/>
      <c r="D38" s="26"/>
      <c r="E38" s="26"/>
      <c r="F38" s="2"/>
      <c r="G38" s="2"/>
      <c r="H38" s="2"/>
      <c r="I38" s="26"/>
    </row>
    <row r="39" spans="1:9" s="47" customFormat="1" x14ac:dyDescent="0.25">
      <c r="A39" s="17" t="s">
        <v>126</v>
      </c>
      <c r="B39" s="2">
        <v>128.9</v>
      </c>
      <c r="C39" s="2">
        <v>155.19999999999999</v>
      </c>
      <c r="D39" s="2">
        <v>177.5</v>
      </c>
      <c r="E39" s="2">
        <v>238.33699999999999</v>
      </c>
      <c r="F39" s="2">
        <v>49.104761904761908</v>
      </c>
      <c r="G39" s="2">
        <v>48.3790523690773</v>
      </c>
      <c r="H39" s="2">
        <v>43.019873969946673</v>
      </c>
      <c r="I39" s="2">
        <v>50.967003827812583</v>
      </c>
    </row>
  </sheetData>
  <mergeCells count="6">
    <mergeCell ref="A16:I16"/>
    <mergeCell ref="A28:I28"/>
    <mergeCell ref="A2:A3"/>
    <mergeCell ref="B2:E2"/>
    <mergeCell ref="F2:I2"/>
    <mergeCell ref="A4:I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30</vt:i4>
      </vt:variant>
    </vt:vector>
  </HeadingPairs>
  <TitlesOfParts>
    <vt:vector size="30" baseType="lpstr">
      <vt:lpstr>Table of Contents</vt:lpstr>
      <vt:lpstr>3.1.1.</vt:lpstr>
      <vt:lpstr>3.1.2.</vt:lpstr>
      <vt:lpstr>3.1.3.</vt:lpstr>
      <vt:lpstr>3.1.4.</vt:lpstr>
      <vt:lpstr>3.1.5.</vt:lpstr>
      <vt:lpstr>3.1.6.</vt:lpstr>
      <vt:lpstr>3.1.7.</vt:lpstr>
      <vt:lpstr>3.1.8.</vt:lpstr>
      <vt:lpstr>3.1.9.</vt:lpstr>
      <vt:lpstr>3.1.10.</vt:lpstr>
      <vt:lpstr>3.1.11.</vt:lpstr>
      <vt:lpstr>3.1.12.</vt:lpstr>
      <vt:lpstr>3.1.13.</vt:lpstr>
      <vt:lpstr>3.1.14.</vt:lpstr>
      <vt:lpstr>3.1.15.</vt:lpstr>
      <vt:lpstr>3.1.16.</vt:lpstr>
      <vt:lpstr>3.1.17.</vt:lpstr>
      <vt:lpstr>3.1.18.</vt:lpstr>
      <vt:lpstr>3.1.19_03</vt:lpstr>
      <vt:lpstr>3.1.19_08</vt:lpstr>
      <vt:lpstr>3.1.20_03</vt:lpstr>
      <vt:lpstr>3.1.20_08</vt:lpstr>
      <vt:lpstr>3.1.21.</vt:lpstr>
      <vt:lpstr>3.1.22.</vt:lpstr>
      <vt:lpstr>3.1.23.</vt:lpstr>
      <vt:lpstr>3.1.24.</vt:lpstr>
      <vt:lpstr>3.1.25.</vt:lpstr>
      <vt:lpstr>3.1.26.</vt:lpstr>
      <vt:lpstr>3.1.27.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2025-02-14T14:24:47Z</dcterms:created>
  <dcterms:modified xsi:type="dcterms:W3CDTF">2025-02-14T14:26:43Z</dcterms:modified>
</cp:coreProperties>
</file>