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05DE4D0D-E9F4-4051-994E-04276D7676FD}" xr6:coauthVersionLast="36" xr6:coauthVersionMax="36" xr10:uidLastSave="{00000000-0000-0000-0000-000000000000}"/>
  <bookViews>
    <workbookView xWindow="0" yWindow="0" windowWidth="28800" windowHeight="11625" xr2:uid="{6919F693-0566-4C2D-AF6C-DF0D6D87BDCF}"/>
  </bookViews>
  <sheets>
    <sheet name="Table of Contents" sheetId="44" r:id="rId1"/>
    <sheet name="3.4.1." sheetId="2" r:id="rId2"/>
    <sheet name="3.4.2." sheetId="3" r:id="rId3"/>
    <sheet name="3.4.3." sheetId="4" r:id="rId4"/>
    <sheet name="3.4.4." sheetId="5" r:id="rId5"/>
    <sheet name="3.4.5." sheetId="6" r:id="rId6"/>
    <sheet name="3.4.6." sheetId="7" r:id="rId7"/>
    <sheet name="3.4.7." sheetId="8" r:id="rId8"/>
    <sheet name="3.4.8." sheetId="9" r:id="rId9"/>
    <sheet name="3.4.9." sheetId="10" r:id="rId10"/>
    <sheet name="3.4.10." sheetId="11" r:id="rId11"/>
    <sheet name="3.4.11." sheetId="12" r:id="rId12"/>
    <sheet name="3.4.12." sheetId="13" r:id="rId13"/>
    <sheet name="3.4.13." sheetId="14" r:id="rId14"/>
    <sheet name="3.4.14." sheetId="15" r:id="rId15"/>
    <sheet name="3.4.15." sheetId="16" r:id="rId16"/>
    <sheet name="3.4.16." sheetId="17" r:id="rId17"/>
    <sheet name="3.4.17." sheetId="18" r:id="rId18"/>
    <sheet name="3.4.18." sheetId="19" r:id="rId19"/>
    <sheet name="3.4.19." sheetId="20" r:id="rId20"/>
    <sheet name="3.4.20." sheetId="21" r:id="rId21"/>
    <sheet name="3.4.21." sheetId="22" r:id="rId22"/>
    <sheet name="3.4.22." sheetId="23" r:id="rId23"/>
    <sheet name="3.4.23." sheetId="24" r:id="rId24"/>
    <sheet name="3.4.24." sheetId="25" r:id="rId25"/>
    <sheet name="3.4.25." sheetId="26" r:id="rId26"/>
    <sheet name="3.4.26." sheetId="27" r:id="rId27"/>
    <sheet name="3.4.27." sheetId="28" r:id="rId28"/>
    <sheet name="3.4.28." sheetId="29" r:id="rId29"/>
    <sheet name="3.4.29." sheetId="30" r:id="rId30"/>
    <sheet name="3.4.30." sheetId="31" r:id="rId31"/>
    <sheet name="3.4.31." sheetId="32" r:id="rId32"/>
    <sheet name="3.4.32." sheetId="33" r:id="rId33"/>
    <sheet name="3.4.33." sheetId="34" r:id="rId34"/>
    <sheet name="3.4.34." sheetId="35" r:id="rId35"/>
    <sheet name="3.4.35." sheetId="36" r:id="rId36"/>
    <sheet name="3.4.36." sheetId="37" r:id="rId37"/>
    <sheet name="3.4.37." sheetId="38" r:id="rId38"/>
    <sheet name="3.4.38." sheetId="39" r:id="rId39"/>
    <sheet name="3.4.39." sheetId="40" r:id="rId40"/>
    <sheet name="3.4.40." sheetId="41" r:id="rId41"/>
    <sheet name="3.4.41." sheetId="42" r:id="rId42"/>
    <sheet name="3.4.42." sheetId="43" r:id="rId4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42" l="1"/>
  <c r="F4" i="41"/>
  <c r="F6" i="41"/>
  <c r="F7" i="41"/>
  <c r="F8" i="41"/>
  <c r="F10" i="41"/>
  <c r="C11" i="41"/>
  <c r="F11" i="41"/>
  <c r="F12" i="41"/>
  <c r="F13" i="41"/>
  <c r="C14" i="41"/>
  <c r="F14" i="41"/>
  <c r="D10" i="40"/>
  <c r="E10" i="40"/>
  <c r="F5" i="40" s="1"/>
  <c r="F10" i="40"/>
  <c r="D4" i="39"/>
  <c r="E11" i="39"/>
  <c r="F6" i="39" s="1"/>
  <c r="D4" i="38"/>
  <c r="E4" i="38"/>
  <c r="D5" i="38"/>
  <c r="E5" i="38"/>
  <c r="D6" i="38"/>
  <c r="E6" i="38"/>
  <c r="D7" i="38"/>
  <c r="E7" i="38"/>
  <c r="D8" i="38"/>
  <c r="E8" i="38"/>
  <c r="D9" i="38"/>
  <c r="E9" i="38"/>
  <c r="D10" i="38"/>
  <c r="E10" i="38"/>
  <c r="D11" i="38"/>
  <c r="E11" i="38"/>
  <c r="D13" i="38"/>
  <c r="E13" i="38"/>
  <c r="D14" i="38"/>
  <c r="E14" i="38"/>
  <c r="D15" i="38"/>
  <c r="E15" i="38"/>
  <c r="D16" i="38"/>
  <c r="E16" i="38"/>
  <c r="D17" i="38"/>
  <c r="E17" i="38"/>
  <c r="D18" i="38"/>
  <c r="E18" i="38"/>
  <c r="D19" i="38"/>
  <c r="E19" i="38"/>
  <c r="D20" i="38"/>
  <c r="E20" i="38"/>
  <c r="D8" i="29"/>
  <c r="G9" i="26"/>
  <c r="D6" i="22"/>
  <c r="E5" i="8"/>
  <c r="B7" i="5"/>
  <c r="C7" i="5"/>
  <c r="F6" i="40" l="1"/>
  <c r="F8" i="40"/>
  <c r="F4" i="40"/>
  <c r="F10" i="39"/>
  <c r="F11" i="39"/>
  <c r="F4" i="39"/>
  <c r="F8" i="39"/>
  <c r="F12" i="39"/>
  <c r="F9" i="39"/>
  <c r="F5" i="39"/>
  <c r="F7" i="40"/>
  <c r="F7" i="39"/>
  <c r="F9"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ED984F3-9248-43D1-A958-3A8603E557F8}">
      <text>
        <r>
          <rPr>
            <sz val="8"/>
            <color indexed="81"/>
            <rFont val="Arial"/>
            <family val="2"/>
            <charset val="238"/>
          </rPr>
          <t>Source: Hungarian Medical Chamber, Since 2007 Office of Health Authorisation.</t>
        </r>
      </text>
    </comment>
    <comment ref="A3" authorId="0" shapeId="0" xr:uid="{ED351876-BEC9-462E-ACAA-2EE4C5AB3F08}">
      <text>
        <r>
          <rPr>
            <sz val="8"/>
            <color indexed="81"/>
            <rFont val="Arial"/>
            <family val="2"/>
            <charset val="238"/>
          </rPr>
          <t>Data do not cover psychisians temporarily deleted from the register. The database has been considerably cleaned in 2008 by sending out notices in accordance with Act CLIV of 1997 on Health Care.</t>
        </r>
      </text>
    </comment>
    <comment ref="A6" authorId="0" shapeId="0" xr:uid="{FBD8A79C-BF44-4C83-BA76-04A1DDBD5B8B}">
      <text>
        <r>
          <rPr>
            <sz val="8"/>
            <color indexed="81"/>
            <rFont val="Arial"/>
            <family val="2"/>
            <charset val="238"/>
          </rPr>
          <t>Excluding data of the Saint Rókus Hospital of Pest country.</t>
        </r>
      </text>
    </comment>
    <comment ref="A9" authorId="0" shapeId="0" xr:uid="{0616AB7F-BC7A-4597-94D0-6FCD7BE407F9}">
      <text>
        <r>
          <rPr>
            <sz val="8"/>
            <color indexed="81"/>
            <rFont val="Arial"/>
            <family val="2"/>
            <charset val="238"/>
          </rPr>
          <t>Excluding data of the Saint Rókus Hospital of Pest country.</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461481C-3DFB-4ECC-BFCB-7971415184D1}">
      <text>
        <r>
          <rPr>
            <sz val="8"/>
            <color indexed="81"/>
            <rFont val="Arial"/>
            <family val="2"/>
            <charset val="238"/>
          </rPr>
          <t>Source: National Centre for Epidemiology.</t>
        </r>
      </text>
    </comment>
    <comment ref="C10" authorId="0" shapeId="0" xr:uid="{05589F10-8FEB-4C85-AC10-22894431B04A}">
      <text>
        <r>
          <rPr>
            <sz val="8"/>
            <color indexed="81"/>
            <rFont val="Arial"/>
            <family val="2"/>
            <charset val="238"/>
          </rPr>
          <t>Imported cases included.</t>
        </r>
      </text>
    </comment>
    <comment ref="A16" authorId="0" shapeId="0" xr:uid="{AECA82D0-3FC9-461C-94E6-DEEC4DDEDA0B}">
      <text>
        <r>
          <rPr>
            <sz val="8"/>
            <color indexed="81"/>
            <rFont val="Arial"/>
            <family val="2"/>
            <charset val="238"/>
          </rPr>
          <t>Including Tick-borne viral encephalitis.</t>
        </r>
      </text>
    </comment>
    <comment ref="A19" authorId="0" shapeId="0" xr:uid="{37F75020-8C6E-4534-9616-3D91067536C2}">
      <text>
        <r>
          <rPr>
            <sz val="8"/>
            <color indexed="81"/>
            <rFont val="Arial"/>
            <family val="2"/>
            <charset val="238"/>
          </rPr>
          <t>Imported cases included.</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61B52A5-E7F2-4816-8DD7-536016A647E5}">
      <text>
        <r>
          <rPr>
            <sz val="8"/>
            <color indexed="81"/>
            <rFont val="Arial"/>
            <family val="2"/>
            <charset val="238"/>
          </rPr>
          <t>Source:  National Centre for Epidemiology.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27DC1CE-BA64-4D8B-AC67-2CE8DEAD5E9A}">
      <text>
        <r>
          <rPr>
            <sz val="8"/>
            <color indexed="81"/>
            <rFont val="Tahoma"/>
            <family val="2"/>
            <charset val="238"/>
          </rPr>
          <t>Estimated numbers.
Source: National Center for Epidemology.</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6CB642A-D12E-401B-A917-A758503DEA30}">
      <text>
        <r>
          <rPr>
            <sz val="8"/>
            <color indexed="81"/>
            <rFont val="Arial"/>
            <family val="2"/>
            <charset val="238"/>
          </rPr>
          <t>Source: National Centre for Epidemiology.</t>
        </r>
        <r>
          <rPr>
            <sz val="8"/>
            <color indexed="81"/>
            <rFont val="Tahoma"/>
            <family val="2"/>
            <charset val="238"/>
          </rPr>
          <t xml:space="preserve">
</t>
        </r>
      </text>
    </comment>
    <comment ref="A9" authorId="0" shapeId="0" xr:uid="{BA93EEB0-B0F3-417D-8D46-1CDCCE701963}">
      <text>
        <r>
          <rPr>
            <sz val="8"/>
            <color indexed="81"/>
            <rFont val="Tahoma"/>
            <family val="2"/>
            <charset val="238"/>
          </rPr>
          <t>From 2006.</t>
        </r>
      </text>
    </comment>
    <comment ref="A10" authorId="0" shapeId="0" xr:uid="{4C2164F3-2793-4EC0-B4C6-8669E8839759}">
      <text>
        <r>
          <rPr>
            <sz val="8"/>
            <color indexed="81"/>
            <rFont val="Tahoma"/>
            <family val="2"/>
            <charset val="238"/>
          </rPr>
          <t>From 2006.</t>
        </r>
      </text>
    </comment>
    <comment ref="A14" authorId="0" shapeId="0" xr:uid="{F9ED8CB1-7E0C-4289-AE4D-ECBE3DADFDD1}">
      <text>
        <r>
          <rPr>
            <sz val="8"/>
            <color indexed="81"/>
            <rFont val="Arial"/>
            <family val="2"/>
            <charset val="238"/>
          </rPr>
          <t>From 2010 revaccinations.</t>
        </r>
      </text>
    </comment>
    <comment ref="A33" authorId="0" shapeId="0" xr:uid="{3BFD8862-69FC-4764-9369-770C1E100612}">
      <text>
        <r>
          <rPr>
            <sz val="8"/>
            <color indexed="81"/>
            <rFont val="Arial"/>
            <family val="2"/>
            <charset val="238"/>
          </rPr>
          <t>Without endangered professions.</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0611B58-A103-4EAB-9310-EFC452D1713C}">
      <text>
        <r>
          <rPr>
            <sz val="8"/>
            <color indexed="81"/>
            <rFont val="Arial"/>
            <family val="2"/>
            <charset val="238"/>
          </rPr>
          <t>Source: Korányi National Institute of TB and Pulmonology.</t>
        </r>
        <r>
          <rPr>
            <sz val="8"/>
            <color indexed="81"/>
            <rFont val="Tahoma"/>
            <family val="2"/>
            <charset val="238"/>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E29DC3D-9261-4A5B-8A43-B3BC47B64690}">
      <text>
        <r>
          <rPr>
            <sz val="8"/>
            <color indexed="81"/>
            <rFont val="Arial"/>
            <family val="2"/>
            <charset val="238"/>
          </rPr>
          <t>Source: National Centre for Healthcare Audit and Inspection, National Centre For Epidemiology.</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8ED7A6D-1DF5-492F-A007-AD5D891257F9}">
      <text>
        <r>
          <rPr>
            <sz val="8"/>
            <color indexed="81"/>
            <rFont val="Arial"/>
            <family val="2"/>
            <charset val="238"/>
          </rPr>
          <t xml:space="preserve">Source: In 2000 the National Institute of Psychiatry and Neurology, from 2008 National Centre for Healthcare Audit and Inspection.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6DEDBDA-8883-48C4-A3D8-14454F724457}">
      <text>
        <r>
          <rPr>
            <sz val="8"/>
            <color indexed="81"/>
            <rFont val="Arial"/>
            <family val="2"/>
            <charset val="238"/>
          </rPr>
          <t xml:space="preserve">Source: In 2000 the National Institute of Psychiatry and Neurology, from 2008 National Centre for Healthcare Audit and Inspection.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F5BE54D-D7AD-46EF-92E3-7BB8FB4A5FD2}">
      <text>
        <r>
          <rPr>
            <sz val="8"/>
            <color indexed="81"/>
            <rFont val="Arial"/>
            <family val="2"/>
            <charset val="238"/>
          </rPr>
          <t xml:space="preserve">Source: Until 2002 National Institute of Psychiatry and Neurology, from 2004 National Institute of Addictology and National Institute of Forensic Medicine. From 2008 National Centre for Healthcare Audit and Inspection. </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3530D11-49ED-496F-812B-A8CA993BF63C}">
      <text>
        <r>
          <rPr>
            <sz val="8"/>
            <color indexed="81"/>
            <rFont val="Tahoma"/>
            <family val="2"/>
            <charset val="238"/>
          </rPr>
          <t xml:space="preserve">Source: In 2005 National Institute of Addictology, from 2008 National Centre for Healthcare Audit and Inspection.
</t>
        </r>
      </text>
    </comment>
    <comment ref="A7" authorId="0" shapeId="0" xr:uid="{2FA01EB5-B4EA-41DF-931E-6D373BBA7C5B}">
      <text>
        <r>
          <rPr>
            <sz val="8"/>
            <color indexed="81"/>
            <rFont val="Tahoma"/>
            <family val="2"/>
            <charset val="238"/>
          </rPr>
          <t>Data of alcohol addicted persons registered at addictology and psychiatric dispensaries.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4FDFD02-0CF6-4DE7-85F7-52B0A207249E}">
      <text>
        <r>
          <rPr>
            <sz val="8"/>
            <color indexed="81"/>
            <rFont val="Tahoma"/>
            <family val="2"/>
            <charset val="238"/>
          </rPr>
          <t xml:space="preserve">Without hospitals belonging to the Ministry of Public Administration and Justice.
Source: National Health Insurance Fund Administration.
</t>
        </r>
      </text>
    </comment>
    <comment ref="A20" authorId="0" shapeId="0" xr:uid="{38F6E75F-0DD7-4403-BC19-699D2B67163D}">
      <text>
        <r>
          <rPr>
            <sz val="8"/>
            <color indexed="81"/>
            <rFont val="Arial"/>
            <family val="2"/>
            <charset val="238"/>
          </rPr>
          <t>Including pharmacists at hospitals.</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1DB1605-4F32-4930-A68F-A0DB30715EC4}">
      <text>
        <r>
          <rPr>
            <sz val="8"/>
            <color indexed="81"/>
            <rFont val="Arial"/>
            <family val="2"/>
            <charset val="238"/>
          </rPr>
          <t>Source: National Rehabilitation and Social Office.</t>
        </r>
        <r>
          <rPr>
            <sz val="8"/>
            <color indexed="81"/>
            <rFont val="Tahoma"/>
            <family val="2"/>
            <charset val="238"/>
          </rPr>
          <t xml:space="preserve">
</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43468E93-914D-4829-92D9-64D25BC1518E}">
      <text>
        <r>
          <rPr>
            <sz val="8"/>
            <color indexed="81"/>
            <rFont val="Tahoma"/>
            <family val="2"/>
            <charset val="238"/>
          </rPr>
          <t xml:space="preserve">Including haulers, tractors, dumpers and special purpose vehicles.
</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9FCA112A-7770-437A-A39A-9CB44FAC7E8B}">
      <text>
        <r>
          <rPr>
            <sz val="8"/>
            <color indexed="81"/>
            <rFont val="Tahoma"/>
            <family val="2"/>
            <charset val="238"/>
          </rPr>
          <t>International Classification of Diseases.</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CB606B52-0704-4880-8FAE-B05D4ADF98C0}">
      <text>
        <r>
          <rPr>
            <sz val="8"/>
            <color indexed="81"/>
            <rFont val="Tahoma"/>
            <family val="2"/>
            <charset val="238"/>
          </rPr>
          <t>International classification of Diseases.</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2B15344-1B46-467D-9920-5B1B60FDD38F}">
      <text>
        <r>
          <rPr>
            <sz val="8"/>
            <color indexed="81"/>
            <rFont val="Arial"/>
            <family val="2"/>
            <charset val="238"/>
          </rPr>
          <t>Approved hospital beds.
Without hospitals belonging to the Ministry of Public Administration and Justice.
Source: National Health Insurance Fund Administration.</t>
        </r>
      </text>
    </comment>
    <comment ref="F2" authorId="0" shapeId="0" xr:uid="{CC63C3AE-2B6F-421B-A7AC-CB9C2E210AFD}">
      <text>
        <r>
          <rPr>
            <sz val="8"/>
            <color indexed="81"/>
            <rFont val="Arial"/>
            <family val="2"/>
            <charset val="238"/>
          </rPr>
          <t>Hungarian State Railways (HSR)</t>
        </r>
        <r>
          <rPr>
            <sz val="8"/>
            <color indexed="81"/>
            <rFont val="Tahoma"/>
            <family val="2"/>
            <charset val="238"/>
          </rPr>
          <t>.</t>
        </r>
      </text>
    </comment>
    <comment ref="A39" authorId="0" shapeId="0" xr:uid="{34F5BB20-F199-4D82-B155-64D5FEC289B9}">
      <text>
        <r>
          <rPr>
            <sz val="8"/>
            <color indexed="81"/>
            <rFont val="Tahoma"/>
            <family val="2"/>
            <charset val="238"/>
          </rPr>
          <t>There is no fixed ward structure.</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45C870C-AD13-4DAB-9A78-0D86052B0D54}">
      <text>
        <r>
          <rPr>
            <sz val="8"/>
            <color indexed="81"/>
            <rFont val="Arial"/>
            <family val="2"/>
            <charset val="238"/>
          </rPr>
          <t>Source:  National Centre for Epidemiology.</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80A0B31-933E-41F6-A3B0-F77133FFAFAA}">
      <text>
        <r>
          <rPr>
            <sz val="8"/>
            <color indexed="81"/>
            <rFont val="Arial"/>
            <family val="2"/>
            <charset val="238"/>
          </rPr>
          <t xml:space="preserve">Source: National Rehabilitation and Social Office.
</t>
        </r>
      </text>
    </comment>
    <comment ref="D17" authorId="0" shapeId="0" xr:uid="{231336AC-F15A-43DA-B76D-F6CB6E0BCC40}">
      <text>
        <r>
          <rPr>
            <sz val="8"/>
            <color indexed="81"/>
            <rFont val="Tahoma"/>
            <family val="2"/>
            <charset val="238"/>
          </rPr>
          <t xml:space="preserve"> Including entitled for complex rehabilitation annuity from June 2008.</t>
        </r>
        <r>
          <rPr>
            <b/>
            <sz val="8"/>
            <color indexed="81"/>
            <rFont val="Tahoma"/>
            <family val="2"/>
            <charset val="238"/>
          </rPr>
          <t xml:space="preserve">
 </t>
        </r>
        <r>
          <rPr>
            <sz val="8"/>
            <color indexed="81"/>
            <rFont val="Tahoma"/>
            <family val="2"/>
            <charset val="238"/>
          </rPr>
          <t xml:space="preserve">
</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E709191-57B8-4DD1-A72D-516B280C4415}">
      <text>
        <r>
          <rPr>
            <sz val="8"/>
            <color indexed="81"/>
            <rFont val="Tahoma"/>
            <family val="2"/>
            <charset val="238"/>
          </rPr>
          <t xml:space="preserve">Up to the age of 14.
</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7EE9654-95A0-4FE0-A59B-2A32889BF653}">
      <text>
        <r>
          <rPr>
            <sz val="8"/>
            <color indexed="81"/>
            <rFont val="Tahoma"/>
            <family val="2"/>
            <charset val="238"/>
          </rPr>
          <t xml:space="preserve">Source:  Hungarian Labour Inspectorate. Hungarian Office for Mining and Geology.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60BA6A8-B71E-44FD-AF7F-D24A2D75BA3F}">
      <text>
        <r>
          <rPr>
            <sz val="8"/>
            <color indexed="81"/>
            <rFont val="Arial"/>
            <family val="2"/>
            <charset val="238"/>
          </rPr>
          <t>Source: National Institute for Quality and Organizational Development in Healthcare and Medicines (GYEMSZI). 
Data of Hungarian State Railways are included.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DBB8C4A-8156-43FF-BD5D-1B39A5A4215E}">
      <text>
        <r>
          <rPr>
            <sz val="8"/>
            <color indexed="81"/>
            <rFont val="Arial"/>
            <family val="2"/>
            <charset val="238"/>
          </rPr>
          <t xml:space="preserve">Source: National Institute of Occupational Health of the Hungarian Labour Inspectorate. </t>
        </r>
        <r>
          <rPr>
            <i/>
            <sz val="8"/>
            <color indexed="81"/>
            <rFont val="Tahoma"/>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6655C83-3369-49F0-BF3E-A0F1DCC4CAA4}">
      <text>
        <r>
          <rPr>
            <sz val="8"/>
            <color indexed="81"/>
            <rFont val="Arial"/>
            <family val="2"/>
            <charset val="238"/>
          </rPr>
          <t xml:space="preserve">Source: Ministry of Health till 2007, Office of the Chief Medical Officer, Nacional Public Health and Medical Officer Service since 2008.
</t>
        </r>
      </text>
    </comment>
    <comment ref="A4" authorId="0" shapeId="0" xr:uid="{15BA64CB-7EC8-4A5E-BE6F-0E881EC9961B}">
      <text>
        <r>
          <rPr>
            <sz val="8"/>
            <color indexed="81"/>
            <rFont val="Tahoma"/>
            <family val="2"/>
            <charset val="238"/>
          </rPr>
          <t>Prescription branch in institutional pharmacies.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7CDF837-6C5B-4BC9-9230-0B236EAF1D34}">
      <text>
        <r>
          <rPr>
            <sz val="8"/>
            <color indexed="81"/>
            <rFont val="Arial"/>
            <family val="2"/>
            <charset val="238"/>
          </rPr>
          <t>Gross turnover.
Source: National Health Insurance Fund Administration.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99DE6FB-B8DC-4009-8A42-01CEDEEC77CE}">
      <text>
        <r>
          <rPr>
            <sz val="8"/>
            <color indexed="81"/>
            <rFont val="Arial"/>
            <family val="2"/>
            <charset val="238"/>
          </rPr>
          <t>Source: National Blood Supply Service.</t>
        </r>
      </text>
    </comment>
    <comment ref="A7" authorId="0" shapeId="0" xr:uid="{81C5EE24-CF5B-4385-925B-5E5C99E1AF87}">
      <text>
        <r>
          <rPr>
            <sz val="8"/>
            <color indexed="81"/>
            <rFont val="Arial"/>
            <family val="2"/>
            <charset val="238"/>
          </rPr>
          <t>In unit (1 unit = 450ml ± 10% full blood).</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2AA3AAA-8380-4D53-9736-8298E207C6D9}">
      <text>
        <r>
          <rPr>
            <sz val="8"/>
            <color indexed="81"/>
            <rFont val="Arial"/>
            <family val="2"/>
            <charset val="238"/>
          </rPr>
          <t>Source: National Ambulance Service, National Health Insurance Fund Administration.</t>
        </r>
      </text>
    </comment>
    <comment ref="A5" authorId="0" shapeId="0" xr:uid="{F67B14A7-AD73-462C-B47F-86D16558389E}">
      <text>
        <r>
          <rPr>
            <sz val="8"/>
            <color indexed="81"/>
            <rFont val="Arial"/>
            <family val="2"/>
            <charset val="238"/>
          </rPr>
          <t>Including cars in operation and in reserve.</t>
        </r>
      </text>
    </comment>
    <comment ref="A18" authorId="0" shapeId="0" xr:uid="{D2F37A6D-CF09-4FE0-8540-4A944D815ED1}">
      <text>
        <r>
          <rPr>
            <sz val="8"/>
            <color indexed="81"/>
            <rFont val="Tahoma"/>
            <family val="2"/>
            <charset val="238"/>
          </rPr>
          <t>From 2008 data of simple patient transportation are excluded from National Ambulance Service because of separation of rescue and patient transportation.</t>
        </r>
      </text>
    </comment>
    <comment ref="A33" authorId="0" shapeId="0" xr:uid="{2FF726E9-D392-4C95-B0B2-1E10B994A031}">
      <text>
        <r>
          <rPr>
            <sz val="8"/>
            <color indexed="81"/>
            <rFont val="Arial"/>
            <family val="2"/>
            <charset val="238"/>
          </rPr>
          <t>Including cars in operation and in reserve.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875ED93-8B4F-492E-8649-AF0A661AAFE7}">
      <text>
        <r>
          <rPr>
            <sz val="8"/>
            <color indexed="81"/>
            <rFont val="Arial"/>
            <family val="2"/>
            <charset val="238"/>
          </rPr>
          <t>On the basis of examinations carried out by school doctors.
Source: State National Health and Medical Officer Service county institutes.</t>
        </r>
      </text>
    </comment>
    <comment ref="A2" authorId="0" shapeId="0" xr:uid="{C3EC27D0-7CB2-477C-9FD8-F0DA0912ECC9}">
      <text>
        <r>
          <rPr>
            <sz val="8"/>
            <color indexed="81"/>
            <rFont val="Arial"/>
            <family val="2"/>
            <charset val="238"/>
          </rPr>
          <t>International Classification of Diseases.</t>
        </r>
      </text>
    </comment>
  </commentList>
</comments>
</file>

<file path=xl/sharedStrings.xml><?xml version="1.0" encoding="utf-8"?>
<sst xmlns="http://schemas.openxmlformats.org/spreadsheetml/2006/main" count="999" uniqueCount="602">
  <si>
    <t>..</t>
  </si>
  <si>
    <t>assistants</t>
  </si>
  <si>
    <t>physiotherapist</t>
  </si>
  <si>
    <t>midwives</t>
  </si>
  <si>
    <t>MCH nurses</t>
  </si>
  <si>
    <t>nurses</t>
  </si>
  <si>
    <t>Of which:</t>
  </si>
  <si>
    <t>Total</t>
  </si>
  <si>
    <t>Health care staff</t>
  </si>
  <si>
    <t>dentists</t>
  </si>
  <si>
    <t>in Budapest</t>
  </si>
  <si>
    <t>Active physicians per ten thousand</t>
  </si>
  <si>
    <t>Active physicians</t>
  </si>
  <si>
    <t>Denomination</t>
  </si>
  <si>
    <t>3.4.1. Physicians and health care staff</t>
  </si>
  <si>
    <t>Number of district nurses</t>
  </si>
  <si>
    <t>in villages</t>
  </si>
  <si>
    <t>in other towns</t>
  </si>
  <si>
    <t>Inhabitants per GP and family paediatrician</t>
  </si>
  <si>
    <t>Number of registered children per one family paediatrician</t>
  </si>
  <si>
    <t>Number of registered children, thousands</t>
  </si>
  <si>
    <t>Family paediatricians</t>
  </si>
  <si>
    <t>Number of inhabitants registered per one GP</t>
  </si>
  <si>
    <t>Of wich: 0–18 years old</t>
  </si>
  <si>
    <t>Registered inhabitants, thousands</t>
  </si>
  <si>
    <t>Inhabitants aged 60 and over per GP</t>
  </si>
  <si>
    <t>Number of general practitioners (GPs)</t>
  </si>
  <si>
    <t>Service indices</t>
  </si>
  <si>
    <t>3.4.2. General practitioners' and family paediatrician's services</t>
  </si>
  <si>
    <t>Children presented at well-baby consultations</t>
  </si>
  <si>
    <t>home visits</t>
  </si>
  <si>
    <t>number of patients at paediatricians</t>
  </si>
  <si>
    <t>Number of patients</t>
  </si>
  <si>
    <t>Number of family paediatrician consultations</t>
  </si>
  <si>
    <t>patients sent to hospital</t>
  </si>
  <si>
    <t>patients directed to specialist’s consultation</t>
  </si>
  <si>
    <t>patients at the GP offices</t>
  </si>
  <si>
    <t>Patients</t>
  </si>
  <si>
    <t>Number of GP's consultations</t>
  </si>
  <si>
    <t>Consultations indices</t>
  </si>
  <si>
    <t>3.4.3. Number of GP's and family paediatrician consultations [thousands]</t>
  </si>
  <si>
    <t>Mortality rate, percent</t>
  </si>
  <si>
    <t>Bed occupancy rate, percent</t>
  </si>
  <si>
    <t>wards for infectious diseases</t>
  </si>
  <si>
    <t>oto-rhino-laryngology</t>
  </si>
  <si>
    <t>psychiatry and neurology</t>
  </si>
  <si>
    <t>neonatalogy and paediatrics</t>
  </si>
  <si>
    <t>obstetrics and gynaecology</t>
  </si>
  <si>
    <t>surgery, traumatology</t>
  </si>
  <si>
    <t>internal medicine</t>
  </si>
  <si>
    <t>Average length of nursing, days</t>
  </si>
  <si>
    <t>Number of nursing days, thousands</t>
  </si>
  <si>
    <t>Hospital daycases</t>
  </si>
  <si>
    <t>Patients discharged, thousands</t>
  </si>
  <si>
    <t>Nurses and other health care staff</t>
  </si>
  <si>
    <t>Physicians</t>
  </si>
  <si>
    <t>Hospital beds per ten thousand inhabitants</t>
  </si>
  <si>
    <t>pulmonary and TB</t>
  </si>
  <si>
    <t>Hospital beds in operation</t>
  </si>
  <si>
    <t>of chronic wards</t>
  </si>
  <si>
    <t>of acute wards</t>
  </si>
  <si>
    <t>Approved hospital beds total</t>
  </si>
  <si>
    <t>Hospitals</t>
  </si>
  <si>
    <t>3.4.4. Hospitals</t>
  </si>
  <si>
    <t>–</t>
  </si>
  <si>
    <t>Other</t>
  </si>
  <si>
    <t>Health occupations by pedagogical qualification</t>
  </si>
  <si>
    <t>Psychology</t>
  </si>
  <si>
    <t>Medical genetics</t>
  </si>
  <si>
    <t>Nuclear medicine (isotope diagnostics and therapy)</t>
  </si>
  <si>
    <t>Transfusiology and activity of tissue bank</t>
  </si>
  <si>
    <t>Physicotherapy</t>
  </si>
  <si>
    <t>Special diagnostics</t>
  </si>
  <si>
    <t>Pathology</t>
  </si>
  <si>
    <t>Ultrasonic diagnostic and therapy</t>
  </si>
  <si>
    <t>Tomography</t>
  </si>
  <si>
    <t>X-ray diagnostic and therapy</t>
  </si>
  <si>
    <t>Laboratory diagnostics</t>
  </si>
  <si>
    <t>Oxyology</t>
  </si>
  <si>
    <t>Cardiology</t>
  </si>
  <si>
    <t>Occupation medicine</t>
  </si>
  <si>
    <t>Medical rehabilitation</t>
  </si>
  <si>
    <t>Pulmonology</t>
  </si>
  <si>
    <t>Psychiatry</t>
  </si>
  <si>
    <t>Infectology</t>
  </si>
  <si>
    <t>Anaesthesiology and intensive care</t>
  </si>
  <si>
    <t>Rheumatology</t>
  </si>
  <si>
    <t>Dentistry</t>
  </si>
  <si>
    <t>Oncology</t>
  </si>
  <si>
    <t>Urology</t>
  </si>
  <si>
    <t>Orthopaedics</t>
  </si>
  <si>
    <t>Neurology</t>
  </si>
  <si>
    <t>Dermato-venereology</t>
  </si>
  <si>
    <t>Ophthalmology</t>
  </si>
  <si>
    <t>Oto-rhino-laryngology</t>
  </si>
  <si>
    <t>Neonatology and  paediatrics</t>
  </si>
  <si>
    <t>Obstetrics and gynaecology</t>
  </si>
  <si>
    <t>Traumatology</t>
  </si>
  <si>
    <t>Surgery</t>
  </si>
  <si>
    <t>Internal medicine</t>
  </si>
  <si>
    <t>by non-specialists</t>
  </si>
  <si>
    <t>by specialists</t>
  </si>
  <si>
    <t>Working hours performed</t>
  </si>
  <si>
    <t>Interventions</t>
  </si>
  <si>
    <t>Cases of attendances</t>
  </si>
  <si>
    <t>Field of specialization</t>
  </si>
  <si>
    <t>3.4.5. Main data on outpatient service by fields of specialization, 2010</t>
  </si>
  <si>
    <t>Registered patients in care, thousands</t>
  </si>
  <si>
    <t>first aid</t>
  </si>
  <si>
    <t>aptitude examinations and screening tests</t>
  </si>
  <si>
    <t>Number of patients, thousands</t>
  </si>
  <si>
    <t>physicians providing exclusively occupational health care</t>
  </si>
  <si>
    <t>Physicians providing occupational health care full time</t>
  </si>
  <si>
    <t>Units provided with primary occupational health services</t>
  </si>
  <si>
    <t>3.4.6. Primary occupational health services</t>
  </si>
  <si>
    <t>Public pharmacies' pharmacist, persons</t>
  </si>
  <si>
    <t>Institutional pharmacies</t>
  </si>
  <si>
    <t>portable pharmacies</t>
  </si>
  <si>
    <t>branch pharmacies</t>
  </si>
  <si>
    <t>Public pharmacies'</t>
  </si>
  <si>
    <t>Prescription pharmacies in hospitals</t>
  </si>
  <si>
    <t>Public pharmacies</t>
  </si>
  <si>
    <t>3.4.7. Pharmacies</t>
  </si>
  <si>
    <t>Consumer price index of medicaments and therapeutical equipment, %</t>
  </si>
  <si>
    <t>reimbursement by consumers</t>
  </si>
  <si>
    <t>payment from the budget</t>
  </si>
  <si>
    <t>HI subsidy</t>
  </si>
  <si>
    <t>Distribution of refund from gross turnover ,%</t>
  </si>
  <si>
    <t>subsidy, total</t>
  </si>
  <si>
    <t>Gross turnover (at consumer prices), million HUF</t>
  </si>
  <si>
    <t>3.4.8. Data of prescription turnover subsidized medicaments</t>
  </si>
  <si>
    <t>Of which: full blood</t>
  </si>
  <si>
    <t>Number of blood drawings</t>
  </si>
  <si>
    <t>proportion of unsuited donor, %</t>
  </si>
  <si>
    <t>Number of donors' examinations</t>
  </si>
  <si>
    <t>Number of stations</t>
  </si>
  <si>
    <t>3.4.9. Blood supply</t>
  </si>
  <si>
    <t>without nurse</t>
  </si>
  <si>
    <t>with nurse</t>
  </si>
  <si>
    <t>Patient transportations, thousands</t>
  </si>
  <si>
    <t>Ambulances</t>
  </si>
  <si>
    <t>Ambulance stations</t>
  </si>
  <si>
    <t>Other Ambulance Services</t>
  </si>
  <si>
    <t>drunken wounded</t>
  </si>
  <si>
    <t>suicide and attempted suicide</t>
  </si>
  <si>
    <t>lethal cases</t>
  </si>
  <si>
    <t>functional sickness</t>
  </si>
  <si>
    <t>mental and neurotic disorder</t>
  </si>
  <si>
    <t>internal disease</t>
  </si>
  <si>
    <t>poisoning</t>
  </si>
  <si>
    <t>Rescue cases, thousands</t>
  </si>
  <si>
    <t>mobile supervision</t>
  </si>
  <si>
    <t>protected transportation</t>
  </si>
  <si>
    <t>rescue transportation</t>
  </si>
  <si>
    <t>simple patient transportation</t>
  </si>
  <si>
    <t>delivery</t>
  </si>
  <si>
    <t>rescue</t>
  </si>
  <si>
    <t>Ambulance tasks, thousands</t>
  </si>
  <si>
    <t>First aid, thousands</t>
  </si>
  <si>
    <t>ambulance nurses</t>
  </si>
  <si>
    <t>ambulance officers</t>
  </si>
  <si>
    <t>ambulance doctors</t>
  </si>
  <si>
    <t>Persons working in ambulance stations</t>
  </si>
  <si>
    <t>Emergency aircrafts</t>
  </si>
  <si>
    <t>Of which: mobile intensive care unit</t>
  </si>
  <si>
    <t>National Ambulance Service</t>
  </si>
  <si>
    <t>3.4.10. Ambulance Services</t>
  </si>
  <si>
    <t>Epilepsy</t>
  </si>
  <si>
    <t>Anaemia</t>
  </si>
  <si>
    <t>Essential benign hypertension</t>
  </si>
  <si>
    <t>Behaviour disorders in childhood</t>
  </si>
  <si>
    <t>Rhinitis allergy</t>
  </si>
  <si>
    <t>Asthma bronchiale spastica</t>
  </si>
  <si>
    <t>Obesity</t>
  </si>
  <si>
    <t>Surdity and hearing defect</t>
  </si>
  <si>
    <t>Strabismus</t>
  </si>
  <si>
    <t>Ametropia (excluding strabismus)</t>
  </si>
  <si>
    <t>Pronation</t>
  </si>
  <si>
    <t>Deformation of bones,  cartilage</t>
  </si>
  <si>
    <t>Girls</t>
  </si>
  <si>
    <t>Boys</t>
  </si>
  <si>
    <t>grade</t>
  </si>
  <si>
    <t>Pupils of</t>
  </si>
  <si>
    <t>Diseases (according to ICD Rev. X.)</t>
  </si>
  <si>
    <t xml:space="preserve">3.4.11. Most frequent diseases and malformations per thousand children examined, 2009/2010 </t>
  </si>
  <si>
    <t>AIDS</t>
  </si>
  <si>
    <t>Tetanus</t>
  </si>
  <si>
    <t>Lyme disease</t>
  </si>
  <si>
    <t>Encephalitis infectious</t>
  </si>
  <si>
    <t>Serous meningitis</t>
  </si>
  <si>
    <t>Other meningitis purulenta</t>
  </si>
  <si>
    <t>Meningococcal mengingitis</t>
  </si>
  <si>
    <t>Meningitis purulenta</t>
  </si>
  <si>
    <t>Varicella</t>
  </si>
  <si>
    <t>Epidemic parotitis</t>
  </si>
  <si>
    <t>Rubella</t>
  </si>
  <si>
    <t>Scarlet fever</t>
  </si>
  <si>
    <t>Viral hepatitis</t>
  </si>
  <si>
    <t>Enteritis infectious</t>
  </si>
  <si>
    <t>Campylobacter enteritis</t>
  </si>
  <si>
    <t>Dysentery</t>
  </si>
  <si>
    <t>Salmonellosis</t>
  </si>
  <si>
    <t>Disease</t>
  </si>
  <si>
    <t>3.4.12. Infectious diseases reported</t>
  </si>
  <si>
    <t>years old</t>
  </si>
  <si>
    <t>Aged 60 years and older</t>
  </si>
  <si>
    <t>40–59</t>
  </si>
  <si>
    <t>15–39</t>
  </si>
  <si>
    <t>7–14</t>
  </si>
  <si>
    <t>3–6</t>
  </si>
  <si>
    <t>1–2</t>
  </si>
  <si>
    <t>Aged under 1 year</t>
  </si>
  <si>
    <t>3.4.13. Major infectious diseases per hundred thousand inhabitants of corresponding age, 2010</t>
  </si>
  <si>
    <t>2009, 41st–2010, 5th week</t>
  </si>
  <si>
    <t>2009, 3rd–13th week</t>
  </si>
  <si>
    <t>2008, 2nd–7th week</t>
  </si>
  <si>
    <t>2007, 4th–9th week</t>
  </si>
  <si>
    <t>2006, 10th–14th week</t>
  </si>
  <si>
    <t>2005, 7th–13th week</t>
  </si>
  <si>
    <t>of which: Budapest</t>
  </si>
  <si>
    <t>total</t>
  </si>
  <si>
    <t>Number of cases per hundred inhabitants</t>
  </si>
  <si>
    <t>Number of patients, 
thousands</t>
  </si>
  <si>
    <t>Epidemic period</t>
  </si>
  <si>
    <t>3.4.14. Number of influenza-like illness during the flu epidemic</t>
  </si>
  <si>
    <t>Persons died due to food poisoning</t>
  </si>
  <si>
    <t>Persons diseased per hundred thousand inhabitants</t>
  </si>
  <si>
    <t>Number of deseased</t>
  </si>
  <si>
    <t>Cases</t>
  </si>
  <si>
    <t>Years</t>
  </si>
  <si>
    <t>3.4.15. Food poisonings reported</t>
  </si>
  <si>
    <t>Hepatitisz A II</t>
  </si>
  <si>
    <t>Hepatitisz A I</t>
  </si>
  <si>
    <t>Rabies due to an infected wound</t>
  </si>
  <si>
    <t>Parotitis</t>
  </si>
  <si>
    <t>Rubeola</t>
  </si>
  <si>
    <t>Hepatitis (immunoglobulin)</t>
  </si>
  <si>
    <t>Typhoid fever</t>
  </si>
  <si>
    <t>Compulsory vaccination at risk persons</t>
  </si>
  <si>
    <t>Flu</t>
  </si>
  <si>
    <t>Hepatitis A-B</t>
  </si>
  <si>
    <t>Hepatitis B</t>
  </si>
  <si>
    <t>Hepatitis A</t>
  </si>
  <si>
    <t>Gamma-globulin hepatitis infectious</t>
  </si>
  <si>
    <t>Oral poliovirus</t>
  </si>
  <si>
    <t>Measles-mumps-rubella</t>
  </si>
  <si>
    <t>Diphtheria</t>
  </si>
  <si>
    <t>Diphteria–Pertussis–Tetanus</t>
  </si>
  <si>
    <t>Cholera</t>
  </si>
  <si>
    <t>Meningococcus meningitis (A, C, W – 135,Y)</t>
  </si>
  <si>
    <t>Febris ftava</t>
  </si>
  <si>
    <t>Vaccination connected to international travel</t>
  </si>
  <si>
    <t>Hepatitis B II.</t>
  </si>
  <si>
    <t>Hepatitis B I.</t>
  </si>
  <si>
    <t>dTap</t>
  </si>
  <si>
    <t>Morbilli+Mumps+Rubella (MMR) revactination</t>
  </si>
  <si>
    <t>Diphtheria-tetanus</t>
  </si>
  <si>
    <t>DaPT + IPV (6 year)</t>
  </si>
  <si>
    <t>DaPT + IPV (3 year)</t>
  </si>
  <si>
    <t>DaPT + Hib+ IPV (18 months)</t>
  </si>
  <si>
    <t>Morbilli+Mumps+Rubella (MMR)</t>
  </si>
  <si>
    <t>DaPT + Hib+ IPV   (4 months)</t>
  </si>
  <si>
    <t>DaPT + Hib + IPV  (3 months)</t>
  </si>
  <si>
    <t>DaPT + Hib+ IPV (2 months)</t>
  </si>
  <si>
    <t>Tuberculozis</t>
  </si>
  <si>
    <t>Number of vaccinated persons</t>
  </si>
  <si>
    <t>Vaccine</t>
  </si>
  <si>
    <t>3.4.16. Number of people vaccinated</t>
  </si>
  <si>
    <t>hay fever</t>
  </si>
  <si>
    <t>malignant neoplasm of bronchus</t>
  </si>
  <si>
    <t>bronchial asthma</t>
  </si>
  <si>
    <t>chronic bronchitis</t>
  </si>
  <si>
    <t>Registered non-TB pulmonary patients</t>
  </si>
  <si>
    <t>Registered patients with active TB</t>
  </si>
  <si>
    <t>TB mortality</t>
  </si>
  <si>
    <t>new TB patients</t>
  </si>
  <si>
    <t>Per ten thousand inhabitants</t>
  </si>
  <si>
    <t>females</t>
  </si>
  <si>
    <t>males</t>
  </si>
  <si>
    <t>New TB patients</t>
  </si>
  <si>
    <t>examinations of registered TB patients</t>
  </si>
  <si>
    <t>Dispensaries</t>
  </si>
  <si>
    <t>Pulmonary dispensaries</t>
  </si>
  <si>
    <t>with malignant neoplasm of trachea, bronchus and lung</t>
  </si>
  <si>
    <t>with TB pulmonary</t>
  </si>
  <si>
    <t>From a hundred new patients found by screening</t>
  </si>
  <si>
    <t>directed to further examinations</t>
  </si>
  <si>
    <t>Pulmonary screenings, thousands</t>
  </si>
  <si>
    <t>Stations</t>
  </si>
  <si>
    <t>Pulmonary screening stations</t>
  </si>
  <si>
    <t>3.4.17. Care of patients with TB and pulmonary disease</t>
  </si>
  <si>
    <t>with gonorrhoea</t>
  </si>
  <si>
    <t>syphilitic</t>
  </si>
  <si>
    <t>New patients</t>
  </si>
  <si>
    <t>Registered patients with syphilis</t>
  </si>
  <si>
    <t>Number of dispensaries</t>
  </si>
  <si>
    <t>3.4.18. Care of patients with venereal and skin diseases</t>
  </si>
  <si>
    <t>new patients</t>
  </si>
  <si>
    <t>patients total</t>
  </si>
  <si>
    <t>Registered patients with mental and neurotic disorders per ten thousand inhabitants</t>
  </si>
  <si>
    <t>New patients taken in care</t>
  </si>
  <si>
    <t>Registered patients in care</t>
  </si>
  <si>
    <t>patients cared in the dispensaries</t>
  </si>
  <si>
    <t>3.4.19. Patients cared for in psychiatric institutions</t>
  </si>
  <si>
    <t>girls</t>
  </si>
  <si>
    <t>boys</t>
  </si>
  <si>
    <t>3.4.20. Patients cared for in psychiatric institutions for children and juveniles</t>
  </si>
  <si>
    <t>Other drugs</t>
  </si>
  <si>
    <t>Organic solvents</t>
  </si>
  <si>
    <t>Polytoxicomania</t>
  </si>
  <si>
    <t>Sedative type</t>
  </si>
  <si>
    <t>Amphetamine type</t>
  </si>
  <si>
    <t>Hallucinogens</t>
  </si>
  <si>
    <t>Cannabis type</t>
  </si>
  <si>
    <t>Cocaine type</t>
  </si>
  <si>
    <t>Opiate type</t>
  </si>
  <si>
    <t>Distribution of patients attending during the year by main types of drugs, %</t>
  </si>
  <si>
    <t>Females</t>
  </si>
  <si>
    <t>Males</t>
  </si>
  <si>
    <t>Patients attending during the year</t>
  </si>
  <si>
    <t>New patients attending on the first occasion during the year</t>
  </si>
  <si>
    <t>3.4.21. Registered drug consumers</t>
  </si>
  <si>
    <t>Number of persons deceased due to alcoholic liver diseases</t>
  </si>
  <si>
    <t>unknow</t>
  </si>
  <si>
    <t>65 years and over</t>
  </si>
  <si>
    <t>55–64 years</t>
  </si>
  <si>
    <t>35–54 years</t>
  </si>
  <si>
    <t>20–34 years</t>
  </si>
  <si>
    <t>aged under 20 years</t>
  </si>
  <si>
    <t>Alcohol addicts in addictology dispensaries</t>
  </si>
  <si>
    <t>Registered alcohol addicts per ten thousand inhabitants</t>
  </si>
  <si>
    <t>Number of registered alcohol addicts</t>
  </si>
  <si>
    <t>Estimated number of alcohol addicts,  thousands</t>
  </si>
  <si>
    <t>3.4.22. Alcohol addicts</t>
  </si>
  <si>
    <t>Disability category III</t>
  </si>
  <si>
    <t>Disability category II</t>
  </si>
  <si>
    <t>Disability category I</t>
  </si>
  <si>
    <t>Year</t>
  </si>
  <si>
    <t>3.4.23. Number of new disabled by degree of disability</t>
  </si>
  <si>
    <t>Of which in Budapest</t>
  </si>
  <si>
    <t>slightly injured</t>
  </si>
  <si>
    <t>seriously injured</t>
  </si>
  <si>
    <t>killed</t>
  </si>
  <si>
    <t>with slight injuries</t>
  </si>
  <si>
    <t>with serious injuries</t>
  </si>
  <si>
    <t>Persons</t>
  </si>
  <si>
    <t>Accidents</t>
  </si>
  <si>
    <t>Fatal accidents</t>
  </si>
  <si>
    <t>3.4.24. Road accidents causing personal injury</t>
  </si>
  <si>
    <t>pedestrians, passengers</t>
  </si>
  <si>
    <t>drivers of bicycles, motorscooters</t>
  </si>
  <si>
    <t>drivers of bicycles,
 motorscooters</t>
  </si>
  <si>
    <t>drivers of passenger cars</t>
  </si>
  <si>
    <t>Accidents caused by drunken persons as a % of all accidents</t>
  </si>
  <si>
    <t>Of which drunken</t>
  </si>
  <si>
    <t>Drunken 
causers</t>
  </si>
  <si>
    <t>3.4.25. Road accidents with personal injury caused by drunken persons</t>
  </si>
  <si>
    <t>Passengers</t>
  </si>
  <si>
    <t>Pedestrians</t>
  </si>
  <si>
    <t>Other vehicles</t>
  </si>
  <si>
    <t>Motor-scooters</t>
  </si>
  <si>
    <t>Bicycles</t>
  </si>
  <si>
    <t>Trams, trolley-buses</t>
  </si>
  <si>
    <t>Buses</t>
  </si>
  <si>
    <t>Trucks</t>
  </si>
  <si>
    <t>Motorcycles</t>
  </si>
  <si>
    <t>Passenger cars</t>
  </si>
  <si>
    <t>of which in Budapest</t>
  </si>
  <si>
    <t>Percentage distribution</t>
  </si>
  <si>
    <t>Causers of accidents</t>
  </si>
  <si>
    <t>3.4.26. Road accidents causing personal injury by causers, 2010</t>
  </si>
  <si>
    <t>Over 60 years and unknown</t>
  </si>
  <si>
    <t>46–60</t>
  </si>
  <si>
    <t>36–45</t>
  </si>
  <si>
    <t>25–35</t>
  </si>
  <si>
    <t>18–24</t>
  </si>
  <si>
    <t>15–17</t>
  </si>
  <si>
    <t xml:space="preserve">  6–14</t>
  </si>
  <si>
    <t>Under 6 years</t>
  </si>
  <si>
    <t>pedestrians</t>
  </si>
  <si>
    <t>passengers</t>
  </si>
  <si>
    <t>drivers</t>
  </si>
  <si>
    <t>Percentage distributon</t>
  </si>
  <si>
    <t>Killed, injured</t>
  </si>
  <si>
    <t>Age-groups, years</t>
  </si>
  <si>
    <t>3.4.27. Victims of road accidents causing personal injury by age, 2010</t>
  </si>
  <si>
    <t>persons injured</t>
  </si>
  <si>
    <t>persons killed</t>
  </si>
  <si>
    <t>Due to the accident</t>
  </si>
  <si>
    <t>Of which causing personal injury</t>
  </si>
  <si>
    <t>Rail accidents, total</t>
  </si>
  <si>
    <t>Accident to person caused by rolling stock in motion</t>
  </si>
  <si>
    <t>Collision with road vehicle</t>
  </si>
  <si>
    <t>Derailment</t>
  </si>
  <si>
    <t>Collision</t>
  </si>
  <si>
    <t>Types and victims of accidents</t>
  </si>
  <si>
    <t>3.4.28. Rail traffic accidents</t>
  </si>
  <si>
    <t>Other accidents</t>
  </si>
  <si>
    <t>Firearms, explosion</t>
  </si>
  <si>
    <t>Electric shock</t>
  </si>
  <si>
    <t>Caustic, fiery materials, steam</t>
  </si>
  <si>
    <t>Cutting tools, pricking instruments, hand tool</t>
  </si>
  <si>
    <t>Falling of objects, getting stuck, pressing, machinery</t>
  </si>
  <si>
    <t>Drawning of water, of food, of other objects</t>
  </si>
  <si>
    <t>Suffocation and burning caused by fire</t>
  </si>
  <si>
    <t>Falling, slipping, stumbling</t>
  </si>
  <si>
    <t>Poisoning</t>
  </si>
  <si>
    <t>Causing conditions</t>
  </si>
  <si>
    <t>3.4.29. Fatal home accidents</t>
  </si>
  <si>
    <t>In other places</t>
  </si>
  <si>
    <t>In residential building, personal property</t>
  </si>
  <si>
    <t>In agriculture</t>
  </si>
  <si>
    <t>In mining, manufacturing, electricity and construction</t>
  </si>
  <si>
    <t>3.4.30. Number of fires by place of the fire</t>
  </si>
  <si>
    <t>Congenital malformations of the circulatory system (Q20–Q28)</t>
  </si>
  <si>
    <t>Congenital malformations of the nervous system (Q00–Q07)</t>
  </si>
  <si>
    <t>Deforming dorsopathies (M40–M43)</t>
  </si>
  <si>
    <t>Asthma (J45)</t>
  </si>
  <si>
    <t>Epilepsia (G40)</t>
  </si>
  <si>
    <t>Hipertensive diseases (I10–I15)</t>
  </si>
  <si>
    <t>Diabetes mellitus (E10–E14)</t>
  </si>
  <si>
    <t>Of which: iron deficiency anaemia (D50)</t>
  </si>
  <si>
    <t>Diseases of blood and blood-forming organs and cer- tain disorders involving the immune mechanism (D50–D89)</t>
  </si>
  <si>
    <t>Diseases per ten thousand inhabitants, girls</t>
  </si>
  <si>
    <t>Diseases of blood and blood-forming organs and cer- tain disorders involving the immune mechanism (D50-D89)</t>
  </si>
  <si>
    <t>Diseases per ten thousand inhabitants, boys</t>
  </si>
  <si>
    <t>15–18</t>
  </si>
  <si>
    <t>5–14</t>
  </si>
  <si>
    <t>1–4</t>
  </si>
  <si>
    <t>0–11
months old</t>
  </si>
  <si>
    <t>Diseases (according to ICD Revision X.)</t>
  </si>
  <si>
    <t>3.4.31. Some important diseases of children aged 0–18 registered at the general practitioners' and family paediatricians' service, 2009</t>
  </si>
  <si>
    <t>Disorders of bone density and structure (M80–M85)</t>
  </si>
  <si>
    <t>Deforming dorsopathies and spondylopathies (M40–M49)</t>
  </si>
  <si>
    <t>Diseases of liver (K70–K77)</t>
  </si>
  <si>
    <t>Gastric, duodenal and gastrojejunal ulcer (K25–K28)</t>
  </si>
  <si>
    <t>From chronic lower respiratory diseases (J40–J44)</t>
  </si>
  <si>
    <t>Cerebrovascular diseases (I60–I69)</t>
  </si>
  <si>
    <t>Ischaemic heart diseases (I20–I25)</t>
  </si>
  <si>
    <t>Hypertensive diseases (I10–I15)</t>
  </si>
  <si>
    <t>Conductive and sensorineural hearing loss and other hearing loss (H90, H91)</t>
  </si>
  <si>
    <t>Diseases per ten thousand inhabitants, females</t>
  </si>
  <si>
    <t>IIschaemic heart diseases (I20–I25)</t>
  </si>
  <si>
    <t>Diabetes (E10–E14)</t>
  </si>
  <si>
    <t>Diseases per ten thousand inhabitants, males</t>
  </si>
  <si>
    <t>75–</t>
  </si>
  <si>
    <t>65–74</t>
  </si>
  <si>
    <t>55–64</t>
  </si>
  <si>
    <t>45–54</t>
  </si>
  <si>
    <t>35–44</t>
  </si>
  <si>
    <t>25–34</t>
  </si>
  <si>
    <t>19–24</t>
  </si>
  <si>
    <t>3.4.32. Some important diseases of persons aged 19 and over registered at the general practitioners' service, 2009</t>
  </si>
  <si>
    <t>matrix section</t>
  </si>
  <si>
    <t>surgery matrix section</t>
  </si>
  <si>
    <t>internal medicine matrix section</t>
  </si>
  <si>
    <t>lasting care ward</t>
  </si>
  <si>
    <t>rehabilitative ward</t>
  </si>
  <si>
    <t>ward for follow-up care</t>
  </si>
  <si>
    <t>pulmonology</t>
  </si>
  <si>
    <t>psychiatry</t>
  </si>
  <si>
    <t>admission ward</t>
  </si>
  <si>
    <t>infectious ward</t>
  </si>
  <si>
    <t>intensive ward</t>
  </si>
  <si>
    <t>rheumatology</t>
  </si>
  <si>
    <t>dental surgery stomatology</t>
  </si>
  <si>
    <t>oncoradiology</t>
  </si>
  <si>
    <t>urology</t>
  </si>
  <si>
    <t>orthopaedy</t>
  </si>
  <si>
    <t>neurology</t>
  </si>
  <si>
    <t>dermatology and venereal disease therapy</t>
  </si>
  <si>
    <t>ophthalmology</t>
  </si>
  <si>
    <t>paediatrics</t>
  </si>
  <si>
    <t>surgery</t>
  </si>
  <si>
    <t>hospitals</t>
  </si>
  <si>
    <t>in province</t>
  </si>
  <si>
    <t>in the capital</t>
  </si>
  <si>
    <t>national institutes</t>
  </si>
  <si>
    <t>clinics</t>
  </si>
  <si>
    <t>Church, foundation and other</t>
  </si>
  <si>
    <t>Honvéd</t>
  </si>
  <si>
    <t>HSR</t>
  </si>
  <si>
    <t>Hospitals of local governments</t>
  </si>
  <si>
    <t>Healh care authority</t>
  </si>
  <si>
    <t>Year, wards</t>
  </si>
  <si>
    <t>3.4.33. Number of hospital beds by wards and by supervisory organs</t>
  </si>
  <si>
    <t>anonym</t>
  </si>
  <si>
    <t>Persons died due to AIDS</t>
  </si>
  <si>
    <t>Newly registered AIDS patients</t>
  </si>
  <si>
    <t>Newly registered HIV-infected persons</t>
  </si>
  <si>
    <t>3.4.34. HIV-infected persons and AIDS patients</t>
  </si>
  <si>
    <t>repeated</t>
  </si>
  <si>
    <t>refused claims</t>
  </si>
  <si>
    <t>annuitants</t>
  </si>
  <si>
    <t>disabled</t>
  </si>
  <si>
    <t>Of which</t>
  </si>
  <si>
    <t>Number of
examinations</t>
  </si>
  <si>
    <t>3.4.35. Activity of Rehabilitation and Social Expert Committes</t>
  </si>
  <si>
    <t>Other causes</t>
  </si>
  <si>
    <t>Passengers' faults</t>
  </si>
  <si>
    <t>Pedestrians' faults</t>
  </si>
  <si>
    <t>Defect of road and track</t>
  </si>
  <si>
    <t>Technical defects of vehicles</t>
  </si>
  <si>
    <t>Drivers' faults, total</t>
  </si>
  <si>
    <t>Other faults of drivers</t>
  </si>
  <si>
    <t>Violation of lighting regulations</t>
  </si>
  <si>
    <t>Non-observance of obligatory stopping</t>
  </si>
  <si>
    <t>non-observance of spacing</t>
  </si>
  <si>
    <t>irregular use of the left side of the roadway</t>
  </si>
  <si>
    <t>at turning to the left</t>
  </si>
  <si>
    <t>Non-observance of regulations concerning changing of direction and turning</t>
  </si>
  <si>
    <t>on pedestrian crossing</t>
  </si>
  <si>
    <t>against the road signs</t>
  </si>
  <si>
    <t>Denied priority</t>
  </si>
  <si>
    <t>Non-observance of rules for overtaking</t>
  </si>
  <si>
    <t>in relation to the weather and lighting conditions</t>
  </si>
  <si>
    <t>in relation to the traffic conditions</t>
  </si>
  <si>
    <t>in relation to the road surface conditions</t>
  </si>
  <si>
    <t>Inappropriate speed</t>
  </si>
  <si>
    <t>By causes of accidents</t>
  </si>
  <si>
    <t>Collision with pedestrians</t>
  </si>
  <si>
    <t>Accident of passengers</t>
  </si>
  <si>
    <t>Slipping, skidding, capsizing, off the road without crashing</t>
  </si>
  <si>
    <t>Collision with objects</t>
  </si>
  <si>
    <t>Collision with parking vehicle</t>
  </si>
  <si>
    <t>Collision of  vehicles in motion</t>
  </si>
  <si>
    <t>By types of  accidents</t>
  </si>
  <si>
    <t>3.4.36. Road accidents causing personal injury by types and causes of accidents, 2010</t>
  </si>
  <si>
    <t>22,01–24 hour</t>
  </si>
  <si>
    <t>18,01–22 hour</t>
  </si>
  <si>
    <t>15,01–18 hour</t>
  </si>
  <si>
    <t>12,01–15 hour</t>
  </si>
  <si>
    <t xml:space="preserve">  8,01–12 hour</t>
  </si>
  <si>
    <t xml:space="preserve">  5,01–  8 hour</t>
  </si>
  <si>
    <t xml:space="preserve">  0,01–  5 hour</t>
  </si>
  <si>
    <t>Sunday</t>
  </si>
  <si>
    <t>Saturday</t>
  </si>
  <si>
    <t>Friday</t>
  </si>
  <si>
    <t>Thursday</t>
  </si>
  <si>
    <t>Wednesday</t>
  </si>
  <si>
    <t>Tuesday</t>
  </si>
  <si>
    <t>Monday</t>
  </si>
  <si>
    <t>Number of accidents</t>
  </si>
  <si>
    <t>Days, hours</t>
  </si>
  <si>
    <t>3.4.37. Road accidents causing personal injury by day of the week and hour of the day, 2010</t>
  </si>
  <si>
    <t>Of which: killed</t>
  </si>
  <si>
    <t>On other vehicles</t>
  </si>
  <si>
    <t>On motor-scooter</t>
  </si>
  <si>
    <t>On bicycle</t>
  </si>
  <si>
    <t>On motorcycle</t>
  </si>
  <si>
    <t>In bus</t>
  </si>
  <si>
    <t>In passenger car</t>
  </si>
  <si>
    <t>Pedestrian</t>
  </si>
  <si>
    <t>percentage distribution</t>
  </si>
  <si>
    <t>by causes</t>
  </si>
  <si>
    <t>3.4.38. Children victims of road accidents causing personal injury</t>
  </si>
  <si>
    <t>31–45</t>
  </si>
  <si>
    <t>23–30</t>
  </si>
  <si>
    <t>19–22</t>
  </si>
  <si>
    <t>Under 19 years</t>
  </si>
  <si>
    <t>Age-groups</t>
  </si>
  <si>
    <t>3.4.39. Road accidents with personal injury due to drivers' fault by age-group of drivers</t>
  </si>
  <si>
    <t>crossing before standing vehicle or column</t>
  </si>
  <si>
    <t>forbidden crossing</t>
  </si>
  <si>
    <t>careless, sudden leaving of the sidewalk</t>
  </si>
  <si>
    <t>denied priority</t>
  </si>
  <si>
    <t>inappropriate speed</t>
  </si>
  <si>
    <t>Drivers' faults</t>
  </si>
  <si>
    <t>Cause of the accident</t>
  </si>
  <si>
    <t>3.4.40. Number of road accidents causing injury to pedestrians</t>
  </si>
  <si>
    <t>Ukrainian</t>
  </si>
  <si>
    <t>Turkish</t>
  </si>
  <si>
    <t>Swiss</t>
  </si>
  <si>
    <t>Slovenian</t>
  </si>
  <si>
    <t>Slovak</t>
  </si>
  <si>
    <t>Serbian</t>
  </si>
  <si>
    <t>Russian</t>
  </si>
  <si>
    <t>Romanian</t>
  </si>
  <si>
    <t>Polish</t>
  </si>
  <si>
    <t>Italian</t>
  </si>
  <si>
    <t>German</t>
  </si>
  <si>
    <t>French</t>
  </si>
  <si>
    <t>Dutch</t>
  </si>
  <si>
    <t>Czech</t>
  </si>
  <si>
    <t>Croatian</t>
  </si>
  <si>
    <t>Bulgarian</t>
  </si>
  <si>
    <t>Austrian</t>
  </si>
  <si>
    <t>American</t>
  </si>
  <si>
    <t>injuries</t>
  </si>
  <si>
    <t>slight</t>
  </si>
  <si>
    <t>serious</t>
  </si>
  <si>
    <t>fatal</t>
  </si>
  <si>
    <t>Year, citizenship of the driver</t>
  </si>
  <si>
    <t>3.4.41. Road accidents with personal injury caused by foreign drivers</t>
  </si>
  <si>
    <t>rate per hundred thousand employee</t>
  </si>
  <si>
    <t>number</t>
  </si>
  <si>
    <t>rate per tenthousand employee</t>
  </si>
  <si>
    <t>Of which: Fatal accidents at work</t>
  </si>
  <si>
    <t>Accidents at work</t>
  </si>
  <si>
    <t>3.4.42. Accidents at work</t>
  </si>
  <si>
    <t>3.4.11. Most frequent diseases and malformations per thousand children examined, 2009/2010</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</si>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</sst>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________"/>
  </numFmts>
  <fonts count="23" x14ac:knownFonts="1">
    <font>
      <sz val="11"/>
      <color theme="1"/>
      <name val="Calibri"/>
      <family val="2"/>
      <charset val="238"/>
      <scheme val="minor"/>
    </font>
    <font>
      <sz val="8"/>
      <name val="Arial"/>
      <family val="2"/>
      <charset val="238"/>
    </font>
    <font>
      <b/>
      <sz val="8"/>
      <name val="Arial"/>
      <family val="2"/>
      <charset val="238"/>
    </font>
    <font>
      <sz val="8"/>
      <color indexed="81"/>
      <name val="Arial"/>
      <family val="2"/>
      <charset val="238"/>
    </font>
    <font>
      <sz val="8"/>
      <color indexed="81"/>
      <name val="Tahoma"/>
      <family val="2"/>
      <charset val="238"/>
    </font>
    <font>
      <i/>
      <sz val="8"/>
      <color indexed="81"/>
      <name val="Tahoma"/>
      <family val="2"/>
      <charset val="238"/>
    </font>
    <font>
      <sz val="10"/>
      <name val="Arial"/>
      <family val="2"/>
      <charset val="238"/>
    </font>
    <font>
      <sz val="8"/>
      <color indexed="17"/>
      <name val="Arial"/>
      <family val="2"/>
      <charset val="238"/>
    </font>
    <font>
      <sz val="8"/>
      <color indexed="58"/>
      <name val="Arial"/>
      <family val="2"/>
      <charset val="238"/>
    </font>
    <font>
      <sz val="8"/>
      <name val="Arial CE"/>
      <charset val="238"/>
    </font>
    <font>
      <b/>
      <sz val="10"/>
      <name val="Arial"/>
      <family val="2"/>
      <charset val="238"/>
    </font>
    <font>
      <b/>
      <sz val="9"/>
      <name val="Arial"/>
      <family val="2"/>
      <charset val="238"/>
    </font>
    <font>
      <b/>
      <sz val="12"/>
      <color indexed="12"/>
      <name val="Arial"/>
      <family val="2"/>
      <charset val="238"/>
    </font>
    <font>
      <sz val="12"/>
      <name val="Arial"/>
      <family val="2"/>
      <charset val="238"/>
    </font>
    <font>
      <b/>
      <sz val="12"/>
      <name val="Arial"/>
      <family val="2"/>
      <charset val="238"/>
    </font>
    <font>
      <b/>
      <sz val="8"/>
      <color indexed="81"/>
      <name val="Tahoma"/>
      <family val="2"/>
      <charset val="238"/>
    </font>
    <font>
      <b/>
      <sz val="8"/>
      <name val="Arial CE"/>
      <charset val="238"/>
    </font>
    <font>
      <u/>
      <sz val="8"/>
      <name val="Arial"/>
      <family val="2"/>
      <charset val="238"/>
    </font>
    <font>
      <b/>
      <i/>
      <sz val="10"/>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3">
    <border>
      <left/>
      <right/>
      <top/>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s>
  <cellStyleXfs count="2">
    <xf numFmtId="0" fontId="0" fillId="0" borderId="0"/>
    <xf numFmtId="0" fontId="19" fillId="0" borderId="0" applyNumberFormat="0" applyFill="0" applyBorder="0" applyAlignment="0" applyProtection="0"/>
  </cellStyleXfs>
  <cellXfs count="360">
    <xf numFmtId="0" fontId="0" fillId="0" borderId="0" xfId="0"/>
    <xf numFmtId="0" fontId="1" fillId="0" borderId="0" xfId="0" applyFont="1" applyFill="1"/>
    <xf numFmtId="0" fontId="1" fillId="0" borderId="0" xfId="0" applyFont="1" applyFill="1" applyAlignment="1">
      <alignment horizontal="right" vertical="top"/>
    </xf>
    <xf numFmtId="3" fontId="1" fillId="0" borderId="0" xfId="0" applyNumberFormat="1" applyFont="1" applyAlignment="1">
      <alignment vertical="top"/>
    </xf>
    <xf numFmtId="3" fontId="1" fillId="0" borderId="0" xfId="0" applyNumberFormat="1" applyFont="1" applyFill="1" applyAlignment="1">
      <alignment horizontal="right" vertical="top"/>
    </xf>
    <xf numFmtId="0" fontId="1" fillId="0" borderId="0" xfId="0" applyFont="1" applyFill="1" applyAlignment="1">
      <alignment horizontal="left" vertical="top" indent="1"/>
    </xf>
    <xf numFmtId="3" fontId="1" fillId="0" borderId="0" xfId="0" applyNumberFormat="1" applyFont="1" applyFill="1" applyAlignment="1">
      <alignment vertical="top"/>
    </xf>
    <xf numFmtId="3" fontId="2" fillId="0" borderId="0" xfId="0" applyNumberFormat="1" applyFont="1" applyAlignment="1">
      <alignment horizontal="center" vertical="top"/>
    </xf>
    <xf numFmtId="3" fontId="2" fillId="0" borderId="0" xfId="0" applyNumberFormat="1" applyFont="1" applyFill="1" applyAlignment="1">
      <alignment horizontal="center" vertical="top"/>
    </xf>
    <xf numFmtId="0" fontId="1" fillId="0" borderId="0" xfId="0" applyFont="1" applyFill="1" applyAlignment="1">
      <alignment vertical="top"/>
    </xf>
    <xf numFmtId="3" fontId="2" fillId="0" borderId="0" xfId="0" applyNumberFormat="1" applyFont="1" applyBorder="1" applyAlignment="1">
      <alignment horizontal="right" vertical="top"/>
    </xf>
    <xf numFmtId="3" fontId="2" fillId="0" borderId="0" xfId="0" applyNumberFormat="1" applyFont="1" applyFill="1" applyBorder="1" applyAlignment="1">
      <alignment horizontal="right" vertical="top"/>
    </xf>
    <xf numFmtId="0" fontId="2" fillId="0" borderId="0" xfId="0" applyFont="1" applyFill="1" applyAlignment="1">
      <alignment horizontal="left" vertical="top"/>
    </xf>
    <xf numFmtId="0" fontId="1" fillId="0" borderId="0" xfId="0" applyFont="1" applyFill="1" applyAlignment="1">
      <alignment vertical="center"/>
    </xf>
    <xf numFmtId="164" fontId="1" fillId="0" borderId="0" xfId="0" applyNumberFormat="1" applyFont="1" applyFill="1" applyAlignment="1">
      <alignment vertical="top"/>
    </xf>
    <xf numFmtId="164" fontId="1" fillId="0" borderId="0" xfId="0" applyNumberFormat="1" applyFont="1" applyFill="1" applyBorder="1" applyAlignment="1">
      <alignment horizontal="right" vertical="top"/>
    </xf>
    <xf numFmtId="0" fontId="1" fillId="0" borderId="0" xfId="0" applyFont="1" applyFill="1" applyAlignment="1"/>
    <xf numFmtId="164" fontId="2" fillId="0" borderId="0" xfId="0" applyNumberFormat="1" applyFont="1" applyFill="1" applyAlignment="1">
      <alignment vertical="top"/>
    </xf>
    <xf numFmtId="0" fontId="2" fillId="0" borderId="0" xfId="0" applyFont="1" applyFill="1" applyAlignment="1">
      <alignment horizontal="left" vertical="top" wrapText="1"/>
    </xf>
    <xf numFmtId="3" fontId="1" fillId="0" borderId="0" xfId="0" applyNumberFormat="1" applyFont="1" applyFill="1" applyBorder="1" applyAlignment="1">
      <alignment horizontal="right" vertical="top"/>
    </xf>
    <xf numFmtId="3" fontId="2" fillId="0" borderId="0" xfId="0" applyNumberFormat="1" applyFont="1" applyFill="1" applyAlignment="1">
      <alignment vertical="top"/>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Alignment="1">
      <alignment horizontal="left" vertical="top" indent="3"/>
    </xf>
    <xf numFmtId="0" fontId="1" fillId="0" borderId="0" xfId="0" applyFont="1" applyFill="1" applyBorder="1" applyAlignment="1">
      <alignment horizontal="left" vertical="top" indent="3"/>
    </xf>
    <xf numFmtId="0" fontId="1" fillId="0" borderId="0" xfId="0" applyFont="1" applyFill="1" applyBorder="1"/>
    <xf numFmtId="0" fontId="2" fillId="0" borderId="0" xfId="0" applyFont="1" applyFill="1" applyBorder="1" applyAlignment="1">
      <alignment horizontal="left" vertical="top"/>
    </xf>
    <xf numFmtId="0" fontId="1" fillId="0" borderId="0" xfId="0" applyFont="1" applyFill="1" applyAlignment="1">
      <alignment wrapText="1"/>
    </xf>
    <xf numFmtId="0" fontId="1" fillId="0" borderId="0" xfId="0" applyFont="1" applyFill="1" applyAlignment="1">
      <alignment horizontal="left" wrapText="1" indent="1"/>
    </xf>
    <xf numFmtId="0" fontId="1" fillId="0" borderId="0" xfId="0" applyFont="1" applyFill="1" applyAlignment="1">
      <alignment vertical="center" wrapText="1"/>
    </xf>
    <xf numFmtId="0" fontId="1" fillId="0" borderId="0" xfId="0" applyFont="1" applyFill="1" applyAlignment="1">
      <alignment vertical="top" wrapText="1"/>
    </xf>
    <xf numFmtId="3" fontId="1" fillId="0" borderId="0" xfId="0" applyNumberFormat="1" applyFont="1" applyFill="1"/>
    <xf numFmtId="0" fontId="1" fillId="0" borderId="5" xfId="0" applyFont="1" applyFill="1" applyBorder="1" applyAlignment="1">
      <alignment horizontal="center" vertical="center"/>
    </xf>
    <xf numFmtId="0" fontId="1" fillId="0" borderId="4" xfId="0" applyFont="1" applyFill="1" applyBorder="1" applyAlignment="1">
      <alignment horizontal="center" wrapText="1"/>
    </xf>
    <xf numFmtId="0" fontId="2" fillId="0" borderId="6" xfId="0" applyFont="1" applyFill="1" applyBorder="1" applyAlignment="1">
      <alignment vertical="top"/>
    </xf>
    <xf numFmtId="0" fontId="2" fillId="0" borderId="6" xfId="0" applyFont="1" applyFill="1" applyBorder="1" applyAlignment="1">
      <alignment horizontal="left" vertical="top"/>
    </xf>
    <xf numFmtId="0" fontId="1" fillId="0" borderId="0" xfId="0" applyFont="1" applyFill="1" applyAlignment="1">
      <alignment horizontal="left" vertical="top" wrapText="1"/>
    </xf>
    <xf numFmtId="0" fontId="1" fillId="0" borderId="0" xfId="0" applyFont="1" applyFill="1" applyAlignment="1">
      <alignment horizontal="left" indent="1"/>
    </xf>
    <xf numFmtId="0" fontId="1" fillId="0" borderId="0" xfId="0" applyFont="1" applyFill="1" applyAlignment="1">
      <alignment horizontal="left" vertical="top" wrapText="1" indent="1"/>
    </xf>
    <xf numFmtId="0" fontId="1" fillId="0" borderId="7" xfId="0" applyFont="1" applyFill="1" applyBorder="1" applyAlignment="1">
      <alignment horizontal="center" vertical="center" wrapText="1"/>
    </xf>
    <xf numFmtId="0" fontId="1" fillId="0" borderId="6" xfId="0" applyFont="1" applyFill="1" applyBorder="1" applyAlignment="1">
      <alignment vertical="top"/>
    </xf>
    <xf numFmtId="164" fontId="1" fillId="0" borderId="0" xfId="0" applyNumberFormat="1" applyFont="1" applyFill="1" applyAlignment="1">
      <alignment horizontal="right" vertical="top"/>
    </xf>
    <xf numFmtId="164" fontId="1" fillId="0" borderId="0" xfId="0" applyNumberFormat="1" applyFont="1" applyFill="1" applyAlignment="1">
      <alignment horizontal="right" vertical="top"/>
    </xf>
    <xf numFmtId="0" fontId="1" fillId="0" borderId="0" xfId="0" applyFont="1" applyFill="1" applyAlignment="1">
      <alignment horizontal="left" vertical="center" indent="1"/>
    </xf>
    <xf numFmtId="0" fontId="1" fillId="0" borderId="0" xfId="0" applyFont="1" applyFill="1" applyAlignment="1">
      <alignment horizontal="left" vertical="center" wrapText="1" indent="1"/>
    </xf>
    <xf numFmtId="0" fontId="1" fillId="0" borderId="0" xfId="0" applyFont="1" applyFill="1" applyAlignment="1">
      <alignment horizontal="left" vertical="center"/>
    </xf>
    <xf numFmtId="3" fontId="1" fillId="0" borderId="0" xfId="0" applyNumberFormat="1" applyFont="1" applyFill="1" applyAlignment="1">
      <alignment horizontal="right" vertical="top"/>
    </xf>
    <xf numFmtId="0" fontId="1" fillId="0" borderId="0" xfId="0" applyFont="1" applyFill="1" applyAlignment="1">
      <alignment horizontal="left" wrapText="1"/>
    </xf>
    <xf numFmtId="49" fontId="1" fillId="0" borderId="0" xfId="0" applyNumberFormat="1" applyFont="1" applyFill="1" applyAlignment="1">
      <alignment horizontal="left" wrapText="1"/>
    </xf>
    <xf numFmtId="3" fontId="1" fillId="0" borderId="0" xfId="0" applyNumberFormat="1" applyFont="1" applyFill="1" applyAlignment="1">
      <alignment horizontal="right"/>
    </xf>
    <xf numFmtId="3" fontId="1" fillId="0" borderId="0" xfId="0" applyNumberFormat="1" applyFont="1" applyFill="1" applyAlignment="1">
      <alignment horizontal="right"/>
    </xf>
    <xf numFmtId="0" fontId="1" fillId="0" borderId="0" xfId="0" applyFont="1" applyFill="1" applyAlignment="1">
      <alignment horizontal="left"/>
    </xf>
    <xf numFmtId="0" fontId="1" fillId="0" borderId="7" xfId="0" applyFont="1" applyFill="1" applyBorder="1" applyAlignment="1">
      <alignment horizontal="center" wrapText="1"/>
    </xf>
    <xf numFmtId="3" fontId="2" fillId="0" borderId="0" xfId="0" applyNumberFormat="1" applyFont="1" applyFill="1" applyAlignment="1">
      <alignment horizontal="right" vertical="top"/>
    </xf>
    <xf numFmtId="0" fontId="1" fillId="0" borderId="0" xfId="0" applyFont="1" applyFill="1"/>
    <xf numFmtId="0" fontId="1" fillId="0" borderId="0" xfId="0" applyFont="1" applyFill="1" applyAlignment="1">
      <alignment horizontal="center" vertic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2" fillId="0" borderId="0" xfId="0" applyFont="1" applyFill="1" applyAlignment="1">
      <alignment horizontal="left" vertical="top" indent="3"/>
    </xf>
    <xf numFmtId="0" fontId="1" fillId="0" borderId="7" xfId="0" applyFont="1" applyFill="1" applyBorder="1" applyAlignment="1">
      <alignment horizontal="center" vertical="center"/>
    </xf>
    <xf numFmtId="0" fontId="1" fillId="0" borderId="6" xfId="0" applyFont="1" applyFill="1" applyBorder="1"/>
    <xf numFmtId="0" fontId="1" fillId="0" borderId="0" xfId="0" applyFont="1" applyFill="1" applyAlignment="1">
      <alignment horizontal="left" vertical="center" wrapText="1"/>
    </xf>
    <xf numFmtId="0" fontId="2" fillId="0" borderId="0" xfId="0" applyFont="1" applyFill="1" applyAlignment="1">
      <alignment horizontal="left" vertical="center"/>
    </xf>
    <xf numFmtId="3" fontId="1" fillId="0" borderId="0" xfId="0" applyNumberFormat="1" applyFont="1" applyFill="1" applyAlignment="1"/>
    <xf numFmtId="0" fontId="2" fillId="0" borderId="6" xfId="0" applyFont="1" applyFill="1" applyBorder="1" applyAlignment="1">
      <alignment vertical="center"/>
    </xf>
    <xf numFmtId="165" fontId="1" fillId="0" borderId="0" xfId="0" applyNumberFormat="1" applyFont="1" applyAlignment="1">
      <alignment vertical="top"/>
    </xf>
    <xf numFmtId="165" fontId="1" fillId="0" borderId="0" xfId="0" applyNumberFormat="1" applyFont="1" applyFill="1" applyAlignment="1">
      <alignment vertical="top"/>
    </xf>
    <xf numFmtId="0" fontId="1" fillId="0" borderId="0" xfId="0" applyFont="1" applyFill="1" applyAlignment="1">
      <alignment wrapText="1"/>
    </xf>
    <xf numFmtId="0" fontId="1" fillId="0" borderId="0" xfId="0" applyFont="1" applyFill="1" applyAlignment="1">
      <alignment horizontal="left" vertical="center" wrapText="1" indent="1"/>
    </xf>
    <xf numFmtId="165" fontId="1" fillId="0" borderId="0" xfId="0" applyNumberFormat="1" applyFont="1" applyAlignment="1"/>
    <xf numFmtId="165" fontId="1" fillId="0" borderId="0" xfId="0" applyNumberFormat="1" applyFont="1"/>
    <xf numFmtId="165" fontId="1" fillId="0" borderId="0" xfId="0" applyNumberFormat="1" applyFont="1" applyFill="1"/>
    <xf numFmtId="3" fontId="1" fillId="0" borderId="0" xfId="0" applyNumberFormat="1" applyFont="1" applyAlignment="1"/>
    <xf numFmtId="3" fontId="1" fillId="0" borderId="0" xfId="0" applyNumberFormat="1" applyFont="1"/>
    <xf numFmtId="3" fontId="1" fillId="0" borderId="0" xfId="0" applyNumberFormat="1" applyFont="1" applyFill="1"/>
    <xf numFmtId="3" fontId="1" fillId="0" borderId="0" xfId="0" applyNumberFormat="1" applyFont="1" applyAlignment="1">
      <alignment vertical="top"/>
    </xf>
    <xf numFmtId="3" fontId="1" fillId="0" borderId="0" xfId="0" applyNumberFormat="1" applyFont="1" applyFill="1" applyAlignment="1">
      <alignment vertical="top"/>
    </xf>
    <xf numFmtId="0" fontId="1" fillId="0" borderId="0" xfId="0" applyFont="1" applyFill="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wrapText="1"/>
    </xf>
    <xf numFmtId="0" fontId="1" fillId="0" borderId="6" xfId="0" applyFont="1" applyBorder="1"/>
    <xf numFmtId="0" fontId="2" fillId="0" borderId="6" xfId="0" applyFont="1" applyBorder="1" applyAlignment="1"/>
    <xf numFmtId="0" fontId="2" fillId="0" borderId="6" xfId="0" applyFont="1" applyFill="1" applyBorder="1" applyAlignment="1">
      <alignment horizontal="left" vertical="top"/>
    </xf>
    <xf numFmtId="3" fontId="1" fillId="0" borderId="0" xfId="0" applyNumberFormat="1" applyFont="1" applyFill="1" applyAlignment="1">
      <alignment vertical="center"/>
    </xf>
    <xf numFmtId="0" fontId="1" fillId="0" borderId="0" xfId="0" applyFont="1" applyFill="1" applyBorder="1" applyAlignment="1">
      <alignment wrapText="1"/>
    </xf>
    <xf numFmtId="0" fontId="1" fillId="0" borderId="0" xfId="0" applyFont="1" applyFill="1" applyBorder="1" applyAlignment="1">
      <alignment vertical="top" wrapText="1"/>
    </xf>
    <xf numFmtId="164" fontId="1" fillId="0" borderId="0" xfId="0" applyNumberFormat="1" applyFont="1" applyFill="1"/>
    <xf numFmtId="164" fontId="7" fillId="0" borderId="0" xfId="0" applyNumberFormat="1" applyFont="1" applyFill="1"/>
    <xf numFmtId="164" fontId="1" fillId="0" borderId="0" xfId="0" applyNumberFormat="1" applyFont="1" applyFill="1" applyAlignment="1">
      <alignment vertical="center"/>
    </xf>
    <xf numFmtId="0" fontId="1" fillId="0" borderId="0" xfId="0" applyFont="1" applyFill="1" applyBorder="1" applyAlignment="1">
      <alignment horizontal="left" vertical="top" indent="1"/>
    </xf>
    <xf numFmtId="3" fontId="1" fillId="0" borderId="1" xfId="0" applyNumberFormat="1" applyFont="1" applyFill="1" applyBorder="1" applyAlignment="1"/>
    <xf numFmtId="0" fontId="1" fillId="0" borderId="1" xfId="0" applyFont="1" applyFill="1" applyBorder="1" applyAlignment="1">
      <alignment wrapText="1"/>
    </xf>
    <xf numFmtId="0" fontId="1" fillId="0" borderId="14" xfId="0" applyFont="1" applyFill="1" applyBorder="1" applyAlignment="1">
      <alignment horizontal="center" vertical="center"/>
    </xf>
    <xf numFmtId="0" fontId="2" fillId="0" borderId="6" xfId="0" applyFont="1" applyFill="1" applyBorder="1" applyAlignment="1">
      <alignment horizontal="left" vertical="top" indent="4"/>
    </xf>
    <xf numFmtId="165" fontId="1" fillId="0" borderId="0" xfId="0" applyNumberFormat="1" applyFont="1" applyFill="1" applyAlignment="1">
      <alignment horizontal="right" vertical="top"/>
    </xf>
    <xf numFmtId="165" fontId="1" fillId="0" borderId="0" xfId="0" applyNumberFormat="1" applyFont="1" applyFill="1" applyAlignment="1">
      <alignment vertical="top"/>
    </xf>
    <xf numFmtId="0" fontId="1" fillId="0" borderId="0" xfId="0" applyNumberFormat="1" applyFont="1" applyFill="1" applyAlignment="1">
      <alignment horizontal="left" indent="1"/>
    </xf>
    <xf numFmtId="0" fontId="1" fillId="0" borderId="0" xfId="0" applyFont="1"/>
    <xf numFmtId="165" fontId="1" fillId="0" borderId="0" xfId="0" applyNumberFormat="1" applyFont="1" applyAlignment="1">
      <alignment vertical="top"/>
    </xf>
    <xf numFmtId="165" fontId="1" fillId="0" borderId="0" xfId="0" applyNumberFormat="1" applyFont="1" applyFill="1" applyAlignment="1">
      <alignment horizontal="right" vertical="top"/>
    </xf>
    <xf numFmtId="165" fontId="1" fillId="0" borderId="0" xfId="0" applyNumberFormat="1" applyFont="1" applyAlignment="1">
      <alignment horizontal="right" vertical="top"/>
    </xf>
    <xf numFmtId="164" fontId="1" fillId="0" borderId="0" xfId="0" applyNumberFormat="1" applyFont="1" applyFill="1" applyBorder="1" applyAlignment="1">
      <alignment horizontal="right" vertical="top"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2" fillId="0" borderId="6" xfId="0" applyNumberFormat="1" applyFont="1" applyFill="1" applyBorder="1" applyAlignment="1">
      <alignment horizontal="left" vertical="top" wrapText="1"/>
    </xf>
    <xf numFmtId="0" fontId="2" fillId="0" borderId="6" xfId="0" applyNumberFormat="1" applyFont="1" applyFill="1" applyBorder="1" applyAlignment="1">
      <alignment horizontal="left" vertical="top"/>
    </xf>
    <xf numFmtId="3" fontId="1" fillId="0" borderId="0" xfId="0" applyNumberFormat="1" applyFont="1" applyFill="1" applyAlignment="1">
      <alignment horizontal="right" vertical="center"/>
    </xf>
    <xf numFmtId="3" fontId="1" fillId="0" borderId="1" xfId="0" applyNumberFormat="1" applyFont="1" applyFill="1" applyBorder="1" applyAlignment="1">
      <alignment horizontal="right"/>
    </xf>
    <xf numFmtId="0" fontId="1" fillId="0" borderId="0" xfId="0" applyFont="1" applyFill="1" applyBorder="1" applyAlignment="1">
      <alignment horizontal="left"/>
    </xf>
    <xf numFmtId="0" fontId="1" fillId="0" borderId="11" xfId="0" applyFont="1" applyFill="1" applyBorder="1" applyAlignment="1">
      <alignment horizontal="center" vertical="center"/>
    </xf>
    <xf numFmtId="165" fontId="1" fillId="0" borderId="0" xfId="0" applyNumberFormat="1" applyFont="1" applyFill="1" applyAlignment="1">
      <alignment horizontal="right" vertical="top"/>
    </xf>
    <xf numFmtId="165" fontId="1" fillId="0" borderId="0" xfId="0" applyNumberFormat="1" applyFont="1" applyFill="1" applyAlignment="1">
      <alignment horizontal="right"/>
    </xf>
    <xf numFmtId="0" fontId="1" fillId="0" borderId="6" xfId="0" applyFont="1" applyBorder="1" applyAlignment="1">
      <alignment horizontal="left" wrapText="1"/>
    </xf>
    <xf numFmtId="0" fontId="2" fillId="0" borderId="6" xfId="0" applyFont="1" applyFill="1" applyBorder="1" applyAlignment="1">
      <alignment horizontal="left"/>
    </xf>
    <xf numFmtId="164" fontId="1" fillId="0" borderId="0" xfId="0" applyNumberFormat="1" applyFont="1" applyBorder="1" applyAlignment="1">
      <alignment horizontal="right" vertical="center"/>
    </xf>
    <xf numFmtId="3" fontId="1" fillId="0" borderId="0" xfId="0" applyNumberFormat="1" applyFont="1" applyBorder="1" applyAlignment="1">
      <alignment horizontal="right"/>
    </xf>
    <xf numFmtId="0" fontId="1" fillId="0" borderId="0" xfId="0" applyFont="1" applyAlignment="1">
      <alignment vertical="top" wrapText="1"/>
    </xf>
    <xf numFmtId="0" fontId="1" fillId="0" borderId="0" xfId="0" applyFont="1" applyBorder="1" applyAlignment="1">
      <alignment vertical="top"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2" fillId="0" borderId="6" xfId="0" applyFont="1" applyBorder="1" applyAlignment="1">
      <alignment vertical="center"/>
    </xf>
    <xf numFmtId="0" fontId="2" fillId="0" borderId="6" xfId="0" applyFont="1" applyBorder="1" applyAlignment="1">
      <alignment horizontal="left" vertical="center"/>
    </xf>
    <xf numFmtId="0" fontId="8" fillId="0" borderId="0" xfId="0" applyFont="1" applyFill="1"/>
    <xf numFmtId="164" fontId="8" fillId="0" borderId="0" xfId="0" applyNumberFormat="1" applyFont="1" applyFill="1"/>
    <xf numFmtId="3" fontId="8" fillId="0" borderId="0" xfId="0" applyNumberFormat="1" applyFont="1" applyFill="1"/>
    <xf numFmtId="0" fontId="1" fillId="0" borderId="0" xfId="0" applyFont="1" applyFill="1" applyAlignment="1">
      <alignment horizontal="center"/>
    </xf>
    <xf numFmtId="164" fontId="8" fillId="0" borderId="0" xfId="0" applyNumberFormat="1" applyFont="1" applyFill="1"/>
    <xf numFmtId="3" fontId="8" fillId="0" borderId="0" xfId="0" applyNumberFormat="1" applyFont="1" applyFill="1"/>
    <xf numFmtId="3" fontId="8" fillId="0" borderId="0" xfId="0" applyNumberFormat="1" applyFont="1" applyFill="1" applyAlignment="1">
      <alignment horizontal="right"/>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0" xfId="0" applyFont="1" applyFill="1" applyBorder="1" applyAlignment="1">
      <alignment vertical="top"/>
    </xf>
    <xf numFmtId="3" fontId="7" fillId="0" borderId="0" xfId="0" applyNumberFormat="1" applyFont="1" applyFill="1" applyAlignment="1">
      <alignment horizontal="right"/>
    </xf>
    <xf numFmtId="0" fontId="1" fillId="0" borderId="0" xfId="0" applyFont="1" applyFill="1" applyAlignment="1">
      <alignment horizontal="left" vertical="top"/>
    </xf>
    <xf numFmtId="3" fontId="1" fillId="0" borderId="0" xfId="0" applyNumberFormat="1" applyFont="1" applyFill="1" applyBorder="1" applyAlignment="1">
      <alignment horizontal="right" vertical="top"/>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wrapText="1"/>
    </xf>
    <xf numFmtId="164" fontId="1" fillId="0" borderId="0" xfId="0" applyNumberFormat="1" applyFont="1" applyFill="1" applyAlignment="1"/>
    <xf numFmtId="164" fontId="1" fillId="0" borderId="0" xfId="0" applyNumberFormat="1" applyFont="1" applyFill="1" applyAlignment="1">
      <alignment horizontal="right"/>
    </xf>
    <xf numFmtId="3" fontId="7" fillId="0" borderId="0" xfId="0" applyNumberFormat="1" applyFont="1" applyFill="1"/>
    <xf numFmtId="0" fontId="1" fillId="0" borderId="7" xfId="0" applyFont="1" applyFill="1" applyBorder="1" applyAlignment="1">
      <alignment horizontal="center" vertical="top" wrapText="1"/>
    </xf>
    <xf numFmtId="0" fontId="1" fillId="0" borderId="6" xfId="0" applyFont="1" applyFill="1" applyBorder="1" applyAlignment="1">
      <alignment horizontal="left" vertical="top" indent="3"/>
    </xf>
    <xf numFmtId="0" fontId="1" fillId="0" borderId="0" xfId="0" applyNumberFormat="1" applyFont="1" applyFill="1" applyAlignment="1">
      <alignment horizontal="left"/>
    </xf>
    <xf numFmtId="0" fontId="1" fillId="0" borderId="0" xfId="0" applyNumberFormat="1" applyFont="1" applyFill="1"/>
    <xf numFmtId="0" fontId="1" fillId="0" borderId="1" xfId="0" applyFont="1" applyFill="1" applyBorder="1"/>
    <xf numFmtId="164" fontId="1" fillId="0" borderId="0" xfId="0" applyNumberFormat="1" applyFont="1" applyFill="1" applyBorder="1" applyAlignment="1">
      <alignment vertical="top"/>
    </xf>
    <xf numFmtId="3" fontId="1" fillId="0" borderId="0" xfId="0" applyNumberFormat="1" applyFont="1" applyFill="1" applyBorder="1" applyAlignment="1">
      <alignment horizontal="right" vertical="center"/>
    </xf>
    <xf numFmtId="164" fontId="1" fillId="0" borderId="0" xfId="0" applyNumberFormat="1" applyFont="1"/>
    <xf numFmtId="0" fontId="2" fillId="0" borderId="0" xfId="0" applyFont="1" applyFill="1" applyAlignment="1">
      <alignment vertical="center"/>
    </xf>
    <xf numFmtId="3" fontId="2" fillId="0" borderId="0" xfId="0" applyNumberFormat="1" applyFont="1" applyFill="1" applyAlignment="1">
      <alignment vertical="center"/>
    </xf>
    <xf numFmtId="3" fontId="2" fillId="0" borderId="0" xfId="0" applyNumberFormat="1" applyFont="1" applyFill="1" applyAlignment="1">
      <alignment horizontal="right" vertical="center"/>
    </xf>
    <xf numFmtId="49" fontId="1" fillId="0" borderId="0" xfId="0" applyNumberFormat="1" applyFont="1" applyFill="1" applyAlignment="1">
      <alignment horizontal="left" indent="1"/>
    </xf>
    <xf numFmtId="0" fontId="1" fillId="0" borderId="0" xfId="0" applyNumberFormat="1" applyFont="1" applyFill="1" applyAlignment="1">
      <alignment horizontal="left" vertical="top" wrapText="1"/>
    </xf>
    <xf numFmtId="3" fontId="1" fillId="0" borderId="1" xfId="0" applyNumberFormat="1" applyFont="1" applyFill="1" applyBorder="1" applyAlignment="1">
      <alignment horizontal="right" vertical="top"/>
    </xf>
    <xf numFmtId="166" fontId="1" fillId="0" borderId="0" xfId="0" applyNumberFormat="1" applyFont="1" applyFill="1" applyAlignment="1">
      <alignment vertical="center"/>
    </xf>
    <xf numFmtId="3" fontId="1" fillId="0" borderId="0" xfId="0" applyNumberFormat="1" applyFont="1"/>
    <xf numFmtId="0" fontId="1" fillId="0" borderId="16"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0" xfId="0" applyFont="1" applyFill="1"/>
    <xf numFmtId="3" fontId="1" fillId="0" borderId="0" xfId="0" applyNumberFormat="1" applyFont="1" applyFill="1"/>
    <xf numFmtId="0" fontId="1" fillId="0" borderId="0" xfId="0" applyFont="1" applyFill="1" applyAlignment="1">
      <alignment horizontal="center"/>
    </xf>
    <xf numFmtId="3" fontId="1" fillId="0" borderId="0" xfId="0" applyNumberFormat="1" applyFont="1" applyFill="1" applyAlignment="1">
      <alignment horizontal="right" wrapText="1"/>
    </xf>
    <xf numFmtId="3" fontId="1" fillId="0" borderId="0" xfId="0" applyNumberFormat="1" applyFont="1" applyFill="1" applyAlignment="1">
      <alignment horizontal="right" vertical="center"/>
    </xf>
    <xf numFmtId="0" fontId="1" fillId="0" borderId="0" xfId="0" applyFont="1" applyFill="1" applyAlignment="1">
      <alignment horizontal="center" vertical="center"/>
    </xf>
    <xf numFmtId="3" fontId="1" fillId="0" borderId="0" xfId="0" applyNumberFormat="1" applyFont="1" applyFill="1" applyAlignment="1">
      <alignment vertical="center"/>
    </xf>
    <xf numFmtId="0" fontId="1" fillId="0" borderId="0" xfId="0" applyFont="1" applyFill="1" applyAlignment="1"/>
    <xf numFmtId="3" fontId="1" fillId="0" borderId="0" xfId="0" applyNumberFormat="1" applyFont="1" applyFill="1" applyAlignment="1">
      <alignment horizontal="right"/>
    </xf>
    <xf numFmtId="0" fontId="1" fillId="0" borderId="0" xfId="0" applyFont="1" applyFill="1" applyAlignment="1">
      <alignment vertical="center"/>
    </xf>
    <xf numFmtId="0" fontId="1" fillId="0" borderId="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2" fillId="0" borderId="6" xfId="0" applyFont="1" applyFill="1" applyBorder="1" applyAlignment="1">
      <alignment vertical="top"/>
    </xf>
    <xf numFmtId="0" fontId="2" fillId="0" borderId="6" xfId="0" applyFont="1" applyFill="1" applyBorder="1" applyAlignment="1">
      <alignment horizontal="left" vertical="top"/>
    </xf>
    <xf numFmtId="164" fontId="1" fillId="0" borderId="0" xfId="0" applyNumberFormat="1" applyFont="1" applyFill="1"/>
    <xf numFmtId="164" fontId="1" fillId="0" borderId="0" xfId="0" applyNumberFormat="1" applyFont="1" applyFill="1" applyAlignment="1">
      <alignment horizontal="right" vertical="center"/>
    </xf>
    <xf numFmtId="164" fontId="1" fillId="0" borderId="0" xfId="0" applyNumberFormat="1" applyFont="1" applyFill="1" applyAlignment="1">
      <alignment horizontal="right"/>
    </xf>
    <xf numFmtId="3" fontId="1" fillId="0" borderId="1" xfId="0" applyNumberFormat="1" applyFont="1" applyFill="1" applyBorder="1" applyAlignment="1">
      <alignment horizontal="right"/>
    </xf>
    <xf numFmtId="0" fontId="1" fillId="0" borderId="1" xfId="0" applyFont="1" applyFill="1" applyBorder="1" applyAlignment="1">
      <alignment horizontal="center"/>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6" xfId="0" applyFont="1" applyFill="1" applyBorder="1" applyAlignment="1">
      <alignment vertical="top"/>
    </xf>
    <xf numFmtId="164" fontId="2" fillId="0" borderId="0" xfId="0" applyNumberFormat="1" applyFont="1" applyFill="1" applyBorder="1"/>
    <xf numFmtId="3" fontId="2" fillId="0" borderId="0" xfId="0" applyNumberFormat="1" applyFont="1" applyFill="1" applyAlignment="1">
      <alignment horizontal="right" vertical="center"/>
    </xf>
    <xf numFmtId="0" fontId="2" fillId="0" borderId="0" xfId="0" applyFont="1" applyFill="1" applyAlignment="1">
      <alignment vertical="center"/>
    </xf>
    <xf numFmtId="164" fontId="1" fillId="0" borderId="0" xfId="0" applyNumberFormat="1" applyFont="1" applyFill="1" applyBorder="1"/>
    <xf numFmtId="0" fontId="1" fillId="0" borderId="0" xfId="0" applyFont="1" applyFill="1" applyAlignment="1">
      <alignment horizontal="left" vertical="center"/>
    </xf>
    <xf numFmtId="0" fontId="1" fillId="0" borderId="6" xfId="0" applyFont="1" applyFill="1" applyBorder="1" applyAlignment="1"/>
    <xf numFmtId="164" fontId="2" fillId="0" borderId="0" xfId="0" applyNumberFormat="1" applyFont="1" applyFill="1" applyAlignment="1"/>
    <xf numFmtId="3" fontId="2" fillId="0" borderId="0" xfId="0" applyNumberFormat="1" applyFont="1" applyFill="1" applyAlignment="1"/>
    <xf numFmtId="0" fontId="2" fillId="0" borderId="0" xfId="0" applyFont="1" applyFill="1" applyAlignment="1">
      <alignment horizontal="left"/>
    </xf>
    <xf numFmtId="164" fontId="1" fillId="0" borderId="0" xfId="0" applyNumberFormat="1" applyFont="1" applyFill="1" applyAlignment="1">
      <alignment vertical="top"/>
    </xf>
    <xf numFmtId="3" fontId="1" fillId="0" borderId="0" xfId="0" applyNumberFormat="1" applyFont="1" applyFill="1" applyAlignment="1">
      <alignment vertical="top"/>
    </xf>
    <xf numFmtId="0" fontId="1" fillId="0" borderId="0" xfId="0" applyFont="1" applyFill="1" applyBorder="1" applyAlignment="1">
      <alignment horizontal="left" wrapText="1"/>
    </xf>
    <xf numFmtId="164" fontId="1" fillId="0" borderId="0" xfId="0" applyNumberFormat="1" applyFont="1" applyFill="1" applyAlignment="1"/>
    <xf numFmtId="0" fontId="1" fillId="0" borderId="0" xfId="0" applyFont="1" applyFill="1" applyAlignment="1">
      <alignment horizontal="left"/>
    </xf>
    <xf numFmtId="3" fontId="1" fillId="0" borderId="1" xfId="0" applyNumberFormat="1" applyFont="1" applyFill="1" applyBorder="1" applyAlignment="1"/>
    <xf numFmtId="0" fontId="1" fillId="0" borderId="16" xfId="0" applyFont="1" applyFill="1" applyBorder="1" applyAlignment="1">
      <alignment horizontal="center" vertical="center" wrapText="1"/>
    </xf>
    <xf numFmtId="0" fontId="1" fillId="0" borderId="0" xfId="0" applyFont="1" applyFill="1" applyAlignment="1">
      <alignment horizontal="left" vertical="center" indent="1"/>
    </xf>
    <xf numFmtId="0" fontId="2" fillId="0" borderId="0" xfId="0" applyFont="1" applyFill="1" applyAlignment="1"/>
    <xf numFmtId="0" fontId="1" fillId="0" borderId="0" xfId="0" applyFont="1" applyFill="1" applyBorder="1" applyAlignment="1">
      <alignment vertical="center" wrapText="1"/>
    </xf>
    <xf numFmtId="3" fontId="1" fillId="0" borderId="0" xfId="0" applyNumberFormat="1" applyFont="1" applyFill="1" applyAlignment="1"/>
    <xf numFmtId="0" fontId="1" fillId="0" borderId="11" xfId="0" applyFont="1" applyFill="1" applyBorder="1" applyAlignment="1">
      <alignment horizont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6" xfId="0" applyFont="1" applyFill="1" applyBorder="1"/>
    <xf numFmtId="49" fontId="2" fillId="0" borderId="6" xfId="0" applyNumberFormat="1" applyFont="1" applyFill="1" applyBorder="1" applyAlignment="1"/>
    <xf numFmtId="49" fontId="2" fillId="0" borderId="6" xfId="0" applyNumberFormat="1" applyFont="1" applyFill="1" applyBorder="1" applyAlignment="1">
      <alignment vertical="top"/>
    </xf>
    <xf numFmtId="3" fontId="2" fillId="0" borderId="0" xfId="0" applyNumberFormat="1" applyFont="1" applyFill="1"/>
    <xf numFmtId="3" fontId="2" fillId="0" borderId="0" xfId="0" applyNumberFormat="1" applyFont="1" applyFill="1" applyAlignment="1">
      <alignment vertical="top"/>
    </xf>
    <xf numFmtId="0" fontId="2" fillId="0" borderId="0" xfId="0" applyFont="1" applyFill="1"/>
    <xf numFmtId="3" fontId="1" fillId="0" borderId="0" xfId="0" applyNumberFormat="1" applyFont="1" applyFill="1" applyAlignment="1">
      <alignment vertical="top"/>
    </xf>
    <xf numFmtId="49" fontId="1" fillId="0" borderId="0" xfId="0" applyNumberFormat="1" applyFont="1" applyFill="1" applyAlignment="1">
      <alignment horizontal="left"/>
    </xf>
    <xf numFmtId="3" fontId="1" fillId="0" borderId="1" xfId="0" applyNumberFormat="1" applyFont="1" applyFill="1" applyBorder="1"/>
    <xf numFmtId="0" fontId="1" fillId="0" borderId="11" xfId="0" applyFont="1" applyFill="1" applyBorder="1" applyAlignment="1">
      <alignment horizontal="center"/>
    </xf>
    <xf numFmtId="0" fontId="1" fillId="0" borderId="9" xfId="0" applyFont="1" applyFill="1" applyBorder="1" applyAlignment="1">
      <alignment horizontal="center"/>
    </xf>
    <xf numFmtId="0" fontId="1" fillId="0" borderId="5" xfId="0" applyFont="1" applyFill="1" applyBorder="1" applyAlignment="1">
      <alignment horizontal="center"/>
    </xf>
    <xf numFmtId="0" fontId="1" fillId="0" borderId="4" xfId="0" applyFont="1" applyFill="1" applyBorder="1" applyAlignment="1">
      <alignment horizontal="center" vertical="center"/>
    </xf>
    <xf numFmtId="0" fontId="2" fillId="0" borderId="0" xfId="0" applyFont="1" applyFill="1" applyAlignment="1">
      <alignment horizontal="left"/>
    </xf>
    <xf numFmtId="3" fontId="1" fillId="0" borderId="0" xfId="0" applyNumberFormat="1" applyFont="1"/>
    <xf numFmtId="0" fontId="1" fillId="0" borderId="0" xfId="0" applyFont="1" applyAlignment="1">
      <alignment horizontal="center"/>
    </xf>
    <xf numFmtId="0" fontId="1" fillId="0" borderId="6" xfId="0" applyFont="1" applyBorder="1"/>
    <xf numFmtId="0" fontId="2" fillId="0" borderId="6" xfId="0" applyFont="1" applyBorder="1" applyAlignment="1">
      <alignment vertical="top"/>
    </xf>
    <xf numFmtId="165" fontId="9" fillId="0" borderId="0" xfId="0" applyNumberFormat="1" applyFont="1" applyFill="1" applyBorder="1" applyAlignment="1">
      <alignment vertical="top"/>
    </xf>
    <xf numFmtId="165" fontId="9" fillId="0" borderId="0" xfId="0" applyNumberFormat="1" applyFont="1" applyFill="1" applyBorder="1" applyAlignment="1">
      <alignment horizontal="right" vertical="top" wrapText="1"/>
    </xf>
    <xf numFmtId="0" fontId="6" fillId="0" borderId="0" xfId="0" applyFont="1" applyFill="1"/>
    <xf numFmtId="0" fontId="6" fillId="0" borderId="0" xfId="0" applyFont="1" applyFill="1" applyAlignment="1">
      <alignment vertical="center"/>
    </xf>
    <xf numFmtId="0" fontId="10" fillId="0" borderId="0" xfId="0" applyFont="1" applyFill="1" applyAlignment="1">
      <alignment vertical="center"/>
    </xf>
    <xf numFmtId="165" fontId="1" fillId="0" borderId="0" xfId="0" applyNumberFormat="1" applyFont="1" applyFill="1"/>
    <xf numFmtId="164" fontId="1" fillId="0" borderId="9" xfId="0" applyNumberFormat="1" applyFont="1" applyFill="1" applyBorder="1" applyAlignment="1">
      <alignment horizontal="center" vertical="center"/>
    </xf>
    <xf numFmtId="0" fontId="12" fillId="0" borderId="0" xfId="0" applyFont="1" applyFill="1" applyAlignment="1">
      <alignment vertical="center"/>
    </xf>
    <xf numFmtId="0" fontId="6" fillId="0" borderId="0" xfId="0" applyFont="1" applyFill="1" applyAlignment="1">
      <alignment wrapText="1"/>
    </xf>
    <xf numFmtId="0" fontId="6" fillId="0" borderId="0" xfId="0" applyFont="1" applyFill="1" applyAlignment="1">
      <alignment vertical="center" wrapText="1"/>
    </xf>
    <xf numFmtId="0" fontId="1" fillId="0" borderId="12" xfId="0" applyFont="1" applyFill="1" applyBorder="1" applyAlignment="1">
      <alignment horizontal="center" vertical="center" wrapText="1"/>
    </xf>
    <xf numFmtId="49" fontId="10" fillId="0" borderId="5" xfId="0" applyNumberFormat="1" applyFont="1" applyFill="1" applyBorder="1" applyAlignment="1"/>
    <xf numFmtId="49" fontId="10" fillId="0" borderId="5" xfId="0" applyNumberFormat="1" applyFont="1" applyFill="1" applyBorder="1" applyAlignment="1">
      <alignment vertical="center"/>
    </xf>
    <xf numFmtId="1" fontId="1" fillId="0" borderId="0" xfId="0" applyNumberFormat="1" applyFont="1" applyFill="1" applyAlignment="1">
      <alignment horizontal="right" vertical="center"/>
    </xf>
    <xf numFmtId="3" fontId="1" fillId="0" borderId="0" xfId="0" applyNumberFormat="1" applyFont="1" applyFill="1" applyBorder="1" applyAlignment="1">
      <alignment horizontal="right"/>
    </xf>
    <xf numFmtId="1" fontId="1" fillId="0" borderId="0" xfId="0" applyNumberFormat="1" applyFont="1" applyFill="1" applyAlignment="1">
      <alignment horizontal="right"/>
    </xf>
    <xf numFmtId="0" fontId="1" fillId="0" borderId="1" xfId="0" applyFont="1" applyFill="1" applyBorder="1" applyAlignment="1">
      <alignment horizontal="center"/>
    </xf>
    <xf numFmtId="0" fontId="13" fillId="0" borderId="0" xfId="0" applyFont="1" applyFill="1" applyAlignment="1">
      <alignment vertical="top"/>
    </xf>
    <xf numFmtId="0" fontId="13" fillId="0" borderId="0" xfId="0" applyFont="1" applyFill="1"/>
    <xf numFmtId="0" fontId="14" fillId="0" borderId="0" xfId="0" applyFont="1" applyFill="1" applyBorder="1" applyAlignment="1">
      <alignment vertical="top"/>
    </xf>
    <xf numFmtId="0" fontId="10" fillId="0" borderId="0" xfId="0" applyFont="1" applyFill="1" applyBorder="1" applyAlignment="1">
      <alignment horizontal="left" vertical="top"/>
    </xf>
    <xf numFmtId="3" fontId="1" fillId="0" borderId="0" xfId="0" applyNumberFormat="1" applyFont="1" applyFill="1"/>
    <xf numFmtId="0" fontId="10" fillId="0" borderId="5" xfId="0" applyFont="1" applyFill="1" applyBorder="1" applyAlignment="1">
      <alignment vertical="center"/>
    </xf>
    <xf numFmtId="164" fontId="2" fillId="0" borderId="0" xfId="0" applyNumberFormat="1" applyFont="1" applyFill="1" applyAlignment="1">
      <alignment horizontal="right"/>
    </xf>
    <xf numFmtId="3" fontId="2" fillId="0" borderId="0" xfId="0" applyNumberFormat="1" applyFont="1" applyFill="1" applyAlignment="1">
      <alignment horizontal="right"/>
    </xf>
    <xf numFmtId="0" fontId="1" fillId="0" borderId="0" xfId="0" applyFont="1" applyFill="1" applyAlignment="1">
      <alignment horizontal="left" vertical="center" wrapText="1" indent="1"/>
    </xf>
    <xf numFmtId="0" fontId="1" fillId="0" borderId="0" xfId="0" applyFont="1" applyFill="1" applyAlignment="1">
      <alignment horizontal="left" vertical="top" wrapText="1"/>
    </xf>
    <xf numFmtId="0" fontId="1" fillId="0" borderId="0" xfId="0" applyFont="1" applyFill="1" applyAlignment="1">
      <alignment horizontal="left" vertical="top" indent="1"/>
    </xf>
    <xf numFmtId="0" fontId="1" fillId="0" borderId="0" xfId="0" applyFont="1" applyFill="1" applyAlignment="1">
      <alignment vertical="top"/>
    </xf>
    <xf numFmtId="0" fontId="1" fillId="0" borderId="0" xfId="0" applyFont="1" applyFill="1" applyBorder="1" applyAlignment="1">
      <alignment horizontal="left" vertical="center"/>
    </xf>
    <xf numFmtId="165" fontId="1" fillId="0" borderId="0" xfId="0" applyNumberFormat="1" applyFont="1" applyFill="1" applyAlignment="1">
      <alignment horizontal="right"/>
    </xf>
    <xf numFmtId="0" fontId="1" fillId="0" borderId="0" xfId="0" applyFont="1" applyFill="1" applyAlignment="1">
      <alignment horizontal="left" vertical="center" wrapText="1"/>
    </xf>
    <xf numFmtId="0" fontId="6" fillId="0" borderId="0" xfId="0" applyFont="1" applyFill="1"/>
    <xf numFmtId="0" fontId="6" fillId="0" borderId="0" xfId="0" applyFont="1" applyFill="1" applyBorder="1" applyAlignment="1">
      <alignment vertical="top"/>
    </xf>
    <xf numFmtId="0" fontId="16" fillId="0" borderId="0" xfId="0" applyFont="1" applyFill="1" applyBorder="1" applyAlignment="1">
      <alignment vertical="center"/>
    </xf>
    <xf numFmtId="164" fontId="2" fillId="0" borderId="0" xfId="0" applyNumberFormat="1" applyFont="1" applyFill="1"/>
    <xf numFmtId="3" fontId="2" fillId="0" borderId="0" xfId="0" applyNumberFormat="1" applyFont="1" applyFill="1"/>
    <xf numFmtId="0" fontId="2" fillId="0" borderId="0" xfId="0" applyFont="1" applyFill="1"/>
    <xf numFmtId="164" fontId="17" fillId="0" borderId="0" xfId="0" applyNumberFormat="1" applyFont="1" applyFill="1" applyAlignment="1">
      <alignment horizontal="right"/>
    </xf>
    <xf numFmtId="3" fontId="17" fillId="0" borderId="0" xfId="0" applyNumberFormat="1" applyFont="1" applyFill="1" applyAlignment="1">
      <alignment horizontal="right"/>
    </xf>
    <xf numFmtId="3" fontId="2" fillId="0" borderId="0" xfId="0" applyNumberFormat="1" applyFont="1"/>
    <xf numFmtId="0" fontId="1" fillId="0" borderId="1" xfId="0" applyFont="1" applyFill="1" applyBorder="1" applyAlignment="1">
      <alignment horizontal="left"/>
    </xf>
    <xf numFmtId="0" fontId="6" fillId="0" borderId="0" xfId="0" applyFont="1" applyFill="1" applyAlignment="1"/>
    <xf numFmtId="0" fontId="10" fillId="0" borderId="0" xfId="0" applyFont="1" applyFill="1" applyBorder="1" applyAlignment="1"/>
    <xf numFmtId="165" fontId="1"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1" fillId="0" borderId="9" xfId="0" applyFont="1" applyFill="1" applyBorder="1" applyAlignment="1">
      <alignment horizontal="center" vertical="center"/>
    </xf>
    <xf numFmtId="0" fontId="10" fillId="0" borderId="0" xfId="0" applyFont="1" applyFill="1"/>
    <xf numFmtId="0" fontId="10" fillId="0" borderId="0" xfId="0" applyFont="1" applyFill="1" applyAlignment="1">
      <alignment horizontal="left"/>
    </xf>
    <xf numFmtId="0" fontId="10" fillId="0" borderId="0" xfId="0" applyFont="1" applyFill="1" applyBorder="1" applyAlignment="1">
      <alignment vertical="top"/>
    </xf>
    <xf numFmtId="0" fontId="1" fillId="0" borderId="0" xfId="0" applyFont="1" applyFill="1" applyBorder="1" applyAlignment="1">
      <alignment vertical="center"/>
    </xf>
    <xf numFmtId="0" fontId="1" fillId="0" borderId="0" xfId="0" applyFont="1" applyFill="1" applyBorder="1" applyAlignment="1"/>
    <xf numFmtId="0" fontId="18" fillId="0" borderId="0" xfId="0" applyFont="1" applyFill="1" applyBorder="1" applyAlignment="1"/>
    <xf numFmtId="0" fontId="1" fillId="0" borderId="0" xfId="0" applyFont="1" applyFill="1" applyAlignment="1">
      <alignment horizontal="left" vertical="top" wrapText="1" indent="1"/>
    </xf>
    <xf numFmtId="0" fontId="14" fillId="0" borderId="0" xfId="0" applyFont="1" applyFill="1" applyBorder="1" applyAlignment="1">
      <alignment vertical="top"/>
    </xf>
    <xf numFmtId="1" fontId="1" fillId="0" borderId="0" xfId="0" applyNumberFormat="1" applyFont="1" applyFill="1"/>
    <xf numFmtId="0" fontId="1" fillId="0" borderId="0" xfId="0" applyFont="1" applyFill="1" applyAlignment="1">
      <alignment horizontal="left" indent="1"/>
    </xf>
    <xf numFmtId="1" fontId="1" fillId="0" borderId="0" xfId="0" applyNumberFormat="1" applyFont="1" applyFill="1"/>
    <xf numFmtId="0" fontId="1" fillId="0" borderId="0" xfId="0" applyFont="1" applyFill="1" applyBorder="1" applyAlignment="1">
      <alignment horizontal="left" indent="1"/>
    </xf>
    <xf numFmtId="0" fontId="1" fillId="0" borderId="0" xfId="0" applyFont="1" applyFill="1" applyAlignment="1">
      <alignment horizontal="left" wrapText="1"/>
    </xf>
    <xf numFmtId="3" fontId="1" fillId="0" borderId="0" xfId="0" applyNumberFormat="1" applyFont="1" applyFill="1" applyBorder="1" applyAlignment="1">
      <alignment horizontal="right"/>
    </xf>
    <xf numFmtId="1" fontId="1" fillId="0" borderId="0" xfId="0" applyNumberFormat="1" applyFont="1" applyFill="1" applyAlignment="1">
      <alignment horizontal="right"/>
    </xf>
    <xf numFmtId="1" fontId="1" fillId="0" borderId="0" xfId="0" applyNumberFormat="1" applyFont="1" applyFill="1" applyBorder="1" applyAlignment="1">
      <alignment horizontal="right"/>
    </xf>
    <xf numFmtId="0" fontId="1" fillId="0" borderId="8" xfId="0" applyFont="1" applyFill="1" applyBorder="1" applyAlignment="1">
      <alignment horizontal="center" vertical="center"/>
    </xf>
    <xf numFmtId="0" fontId="16" fillId="0" borderId="0" xfId="0" applyFont="1" applyFill="1" applyAlignment="1">
      <alignment vertical="center"/>
    </xf>
    <xf numFmtId="0" fontId="0" fillId="0" borderId="0" xfId="0"/>
    <xf numFmtId="0" fontId="9" fillId="0" borderId="0" xfId="0" applyFont="1"/>
    <xf numFmtId="1" fontId="9" fillId="0" borderId="0" xfId="0" applyNumberFormat="1" applyFont="1"/>
    <xf numFmtId="3" fontId="9" fillId="0" borderId="0" xfId="0" applyNumberFormat="1" applyFont="1"/>
    <xf numFmtId="0" fontId="9" fillId="0" borderId="0" xfId="0" applyFont="1" applyAlignment="1">
      <alignment horizontal="center"/>
    </xf>
    <xf numFmtId="164" fontId="9" fillId="0" borderId="0" xfId="0" applyNumberFormat="1" applyFont="1"/>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0" fillId="0" borderId="0" xfId="0" applyBorder="1" applyAlignment="1"/>
    <xf numFmtId="0" fontId="16" fillId="0" borderId="0" xfId="0" applyFont="1" applyBorder="1" applyAlignment="1">
      <alignment vertical="center"/>
    </xf>
    <xf numFmtId="0" fontId="20" fillId="0" borderId="0" xfId="0" applyFont="1" applyAlignment="1">
      <alignment horizontal="center"/>
    </xf>
    <xf numFmtId="0" fontId="21" fillId="0" borderId="0" xfId="0" applyFont="1"/>
    <xf numFmtId="0" fontId="22" fillId="0" borderId="0" xfId="1" applyFont="1"/>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0" xfId="0" applyFont="1" applyBorder="1" applyAlignment="1">
      <alignment horizontal="center" vertical="center" wrapText="1"/>
    </xf>
    <xf numFmtId="49" fontId="2" fillId="0" borderId="0" xfId="0" applyNumberFormat="1" applyFont="1" applyFill="1" applyBorder="1" applyAlignment="1">
      <alignment horizontal="center" vertical="center"/>
    </xf>
    <xf numFmtId="0" fontId="1" fillId="0" borderId="17"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4"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xf>
    <xf numFmtId="0" fontId="1" fillId="0" borderId="1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9"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1" xfId="0" applyFont="1" applyFill="1" applyBorder="1" applyAlignment="1">
      <alignment horizontal="center" vertical="center" wrapText="1"/>
    </xf>
    <xf numFmtId="0" fontId="1" fillId="0" borderId="9" xfId="0" applyFont="1" applyFill="1" applyBorder="1" applyAlignment="1">
      <alignment horizontal="center" vertical="center" wrapText="1"/>
    </xf>
    <xf numFmtId="164" fontId="1" fillId="0" borderId="9" xfId="0" applyNumberFormat="1" applyFont="1" applyFill="1" applyBorder="1" applyAlignment="1">
      <alignment horizontal="center" vertical="center"/>
    </xf>
    <xf numFmtId="0" fontId="0" fillId="0" borderId="15" xfId="0" applyBorder="1" applyAlignment="1"/>
    <xf numFmtId="0" fontId="0" fillId="0" borderId="10" xfId="0" applyBorder="1" applyAlignment="1"/>
    <xf numFmtId="0" fontId="11" fillId="0" borderId="0" xfId="0" applyFont="1" applyFill="1" applyAlignment="1">
      <alignment horizontal="center" vertical="center"/>
    </xf>
    <xf numFmtId="0" fontId="11" fillId="0" borderId="1" xfId="0" applyFont="1" applyFill="1" applyBorder="1" applyAlignment="1">
      <alignment horizontal="center" vertical="center"/>
    </xf>
    <xf numFmtId="0" fontId="1" fillId="0" borderId="10" xfId="0" applyFont="1" applyFill="1" applyBorder="1" applyAlignment="1">
      <alignment horizontal="center" vertical="center" wrapText="1"/>
    </xf>
    <xf numFmtId="0" fontId="6" fillId="0" borderId="9" xfId="0" applyFont="1" applyBorder="1" applyAlignment="1"/>
    <xf numFmtId="0" fontId="9" fillId="0" borderId="4"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3" xfId="0" applyFont="1" applyBorder="1" applyAlignment="1">
      <alignment horizontal="center" vertical="center" wrapText="1"/>
    </xf>
    <xf numFmtId="0" fontId="0" fillId="0" borderId="2" xfId="0" applyBorder="1" applyAlignment="1">
      <alignment horizontal="center" vertical="center" wrapText="1"/>
    </xf>
    <xf numFmtId="0" fontId="9" fillId="0" borderId="19" xfId="0" applyFont="1" applyBorder="1" applyAlignment="1">
      <alignment horizontal="center" vertical="center" wrapText="1"/>
    </xf>
    <xf numFmtId="0" fontId="0" fillId="0" borderId="13" xfId="0" applyBorder="1" applyAlignment="1">
      <alignment horizontal="center" vertical="center"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216A1-B5AD-4367-8B5F-F3290F30AF4C}">
  <dimension ref="A1:A43"/>
  <sheetViews>
    <sheetView tabSelected="1" zoomScaleNormal="100" workbookViewId="0"/>
  </sheetViews>
  <sheetFormatPr defaultRowHeight="12.75" x14ac:dyDescent="0.2"/>
  <cols>
    <col min="1" max="1" width="114.42578125" style="301" bestFit="1" customWidth="1"/>
    <col min="2" max="16384" width="9.140625" style="301"/>
  </cols>
  <sheetData>
    <row r="1" spans="1:1" x14ac:dyDescent="0.2">
      <c r="A1" s="300" t="s">
        <v>601</v>
      </c>
    </row>
    <row r="2" spans="1:1" x14ac:dyDescent="0.2">
      <c r="A2" s="302" t="s">
        <v>14</v>
      </c>
    </row>
    <row r="3" spans="1:1" x14ac:dyDescent="0.2">
      <c r="A3" s="302" t="s">
        <v>28</v>
      </c>
    </row>
    <row r="4" spans="1:1" x14ac:dyDescent="0.2">
      <c r="A4" s="302" t="s">
        <v>40</v>
      </c>
    </row>
    <row r="5" spans="1:1" x14ac:dyDescent="0.2">
      <c r="A5" s="302" t="s">
        <v>63</v>
      </c>
    </row>
    <row r="6" spans="1:1" x14ac:dyDescent="0.2">
      <c r="A6" s="302" t="s">
        <v>106</v>
      </c>
    </row>
    <row r="7" spans="1:1" x14ac:dyDescent="0.2">
      <c r="A7" s="302" t="s">
        <v>114</v>
      </c>
    </row>
    <row r="8" spans="1:1" x14ac:dyDescent="0.2">
      <c r="A8" s="302" t="s">
        <v>122</v>
      </c>
    </row>
    <row r="9" spans="1:1" x14ac:dyDescent="0.2">
      <c r="A9" s="302" t="s">
        <v>130</v>
      </c>
    </row>
    <row r="10" spans="1:1" x14ac:dyDescent="0.2">
      <c r="A10" s="302" t="s">
        <v>136</v>
      </c>
    </row>
    <row r="11" spans="1:1" x14ac:dyDescent="0.2">
      <c r="A11" s="302" t="s">
        <v>166</v>
      </c>
    </row>
    <row r="12" spans="1:1" x14ac:dyDescent="0.2">
      <c r="A12" s="302" t="s">
        <v>600</v>
      </c>
    </row>
    <row r="13" spans="1:1" x14ac:dyDescent="0.2">
      <c r="A13" s="302" t="s">
        <v>203</v>
      </c>
    </row>
    <row r="14" spans="1:1" x14ac:dyDescent="0.2">
      <c r="A14" s="302" t="s">
        <v>212</v>
      </c>
    </row>
    <row r="15" spans="1:1" x14ac:dyDescent="0.2">
      <c r="A15" s="302" t="s">
        <v>224</v>
      </c>
    </row>
    <row r="16" spans="1:1" x14ac:dyDescent="0.2">
      <c r="A16" s="302" t="s">
        <v>230</v>
      </c>
    </row>
    <row r="17" spans="1:1" x14ac:dyDescent="0.2">
      <c r="A17" s="302" t="s">
        <v>267</v>
      </c>
    </row>
    <row r="18" spans="1:1" x14ac:dyDescent="0.2">
      <c r="A18" s="302" t="s">
        <v>290</v>
      </c>
    </row>
    <row r="19" spans="1:1" x14ac:dyDescent="0.2">
      <c r="A19" s="302" t="s">
        <v>296</v>
      </c>
    </row>
    <row r="20" spans="1:1" x14ac:dyDescent="0.2">
      <c r="A20" s="302" t="s">
        <v>303</v>
      </c>
    </row>
    <row r="21" spans="1:1" x14ac:dyDescent="0.2">
      <c r="A21" s="302" t="s">
        <v>306</v>
      </c>
    </row>
    <row r="22" spans="1:1" x14ac:dyDescent="0.2">
      <c r="A22" s="302" t="s">
        <v>321</v>
      </c>
    </row>
    <row r="23" spans="1:1" x14ac:dyDescent="0.2">
      <c r="A23" s="302" t="s">
        <v>333</v>
      </c>
    </row>
    <row r="24" spans="1:1" x14ac:dyDescent="0.2">
      <c r="A24" s="302" t="s">
        <v>338</v>
      </c>
    </row>
    <row r="25" spans="1:1" x14ac:dyDescent="0.2">
      <c r="A25" s="302" t="s">
        <v>348</v>
      </c>
    </row>
    <row r="26" spans="1:1" x14ac:dyDescent="0.2">
      <c r="A26" s="302" t="s">
        <v>356</v>
      </c>
    </row>
    <row r="27" spans="1:1" x14ac:dyDescent="0.2">
      <c r="A27" s="302" t="s">
        <v>370</v>
      </c>
    </row>
    <row r="28" spans="1:1" x14ac:dyDescent="0.2">
      <c r="A28" s="302" t="s">
        <v>385</v>
      </c>
    </row>
    <row r="29" spans="1:1" x14ac:dyDescent="0.2">
      <c r="A29" s="302" t="s">
        <v>396</v>
      </c>
    </row>
    <row r="30" spans="1:1" x14ac:dyDescent="0.2">
      <c r="A30" s="302" t="s">
        <v>408</v>
      </c>
    </row>
    <row r="31" spans="1:1" x14ac:dyDescent="0.2">
      <c r="A31" s="302" t="s">
        <v>413</v>
      </c>
    </row>
    <row r="32" spans="1:1" x14ac:dyDescent="0.2">
      <c r="A32" s="302" t="s">
        <v>431</v>
      </c>
    </row>
    <row r="33" spans="1:1" x14ac:dyDescent="0.2">
      <c r="A33" s="302" t="s">
        <v>452</v>
      </c>
    </row>
    <row r="34" spans="1:1" x14ac:dyDescent="0.2">
      <c r="A34" s="302" t="s">
        <v>485</v>
      </c>
    </row>
    <row r="35" spans="1:1" x14ac:dyDescent="0.2">
      <c r="A35" s="302" t="s">
        <v>490</v>
      </c>
    </row>
    <row r="36" spans="1:1" x14ac:dyDescent="0.2">
      <c r="A36" s="302" t="s">
        <v>497</v>
      </c>
    </row>
    <row r="37" spans="1:1" x14ac:dyDescent="0.2">
      <c r="A37" s="302" t="s">
        <v>527</v>
      </c>
    </row>
    <row r="38" spans="1:1" x14ac:dyDescent="0.2">
      <c r="A38" s="302" t="s">
        <v>544</v>
      </c>
    </row>
    <row r="39" spans="1:1" x14ac:dyDescent="0.2">
      <c r="A39" s="302" t="s">
        <v>555</v>
      </c>
    </row>
    <row r="40" spans="1:1" x14ac:dyDescent="0.2">
      <c r="A40" s="302" t="s">
        <v>561</v>
      </c>
    </row>
    <row r="41" spans="1:1" x14ac:dyDescent="0.2">
      <c r="A41" s="302" t="s">
        <v>569</v>
      </c>
    </row>
    <row r="42" spans="1:1" x14ac:dyDescent="0.2">
      <c r="A42" s="302" t="s">
        <v>593</v>
      </c>
    </row>
    <row r="43" spans="1:1" x14ac:dyDescent="0.2">
      <c r="A43" s="302" t="s">
        <v>599</v>
      </c>
    </row>
  </sheetData>
  <hyperlinks>
    <hyperlink ref="A2" location="3.4.1.!A1" display="3.4.1. Physicians and health care staff" xr:uid="{CC030420-A7AA-47C9-AE07-E66B4C147C53}"/>
    <hyperlink ref="A3" location="3.4.2.!A1" display="3.4.2. General practitioners' and family paediatrician's services" xr:uid="{F8BD40E6-A768-4FCC-8CAA-993945E2A865}"/>
    <hyperlink ref="A4" location="3.4.3.!A1" display="3.4.3. Number of GP's and family paediatrician consultations [thousands]" xr:uid="{65C8CDC7-EDD4-4FE5-9DBB-C0FBF46D095D}"/>
    <hyperlink ref="A5" location="3.4.4.!A1" display="3.4.4. Hospitals" xr:uid="{C64D38F3-A88C-4B6D-B497-B62F612C8E3B}"/>
    <hyperlink ref="A6" location="3.4.5.!A1" display="3.4.5. Main data on outpatient service by fields of specialization, 2010" xr:uid="{AEF0651C-A6FB-44A9-99FD-3864007CD5C9}"/>
    <hyperlink ref="A7" location="3.4.6.!A1" display="3.4.6. Primary occupational health services" xr:uid="{21CBFAB7-6C71-4873-95F7-C7E3F8443276}"/>
    <hyperlink ref="A8" location="3.4.7.!A1" display="3.4.7. Pharmacies" xr:uid="{36A5FC23-66A2-4162-A1F8-ED33FC319B48}"/>
    <hyperlink ref="A9" location="3.4.8.!A1" display="3.4.8. Data of prescription turnover subsidized medicaments" xr:uid="{C484CEBC-03A3-45A3-8296-8A1E101D3B64}"/>
    <hyperlink ref="A10" location="3.4.9.!A1" display="3.4.9. Blood supply" xr:uid="{C4D4C9D1-7F86-464B-BFB8-DD6E5930DD20}"/>
    <hyperlink ref="A11" location="3.4.10.!A1" display="3.4.10. Ambulance Services" xr:uid="{71098379-B40A-49CC-B286-C9A8FFC3F29F}"/>
    <hyperlink ref="A12" location="3.4.11.!A1" display="3.4.11. Most frequent diseases and malformations per thousand children examined, 2009/2010" xr:uid="{49C5026E-BBDB-4FAD-AE80-A3708AAEEFD5}"/>
    <hyperlink ref="A13" location="3.4.12.!A1" display="3.4.12. Infectious diseases reported" xr:uid="{548D505A-9407-4F43-B125-AC083646663E}"/>
    <hyperlink ref="A14" location="3.4.13.!A1" display="3.4.13. Major infectious diseases per hundred thousand inhabitants of corresponding age, 2010" xr:uid="{431ADDDB-215F-437A-B34A-7C59F28A2487}"/>
    <hyperlink ref="A15" location="3.4.14.!A1" display="3.4.14. Number of influenza-like illness during the flu epidemic" xr:uid="{A1019A8E-09E3-428E-BEE9-F001C1919A21}"/>
    <hyperlink ref="A16" location="3.4.15.!A1" display="3.4.15. Food poisonings reported" xr:uid="{9E07EFE1-7DBA-4463-8B56-DFE125394E6C}"/>
    <hyperlink ref="A17" location="3.4.16.!A1" display="3.4.16. Number of people vaccinated" xr:uid="{FCBCA60F-E024-4615-AABE-104230246B90}"/>
    <hyperlink ref="A18" location="3.4.17.!A1" display="3.4.17. Care of patients with TB and pulmonary disease" xr:uid="{9B7374FC-7726-4D66-81C1-75F46A186B46}"/>
    <hyperlink ref="A19" location="3.4.18.!A1" display="3.4.18. Care of patients with venereal and skin diseases" xr:uid="{D42F827D-49CA-459B-A472-6D162B76D18E}"/>
    <hyperlink ref="A20" location="3.4.19.!A1" display="3.4.19. Patients cared for in psychiatric institutions" xr:uid="{D4780F99-DC91-437E-A54F-77235B3EB94C}"/>
    <hyperlink ref="A21" location="3.4.20.!A1" display="3.4.20. Patients cared for in psychiatric institutions for children and juveniles" xr:uid="{B234DBCC-3080-4BD0-A02A-255ED401104C}"/>
    <hyperlink ref="A22" location="3.4.21.!A1" display="3.4.21. Registered drug consumers" xr:uid="{02525620-C9CF-478F-A986-F1B1D56AFC25}"/>
    <hyperlink ref="A23" location="3.4.22.!A1" display="3.4.22. Alcohol addicts" xr:uid="{7A7EA815-F31B-42B4-B89B-1139937CEAB4}"/>
    <hyperlink ref="A24" location="3.4.23.!A1" display="3.4.23. Number of new disabled by degree of disability" xr:uid="{89312BC0-C917-4303-8DE8-6ADB976546C8}"/>
    <hyperlink ref="A25" location="3.4.24.!A1" display="3.4.24. Road accidents causing personal injury" xr:uid="{C17A7422-5DA0-4CD8-BA6A-43A496D3B4BA}"/>
    <hyperlink ref="A26" location="3.4.25.!A1" display="3.4.25. Road accidents with personal injury caused by drunken persons" xr:uid="{1BEBC822-DCAE-4A7C-B9D6-CE89FD19F117}"/>
    <hyperlink ref="A27" location="3.4.26.!A1" display="3.4.26. Road accidents causing personal injury by causers, 2010" xr:uid="{5D2668CA-A33B-42B9-81DB-C6E4D59A9B08}"/>
    <hyperlink ref="A28" location="3.4.27.!A1" display="3.4.27. Victims of road accidents causing personal injury by age, 2010" xr:uid="{89B55078-9DE5-4032-932F-6C6F91C2BBE7}"/>
    <hyperlink ref="A29" location="3.4.28.!A1" display="3.4.28. Rail traffic accidents" xr:uid="{0218E390-F800-4F96-96BB-FCFF167463F6}"/>
    <hyperlink ref="A30" location="3.4.29.!A1" display="3.4.29. Fatal home accidents" xr:uid="{A4CF390B-0017-43E9-B4E6-D2061992CFB4}"/>
    <hyperlink ref="A31" location="3.4.30.!A1" display="3.4.30. Number of fires by place of the fire" xr:uid="{260BA631-E23C-44AE-B431-5E137A5159E3}"/>
    <hyperlink ref="A32" location="3.4.31.!A1" display="3.4.31. Some important diseases of children aged 0–18 registered at the general practitioners' and family paediatricians' service, 2009" xr:uid="{E14D961C-596A-44D3-BC0C-5C14D58D27E4}"/>
    <hyperlink ref="A33" location="3.4.32.!A1" display="3.4.32. Some important diseases of persons aged 19 and over registered at the general practitioners' service, 2009" xr:uid="{06DD79DE-87F3-46C3-BC00-8114F586B1E4}"/>
    <hyperlink ref="A34" location="3.4.33.!A1" display="3.4.33. Number of hospital beds by wards and by supervisory organs" xr:uid="{C84FC238-A3EC-45E6-827E-B4AD3D03765B}"/>
    <hyperlink ref="A35" location="3.4.34.!A1" display="3.4.34. HIV-infected persons and AIDS patients" xr:uid="{7D9B22A7-000F-4376-97B8-6ECA1584149B}"/>
    <hyperlink ref="A36" location="3.4.35.!A1" display="3.4.35. Activity of Rehabilitation and Social Expert Committes" xr:uid="{6E6F0547-0895-4139-9922-A252FCCB614F}"/>
    <hyperlink ref="A37" location="3.4.36.!A1" display="3.4.36. Road accidents causing personal injury by types and causes of accidents, 2010" xr:uid="{935F83AD-B638-4530-9520-298378C81B9C}"/>
    <hyperlink ref="A38" location="3.4.37.!A1" display="3.4.37. Road accidents causing personal injury by day of the week and hour of the day, 2010" xr:uid="{6DE716C0-BAD6-44CB-BFC5-9723135ECF51}"/>
    <hyperlink ref="A39" location="3.4.38.!A1" display="3.4.38. Children victims of road accidents causing personal injury" xr:uid="{F9CE04D4-5101-446B-9F06-5F8A98DD5390}"/>
    <hyperlink ref="A40" location="3.4.39.!A1" display="3.4.39. Road accidents with personal injury due to drivers' fault by age-group of drivers" xr:uid="{D5378CD6-490E-4ACF-8ED8-1FD71D26C778}"/>
    <hyperlink ref="A41" location="3.4.40.!A1" display="3.4.40. Number of road accidents causing injury to pedestrians" xr:uid="{830D91AC-75D2-4156-B10E-0B2EF42568E2}"/>
    <hyperlink ref="A42" location="3.4.41.!A1" display="3.4.41. Road accidents with personal injury caused by foreign drivers" xr:uid="{5080CD4F-760E-47B1-9328-4D1BF9306641}"/>
    <hyperlink ref="A43" location="3.4.42.!A1" display="3.4.42. Accidents at work" xr:uid="{1ED52ED4-BF98-4985-B651-B0000C7575B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DD215-5746-4F56-B8D9-4581FD89FB6C}">
  <dimension ref="A1:E8"/>
  <sheetViews>
    <sheetView zoomScaleNormal="100" workbookViewId="0"/>
  </sheetViews>
  <sheetFormatPr defaultRowHeight="11.25" x14ac:dyDescent="0.2"/>
  <cols>
    <col min="1" max="1" width="30.140625" style="1" customWidth="1"/>
    <col min="2" max="5" width="11.7109375" style="1" customWidth="1"/>
    <col min="6" max="16384" width="9.140625" style="1"/>
  </cols>
  <sheetData>
    <row r="1" spans="1:5" ht="12" thickBot="1" x14ac:dyDescent="0.25">
      <c r="A1" s="36" t="s">
        <v>136</v>
      </c>
      <c r="B1" s="95"/>
      <c r="C1" s="61"/>
      <c r="D1" s="61"/>
    </row>
    <row r="2" spans="1:5" x14ac:dyDescent="0.2">
      <c r="A2" s="81" t="s">
        <v>13</v>
      </c>
      <c r="B2" s="94">
        <v>2000</v>
      </c>
      <c r="C2" s="56">
        <v>2008</v>
      </c>
      <c r="D2" s="21">
        <v>2009</v>
      </c>
      <c r="E2" s="21">
        <v>2010</v>
      </c>
    </row>
    <row r="3" spans="1:5" x14ac:dyDescent="0.2">
      <c r="A3" s="93" t="s">
        <v>135</v>
      </c>
      <c r="B3" s="92">
        <v>61</v>
      </c>
      <c r="C3" s="92">
        <v>58</v>
      </c>
      <c r="D3" s="92">
        <v>58</v>
      </c>
      <c r="E3" s="92">
        <v>58</v>
      </c>
    </row>
    <row r="4" spans="1:5" x14ac:dyDescent="0.2">
      <c r="A4" s="87" t="s">
        <v>134</v>
      </c>
      <c r="B4" s="85">
        <v>484079</v>
      </c>
      <c r="C4" s="32">
        <v>479523</v>
      </c>
      <c r="D4" s="32">
        <v>487578</v>
      </c>
      <c r="E4" s="32">
        <v>485197</v>
      </c>
    </row>
    <row r="5" spans="1:5" x14ac:dyDescent="0.2">
      <c r="A5" s="13" t="s">
        <v>6</v>
      </c>
      <c r="B5" s="32"/>
      <c r="C5" s="32"/>
      <c r="D5" s="32"/>
      <c r="E5" s="32"/>
    </row>
    <row r="6" spans="1:5" x14ac:dyDescent="0.2">
      <c r="A6" s="91" t="s">
        <v>133</v>
      </c>
      <c r="B6" s="90">
        <v>8.31</v>
      </c>
      <c r="C6" s="88">
        <v>12.7</v>
      </c>
      <c r="D6" s="89">
        <v>11.7</v>
      </c>
      <c r="E6" s="88">
        <v>11.84</v>
      </c>
    </row>
    <row r="7" spans="1:5" x14ac:dyDescent="0.2">
      <c r="A7" s="87" t="s">
        <v>132</v>
      </c>
      <c r="B7" s="85">
        <v>501289</v>
      </c>
      <c r="C7" s="32">
        <v>467085</v>
      </c>
      <c r="D7" s="32">
        <v>459971</v>
      </c>
      <c r="E7" s="32">
        <v>460276</v>
      </c>
    </row>
    <row r="8" spans="1:5" x14ac:dyDescent="0.2">
      <c r="A8" s="86" t="s">
        <v>131</v>
      </c>
      <c r="B8" s="85">
        <v>458878</v>
      </c>
      <c r="C8" s="32">
        <v>417976</v>
      </c>
      <c r="D8" s="32">
        <v>422153</v>
      </c>
      <c r="E8" s="32">
        <v>418794</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7AF71-D1B6-472D-ADCA-260F81159948}">
  <dimension ref="A1:E37"/>
  <sheetViews>
    <sheetView zoomScaleNormal="100" workbookViewId="0"/>
  </sheetViews>
  <sheetFormatPr defaultRowHeight="11.25" x14ac:dyDescent="0.2"/>
  <cols>
    <col min="1" max="1" width="33.140625" style="1" customWidth="1"/>
    <col min="2" max="5" width="10.5703125" style="1" customWidth="1"/>
    <col min="6" max="16384" width="9.140625" style="1"/>
  </cols>
  <sheetData>
    <row r="1" spans="1:5" ht="12" thickBot="1" x14ac:dyDescent="0.25">
      <c r="A1" s="36" t="s">
        <v>166</v>
      </c>
      <c r="B1" s="61"/>
      <c r="C1" s="61"/>
      <c r="D1" s="61"/>
    </row>
    <row r="2" spans="1:5" x14ac:dyDescent="0.2">
      <c r="A2" s="53" t="s">
        <v>13</v>
      </c>
      <c r="B2" s="21">
        <v>2000</v>
      </c>
      <c r="C2" s="22">
        <v>2008</v>
      </c>
      <c r="D2" s="21">
        <v>2009</v>
      </c>
      <c r="E2" s="21">
        <v>2010</v>
      </c>
    </row>
    <row r="3" spans="1:5" x14ac:dyDescent="0.2">
      <c r="A3" s="312" t="s">
        <v>165</v>
      </c>
      <c r="B3" s="312"/>
      <c r="C3" s="312"/>
      <c r="D3" s="312"/>
      <c r="E3" s="312"/>
    </row>
    <row r="4" spans="1:5" x14ac:dyDescent="0.2">
      <c r="A4" s="1" t="s">
        <v>141</v>
      </c>
      <c r="B4" s="6">
        <v>200</v>
      </c>
      <c r="C4" s="6">
        <v>228</v>
      </c>
      <c r="D4" s="6">
        <v>228</v>
      </c>
      <c r="E4" s="6">
        <v>230</v>
      </c>
    </row>
    <row r="5" spans="1:5" x14ac:dyDescent="0.2">
      <c r="A5" s="1" t="s">
        <v>140</v>
      </c>
      <c r="B5" s="6">
        <v>1218</v>
      </c>
      <c r="C5" s="6">
        <v>909</v>
      </c>
      <c r="D5" s="6">
        <v>914</v>
      </c>
      <c r="E5" s="6">
        <v>913</v>
      </c>
    </row>
    <row r="6" spans="1:5" x14ac:dyDescent="0.2">
      <c r="A6" s="28" t="s">
        <v>164</v>
      </c>
      <c r="B6" s="6">
        <v>27</v>
      </c>
      <c r="C6" s="6">
        <v>28</v>
      </c>
      <c r="D6" s="6">
        <v>26</v>
      </c>
      <c r="E6" s="6">
        <v>26</v>
      </c>
    </row>
    <row r="7" spans="1:5" x14ac:dyDescent="0.2">
      <c r="A7" s="1" t="s">
        <v>163</v>
      </c>
      <c r="B7" s="6">
        <v>11</v>
      </c>
      <c r="C7" s="6">
        <v>8</v>
      </c>
      <c r="D7" s="6">
        <v>8</v>
      </c>
      <c r="E7" s="6">
        <v>7</v>
      </c>
    </row>
    <row r="8" spans="1:5" x14ac:dyDescent="0.2">
      <c r="A8" s="28" t="s">
        <v>162</v>
      </c>
      <c r="B8" s="6">
        <v>6770</v>
      </c>
      <c r="C8" s="6">
        <v>6394</v>
      </c>
      <c r="D8" s="6">
        <v>6693</v>
      </c>
      <c r="E8" s="6">
        <v>6768</v>
      </c>
    </row>
    <row r="9" spans="1:5" x14ac:dyDescent="0.2">
      <c r="A9" s="13" t="s">
        <v>6</v>
      </c>
      <c r="B9" s="6"/>
      <c r="C9" s="6"/>
      <c r="D9" s="6"/>
      <c r="E9" s="6"/>
    </row>
    <row r="10" spans="1:5" x14ac:dyDescent="0.2">
      <c r="A10" s="98" t="s">
        <v>161</v>
      </c>
      <c r="B10" s="6">
        <v>151</v>
      </c>
      <c r="C10" s="6">
        <v>142</v>
      </c>
      <c r="D10" s="6">
        <v>202</v>
      </c>
      <c r="E10" s="6">
        <v>192</v>
      </c>
    </row>
    <row r="11" spans="1:5" x14ac:dyDescent="0.2">
      <c r="A11" s="98" t="s">
        <v>160</v>
      </c>
      <c r="B11" s="6">
        <v>342</v>
      </c>
      <c r="C11" s="6">
        <v>587</v>
      </c>
      <c r="D11" s="6">
        <v>579</v>
      </c>
      <c r="E11" s="6">
        <v>655</v>
      </c>
    </row>
    <row r="12" spans="1:5" x14ac:dyDescent="0.2">
      <c r="A12" s="98" t="s">
        <v>159</v>
      </c>
      <c r="B12" s="6">
        <v>2862</v>
      </c>
      <c r="C12" s="6">
        <v>2791</v>
      </c>
      <c r="D12" s="6">
        <v>2917</v>
      </c>
      <c r="E12" s="6">
        <v>2919</v>
      </c>
    </row>
    <row r="13" spans="1:5" x14ac:dyDescent="0.2">
      <c r="A13" s="1" t="s">
        <v>158</v>
      </c>
      <c r="B13" s="97">
        <v>246.5</v>
      </c>
      <c r="C13" s="97">
        <v>418.2</v>
      </c>
      <c r="D13" s="97">
        <v>500.1</v>
      </c>
      <c r="E13" s="97">
        <v>544.70000000000005</v>
      </c>
    </row>
    <row r="14" spans="1:5" x14ac:dyDescent="0.2">
      <c r="A14" s="1" t="s">
        <v>157</v>
      </c>
      <c r="B14" s="97">
        <v>2723.8</v>
      </c>
      <c r="C14" s="97">
        <v>898.1</v>
      </c>
      <c r="D14" s="97">
        <v>967.2</v>
      </c>
      <c r="E14" s="97">
        <v>995.1</v>
      </c>
    </row>
    <row r="15" spans="1:5" x14ac:dyDescent="0.2">
      <c r="A15" s="13" t="s">
        <v>6</v>
      </c>
      <c r="B15" s="97"/>
      <c r="C15" s="97"/>
      <c r="D15" s="97"/>
      <c r="E15" s="97"/>
    </row>
    <row r="16" spans="1:5" x14ac:dyDescent="0.2">
      <c r="A16" s="98" t="s">
        <v>156</v>
      </c>
      <c r="B16" s="97">
        <v>241.8</v>
      </c>
      <c r="C16" s="97">
        <v>465</v>
      </c>
      <c r="D16" s="97">
        <v>532.5</v>
      </c>
      <c r="E16" s="97">
        <v>555</v>
      </c>
    </row>
    <row r="17" spans="1:5" x14ac:dyDescent="0.2">
      <c r="A17" s="98" t="s">
        <v>155</v>
      </c>
      <c r="B17" s="97">
        <v>26.9</v>
      </c>
      <c r="C17" s="97">
        <v>19.399999999999999</v>
      </c>
      <c r="D17" s="97">
        <v>18.3</v>
      </c>
      <c r="E17" s="97">
        <v>17.7</v>
      </c>
    </row>
    <row r="18" spans="1:5" x14ac:dyDescent="0.2">
      <c r="A18" s="98" t="s">
        <v>154</v>
      </c>
      <c r="B18" s="97">
        <v>2072.3000000000002</v>
      </c>
      <c r="C18" s="101" t="s">
        <v>64</v>
      </c>
      <c r="D18" s="101" t="s">
        <v>64</v>
      </c>
      <c r="E18" s="101" t="s">
        <v>64</v>
      </c>
    </row>
    <row r="19" spans="1:5" s="99" customFormat="1" x14ac:dyDescent="0.2">
      <c r="A19" s="45" t="s">
        <v>153</v>
      </c>
      <c r="B19" s="102" t="s">
        <v>64</v>
      </c>
      <c r="C19" s="100">
        <v>321.2</v>
      </c>
      <c r="D19" s="97">
        <v>328.4</v>
      </c>
      <c r="E19" s="97">
        <v>332.1</v>
      </c>
    </row>
    <row r="20" spans="1:5" s="99" customFormat="1" x14ac:dyDescent="0.2">
      <c r="A20" s="45" t="s">
        <v>152</v>
      </c>
      <c r="B20" s="102" t="s">
        <v>64</v>
      </c>
      <c r="C20" s="100">
        <v>90.2</v>
      </c>
      <c r="D20" s="97">
        <v>85.9</v>
      </c>
      <c r="E20" s="97">
        <v>88.4</v>
      </c>
    </row>
    <row r="21" spans="1:5" s="99" customFormat="1" x14ac:dyDescent="0.2">
      <c r="A21" s="45" t="s">
        <v>151</v>
      </c>
      <c r="B21" s="101">
        <v>3.4</v>
      </c>
      <c r="C21" s="100">
        <v>2.2000000000000002</v>
      </c>
      <c r="D21" s="97">
        <v>2</v>
      </c>
      <c r="E21" s="97">
        <v>1.9</v>
      </c>
    </row>
    <row r="22" spans="1:5" x14ac:dyDescent="0.2">
      <c r="A22" s="1" t="s">
        <v>150</v>
      </c>
      <c r="B22" s="97">
        <v>356.3</v>
      </c>
      <c r="C22" s="97">
        <v>452.8</v>
      </c>
      <c r="D22" s="97">
        <v>516.79999999999995</v>
      </c>
      <c r="E22" s="97">
        <v>539.20000000000005</v>
      </c>
    </row>
    <row r="23" spans="1:5" x14ac:dyDescent="0.2">
      <c r="A23" s="13" t="s">
        <v>6</v>
      </c>
      <c r="B23" s="97"/>
      <c r="C23" s="97"/>
      <c r="D23" s="97"/>
      <c r="E23" s="97"/>
    </row>
    <row r="24" spans="1:5" x14ac:dyDescent="0.2">
      <c r="A24" s="98" t="s">
        <v>149</v>
      </c>
      <c r="B24" s="97">
        <v>19.5</v>
      </c>
      <c r="C24" s="97">
        <v>19.8</v>
      </c>
      <c r="D24" s="97">
        <v>21</v>
      </c>
      <c r="E24" s="97">
        <v>21.4</v>
      </c>
    </row>
    <row r="25" spans="1:5" x14ac:dyDescent="0.2">
      <c r="A25" s="98" t="s">
        <v>148</v>
      </c>
      <c r="B25" s="97">
        <v>89.7</v>
      </c>
      <c r="C25" s="97">
        <v>131.5</v>
      </c>
      <c r="D25" s="97">
        <v>164.2</v>
      </c>
      <c r="E25" s="97">
        <v>176.7</v>
      </c>
    </row>
    <row r="26" spans="1:5" x14ac:dyDescent="0.2">
      <c r="A26" s="98" t="s">
        <v>147</v>
      </c>
      <c r="B26" s="97">
        <v>30.9</v>
      </c>
      <c r="C26" s="97">
        <v>47.7</v>
      </c>
      <c r="D26" s="97">
        <v>56.1</v>
      </c>
      <c r="E26" s="97">
        <v>60.1</v>
      </c>
    </row>
    <row r="27" spans="1:5" x14ac:dyDescent="0.2">
      <c r="A27" s="98" t="s">
        <v>146</v>
      </c>
      <c r="B27" s="97">
        <v>7.4</v>
      </c>
      <c r="C27" s="97">
        <v>6.6</v>
      </c>
      <c r="D27" s="97">
        <v>7.1</v>
      </c>
      <c r="E27" s="97">
        <v>6.7</v>
      </c>
    </row>
    <row r="28" spans="1:5" x14ac:dyDescent="0.2">
      <c r="A28" s="98" t="s">
        <v>145</v>
      </c>
      <c r="B28" s="97">
        <v>11.9</v>
      </c>
      <c r="C28" s="97">
        <v>13.8</v>
      </c>
      <c r="D28" s="97">
        <v>15.1</v>
      </c>
      <c r="E28" s="97">
        <v>15.8</v>
      </c>
    </row>
    <row r="29" spans="1:5" x14ac:dyDescent="0.2">
      <c r="A29" s="98" t="s">
        <v>144</v>
      </c>
      <c r="B29" s="97">
        <v>9.6999999999999993</v>
      </c>
      <c r="C29" s="97">
        <v>8.4</v>
      </c>
      <c r="D29" s="97">
        <v>8.6999999999999993</v>
      </c>
      <c r="E29" s="97">
        <v>8.3000000000000007</v>
      </c>
    </row>
    <row r="30" spans="1:5" x14ac:dyDescent="0.2">
      <c r="A30" s="98" t="s">
        <v>143</v>
      </c>
      <c r="B30" s="97">
        <v>15.6</v>
      </c>
      <c r="C30" s="97">
        <v>20.9</v>
      </c>
      <c r="D30" s="97">
        <v>21.9</v>
      </c>
      <c r="E30" s="97">
        <v>22.2</v>
      </c>
    </row>
    <row r="31" spans="1:5" x14ac:dyDescent="0.2">
      <c r="A31" s="305" t="s">
        <v>142</v>
      </c>
      <c r="B31" s="305"/>
      <c r="C31" s="305"/>
      <c r="D31" s="305"/>
      <c r="E31" s="305"/>
    </row>
    <row r="32" spans="1:5" x14ac:dyDescent="0.2">
      <c r="A32" s="46" t="s">
        <v>141</v>
      </c>
      <c r="B32" s="2" t="s">
        <v>64</v>
      </c>
      <c r="C32" s="4">
        <v>111</v>
      </c>
      <c r="D32" s="4">
        <v>106</v>
      </c>
      <c r="E32" s="4">
        <v>104</v>
      </c>
    </row>
    <row r="33" spans="1:5" x14ac:dyDescent="0.2">
      <c r="A33" s="52" t="s">
        <v>140</v>
      </c>
      <c r="B33" s="2" t="s">
        <v>64</v>
      </c>
      <c r="C33" s="4">
        <v>634</v>
      </c>
      <c r="D33" s="4">
        <v>618</v>
      </c>
      <c r="E33" s="4">
        <v>624</v>
      </c>
    </row>
    <row r="34" spans="1:5" s="16" customFormat="1" x14ac:dyDescent="0.2">
      <c r="A34" s="37" t="s">
        <v>139</v>
      </c>
      <c r="B34" s="2" t="s">
        <v>64</v>
      </c>
      <c r="C34" s="96">
        <v>2361.808</v>
      </c>
      <c r="D34" s="96">
        <v>2434.8240000000001</v>
      </c>
      <c r="E34" s="96">
        <v>2464.3560000000002</v>
      </c>
    </row>
    <row r="35" spans="1:5" x14ac:dyDescent="0.2">
      <c r="A35" s="13" t="s">
        <v>6</v>
      </c>
      <c r="B35" s="97"/>
      <c r="C35" s="96"/>
      <c r="D35" s="96"/>
      <c r="E35" s="96"/>
    </row>
    <row r="36" spans="1:5" s="16" customFormat="1" x14ac:dyDescent="0.2">
      <c r="A36" s="29" t="s">
        <v>138</v>
      </c>
      <c r="B36" s="2" t="s">
        <v>64</v>
      </c>
      <c r="C36" s="96">
        <v>855.94</v>
      </c>
      <c r="D36" s="96">
        <v>880.16200000000003</v>
      </c>
      <c r="E36" s="96">
        <v>855.59199999999998</v>
      </c>
    </row>
    <row r="37" spans="1:5" s="16" customFormat="1" x14ac:dyDescent="0.2">
      <c r="A37" s="29" t="s">
        <v>137</v>
      </c>
      <c r="B37" s="2" t="s">
        <v>64</v>
      </c>
      <c r="C37" s="96">
        <v>1505.8679999999999</v>
      </c>
      <c r="D37" s="96">
        <v>1554.662</v>
      </c>
      <c r="E37" s="96">
        <v>1608.7639999999999</v>
      </c>
    </row>
  </sheetData>
  <mergeCells count="2">
    <mergeCell ref="A3:E3"/>
    <mergeCell ref="A31:E31"/>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A990E-811F-4279-9B50-781B0611EFA1}">
  <dimension ref="A1:G30"/>
  <sheetViews>
    <sheetView zoomScaleNormal="100" workbookViewId="0"/>
  </sheetViews>
  <sheetFormatPr defaultRowHeight="11.25" x14ac:dyDescent="0.2"/>
  <cols>
    <col min="1" max="1" width="29.7109375" style="1" customWidth="1"/>
    <col min="2" max="7" width="9.28515625" style="1" customWidth="1"/>
    <col min="8" max="16384" width="9.140625" style="1"/>
  </cols>
  <sheetData>
    <row r="1" spans="1:7" s="9" customFormat="1" ht="12" thickBot="1" x14ac:dyDescent="0.3">
      <c r="A1" s="107" t="s">
        <v>184</v>
      </c>
      <c r="B1" s="106"/>
      <c r="C1" s="106"/>
      <c r="D1" s="106"/>
      <c r="E1" s="106"/>
      <c r="F1" s="106"/>
      <c r="G1" s="106"/>
    </row>
    <row r="2" spans="1:7" x14ac:dyDescent="0.2">
      <c r="A2" s="313" t="s">
        <v>183</v>
      </c>
      <c r="B2" s="316" t="s">
        <v>182</v>
      </c>
      <c r="C2" s="317"/>
      <c r="D2" s="317"/>
      <c r="E2" s="317"/>
      <c r="F2" s="317"/>
      <c r="G2" s="317"/>
    </row>
    <row r="3" spans="1:7" x14ac:dyDescent="0.2">
      <c r="A3" s="314"/>
      <c r="B3" s="105">
        <v>2</v>
      </c>
      <c r="C3" s="105">
        <v>4</v>
      </c>
      <c r="D3" s="105">
        <v>6</v>
      </c>
      <c r="E3" s="105">
        <v>8</v>
      </c>
      <c r="F3" s="104">
        <v>10</v>
      </c>
      <c r="G3" s="104">
        <v>12</v>
      </c>
    </row>
    <row r="4" spans="1:7" x14ac:dyDescent="0.2">
      <c r="A4" s="315"/>
      <c r="B4" s="318" t="s">
        <v>181</v>
      </c>
      <c r="C4" s="319"/>
      <c r="D4" s="319"/>
      <c r="E4" s="319"/>
      <c r="F4" s="319"/>
      <c r="G4" s="319"/>
    </row>
    <row r="5" spans="1:7" x14ac:dyDescent="0.2">
      <c r="A5" s="304" t="s">
        <v>180</v>
      </c>
      <c r="B5" s="304"/>
      <c r="C5" s="304"/>
      <c r="D5" s="304"/>
      <c r="E5" s="304"/>
      <c r="F5" s="304"/>
      <c r="G5" s="304"/>
    </row>
    <row r="6" spans="1:7" s="16" customFormat="1" x14ac:dyDescent="0.2">
      <c r="A6" s="31" t="s">
        <v>178</v>
      </c>
      <c r="B6" s="103">
        <v>91.8</v>
      </c>
      <c r="C6" s="103">
        <v>102.5</v>
      </c>
      <c r="D6" s="103">
        <v>107.1</v>
      </c>
      <c r="E6" s="103">
        <v>120.6</v>
      </c>
      <c r="F6" s="103">
        <v>155.9</v>
      </c>
      <c r="G6" s="103">
        <v>146</v>
      </c>
    </row>
    <row r="7" spans="1:7" x14ac:dyDescent="0.2">
      <c r="A7" s="13" t="s">
        <v>177</v>
      </c>
      <c r="B7" s="103">
        <v>273.3</v>
      </c>
      <c r="C7" s="103">
        <v>277.8</v>
      </c>
      <c r="D7" s="103">
        <v>257.7</v>
      </c>
      <c r="E7" s="103">
        <v>234.5</v>
      </c>
      <c r="F7" s="103">
        <v>243.5</v>
      </c>
      <c r="G7" s="103">
        <v>222.1</v>
      </c>
    </row>
    <row r="8" spans="1:7" s="16" customFormat="1" x14ac:dyDescent="0.2">
      <c r="A8" s="28" t="s">
        <v>176</v>
      </c>
      <c r="B8" s="103">
        <v>106.7</v>
      </c>
      <c r="C8" s="103">
        <v>135</v>
      </c>
      <c r="D8" s="103">
        <v>155.9</v>
      </c>
      <c r="E8" s="103">
        <v>168.6</v>
      </c>
      <c r="F8" s="103">
        <v>204.3</v>
      </c>
      <c r="G8" s="103">
        <v>215</v>
      </c>
    </row>
    <row r="9" spans="1:7" x14ac:dyDescent="0.2">
      <c r="A9" s="13" t="s">
        <v>175</v>
      </c>
      <c r="B9" s="103">
        <v>10.199999999999999</v>
      </c>
      <c r="C9" s="103">
        <v>8.6</v>
      </c>
      <c r="D9" s="103">
        <v>7.5</v>
      </c>
      <c r="E9" s="103">
        <v>6.3</v>
      </c>
      <c r="F9" s="103">
        <v>5.6</v>
      </c>
      <c r="G9" s="103">
        <v>4.8</v>
      </c>
    </row>
    <row r="10" spans="1:7" x14ac:dyDescent="0.2">
      <c r="A10" s="13" t="s">
        <v>174</v>
      </c>
      <c r="B10" s="103">
        <v>6.8</v>
      </c>
      <c r="C10" s="103">
        <v>5.7</v>
      </c>
      <c r="D10" s="103">
        <v>6.7</v>
      </c>
      <c r="E10" s="103">
        <v>6.1</v>
      </c>
      <c r="F10" s="103">
        <v>8.4</v>
      </c>
      <c r="G10" s="103">
        <v>7.8</v>
      </c>
    </row>
    <row r="11" spans="1:7" x14ac:dyDescent="0.2">
      <c r="A11" s="13" t="s">
        <v>173</v>
      </c>
      <c r="B11" s="103">
        <v>104.9</v>
      </c>
      <c r="C11" s="103">
        <v>126.2</v>
      </c>
      <c r="D11" s="103">
        <v>126.6</v>
      </c>
      <c r="E11" s="103">
        <v>115.8</v>
      </c>
      <c r="F11" s="103">
        <v>121.4</v>
      </c>
      <c r="G11" s="103">
        <v>133.30000000000001</v>
      </c>
    </row>
    <row r="12" spans="1:7" x14ac:dyDescent="0.2">
      <c r="A12" s="13" t="s">
        <v>172</v>
      </c>
      <c r="B12" s="103">
        <v>28.1</v>
      </c>
      <c r="C12" s="103">
        <v>30.3</v>
      </c>
      <c r="D12" s="103">
        <v>27</v>
      </c>
      <c r="E12" s="103">
        <v>22.5</v>
      </c>
      <c r="F12" s="103">
        <v>27</v>
      </c>
      <c r="G12" s="103">
        <v>22.1</v>
      </c>
    </row>
    <row r="13" spans="1:7" x14ac:dyDescent="0.2">
      <c r="A13" s="13" t="s">
        <v>171</v>
      </c>
      <c r="B13" s="103">
        <v>20.7</v>
      </c>
      <c r="C13" s="103">
        <v>23.8</v>
      </c>
      <c r="D13" s="103">
        <v>28.3</v>
      </c>
      <c r="E13" s="103">
        <v>29</v>
      </c>
      <c r="F13" s="103">
        <v>52.5</v>
      </c>
      <c r="G13" s="103">
        <v>50.5</v>
      </c>
    </row>
    <row r="14" spans="1:7" s="16" customFormat="1" x14ac:dyDescent="0.2">
      <c r="A14" s="28" t="s">
        <v>170</v>
      </c>
      <c r="B14" s="103">
        <v>16.8</v>
      </c>
      <c r="C14" s="103">
        <v>17.7</v>
      </c>
      <c r="D14" s="103">
        <v>19.899999999999999</v>
      </c>
      <c r="E14" s="103">
        <v>15.6</v>
      </c>
      <c r="F14" s="103">
        <v>11.2</v>
      </c>
      <c r="G14" s="14">
        <v>8</v>
      </c>
    </row>
    <row r="15" spans="1:7" s="16" customFormat="1" x14ac:dyDescent="0.2">
      <c r="A15" s="28" t="s">
        <v>169</v>
      </c>
      <c r="B15" s="103">
        <v>3.1</v>
      </c>
      <c r="C15" s="103">
        <v>5.6</v>
      </c>
      <c r="D15" s="103">
        <v>9.8000000000000007</v>
      </c>
      <c r="E15" s="103">
        <v>23.9</v>
      </c>
      <c r="F15" s="103">
        <v>35.5</v>
      </c>
      <c r="G15" s="103">
        <v>43.6</v>
      </c>
    </row>
    <row r="16" spans="1:7" x14ac:dyDescent="0.2">
      <c r="A16" s="13" t="s">
        <v>168</v>
      </c>
      <c r="B16" s="103">
        <v>2.9</v>
      </c>
      <c r="C16" s="103">
        <v>3.3</v>
      </c>
      <c r="D16" s="103">
        <v>2.7</v>
      </c>
      <c r="E16" s="103">
        <v>2.6</v>
      </c>
      <c r="F16" s="103">
        <v>1.9</v>
      </c>
      <c r="G16" s="103">
        <v>1.4</v>
      </c>
    </row>
    <row r="17" spans="1:7" x14ac:dyDescent="0.2">
      <c r="A17" s="13" t="s">
        <v>167</v>
      </c>
      <c r="B17" s="103">
        <v>2.9</v>
      </c>
      <c r="C17" s="103">
        <v>3.6</v>
      </c>
      <c r="D17" s="103">
        <v>4.0999999999999996</v>
      </c>
      <c r="E17" s="103">
        <v>3.1</v>
      </c>
      <c r="F17" s="103">
        <v>3.6</v>
      </c>
      <c r="G17" s="103">
        <v>3</v>
      </c>
    </row>
    <row r="18" spans="1:7" x14ac:dyDescent="0.2">
      <c r="A18" s="303" t="s">
        <v>179</v>
      </c>
      <c r="B18" s="303"/>
      <c r="C18" s="303"/>
      <c r="D18" s="303"/>
      <c r="E18" s="303"/>
      <c r="F18" s="303"/>
      <c r="G18" s="303"/>
    </row>
    <row r="19" spans="1:7" x14ac:dyDescent="0.2">
      <c r="A19" s="31" t="s">
        <v>178</v>
      </c>
      <c r="B19" s="103">
        <v>79.599999999999994</v>
      </c>
      <c r="C19" s="103">
        <v>87.7</v>
      </c>
      <c r="D19" s="103">
        <v>100.7</v>
      </c>
      <c r="E19" s="103">
        <v>101.6</v>
      </c>
      <c r="F19" s="103">
        <v>120.3</v>
      </c>
      <c r="G19" s="103">
        <v>109.5</v>
      </c>
    </row>
    <row r="20" spans="1:7" x14ac:dyDescent="0.2">
      <c r="A20" s="13" t="s">
        <v>177</v>
      </c>
      <c r="B20" s="103">
        <v>240</v>
      </c>
      <c r="C20" s="103">
        <v>251.3</v>
      </c>
      <c r="D20" s="103">
        <v>235.1</v>
      </c>
      <c r="E20" s="103">
        <v>207.1</v>
      </c>
      <c r="F20" s="103">
        <v>215.5</v>
      </c>
      <c r="G20" s="103">
        <v>195.6</v>
      </c>
    </row>
    <row r="21" spans="1:7" x14ac:dyDescent="0.2">
      <c r="A21" s="28" t="s">
        <v>176</v>
      </c>
      <c r="B21" s="103">
        <v>130.80000000000001</v>
      </c>
      <c r="C21" s="103">
        <v>175.6</v>
      </c>
      <c r="D21" s="103">
        <v>204.5</v>
      </c>
      <c r="E21" s="103">
        <v>223.1</v>
      </c>
      <c r="F21" s="103">
        <v>280.89999999999998</v>
      </c>
      <c r="G21" s="103">
        <v>302.10000000000002</v>
      </c>
    </row>
    <row r="22" spans="1:7" x14ac:dyDescent="0.2">
      <c r="A22" s="13" t="s">
        <v>175</v>
      </c>
      <c r="B22" s="103">
        <v>10.8</v>
      </c>
      <c r="C22" s="103">
        <v>9.5</v>
      </c>
      <c r="D22" s="103">
        <v>9.1</v>
      </c>
      <c r="E22" s="103">
        <v>6.3</v>
      </c>
      <c r="F22" s="103">
        <v>5.7</v>
      </c>
      <c r="G22" s="103">
        <v>5.2</v>
      </c>
    </row>
    <row r="23" spans="1:7" x14ac:dyDescent="0.2">
      <c r="A23" s="13" t="s">
        <v>174</v>
      </c>
      <c r="B23" s="103">
        <v>6.6</v>
      </c>
      <c r="C23" s="103">
        <v>5.7</v>
      </c>
      <c r="D23" s="103">
        <v>6</v>
      </c>
      <c r="E23" s="103">
        <v>4.2</v>
      </c>
      <c r="F23" s="103">
        <v>6.8</v>
      </c>
      <c r="G23" s="103">
        <v>6</v>
      </c>
    </row>
    <row r="24" spans="1:7" x14ac:dyDescent="0.2">
      <c r="A24" s="13" t="s">
        <v>173</v>
      </c>
      <c r="B24" s="103">
        <v>109.6</v>
      </c>
      <c r="C24" s="103">
        <v>124.2</v>
      </c>
      <c r="D24" s="103">
        <v>118</v>
      </c>
      <c r="E24" s="103">
        <v>111.9</v>
      </c>
      <c r="F24" s="103">
        <v>107</v>
      </c>
      <c r="G24" s="103">
        <v>107.4</v>
      </c>
    </row>
    <row r="25" spans="1:7" x14ac:dyDescent="0.2">
      <c r="A25" s="13" t="s">
        <v>172</v>
      </c>
      <c r="B25" s="103">
        <v>18</v>
      </c>
      <c r="C25" s="103">
        <v>18.399999999999999</v>
      </c>
      <c r="D25" s="103">
        <v>18.2</v>
      </c>
      <c r="E25" s="103">
        <v>15.6</v>
      </c>
      <c r="F25" s="103">
        <v>24</v>
      </c>
      <c r="G25" s="103">
        <v>23.3</v>
      </c>
    </row>
    <row r="26" spans="1:7" x14ac:dyDescent="0.2">
      <c r="A26" s="13" t="s">
        <v>171</v>
      </c>
      <c r="B26" s="103">
        <v>15.7</v>
      </c>
      <c r="C26" s="103">
        <v>20.9</v>
      </c>
      <c r="D26" s="103">
        <v>23.5</v>
      </c>
      <c r="E26" s="103">
        <v>24.6</v>
      </c>
      <c r="F26" s="103">
        <v>46.9</v>
      </c>
      <c r="G26" s="103">
        <v>47.5</v>
      </c>
    </row>
    <row r="27" spans="1:7" x14ac:dyDescent="0.2">
      <c r="A27" s="28" t="s">
        <v>170</v>
      </c>
      <c r="B27" s="103">
        <v>6.5</v>
      </c>
      <c r="C27" s="103">
        <v>8.1999999999999993</v>
      </c>
      <c r="D27" s="103">
        <v>9</v>
      </c>
      <c r="E27" s="103">
        <v>9</v>
      </c>
      <c r="F27" s="103">
        <v>9.6</v>
      </c>
      <c r="G27" s="103">
        <v>7.7</v>
      </c>
    </row>
    <row r="28" spans="1:7" x14ac:dyDescent="0.2">
      <c r="A28" s="28" t="s">
        <v>169</v>
      </c>
      <c r="B28" s="103">
        <v>2.6</v>
      </c>
      <c r="C28" s="103">
        <v>5.0999999999999996</v>
      </c>
      <c r="D28" s="103">
        <v>8.6999999999999993</v>
      </c>
      <c r="E28" s="103">
        <v>11.4</v>
      </c>
      <c r="F28" s="103">
        <v>11.1</v>
      </c>
      <c r="G28" s="103">
        <v>13.1</v>
      </c>
    </row>
    <row r="29" spans="1:7" x14ac:dyDescent="0.2">
      <c r="A29" s="13" t="s">
        <v>168</v>
      </c>
      <c r="B29" s="103">
        <v>3.8</v>
      </c>
      <c r="C29" s="103">
        <v>3.6</v>
      </c>
      <c r="D29" s="103">
        <v>4.5</v>
      </c>
      <c r="E29" s="103">
        <v>4.5999999999999996</v>
      </c>
      <c r="F29" s="103">
        <v>7.8</v>
      </c>
      <c r="G29" s="103">
        <v>6.5</v>
      </c>
    </row>
    <row r="30" spans="1:7" x14ac:dyDescent="0.2">
      <c r="A30" s="13" t="s">
        <v>167</v>
      </c>
      <c r="B30" s="103">
        <v>2.5</v>
      </c>
      <c r="C30" s="103">
        <v>3.3</v>
      </c>
      <c r="D30" s="103">
        <v>2.9</v>
      </c>
      <c r="E30" s="103">
        <v>2.6</v>
      </c>
      <c r="F30" s="103">
        <v>3.8</v>
      </c>
      <c r="G30" s="103">
        <v>4</v>
      </c>
    </row>
  </sheetData>
  <mergeCells count="5">
    <mergeCell ref="A5:G5"/>
    <mergeCell ref="A18:G18"/>
    <mergeCell ref="A2:A4"/>
    <mergeCell ref="B2:G2"/>
    <mergeCell ref="B4:G4"/>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D2847-D325-4247-BB35-D03592B918B2}">
  <dimension ref="A1:E19"/>
  <sheetViews>
    <sheetView zoomScaleNormal="100" workbookViewId="0"/>
  </sheetViews>
  <sheetFormatPr defaultRowHeight="11.25" x14ac:dyDescent="0.2"/>
  <cols>
    <col min="1" max="1" width="30.7109375" style="1" customWidth="1"/>
    <col min="2" max="5" width="10.42578125" style="1" customWidth="1"/>
    <col min="6" max="16384" width="9.140625" style="1"/>
  </cols>
  <sheetData>
    <row r="1" spans="1:5" ht="12" thickBot="1" x14ac:dyDescent="0.25">
      <c r="A1" s="36" t="s">
        <v>203</v>
      </c>
      <c r="D1" s="61"/>
      <c r="E1" s="61"/>
    </row>
    <row r="2" spans="1:5" x14ac:dyDescent="0.2">
      <c r="A2" s="53" t="s">
        <v>202</v>
      </c>
      <c r="B2" s="94">
        <v>2000</v>
      </c>
      <c r="C2" s="22">
        <v>2008</v>
      </c>
      <c r="D2" s="111">
        <v>2009</v>
      </c>
      <c r="E2" s="111">
        <v>2010</v>
      </c>
    </row>
    <row r="3" spans="1:5" s="16" customFormat="1" x14ac:dyDescent="0.2">
      <c r="A3" s="110" t="s">
        <v>201</v>
      </c>
      <c r="B3" s="109">
        <v>11507</v>
      </c>
      <c r="C3" s="51">
        <v>7166</v>
      </c>
      <c r="D3" s="51">
        <v>6029</v>
      </c>
      <c r="E3" s="51">
        <v>6246</v>
      </c>
    </row>
    <row r="4" spans="1:5" x14ac:dyDescent="0.2">
      <c r="A4" s="46" t="s">
        <v>200</v>
      </c>
      <c r="B4" s="108">
        <v>520</v>
      </c>
      <c r="C4" s="51">
        <v>107</v>
      </c>
      <c r="D4" s="51">
        <v>66</v>
      </c>
      <c r="E4" s="51">
        <v>121</v>
      </c>
    </row>
    <row r="5" spans="1:5" x14ac:dyDescent="0.2">
      <c r="A5" s="46" t="s">
        <v>199</v>
      </c>
      <c r="B5" s="108">
        <v>8644</v>
      </c>
      <c r="C5" s="51">
        <v>5563</v>
      </c>
      <c r="D5" s="51">
        <v>6583</v>
      </c>
      <c r="E5" s="51">
        <v>7201</v>
      </c>
    </row>
    <row r="6" spans="1:5" s="16" customFormat="1" x14ac:dyDescent="0.2">
      <c r="A6" s="37" t="s">
        <v>198</v>
      </c>
      <c r="B6" s="51">
        <v>35080</v>
      </c>
      <c r="C6" s="51">
        <v>35600</v>
      </c>
      <c r="D6" s="51">
        <v>29878</v>
      </c>
      <c r="E6" s="51">
        <v>35536</v>
      </c>
    </row>
    <row r="7" spans="1:5" x14ac:dyDescent="0.2">
      <c r="A7" s="46" t="s">
        <v>197</v>
      </c>
      <c r="B7" s="108">
        <v>779</v>
      </c>
      <c r="C7" s="51">
        <v>332</v>
      </c>
      <c r="D7" s="51">
        <v>250</v>
      </c>
      <c r="E7" s="51">
        <v>337</v>
      </c>
    </row>
    <row r="8" spans="1:5" x14ac:dyDescent="0.2">
      <c r="A8" s="46" t="s">
        <v>196</v>
      </c>
      <c r="B8" s="108">
        <v>5702</v>
      </c>
      <c r="C8" s="51">
        <v>3274</v>
      </c>
      <c r="D8" s="51">
        <v>2356</v>
      </c>
      <c r="E8" s="51">
        <v>2650</v>
      </c>
    </row>
    <row r="9" spans="1:5" x14ac:dyDescent="0.2">
      <c r="A9" s="46" t="s">
        <v>195</v>
      </c>
      <c r="B9" s="108">
        <v>107</v>
      </c>
      <c r="C9" s="51" t="s">
        <v>64</v>
      </c>
      <c r="D9" s="51" t="s">
        <v>64</v>
      </c>
      <c r="E9" s="51" t="s">
        <v>64</v>
      </c>
    </row>
    <row r="10" spans="1:5" s="16" customFormat="1" x14ac:dyDescent="0.2">
      <c r="A10" s="48" t="s">
        <v>194</v>
      </c>
      <c r="B10" s="51">
        <v>223</v>
      </c>
      <c r="C10" s="51">
        <v>14</v>
      </c>
      <c r="D10" s="51">
        <v>5</v>
      </c>
      <c r="E10" s="51" t="s">
        <v>64</v>
      </c>
    </row>
    <row r="11" spans="1:5" x14ac:dyDescent="0.2">
      <c r="A11" s="46" t="s">
        <v>193</v>
      </c>
      <c r="B11" s="108">
        <v>43728</v>
      </c>
      <c r="C11" s="51">
        <v>36412</v>
      </c>
      <c r="D11" s="51">
        <v>40460</v>
      </c>
      <c r="E11" s="51">
        <v>39602</v>
      </c>
    </row>
    <row r="12" spans="1:5" x14ac:dyDescent="0.2">
      <c r="A12" s="46" t="s">
        <v>192</v>
      </c>
      <c r="B12" s="108">
        <v>316</v>
      </c>
      <c r="C12" s="51">
        <v>220</v>
      </c>
      <c r="D12" s="51">
        <v>208</v>
      </c>
      <c r="E12" s="51">
        <v>189</v>
      </c>
    </row>
    <row r="13" spans="1:5" x14ac:dyDescent="0.2">
      <c r="A13" s="46" t="s">
        <v>191</v>
      </c>
      <c r="B13" s="108">
        <v>98</v>
      </c>
      <c r="C13" s="51">
        <v>34</v>
      </c>
      <c r="D13" s="51">
        <v>39</v>
      </c>
      <c r="E13" s="51">
        <v>41</v>
      </c>
    </row>
    <row r="14" spans="1:5" s="16" customFormat="1" x14ac:dyDescent="0.2">
      <c r="A14" s="48" t="s">
        <v>190</v>
      </c>
      <c r="B14" s="4">
        <v>218</v>
      </c>
      <c r="C14" s="4">
        <v>180</v>
      </c>
      <c r="D14" s="4">
        <v>166</v>
      </c>
      <c r="E14" s="4">
        <v>143</v>
      </c>
    </row>
    <row r="15" spans="1:5" x14ac:dyDescent="0.2">
      <c r="A15" s="46" t="s">
        <v>189</v>
      </c>
      <c r="B15" s="108">
        <v>197</v>
      </c>
      <c r="C15" s="51">
        <v>84</v>
      </c>
      <c r="D15" s="51">
        <v>56</v>
      </c>
      <c r="E15" s="51">
        <v>86</v>
      </c>
    </row>
    <row r="16" spans="1:5" x14ac:dyDescent="0.2">
      <c r="A16" s="46" t="s">
        <v>188</v>
      </c>
      <c r="B16" s="108">
        <v>121</v>
      </c>
      <c r="C16" s="51">
        <v>133</v>
      </c>
      <c r="D16" s="51">
        <v>125</v>
      </c>
      <c r="E16" s="51">
        <v>103</v>
      </c>
    </row>
    <row r="17" spans="1:5" x14ac:dyDescent="0.2">
      <c r="A17" s="46" t="s">
        <v>187</v>
      </c>
      <c r="B17" s="108">
        <v>1106</v>
      </c>
      <c r="C17" s="51">
        <v>1811</v>
      </c>
      <c r="D17" s="51">
        <v>1738</v>
      </c>
      <c r="E17" s="51">
        <v>2355</v>
      </c>
    </row>
    <row r="18" spans="1:5" x14ac:dyDescent="0.2">
      <c r="A18" s="46" t="s">
        <v>186</v>
      </c>
      <c r="B18" s="108">
        <v>10</v>
      </c>
      <c r="C18" s="51">
        <v>4</v>
      </c>
      <c r="D18" s="51">
        <v>6</v>
      </c>
      <c r="E18" s="51" t="s">
        <v>64</v>
      </c>
    </row>
    <row r="19" spans="1:5" x14ac:dyDescent="0.2">
      <c r="A19" s="46" t="s">
        <v>185</v>
      </c>
      <c r="B19" s="108">
        <v>27</v>
      </c>
      <c r="C19" s="51">
        <v>23</v>
      </c>
      <c r="D19" s="51">
        <v>23</v>
      </c>
      <c r="E19" s="51">
        <v>28</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B9273-DAAE-4256-A45F-FBEDF728BAE9}">
  <dimension ref="A1:I10"/>
  <sheetViews>
    <sheetView zoomScaleNormal="100" workbookViewId="0"/>
  </sheetViews>
  <sheetFormatPr defaultRowHeight="11.25" x14ac:dyDescent="0.2"/>
  <cols>
    <col min="1" max="1" width="23.7109375" style="1" customWidth="1"/>
    <col min="2" max="9" width="9.5703125" style="1" customWidth="1"/>
    <col min="10" max="16384" width="9.140625" style="1"/>
  </cols>
  <sheetData>
    <row r="1" spans="1:9" ht="12" thickBot="1" x14ac:dyDescent="0.25">
      <c r="A1" s="115" t="s">
        <v>212</v>
      </c>
      <c r="B1" s="114"/>
      <c r="C1" s="114"/>
      <c r="D1" s="114"/>
      <c r="E1" s="114"/>
      <c r="F1" s="114"/>
      <c r="G1" s="114"/>
      <c r="H1" s="114"/>
      <c r="I1" s="114"/>
    </row>
    <row r="2" spans="1:9" s="13" customFormat="1" x14ac:dyDescent="0.25">
      <c r="A2" s="322" t="s">
        <v>202</v>
      </c>
      <c r="B2" s="320" t="s">
        <v>211</v>
      </c>
      <c r="C2" s="94" t="s">
        <v>210</v>
      </c>
      <c r="D2" s="94" t="s">
        <v>209</v>
      </c>
      <c r="E2" s="94" t="s">
        <v>208</v>
      </c>
      <c r="F2" s="94" t="s">
        <v>207</v>
      </c>
      <c r="G2" s="94" t="s">
        <v>206</v>
      </c>
      <c r="H2" s="320" t="s">
        <v>205</v>
      </c>
      <c r="I2" s="313" t="s">
        <v>7</v>
      </c>
    </row>
    <row r="3" spans="1:9" s="13" customFormat="1" ht="23.25" customHeight="1" x14ac:dyDescent="0.25">
      <c r="A3" s="323"/>
      <c r="B3" s="321"/>
      <c r="C3" s="318" t="s">
        <v>204</v>
      </c>
      <c r="D3" s="319"/>
      <c r="E3" s="319"/>
      <c r="F3" s="319"/>
      <c r="G3" s="324"/>
      <c r="H3" s="321"/>
      <c r="I3" s="315"/>
    </row>
    <row r="4" spans="1:9" s="16" customFormat="1" ht="12.75" customHeight="1" x14ac:dyDescent="0.2">
      <c r="A4" s="110" t="s">
        <v>201</v>
      </c>
      <c r="B4" s="113">
        <v>436.43883326077491</v>
      </c>
      <c r="C4" s="113">
        <v>534.33320732741447</v>
      </c>
      <c r="D4" s="113">
        <v>382.05494826499393</v>
      </c>
      <c r="E4" s="113">
        <v>81.608136483272233</v>
      </c>
      <c r="F4" s="113">
        <v>31.38491438367522</v>
      </c>
      <c r="G4" s="113">
        <v>26.219096033230958</v>
      </c>
      <c r="H4" s="113">
        <v>36.952302681200067</v>
      </c>
      <c r="I4" s="113">
        <v>62.459856342330404</v>
      </c>
    </row>
    <row r="5" spans="1:9" s="16" customFormat="1" ht="12.75" customHeight="1" x14ac:dyDescent="0.2">
      <c r="A5" s="62" t="s">
        <v>199</v>
      </c>
      <c r="B5" s="112">
        <v>897.91031780583376</v>
      </c>
      <c r="C5" s="112">
        <v>718.74457238018363</v>
      </c>
      <c r="D5" s="112">
        <v>266.23413229197098</v>
      </c>
      <c r="E5" s="112">
        <v>107.45916108356344</v>
      </c>
      <c r="F5" s="112">
        <v>51.790753501838147</v>
      </c>
      <c r="G5" s="112">
        <v>25.2997728904108</v>
      </c>
      <c r="H5" s="112">
        <v>24.620187364470603</v>
      </c>
      <c r="I5" s="112">
        <v>72.009834377380926</v>
      </c>
    </row>
    <row r="6" spans="1:9" s="16" customFormat="1" ht="12.75" customHeight="1" x14ac:dyDescent="0.2">
      <c r="A6" s="37" t="s">
        <v>198</v>
      </c>
      <c r="B6" s="112">
        <v>2915.7596865476708</v>
      </c>
      <c r="C6" s="112">
        <v>2479.5921494906979</v>
      </c>
      <c r="D6" s="112">
        <v>1192.2881785895484</v>
      </c>
      <c r="E6" s="112">
        <v>510.55773585575128</v>
      </c>
      <c r="F6" s="112">
        <v>210.66277064725881</v>
      </c>
      <c r="G6" s="112">
        <v>149.5187159482708</v>
      </c>
      <c r="H6" s="112">
        <v>343.14110868799725</v>
      </c>
      <c r="I6" s="112">
        <v>355.35918267387984</v>
      </c>
    </row>
    <row r="7" spans="1:9" s="16" customFormat="1" ht="12.75" customHeight="1" x14ac:dyDescent="0.2">
      <c r="A7" s="62" t="s">
        <v>197</v>
      </c>
      <c r="B7" s="4" t="s">
        <v>64</v>
      </c>
      <c r="C7" s="101">
        <v>1.5325044187210741</v>
      </c>
      <c r="D7" s="101">
        <v>2.3061666897283337</v>
      </c>
      <c r="E7" s="112">
        <v>6.462756150072801</v>
      </c>
      <c r="F7" s="112">
        <v>4.2618004244019403</v>
      </c>
      <c r="G7" s="112">
        <v>2.9786069827373178</v>
      </c>
      <c r="H7" s="112">
        <v>1.8498172975094194</v>
      </c>
      <c r="I7" s="112">
        <v>3.3699922490178271</v>
      </c>
    </row>
    <row r="8" spans="1:9" ht="12.75" customHeight="1" x14ac:dyDescent="0.2">
      <c r="A8" s="46" t="s">
        <v>196</v>
      </c>
      <c r="B8" s="112">
        <v>26.121027427078801</v>
      </c>
      <c r="C8" s="112">
        <v>161.42379877195313</v>
      </c>
      <c r="D8" s="112">
        <v>437.65918956177711</v>
      </c>
      <c r="E8" s="112">
        <v>68.555903474301672</v>
      </c>
      <c r="F8" s="112">
        <v>1.6369829444722686</v>
      </c>
      <c r="G8" s="112">
        <v>0.11031877713841917</v>
      </c>
      <c r="H8" s="4" t="s">
        <v>64</v>
      </c>
      <c r="I8" s="112">
        <v>26.499939050140185</v>
      </c>
    </row>
    <row r="9" spans="1:9" ht="12.75" customHeight="1" x14ac:dyDescent="0.2">
      <c r="A9" s="46" t="s">
        <v>193</v>
      </c>
      <c r="B9" s="112">
        <v>1436.6565084893339</v>
      </c>
      <c r="C9" s="112">
        <v>2757.4862840854526</v>
      </c>
      <c r="D9" s="112">
        <v>6161.8211542108038</v>
      </c>
      <c r="E9" s="112">
        <v>935.45227254583176</v>
      </c>
      <c r="F9" s="112">
        <v>37.622383878991968</v>
      </c>
      <c r="G9" s="112">
        <v>4.1185676798343156</v>
      </c>
      <c r="H9" s="112">
        <v>0.44043268988319501</v>
      </c>
      <c r="I9" s="112">
        <v>396.01908915609499</v>
      </c>
    </row>
    <row r="10" spans="1:9" ht="12.75" customHeight="1" x14ac:dyDescent="0.2">
      <c r="A10" s="46" t="s">
        <v>187</v>
      </c>
      <c r="B10" s="112">
        <v>2.1767522855898997</v>
      </c>
      <c r="C10" s="112">
        <v>14.303374574730023</v>
      </c>
      <c r="D10" s="112">
        <v>30.236407709771484</v>
      </c>
      <c r="E10" s="112">
        <v>26.611348853240948</v>
      </c>
      <c r="F10" s="112">
        <v>16.990754009867338</v>
      </c>
      <c r="G10" s="112">
        <v>30.962803450182982</v>
      </c>
      <c r="H10" s="112">
        <v>24.355927750540687</v>
      </c>
      <c r="I10" s="112">
        <v>23.549945835124579</v>
      </c>
    </row>
  </sheetData>
  <mergeCells count="5">
    <mergeCell ref="H2:H3"/>
    <mergeCell ref="I2:I3"/>
    <mergeCell ref="A2:A3"/>
    <mergeCell ref="C3:G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DDAF4-C235-455E-9874-FBE2A7D6D346}">
  <dimension ref="A1:E9"/>
  <sheetViews>
    <sheetView zoomScaleNormal="100" workbookViewId="0"/>
  </sheetViews>
  <sheetFormatPr defaultRowHeight="11.25" x14ac:dyDescent="0.2"/>
  <cols>
    <col min="1" max="1" width="25.42578125" style="99" customWidth="1"/>
    <col min="2" max="5" width="12" style="99" customWidth="1"/>
    <col min="6" max="16384" width="9.140625" style="99"/>
  </cols>
  <sheetData>
    <row r="1" spans="1:5" ht="12" thickBot="1" x14ac:dyDescent="0.25">
      <c r="A1" s="124" t="s">
        <v>224</v>
      </c>
      <c r="B1" s="123"/>
      <c r="C1" s="123"/>
      <c r="D1" s="123"/>
      <c r="E1" s="123"/>
    </row>
    <row r="2" spans="1:5" ht="26.25" customHeight="1" x14ac:dyDescent="0.2">
      <c r="A2" s="325" t="s">
        <v>223</v>
      </c>
      <c r="B2" s="327" t="s">
        <v>222</v>
      </c>
      <c r="C2" s="327"/>
      <c r="D2" s="307" t="s">
        <v>221</v>
      </c>
      <c r="E2" s="328"/>
    </row>
    <row r="3" spans="1:5" ht="22.5" x14ac:dyDescent="0.2">
      <c r="A3" s="326"/>
      <c r="B3" s="121" t="s">
        <v>220</v>
      </c>
      <c r="C3" s="122" t="s">
        <v>219</v>
      </c>
      <c r="D3" s="121" t="s">
        <v>220</v>
      </c>
      <c r="E3" s="120" t="s">
        <v>219</v>
      </c>
    </row>
    <row r="4" spans="1:5" x14ac:dyDescent="0.2">
      <c r="A4" s="119" t="s">
        <v>218</v>
      </c>
      <c r="B4" s="117">
        <v>291</v>
      </c>
      <c r="C4" s="117">
        <v>51</v>
      </c>
      <c r="D4" s="116">
        <v>2.9</v>
      </c>
      <c r="E4" s="116">
        <v>3</v>
      </c>
    </row>
    <row r="5" spans="1:5" x14ac:dyDescent="0.2">
      <c r="A5" s="118" t="s">
        <v>217</v>
      </c>
      <c r="B5" s="117">
        <v>93</v>
      </c>
      <c r="C5" s="117">
        <v>19</v>
      </c>
      <c r="D5" s="116">
        <v>0.9</v>
      </c>
      <c r="E5" s="116">
        <v>1.1000000000000001</v>
      </c>
    </row>
    <row r="6" spans="1:5" x14ac:dyDescent="0.2">
      <c r="A6" s="118" t="s">
        <v>216</v>
      </c>
      <c r="B6" s="117">
        <v>200</v>
      </c>
      <c r="C6" s="117">
        <v>33</v>
      </c>
      <c r="D6" s="116">
        <v>2</v>
      </c>
      <c r="E6" s="116">
        <v>2</v>
      </c>
    </row>
    <row r="7" spans="1:5" x14ac:dyDescent="0.2">
      <c r="A7" s="118" t="s">
        <v>215</v>
      </c>
      <c r="B7" s="117">
        <v>231</v>
      </c>
      <c r="C7" s="117">
        <v>31</v>
      </c>
      <c r="D7" s="116">
        <v>2.2999999999999998</v>
      </c>
      <c r="E7" s="116">
        <v>1.8</v>
      </c>
    </row>
    <row r="8" spans="1:5" x14ac:dyDescent="0.2">
      <c r="A8" s="118" t="s">
        <v>214</v>
      </c>
      <c r="B8" s="117">
        <v>323</v>
      </c>
      <c r="C8" s="117">
        <v>60</v>
      </c>
      <c r="D8" s="116">
        <v>3.2</v>
      </c>
      <c r="E8" s="116">
        <v>3.5</v>
      </c>
    </row>
    <row r="9" spans="1:5" x14ac:dyDescent="0.2">
      <c r="A9" s="118" t="s">
        <v>213</v>
      </c>
      <c r="B9" s="117">
        <v>401</v>
      </c>
      <c r="C9" s="117">
        <v>72</v>
      </c>
      <c r="D9" s="116">
        <v>4</v>
      </c>
      <c r="E9" s="116">
        <v>4.2</v>
      </c>
    </row>
  </sheetData>
  <mergeCells count="3">
    <mergeCell ref="A2:A3"/>
    <mergeCell ref="B2:C2"/>
    <mergeCell ref="D2:E2"/>
  </mergeCells>
  <pageMargins left="0.74803149606299213" right="0.74803149606299213" top="0.62992125984251968" bottom="0.86614173228346458" header="0.51181102362204722" footer="0.51181102362204722"/>
  <pageSetup paperSize="9" orientation="portrait" cellComments="atEnd" r:id="rId1"/>
  <headerFooter alignWithMargins="0">
    <oddFooter>&amp;C&amp;D&amp;R&amp;Z&amp;F</odd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1AF17-3137-4BD9-87CA-FBBBE55BA81B}">
  <dimension ref="A1:E13"/>
  <sheetViews>
    <sheetView zoomScaleNormal="100" workbookViewId="0"/>
  </sheetViews>
  <sheetFormatPr defaultRowHeight="11.25" x14ac:dyDescent="0.2"/>
  <cols>
    <col min="1" max="1" width="10.42578125" style="1" customWidth="1"/>
    <col min="2" max="5" width="17.7109375" style="1" customWidth="1"/>
    <col min="6" max="16384" width="9.140625" style="1"/>
  </cols>
  <sheetData>
    <row r="1" spans="1:5" s="9" customFormat="1" ht="12" thickBot="1" x14ac:dyDescent="0.3">
      <c r="A1" s="27" t="s">
        <v>230</v>
      </c>
      <c r="B1" s="134"/>
      <c r="C1" s="134"/>
    </row>
    <row r="2" spans="1:5" ht="33.75" x14ac:dyDescent="0.2">
      <c r="A2" s="23" t="s">
        <v>229</v>
      </c>
      <c r="B2" s="133" t="s">
        <v>228</v>
      </c>
      <c r="C2" s="133" t="s">
        <v>227</v>
      </c>
      <c r="D2" s="132" t="s">
        <v>226</v>
      </c>
      <c r="E2" s="132" t="s">
        <v>225</v>
      </c>
    </row>
    <row r="3" spans="1:5" x14ac:dyDescent="0.2">
      <c r="A3" s="128">
        <v>2000</v>
      </c>
      <c r="B3" s="127">
        <v>548</v>
      </c>
      <c r="C3" s="127">
        <v>2705</v>
      </c>
      <c r="D3" s="126">
        <v>26.5</v>
      </c>
      <c r="E3" s="131" t="s">
        <v>64</v>
      </c>
    </row>
    <row r="4" spans="1:5" x14ac:dyDescent="0.2">
      <c r="A4" s="128">
        <v>2001</v>
      </c>
      <c r="B4" s="127">
        <v>674</v>
      </c>
      <c r="C4" s="127">
        <v>4628</v>
      </c>
      <c r="D4" s="126">
        <v>45.4</v>
      </c>
      <c r="E4" s="127">
        <v>3</v>
      </c>
    </row>
    <row r="5" spans="1:5" x14ac:dyDescent="0.2">
      <c r="A5" s="128">
        <v>2002</v>
      </c>
      <c r="B5" s="127">
        <v>674</v>
      </c>
      <c r="C5" s="127">
        <v>2959</v>
      </c>
      <c r="D5" s="126">
        <v>29.1</v>
      </c>
      <c r="E5" s="127">
        <v>2</v>
      </c>
    </row>
    <row r="6" spans="1:5" x14ac:dyDescent="0.2">
      <c r="A6" s="128">
        <v>2003</v>
      </c>
      <c r="B6" s="127">
        <v>164</v>
      </c>
      <c r="C6" s="127">
        <v>2838</v>
      </c>
      <c r="D6" s="126">
        <v>28</v>
      </c>
      <c r="E6" s="127">
        <v>1</v>
      </c>
    </row>
    <row r="7" spans="1:5" x14ac:dyDescent="0.2">
      <c r="A7" s="128">
        <v>2004</v>
      </c>
      <c r="B7" s="127">
        <v>183</v>
      </c>
      <c r="C7" s="127">
        <v>2281</v>
      </c>
      <c r="D7" s="126">
        <v>22.6</v>
      </c>
      <c r="E7" s="127">
        <v>5</v>
      </c>
    </row>
    <row r="8" spans="1:5" x14ac:dyDescent="0.2">
      <c r="A8" s="128">
        <v>2005</v>
      </c>
      <c r="B8" s="127">
        <v>191</v>
      </c>
      <c r="C8" s="127">
        <v>2036</v>
      </c>
      <c r="D8" s="126">
        <v>20.2</v>
      </c>
      <c r="E8" s="127">
        <v>1</v>
      </c>
    </row>
    <row r="9" spans="1:5" x14ac:dyDescent="0.2">
      <c r="A9" s="128">
        <v>2006</v>
      </c>
      <c r="B9" s="127">
        <v>172</v>
      </c>
      <c r="C9" s="127">
        <v>6857</v>
      </c>
      <c r="D9" s="126">
        <v>68.099999999999994</v>
      </c>
      <c r="E9" s="127">
        <v>7</v>
      </c>
    </row>
    <row r="10" spans="1:5" x14ac:dyDescent="0.2">
      <c r="A10" s="128">
        <v>2007</v>
      </c>
      <c r="B10" s="127">
        <v>144</v>
      </c>
      <c r="C10" s="127">
        <v>1152</v>
      </c>
      <c r="D10" s="126">
        <v>11.2</v>
      </c>
      <c r="E10" s="131" t="s">
        <v>64</v>
      </c>
    </row>
    <row r="11" spans="1:5" x14ac:dyDescent="0.2">
      <c r="A11" s="128">
        <v>2008</v>
      </c>
      <c r="B11" s="130">
        <v>133</v>
      </c>
      <c r="C11" s="127">
        <v>1990</v>
      </c>
      <c r="D11" s="126">
        <v>19.8</v>
      </c>
      <c r="E11" s="127">
        <v>2</v>
      </c>
    </row>
    <row r="12" spans="1:5" x14ac:dyDescent="0.2">
      <c r="A12" s="128">
        <v>2009</v>
      </c>
      <c r="B12" s="130">
        <v>76</v>
      </c>
      <c r="C12" s="130">
        <v>846</v>
      </c>
      <c r="D12" s="129">
        <v>8.4</v>
      </c>
      <c r="E12" s="127">
        <v>1</v>
      </c>
    </row>
    <row r="13" spans="1:5" x14ac:dyDescent="0.2">
      <c r="A13" s="128">
        <v>2010</v>
      </c>
      <c r="B13" s="125">
        <v>155</v>
      </c>
      <c r="C13" s="127">
        <v>1103</v>
      </c>
      <c r="D13" s="126">
        <v>11</v>
      </c>
      <c r="E13" s="125">
        <v>4</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94C59-CE6F-441A-976B-9228006EA083}">
  <dimension ref="A1:E39"/>
  <sheetViews>
    <sheetView zoomScaleNormal="100" workbookViewId="0"/>
  </sheetViews>
  <sheetFormatPr defaultRowHeight="11.25" x14ac:dyDescent="0.2"/>
  <cols>
    <col min="1" max="1" width="35" style="1" customWidth="1"/>
    <col min="2" max="5" width="11.28515625" style="1" customWidth="1"/>
    <col min="6" max="16384" width="9.140625" style="1"/>
  </cols>
  <sheetData>
    <row r="1" spans="1:5" ht="12" thickBot="1" x14ac:dyDescent="0.25">
      <c r="A1" s="36" t="s">
        <v>267</v>
      </c>
      <c r="B1" s="35"/>
      <c r="C1" s="35"/>
      <c r="D1" s="35"/>
    </row>
    <row r="2" spans="1:5" x14ac:dyDescent="0.2">
      <c r="A2" s="139" t="s">
        <v>266</v>
      </c>
      <c r="B2" s="94">
        <v>2000</v>
      </c>
      <c r="C2" s="94">
        <v>2008</v>
      </c>
      <c r="D2" s="138">
        <v>2009</v>
      </c>
      <c r="E2" s="138">
        <v>2010</v>
      </c>
    </row>
    <row r="3" spans="1:5" x14ac:dyDescent="0.2">
      <c r="A3" s="304" t="s">
        <v>265</v>
      </c>
      <c r="B3" s="304"/>
      <c r="C3" s="304"/>
      <c r="D3" s="304"/>
      <c r="E3" s="304"/>
    </row>
    <row r="4" spans="1:5" x14ac:dyDescent="0.2">
      <c r="A4" s="48" t="s">
        <v>264</v>
      </c>
      <c r="B4" s="6">
        <v>91693</v>
      </c>
      <c r="C4" s="137">
        <v>94910</v>
      </c>
      <c r="D4" s="137">
        <v>96393</v>
      </c>
      <c r="E4" s="137">
        <v>93620</v>
      </c>
    </row>
    <row r="5" spans="1:5" x14ac:dyDescent="0.2">
      <c r="A5" s="48" t="s">
        <v>263</v>
      </c>
      <c r="B5" s="4" t="s">
        <v>64</v>
      </c>
      <c r="C5" s="137">
        <v>94933</v>
      </c>
      <c r="D5" s="137">
        <v>96417</v>
      </c>
      <c r="E5" s="137">
        <v>93660</v>
      </c>
    </row>
    <row r="6" spans="1:5" x14ac:dyDescent="0.2">
      <c r="A6" s="48" t="s">
        <v>262</v>
      </c>
      <c r="B6" s="4" t="s">
        <v>64</v>
      </c>
      <c r="C6" s="137">
        <v>94916</v>
      </c>
      <c r="D6" s="137">
        <v>96386</v>
      </c>
      <c r="E6" s="137">
        <v>93631</v>
      </c>
    </row>
    <row r="7" spans="1:5" x14ac:dyDescent="0.2">
      <c r="A7" s="48" t="s">
        <v>261</v>
      </c>
      <c r="B7" s="4" t="s">
        <v>64</v>
      </c>
      <c r="C7" s="137">
        <v>94865</v>
      </c>
      <c r="D7" s="137">
        <v>96329</v>
      </c>
      <c r="E7" s="137">
        <v>93578</v>
      </c>
    </row>
    <row r="8" spans="1:5" x14ac:dyDescent="0.2">
      <c r="A8" s="48" t="s">
        <v>260</v>
      </c>
      <c r="B8" s="4" t="s">
        <v>64</v>
      </c>
      <c r="C8" s="137">
        <v>96883</v>
      </c>
      <c r="D8" s="137">
        <v>94572</v>
      </c>
      <c r="E8" s="137">
        <v>95993</v>
      </c>
    </row>
    <row r="9" spans="1:5" x14ac:dyDescent="0.2">
      <c r="A9" s="48" t="s">
        <v>259</v>
      </c>
      <c r="B9" s="4" t="s">
        <v>64</v>
      </c>
      <c r="C9" s="137">
        <v>96731</v>
      </c>
      <c r="D9" s="137">
        <v>94386</v>
      </c>
      <c r="E9" s="137">
        <v>95819</v>
      </c>
    </row>
    <row r="10" spans="1:5" x14ac:dyDescent="0.2">
      <c r="A10" s="48" t="s">
        <v>258</v>
      </c>
      <c r="B10" s="4" t="s">
        <v>64</v>
      </c>
      <c r="C10" s="137">
        <v>68170</v>
      </c>
      <c r="D10" s="137" t="s">
        <v>64</v>
      </c>
      <c r="E10" s="137" t="s">
        <v>64</v>
      </c>
    </row>
    <row r="11" spans="1:5" x14ac:dyDescent="0.2">
      <c r="A11" s="48" t="s">
        <v>257</v>
      </c>
      <c r="B11" s="4" t="s">
        <v>64</v>
      </c>
      <c r="C11" s="137">
        <v>89885</v>
      </c>
      <c r="D11" s="137">
        <v>89236</v>
      </c>
      <c r="E11" s="137">
        <v>87206</v>
      </c>
    </row>
    <row r="12" spans="1:5" x14ac:dyDescent="0.2">
      <c r="A12" s="48" t="s">
        <v>256</v>
      </c>
      <c r="B12" s="6">
        <v>111838</v>
      </c>
      <c r="C12" s="137">
        <v>101910</v>
      </c>
      <c r="D12" s="137" t="s">
        <v>64</v>
      </c>
      <c r="E12" s="137" t="s">
        <v>64</v>
      </c>
    </row>
    <row r="13" spans="1:5" x14ac:dyDescent="0.2">
      <c r="A13" s="48" t="s">
        <v>255</v>
      </c>
      <c r="B13" s="6">
        <v>111728</v>
      </c>
      <c r="C13" s="137">
        <v>101262</v>
      </c>
      <c r="D13" s="137">
        <v>97321</v>
      </c>
      <c r="E13" s="137">
        <v>94175</v>
      </c>
    </row>
    <row r="14" spans="1:5" x14ac:dyDescent="0.2">
      <c r="A14" s="1" t="s">
        <v>254</v>
      </c>
      <c r="B14" s="4" t="s">
        <v>64</v>
      </c>
      <c r="C14" s="4" t="s">
        <v>64</v>
      </c>
      <c r="D14" s="4" t="s">
        <v>64</v>
      </c>
      <c r="E14" s="137">
        <v>191286</v>
      </c>
    </row>
    <row r="15" spans="1:5" x14ac:dyDescent="0.2">
      <c r="A15" s="48" t="s">
        <v>253</v>
      </c>
      <c r="B15" s="6">
        <v>117489</v>
      </c>
      <c r="C15" s="137">
        <v>107490</v>
      </c>
      <c r="D15" s="137">
        <v>202909</v>
      </c>
      <c r="E15" s="137">
        <v>96012</v>
      </c>
    </row>
    <row r="16" spans="1:5" x14ac:dyDescent="0.2">
      <c r="A16" s="48" t="s">
        <v>252</v>
      </c>
      <c r="B16" s="6">
        <v>95079</v>
      </c>
      <c r="C16" s="137">
        <v>110450</v>
      </c>
      <c r="D16" s="137">
        <v>105666</v>
      </c>
      <c r="E16" s="137">
        <v>199682</v>
      </c>
    </row>
    <row r="17" spans="1:5" s="16" customFormat="1" x14ac:dyDescent="0.2">
      <c r="A17" s="303" t="s">
        <v>251</v>
      </c>
      <c r="B17" s="303"/>
      <c r="C17" s="303"/>
      <c r="D17" s="303"/>
      <c r="E17" s="303"/>
    </row>
    <row r="18" spans="1:5" x14ac:dyDescent="0.2">
      <c r="A18" s="46" t="s">
        <v>250</v>
      </c>
      <c r="B18" s="51">
        <v>3483</v>
      </c>
      <c r="C18" s="32">
        <v>6785</v>
      </c>
      <c r="D18" s="32">
        <v>2904</v>
      </c>
      <c r="E18" s="32">
        <v>3549</v>
      </c>
    </row>
    <row r="19" spans="1:5" s="16" customFormat="1" x14ac:dyDescent="0.2">
      <c r="A19" s="48" t="s">
        <v>249</v>
      </c>
      <c r="B19" s="4">
        <v>560</v>
      </c>
      <c r="C19" s="6">
        <v>2724</v>
      </c>
      <c r="D19" s="6">
        <v>1562</v>
      </c>
      <c r="E19" s="6">
        <v>1617</v>
      </c>
    </row>
    <row r="20" spans="1:5" x14ac:dyDescent="0.2">
      <c r="A20" s="46" t="s">
        <v>248</v>
      </c>
      <c r="B20" s="51">
        <v>284</v>
      </c>
      <c r="C20" s="51" t="s">
        <v>64</v>
      </c>
      <c r="D20" s="51" t="s">
        <v>64</v>
      </c>
      <c r="E20" s="32">
        <v>259</v>
      </c>
    </row>
    <row r="21" spans="1:5" x14ac:dyDescent="0.2">
      <c r="A21" s="46" t="s">
        <v>237</v>
      </c>
      <c r="B21" s="51">
        <v>3217</v>
      </c>
      <c r="C21" s="32">
        <v>8600</v>
      </c>
      <c r="D21" s="32">
        <v>5813</v>
      </c>
      <c r="E21" s="32">
        <v>6205</v>
      </c>
    </row>
    <row r="22" spans="1:5" x14ac:dyDescent="0.2">
      <c r="A22" s="46" t="s">
        <v>247</v>
      </c>
      <c r="B22" s="51" t="s">
        <v>64</v>
      </c>
      <c r="C22" s="51" t="s">
        <v>64</v>
      </c>
      <c r="D22" s="51" t="s">
        <v>64</v>
      </c>
      <c r="E22" s="32">
        <v>774</v>
      </c>
    </row>
    <row r="23" spans="1:5" x14ac:dyDescent="0.2">
      <c r="A23" s="46" t="s">
        <v>246</v>
      </c>
      <c r="B23" s="51">
        <v>2475</v>
      </c>
      <c r="C23" s="32">
        <v>1070</v>
      </c>
      <c r="D23" s="32">
        <v>3156</v>
      </c>
      <c r="E23" s="32">
        <v>2078</v>
      </c>
    </row>
    <row r="24" spans="1:5" x14ac:dyDescent="0.2">
      <c r="A24" s="46" t="s">
        <v>245</v>
      </c>
      <c r="B24" s="51">
        <v>654</v>
      </c>
      <c r="C24" s="32">
        <v>716</v>
      </c>
      <c r="D24" s="32">
        <v>505</v>
      </c>
      <c r="E24" s="32">
        <v>559</v>
      </c>
    </row>
    <row r="25" spans="1:5" x14ac:dyDescent="0.2">
      <c r="A25" s="46" t="s">
        <v>244</v>
      </c>
      <c r="B25" s="51">
        <v>673</v>
      </c>
      <c r="C25" s="32">
        <v>2168</v>
      </c>
      <c r="D25" s="32">
        <v>1809</v>
      </c>
      <c r="E25" s="32">
        <v>2275</v>
      </c>
    </row>
    <row r="26" spans="1:5" x14ac:dyDescent="0.2">
      <c r="A26" s="136" t="s">
        <v>243</v>
      </c>
      <c r="B26" s="4">
        <v>315</v>
      </c>
      <c r="C26" s="32">
        <v>195</v>
      </c>
      <c r="D26" s="32">
        <v>42</v>
      </c>
      <c r="E26" s="32">
        <v>83</v>
      </c>
    </row>
    <row r="27" spans="1:5" x14ac:dyDescent="0.2">
      <c r="A27" s="46" t="s">
        <v>242</v>
      </c>
      <c r="B27" s="51" t="s">
        <v>0</v>
      </c>
      <c r="C27" s="32">
        <v>3141</v>
      </c>
      <c r="D27" s="32">
        <v>3477</v>
      </c>
      <c r="E27" s="32">
        <v>3252</v>
      </c>
    </row>
    <row r="28" spans="1:5" x14ac:dyDescent="0.2">
      <c r="A28" s="46" t="s">
        <v>241</v>
      </c>
      <c r="B28" s="51" t="s">
        <v>0</v>
      </c>
      <c r="C28" s="32">
        <v>3300</v>
      </c>
      <c r="D28" s="32">
        <v>2087</v>
      </c>
      <c r="E28" s="32">
        <v>1895</v>
      </c>
    </row>
    <row r="29" spans="1:5" x14ac:dyDescent="0.2">
      <c r="A29" s="46" t="s">
        <v>240</v>
      </c>
      <c r="B29" s="51" t="s">
        <v>0</v>
      </c>
      <c r="C29" s="32">
        <v>4919</v>
      </c>
      <c r="D29" s="32">
        <v>7245</v>
      </c>
      <c r="E29" s="32">
        <v>6981</v>
      </c>
    </row>
    <row r="30" spans="1:5" x14ac:dyDescent="0.2">
      <c r="A30" s="13" t="s">
        <v>239</v>
      </c>
      <c r="B30" s="51" t="s">
        <v>64</v>
      </c>
      <c r="C30" s="51" t="s">
        <v>64</v>
      </c>
      <c r="D30" s="135">
        <v>1723</v>
      </c>
      <c r="E30" s="32">
        <v>407</v>
      </c>
    </row>
    <row r="31" spans="1:5" x14ac:dyDescent="0.2">
      <c r="A31" s="46" t="s">
        <v>65</v>
      </c>
      <c r="B31" s="51">
        <v>4831</v>
      </c>
      <c r="C31" s="32">
        <v>2537</v>
      </c>
      <c r="D31" s="32">
        <v>1959</v>
      </c>
      <c r="E31" s="32">
        <v>1425</v>
      </c>
    </row>
    <row r="32" spans="1:5" x14ac:dyDescent="0.2">
      <c r="A32" s="303" t="s">
        <v>238</v>
      </c>
      <c r="B32" s="303"/>
      <c r="C32" s="303"/>
      <c r="D32" s="303"/>
      <c r="E32" s="303"/>
    </row>
    <row r="33" spans="1:5" x14ac:dyDescent="0.2">
      <c r="A33" s="13" t="s">
        <v>237</v>
      </c>
      <c r="B33" s="51">
        <v>76</v>
      </c>
      <c r="C33" s="51">
        <v>42</v>
      </c>
      <c r="D33" s="51">
        <v>81</v>
      </c>
      <c r="E33" s="32">
        <v>41</v>
      </c>
    </row>
    <row r="34" spans="1:5" x14ac:dyDescent="0.2">
      <c r="A34" s="30" t="s">
        <v>236</v>
      </c>
      <c r="B34" s="4">
        <v>20991</v>
      </c>
      <c r="C34" s="4">
        <v>4782</v>
      </c>
      <c r="D34" s="4">
        <v>1225</v>
      </c>
      <c r="E34" s="6">
        <v>8643</v>
      </c>
    </row>
    <row r="35" spans="1:5" x14ac:dyDescent="0.2">
      <c r="A35" s="13" t="s">
        <v>235</v>
      </c>
      <c r="B35" s="51">
        <v>275</v>
      </c>
      <c r="C35" s="51">
        <v>1</v>
      </c>
      <c r="D35" s="51" t="s">
        <v>64</v>
      </c>
      <c r="E35" s="51" t="s">
        <v>64</v>
      </c>
    </row>
    <row r="36" spans="1:5" x14ac:dyDescent="0.2">
      <c r="A36" s="13" t="s">
        <v>234</v>
      </c>
      <c r="B36" s="51">
        <v>171</v>
      </c>
      <c r="C36" s="51">
        <v>2</v>
      </c>
      <c r="D36" s="51" t="s">
        <v>64</v>
      </c>
      <c r="E36" s="51" t="s">
        <v>64</v>
      </c>
    </row>
    <row r="37" spans="1:5" x14ac:dyDescent="0.2">
      <c r="A37" s="30" t="s">
        <v>233</v>
      </c>
      <c r="B37" s="4">
        <v>5613</v>
      </c>
      <c r="C37" s="4">
        <v>3974</v>
      </c>
      <c r="D37" s="4">
        <v>3785</v>
      </c>
      <c r="E37" s="6">
        <v>4567</v>
      </c>
    </row>
    <row r="38" spans="1:5" x14ac:dyDescent="0.2">
      <c r="A38" s="46" t="s">
        <v>232</v>
      </c>
      <c r="B38" s="51" t="s">
        <v>0</v>
      </c>
      <c r="C38" s="51" t="s">
        <v>0</v>
      </c>
      <c r="D38" s="51" t="s">
        <v>0</v>
      </c>
      <c r="E38" s="32">
        <v>5613</v>
      </c>
    </row>
    <row r="39" spans="1:5" x14ac:dyDescent="0.2">
      <c r="A39" s="46" t="s">
        <v>231</v>
      </c>
      <c r="B39" s="51" t="s">
        <v>0</v>
      </c>
      <c r="C39" s="51" t="s">
        <v>0</v>
      </c>
      <c r="D39" s="51" t="s">
        <v>0</v>
      </c>
      <c r="E39" s="32">
        <v>2468</v>
      </c>
    </row>
  </sheetData>
  <mergeCells count="3">
    <mergeCell ref="A3:E3"/>
    <mergeCell ref="A17:E17"/>
    <mergeCell ref="A32:E32"/>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9CCB9-4FFE-48E2-97BF-BAEB7798A56D}">
  <dimension ref="A1:E29"/>
  <sheetViews>
    <sheetView zoomScaleNormal="100" workbookViewId="0"/>
  </sheetViews>
  <sheetFormatPr defaultRowHeight="11.25" x14ac:dyDescent="0.2"/>
  <cols>
    <col min="1" max="1" width="41.7109375" style="1" customWidth="1"/>
    <col min="2" max="5" width="11" style="1" customWidth="1"/>
    <col min="6" max="16384" width="9.140625" style="1"/>
  </cols>
  <sheetData>
    <row r="1" spans="1:5" s="24" customFormat="1" ht="12" thickBot="1" x14ac:dyDescent="0.3">
      <c r="A1" s="36" t="s">
        <v>290</v>
      </c>
      <c r="B1" s="35"/>
      <c r="C1" s="144"/>
      <c r="D1" s="144"/>
    </row>
    <row r="2" spans="1:5" s="24" customFormat="1" x14ac:dyDescent="0.25">
      <c r="A2" s="143" t="s">
        <v>13</v>
      </c>
      <c r="B2" s="22">
        <v>2000</v>
      </c>
      <c r="C2" s="22">
        <v>2008</v>
      </c>
      <c r="D2" s="21">
        <v>2009</v>
      </c>
      <c r="E2" s="21">
        <v>2010</v>
      </c>
    </row>
    <row r="3" spans="1:5" s="52" customFormat="1" x14ac:dyDescent="0.2">
      <c r="A3" s="303" t="s">
        <v>289</v>
      </c>
      <c r="B3" s="303"/>
      <c r="C3" s="303"/>
      <c r="D3" s="303"/>
      <c r="E3" s="303"/>
    </row>
    <row r="4" spans="1:5" x14ac:dyDescent="0.2">
      <c r="A4" s="13" t="s">
        <v>288</v>
      </c>
      <c r="B4" s="64">
        <v>184</v>
      </c>
      <c r="C4" s="32">
        <v>183</v>
      </c>
      <c r="D4" s="142">
        <v>153</v>
      </c>
      <c r="E4" s="32">
        <v>147</v>
      </c>
    </row>
    <row r="5" spans="1:5" s="9" customFormat="1" x14ac:dyDescent="0.25">
      <c r="A5" s="31" t="s">
        <v>287</v>
      </c>
      <c r="B5" s="97">
        <v>3977.85</v>
      </c>
      <c r="C5" s="97">
        <v>2308.8000000000002</v>
      </c>
      <c r="D5" s="97">
        <v>2272.6999999999998</v>
      </c>
      <c r="E5" s="97">
        <v>2172.6999999999998</v>
      </c>
    </row>
    <row r="6" spans="1:5" x14ac:dyDescent="0.2">
      <c r="A6" s="46" t="s">
        <v>6</v>
      </c>
      <c r="B6" s="141"/>
      <c r="C6" s="88"/>
      <c r="D6" s="88"/>
      <c r="E6" s="97"/>
    </row>
    <row r="7" spans="1:5" x14ac:dyDescent="0.2">
      <c r="A7" s="39" t="s">
        <v>286</v>
      </c>
      <c r="B7" s="14">
        <v>225</v>
      </c>
      <c r="C7" s="14">
        <v>160.5</v>
      </c>
      <c r="D7" s="14">
        <v>115.9</v>
      </c>
      <c r="E7" s="97">
        <v>121</v>
      </c>
    </row>
    <row r="8" spans="1:5" x14ac:dyDescent="0.2">
      <c r="A8" s="30" t="s">
        <v>285</v>
      </c>
      <c r="B8" s="141"/>
      <c r="C8" s="88"/>
      <c r="D8" s="88"/>
      <c r="E8" s="97"/>
    </row>
    <row r="9" spans="1:5" x14ac:dyDescent="0.2">
      <c r="A9" s="44" t="s">
        <v>284</v>
      </c>
      <c r="B9" s="140">
        <v>40.5</v>
      </c>
      <c r="C9" s="88">
        <v>32.1</v>
      </c>
      <c r="D9" s="88">
        <v>32.5</v>
      </c>
      <c r="E9" s="97">
        <v>29.3</v>
      </c>
    </row>
    <row r="10" spans="1:5" x14ac:dyDescent="0.2">
      <c r="A10" s="5" t="s">
        <v>283</v>
      </c>
      <c r="B10" s="14">
        <v>31.9</v>
      </c>
      <c r="C10" s="14">
        <v>25.4</v>
      </c>
      <c r="D10" s="14">
        <v>23.5</v>
      </c>
      <c r="E10" s="97">
        <v>25</v>
      </c>
    </row>
    <row r="11" spans="1:5" x14ac:dyDescent="0.2">
      <c r="A11" s="303" t="s">
        <v>282</v>
      </c>
      <c r="B11" s="303"/>
      <c r="C11" s="303"/>
      <c r="D11" s="303"/>
      <c r="E11" s="303"/>
    </row>
    <row r="12" spans="1:5" x14ac:dyDescent="0.2">
      <c r="A12" s="13" t="s">
        <v>281</v>
      </c>
      <c r="B12" s="64">
        <v>162</v>
      </c>
      <c r="C12" s="32">
        <v>162</v>
      </c>
      <c r="D12" s="32">
        <v>155</v>
      </c>
      <c r="E12" s="6">
        <v>153</v>
      </c>
    </row>
    <row r="13" spans="1:5" x14ac:dyDescent="0.2">
      <c r="A13" s="13" t="s">
        <v>110</v>
      </c>
      <c r="B13" s="97">
        <v>2035.4</v>
      </c>
      <c r="C13" s="97">
        <v>1401.4</v>
      </c>
      <c r="D13" s="97">
        <v>1728.7</v>
      </c>
      <c r="E13" s="97">
        <v>1476.5</v>
      </c>
    </row>
    <row r="14" spans="1:5" x14ac:dyDescent="0.2">
      <c r="A14" s="13" t="s">
        <v>6</v>
      </c>
      <c r="B14" s="141"/>
      <c r="C14" s="88"/>
      <c r="D14" s="88"/>
      <c r="E14" s="97"/>
    </row>
    <row r="15" spans="1:5" x14ac:dyDescent="0.2">
      <c r="A15" s="45" t="s">
        <v>280</v>
      </c>
      <c r="B15" s="14">
        <v>78.900000000000006</v>
      </c>
      <c r="C15" s="14">
        <v>32.299999999999997</v>
      </c>
      <c r="D15" s="14">
        <v>28.5</v>
      </c>
      <c r="E15" s="14">
        <v>30.3</v>
      </c>
    </row>
    <row r="16" spans="1:5" x14ac:dyDescent="0.2">
      <c r="A16" s="13" t="s">
        <v>279</v>
      </c>
      <c r="B16" s="64">
        <v>3598</v>
      </c>
      <c r="C16" s="32">
        <v>1606</v>
      </c>
      <c r="D16" s="32">
        <v>1448</v>
      </c>
      <c r="E16" s="32">
        <v>1811</v>
      </c>
    </row>
    <row r="17" spans="1:5" x14ac:dyDescent="0.2">
      <c r="A17" s="13" t="s">
        <v>6</v>
      </c>
      <c r="B17" s="51"/>
      <c r="C17" s="51"/>
      <c r="D17" s="51"/>
      <c r="E17" s="51"/>
    </row>
    <row r="18" spans="1:5" x14ac:dyDescent="0.2">
      <c r="A18" s="44" t="s">
        <v>278</v>
      </c>
      <c r="B18" s="64">
        <v>2504</v>
      </c>
      <c r="C18" s="32">
        <v>1077</v>
      </c>
      <c r="D18" s="32">
        <v>920</v>
      </c>
      <c r="E18" s="6">
        <v>1163</v>
      </c>
    </row>
    <row r="19" spans="1:5" x14ac:dyDescent="0.2">
      <c r="A19" s="44" t="s">
        <v>277</v>
      </c>
      <c r="B19" s="64">
        <v>1094</v>
      </c>
      <c r="C19" s="32">
        <v>529</v>
      </c>
      <c r="D19" s="32">
        <v>528</v>
      </c>
      <c r="E19" s="6">
        <v>648</v>
      </c>
    </row>
    <row r="20" spans="1:5" x14ac:dyDescent="0.2">
      <c r="A20" s="13" t="s">
        <v>276</v>
      </c>
      <c r="B20" s="141"/>
      <c r="C20" s="88"/>
      <c r="E20" s="6"/>
    </row>
    <row r="21" spans="1:5" x14ac:dyDescent="0.2">
      <c r="A21" s="44" t="s">
        <v>275</v>
      </c>
      <c r="B21" s="140">
        <v>3.52</v>
      </c>
      <c r="C21" s="88">
        <v>1.6</v>
      </c>
      <c r="D21" s="88">
        <v>1.4</v>
      </c>
      <c r="E21" s="97">
        <v>1.8</v>
      </c>
    </row>
    <row r="22" spans="1:5" x14ac:dyDescent="0.2">
      <c r="A22" s="44" t="s">
        <v>274</v>
      </c>
      <c r="B22" s="140">
        <v>0.35</v>
      </c>
      <c r="C22" s="88">
        <v>5.3700461510716301E-2</v>
      </c>
      <c r="D22" s="88">
        <v>5.3700461510716301E-2</v>
      </c>
      <c r="E22" s="88">
        <v>5.3700461510716301E-2</v>
      </c>
    </row>
    <row r="23" spans="1:5" x14ac:dyDescent="0.2">
      <c r="A23" s="13" t="s">
        <v>273</v>
      </c>
      <c r="B23" s="64">
        <v>3314</v>
      </c>
      <c r="C23" s="32">
        <v>1513</v>
      </c>
      <c r="D23" s="32">
        <v>1120</v>
      </c>
      <c r="E23" s="6">
        <v>1256</v>
      </c>
    </row>
    <row r="24" spans="1:5" x14ac:dyDescent="0.2">
      <c r="A24" s="30" t="s">
        <v>272</v>
      </c>
      <c r="B24" s="6">
        <v>390772</v>
      </c>
      <c r="C24" s="6">
        <v>710559</v>
      </c>
      <c r="D24" s="6">
        <v>734166</v>
      </c>
      <c r="E24" s="6">
        <v>734242</v>
      </c>
    </row>
    <row r="25" spans="1:5" x14ac:dyDescent="0.2">
      <c r="A25" s="13" t="s">
        <v>6</v>
      </c>
      <c r="B25" s="4"/>
      <c r="C25" s="6"/>
      <c r="D25" s="32"/>
      <c r="E25" s="97"/>
    </row>
    <row r="26" spans="1:5" x14ac:dyDescent="0.2">
      <c r="A26" s="44" t="s">
        <v>271</v>
      </c>
      <c r="B26" s="6">
        <v>48795</v>
      </c>
      <c r="C26" s="6">
        <v>125663</v>
      </c>
      <c r="D26" s="6">
        <v>139636</v>
      </c>
      <c r="E26" s="6">
        <v>147480</v>
      </c>
    </row>
    <row r="27" spans="1:5" x14ac:dyDescent="0.2">
      <c r="A27" s="44" t="s">
        <v>270</v>
      </c>
      <c r="B27" s="6">
        <v>128809</v>
      </c>
      <c r="C27" s="6">
        <v>233817</v>
      </c>
      <c r="D27" s="6">
        <v>250106</v>
      </c>
      <c r="E27" s="6">
        <v>248893</v>
      </c>
    </row>
    <row r="28" spans="1:5" x14ac:dyDescent="0.2">
      <c r="A28" s="44" t="s">
        <v>269</v>
      </c>
      <c r="B28" s="6">
        <v>13374</v>
      </c>
      <c r="C28" s="6">
        <v>20319</v>
      </c>
      <c r="D28" s="6">
        <v>20015</v>
      </c>
      <c r="E28" s="6">
        <v>19694</v>
      </c>
    </row>
    <row r="29" spans="1:5" x14ac:dyDescent="0.2">
      <c r="A29" s="44" t="s">
        <v>268</v>
      </c>
      <c r="B29" s="64">
        <v>131657</v>
      </c>
      <c r="C29" s="32">
        <v>296991</v>
      </c>
      <c r="D29" s="32">
        <v>308198</v>
      </c>
      <c r="E29" s="6">
        <v>303365</v>
      </c>
    </row>
  </sheetData>
  <mergeCells count="2">
    <mergeCell ref="A3:E3"/>
    <mergeCell ref="A11:E11"/>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4285E-8A21-418D-86A4-C83D48B1B6E5}">
  <dimension ref="A1:E8"/>
  <sheetViews>
    <sheetView zoomScaleNormal="100" workbookViewId="0"/>
  </sheetViews>
  <sheetFormatPr defaultRowHeight="11.25" x14ac:dyDescent="0.2"/>
  <cols>
    <col min="1" max="1" width="27.28515625" style="1" customWidth="1"/>
    <col min="2" max="4" width="10.5703125" style="1" customWidth="1"/>
    <col min="5" max="16384" width="9.140625" style="1"/>
  </cols>
  <sheetData>
    <row r="1" spans="1:5" ht="12" thickBot="1" x14ac:dyDescent="0.25">
      <c r="A1" s="36" t="s">
        <v>296</v>
      </c>
      <c r="B1" s="35"/>
      <c r="C1" s="61"/>
      <c r="D1" s="61"/>
    </row>
    <row r="2" spans="1:5" x14ac:dyDescent="0.2">
      <c r="A2" s="40" t="s">
        <v>13</v>
      </c>
      <c r="B2" s="22">
        <v>2000</v>
      </c>
      <c r="C2" s="22">
        <v>2008</v>
      </c>
      <c r="D2" s="21">
        <v>2009</v>
      </c>
      <c r="E2" s="21">
        <v>2010</v>
      </c>
    </row>
    <row r="3" spans="1:5" x14ac:dyDescent="0.2">
      <c r="A3" s="147" t="s">
        <v>295</v>
      </c>
      <c r="B3" s="51">
        <v>121</v>
      </c>
      <c r="C3" s="32">
        <v>125</v>
      </c>
      <c r="D3" s="32">
        <v>125</v>
      </c>
      <c r="E3" s="32">
        <v>125</v>
      </c>
    </row>
    <row r="4" spans="1:5" x14ac:dyDescent="0.2">
      <c r="A4" s="1" t="s">
        <v>110</v>
      </c>
      <c r="B4" s="108">
        <v>1966</v>
      </c>
      <c r="C4" s="32">
        <v>1263.55</v>
      </c>
      <c r="D4" s="32">
        <v>1289</v>
      </c>
      <c r="E4" s="32">
        <v>1246.271</v>
      </c>
    </row>
    <row r="5" spans="1:5" x14ac:dyDescent="0.2">
      <c r="A5" s="146" t="s">
        <v>294</v>
      </c>
      <c r="B5" s="108">
        <v>764</v>
      </c>
      <c r="C5" s="32">
        <v>992</v>
      </c>
      <c r="D5" s="32">
        <v>1033</v>
      </c>
      <c r="E5" s="32">
        <v>1427</v>
      </c>
    </row>
    <row r="6" spans="1:5" x14ac:dyDescent="0.2">
      <c r="A6" s="145" t="s">
        <v>293</v>
      </c>
    </row>
    <row r="7" spans="1:5" x14ac:dyDescent="0.2">
      <c r="A7" s="98" t="s">
        <v>292</v>
      </c>
      <c r="B7" s="108">
        <v>365</v>
      </c>
      <c r="C7" s="32">
        <v>552</v>
      </c>
      <c r="D7" s="32">
        <v>490</v>
      </c>
      <c r="E7" s="32">
        <v>505</v>
      </c>
    </row>
    <row r="8" spans="1:5" x14ac:dyDescent="0.2">
      <c r="A8" s="98" t="s">
        <v>291</v>
      </c>
      <c r="B8" s="108">
        <v>1183</v>
      </c>
      <c r="C8" s="32">
        <v>892</v>
      </c>
      <c r="D8" s="32">
        <v>872</v>
      </c>
      <c r="E8" s="32">
        <v>1170</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A8390-91B5-4DDA-A79B-BB0E98923B5D}">
  <dimension ref="A1:E18"/>
  <sheetViews>
    <sheetView zoomScaleNormal="100" workbookViewId="0"/>
  </sheetViews>
  <sheetFormatPr defaultRowHeight="11.25" x14ac:dyDescent="0.2"/>
  <cols>
    <col min="1" max="1" width="31.7109375" style="1" customWidth="1"/>
    <col min="2" max="5" width="10.7109375" style="1" customWidth="1"/>
    <col min="6" max="16384" width="9.140625" style="1"/>
  </cols>
  <sheetData>
    <row r="1" spans="1:5" s="24" customFormat="1" ht="12" thickBot="1" x14ac:dyDescent="0.25">
      <c r="A1" s="27" t="s">
        <v>14</v>
      </c>
      <c r="B1" s="1"/>
      <c r="C1" s="1"/>
      <c r="D1" s="26"/>
      <c r="E1" s="25"/>
    </row>
    <row r="2" spans="1:5" x14ac:dyDescent="0.2">
      <c r="A2" s="23" t="s">
        <v>13</v>
      </c>
      <c r="B2" s="22">
        <v>2005</v>
      </c>
      <c r="C2" s="22">
        <v>2008</v>
      </c>
      <c r="D2" s="22">
        <v>2009</v>
      </c>
      <c r="E2" s="21">
        <v>2010</v>
      </c>
    </row>
    <row r="3" spans="1:5" s="13" customFormat="1" x14ac:dyDescent="0.25">
      <c r="A3" s="304" t="s">
        <v>12</v>
      </c>
      <c r="B3" s="304"/>
      <c r="C3" s="304"/>
      <c r="D3" s="304"/>
      <c r="E3" s="304"/>
    </row>
    <row r="4" spans="1:5" s="16" customFormat="1" x14ac:dyDescent="0.2">
      <c r="A4" s="12" t="s">
        <v>7</v>
      </c>
      <c r="B4" s="11">
        <v>32563</v>
      </c>
      <c r="C4" s="20">
        <v>36088</v>
      </c>
      <c r="D4" s="20">
        <v>35196</v>
      </c>
      <c r="E4" s="20">
        <v>33943</v>
      </c>
    </row>
    <row r="5" spans="1:5" x14ac:dyDescent="0.2">
      <c r="A5" s="9" t="s">
        <v>6</v>
      </c>
      <c r="B5" s="9"/>
      <c r="C5" s="9"/>
      <c r="D5" s="9"/>
      <c r="E5" s="9"/>
    </row>
    <row r="6" spans="1:5" x14ac:dyDescent="0.2">
      <c r="A6" s="5" t="s">
        <v>10</v>
      </c>
      <c r="B6" s="19">
        <v>11780</v>
      </c>
      <c r="C6" s="6">
        <v>13357</v>
      </c>
      <c r="D6" s="6">
        <v>12943</v>
      </c>
      <c r="E6" s="6">
        <v>11534</v>
      </c>
    </row>
    <row r="7" spans="1:5" x14ac:dyDescent="0.2">
      <c r="A7" s="5" t="s">
        <v>9</v>
      </c>
      <c r="B7" s="19">
        <v>4508</v>
      </c>
      <c r="C7" s="6">
        <v>5064</v>
      </c>
      <c r="D7" s="6">
        <v>4920</v>
      </c>
      <c r="E7" s="6">
        <v>5052</v>
      </c>
    </row>
    <row r="8" spans="1:5" s="16" customFormat="1" x14ac:dyDescent="0.2">
      <c r="A8" s="18" t="s">
        <v>11</v>
      </c>
      <c r="B8" s="17">
        <v>32.299999999999997</v>
      </c>
      <c r="C8" s="17">
        <v>36</v>
      </c>
      <c r="D8" s="17">
        <v>35.1</v>
      </c>
      <c r="E8" s="17">
        <v>34</v>
      </c>
    </row>
    <row r="9" spans="1:5" x14ac:dyDescent="0.2">
      <c r="A9" s="5" t="s">
        <v>10</v>
      </c>
      <c r="B9" s="15">
        <v>69.400000000000006</v>
      </c>
      <c r="C9" s="14">
        <v>78</v>
      </c>
      <c r="D9" s="14">
        <v>75.2</v>
      </c>
      <c r="E9" s="9">
        <v>66.5</v>
      </c>
    </row>
    <row r="10" spans="1:5" s="9" customFormat="1" x14ac:dyDescent="0.25">
      <c r="A10" s="5" t="s">
        <v>9</v>
      </c>
      <c r="B10" s="15">
        <v>4.5</v>
      </c>
      <c r="C10" s="14">
        <v>5</v>
      </c>
      <c r="D10" s="14">
        <v>4.9000000000000004</v>
      </c>
      <c r="E10" s="9">
        <v>5.0999999999999996</v>
      </c>
    </row>
    <row r="11" spans="1:5" s="13" customFormat="1" x14ac:dyDescent="0.25">
      <c r="A11" s="303" t="s">
        <v>8</v>
      </c>
      <c r="B11" s="303"/>
      <c r="C11" s="303"/>
      <c r="D11" s="303"/>
      <c r="E11" s="303"/>
    </row>
    <row r="12" spans="1:5" x14ac:dyDescent="0.2">
      <c r="A12" s="12" t="s">
        <v>7</v>
      </c>
      <c r="B12" s="11">
        <v>101326</v>
      </c>
      <c r="C12" s="10">
        <v>97100</v>
      </c>
      <c r="D12" s="10">
        <v>97863</v>
      </c>
      <c r="E12" s="2" t="s">
        <v>0</v>
      </c>
    </row>
    <row r="13" spans="1:5" x14ac:dyDescent="0.2">
      <c r="A13" s="9" t="s">
        <v>6</v>
      </c>
      <c r="B13" s="8"/>
      <c r="C13" s="7"/>
      <c r="D13" s="6"/>
      <c r="E13" s="2"/>
    </row>
    <row r="14" spans="1:5" x14ac:dyDescent="0.2">
      <c r="A14" s="5" t="s">
        <v>5</v>
      </c>
      <c r="B14" s="4">
        <v>52055</v>
      </c>
      <c r="C14" s="3">
        <v>51864</v>
      </c>
      <c r="D14" s="3">
        <v>52667</v>
      </c>
      <c r="E14" s="2" t="s">
        <v>0</v>
      </c>
    </row>
    <row r="15" spans="1:5" x14ac:dyDescent="0.2">
      <c r="A15" s="5" t="s">
        <v>4</v>
      </c>
      <c r="B15" s="4">
        <v>5001</v>
      </c>
      <c r="C15" s="3">
        <v>5274</v>
      </c>
      <c r="D15" s="3">
        <v>5399</v>
      </c>
      <c r="E15" s="2" t="s">
        <v>0</v>
      </c>
    </row>
    <row r="16" spans="1:5" x14ac:dyDescent="0.2">
      <c r="A16" s="5" t="s">
        <v>3</v>
      </c>
      <c r="B16" s="4">
        <v>1997</v>
      </c>
      <c r="C16" s="3">
        <v>1632</v>
      </c>
      <c r="D16" s="3">
        <v>1685</v>
      </c>
      <c r="E16" s="2" t="s">
        <v>0</v>
      </c>
    </row>
    <row r="17" spans="1:5" x14ac:dyDescent="0.2">
      <c r="A17" s="5" t="s">
        <v>2</v>
      </c>
      <c r="B17" s="4">
        <v>2103</v>
      </c>
      <c r="C17" s="3">
        <v>2513</v>
      </c>
      <c r="D17" s="3">
        <v>2690</v>
      </c>
      <c r="E17" s="2" t="s">
        <v>0</v>
      </c>
    </row>
    <row r="18" spans="1:5" x14ac:dyDescent="0.2">
      <c r="A18" s="5" t="s">
        <v>1</v>
      </c>
      <c r="B18" s="4">
        <v>26397</v>
      </c>
      <c r="C18" s="3">
        <v>22651</v>
      </c>
      <c r="D18" s="3">
        <v>22232</v>
      </c>
      <c r="E18" s="2" t="s">
        <v>0</v>
      </c>
    </row>
  </sheetData>
  <mergeCells count="2">
    <mergeCell ref="A11:E11"/>
    <mergeCell ref="A3:E3"/>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6BA09-66A8-4173-9F5A-E5297EAC8AAD}">
  <dimension ref="A1:E14"/>
  <sheetViews>
    <sheetView zoomScaleNormal="100" workbookViewId="0"/>
  </sheetViews>
  <sheetFormatPr defaultRowHeight="11.25" x14ac:dyDescent="0.2"/>
  <cols>
    <col min="1" max="1" width="33.7109375" style="1" customWidth="1"/>
    <col min="2" max="5" width="11.7109375" style="1" customWidth="1"/>
    <col min="6" max="16384" width="9.140625" style="1"/>
  </cols>
  <sheetData>
    <row r="1" spans="1:5" s="9" customFormat="1" ht="12" thickBot="1" x14ac:dyDescent="0.3">
      <c r="A1" s="36" t="s">
        <v>303</v>
      </c>
      <c r="B1" s="35"/>
      <c r="E1" s="41"/>
    </row>
    <row r="2" spans="1:5" x14ac:dyDescent="0.2">
      <c r="A2" s="40" t="s">
        <v>13</v>
      </c>
      <c r="B2" s="138">
        <v>2000</v>
      </c>
      <c r="C2" s="21">
        <v>2008</v>
      </c>
      <c r="D2" s="21">
        <v>2009</v>
      </c>
      <c r="E2" s="111">
        <v>2010</v>
      </c>
    </row>
    <row r="3" spans="1:5" x14ac:dyDescent="0.2">
      <c r="A3" s="147" t="s">
        <v>295</v>
      </c>
      <c r="B3" s="92">
        <v>139</v>
      </c>
      <c r="C3" s="64">
        <v>139</v>
      </c>
      <c r="D3" s="64">
        <v>135</v>
      </c>
      <c r="E3" s="64">
        <v>139</v>
      </c>
    </row>
    <row r="4" spans="1:5" x14ac:dyDescent="0.2">
      <c r="A4" s="1" t="s">
        <v>32</v>
      </c>
      <c r="B4" s="6">
        <v>1262268</v>
      </c>
      <c r="C4" s="6">
        <v>1126255</v>
      </c>
      <c r="D4" s="6">
        <v>1185793</v>
      </c>
      <c r="E4" s="6">
        <v>1176822</v>
      </c>
    </row>
    <row r="5" spans="1:5" x14ac:dyDescent="0.2">
      <c r="A5" s="13" t="s">
        <v>6</v>
      </c>
      <c r="B5" s="6"/>
      <c r="C5" s="6"/>
    </row>
    <row r="6" spans="1:5" x14ac:dyDescent="0.2">
      <c r="A6" s="5" t="s">
        <v>302</v>
      </c>
      <c r="B6" s="6">
        <v>589080</v>
      </c>
      <c r="C6" s="6">
        <v>462023</v>
      </c>
      <c r="D6" s="6">
        <v>469029</v>
      </c>
      <c r="E6" s="6">
        <v>489553</v>
      </c>
    </row>
    <row r="7" spans="1:5" s="13" customFormat="1" x14ac:dyDescent="0.25">
      <c r="A7" s="30" t="s">
        <v>301</v>
      </c>
      <c r="B7" s="6">
        <v>130762</v>
      </c>
      <c r="C7" s="6">
        <v>145532</v>
      </c>
      <c r="D7" s="6">
        <v>133066</v>
      </c>
      <c r="E7" s="6">
        <v>136824</v>
      </c>
    </row>
    <row r="8" spans="1:5" x14ac:dyDescent="0.2">
      <c r="A8" s="13" t="s">
        <v>6</v>
      </c>
      <c r="B8" s="6"/>
      <c r="C8" s="6"/>
      <c r="D8" s="6"/>
      <c r="E8" s="6"/>
    </row>
    <row r="9" spans="1:5" x14ac:dyDescent="0.2">
      <c r="A9" s="38" t="s">
        <v>278</v>
      </c>
      <c r="B9" s="6">
        <v>46069</v>
      </c>
      <c r="C9" s="6">
        <v>49442</v>
      </c>
      <c r="D9" s="6">
        <v>45799</v>
      </c>
      <c r="E9" s="6">
        <v>47498</v>
      </c>
    </row>
    <row r="10" spans="1:5" x14ac:dyDescent="0.2">
      <c r="A10" s="38" t="s">
        <v>277</v>
      </c>
      <c r="B10" s="6">
        <v>84693</v>
      </c>
      <c r="C10" s="6">
        <v>96090</v>
      </c>
      <c r="D10" s="6">
        <v>87267</v>
      </c>
      <c r="E10" s="6">
        <v>89326</v>
      </c>
    </row>
    <row r="11" spans="1:5" x14ac:dyDescent="0.2">
      <c r="A11" s="1" t="s">
        <v>300</v>
      </c>
      <c r="B11" s="4">
        <v>22432</v>
      </c>
      <c r="C11" s="6">
        <v>24131</v>
      </c>
      <c r="D11" s="6">
        <v>18560</v>
      </c>
      <c r="E11" s="6">
        <v>18496</v>
      </c>
    </row>
    <row r="12" spans="1:5" ht="22.5" x14ac:dyDescent="0.2">
      <c r="A12" s="31" t="s">
        <v>299</v>
      </c>
    </row>
    <row r="13" spans="1:5" x14ac:dyDescent="0.2">
      <c r="A13" s="38" t="s">
        <v>298</v>
      </c>
      <c r="B13" s="148">
        <v>128.19999999999999</v>
      </c>
      <c r="C13" s="14">
        <v>145.1</v>
      </c>
      <c r="D13" s="14">
        <v>132.87566889187926</v>
      </c>
      <c r="E13" s="14">
        <v>137.01963663719059</v>
      </c>
    </row>
    <row r="14" spans="1:5" x14ac:dyDescent="0.2">
      <c r="A14" s="38" t="s">
        <v>297</v>
      </c>
      <c r="B14" s="148">
        <v>22</v>
      </c>
      <c r="C14" s="14">
        <v>24</v>
      </c>
      <c r="D14" s="14">
        <v>18.518057525607375</v>
      </c>
      <c r="E14" s="14">
        <v>18.495957459297845</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BC3E-77DA-4C71-BDBD-4E64E3624BCE}">
  <dimension ref="A1:E11"/>
  <sheetViews>
    <sheetView zoomScaleNormal="100" workbookViewId="0"/>
  </sheetViews>
  <sheetFormatPr defaultRowHeight="11.25" x14ac:dyDescent="0.2"/>
  <cols>
    <col min="1" max="1" width="29.28515625" style="1" customWidth="1"/>
    <col min="2" max="5" width="11.5703125" style="1" customWidth="1"/>
    <col min="6" max="16384" width="9.140625" style="1"/>
  </cols>
  <sheetData>
    <row r="1" spans="1:5" s="9" customFormat="1" ht="12" thickBot="1" x14ac:dyDescent="0.3">
      <c r="A1" s="36" t="s">
        <v>306</v>
      </c>
      <c r="B1" s="35"/>
      <c r="C1" s="35"/>
      <c r="E1" s="41"/>
    </row>
    <row r="2" spans="1:5" x14ac:dyDescent="0.2">
      <c r="A2" s="40" t="s">
        <v>13</v>
      </c>
      <c r="B2" s="22">
        <v>2000</v>
      </c>
      <c r="C2" s="21">
        <v>2008</v>
      </c>
      <c r="D2" s="21">
        <v>2009</v>
      </c>
      <c r="E2" s="21">
        <v>2010</v>
      </c>
    </row>
    <row r="3" spans="1:5" x14ac:dyDescent="0.2">
      <c r="A3" s="147" t="s">
        <v>295</v>
      </c>
      <c r="B3" s="32">
        <v>39</v>
      </c>
      <c r="C3" s="32">
        <v>35</v>
      </c>
      <c r="D3" s="32">
        <v>24</v>
      </c>
      <c r="E3" s="51">
        <v>26</v>
      </c>
    </row>
    <row r="4" spans="1:5" x14ac:dyDescent="0.2">
      <c r="A4" s="1" t="s">
        <v>32</v>
      </c>
      <c r="B4" s="149">
        <v>141282</v>
      </c>
      <c r="C4" s="149">
        <v>102459</v>
      </c>
      <c r="D4" s="149">
        <v>81476</v>
      </c>
      <c r="E4" s="149">
        <v>100047</v>
      </c>
    </row>
    <row r="5" spans="1:5" x14ac:dyDescent="0.2">
      <c r="A5" s="13" t="s">
        <v>6</v>
      </c>
    </row>
    <row r="6" spans="1:5" x14ac:dyDescent="0.2">
      <c r="A6" s="5" t="s">
        <v>302</v>
      </c>
      <c r="B6" s="149">
        <v>77591</v>
      </c>
      <c r="C6" s="149">
        <v>45424</v>
      </c>
      <c r="D6" s="149">
        <v>34846</v>
      </c>
      <c r="E6" s="149">
        <v>40000</v>
      </c>
    </row>
    <row r="7" spans="1:5" s="13" customFormat="1" x14ac:dyDescent="0.2">
      <c r="A7" s="13" t="s">
        <v>301</v>
      </c>
      <c r="B7" s="149">
        <v>18048</v>
      </c>
      <c r="C7" s="32">
        <v>18871</v>
      </c>
      <c r="D7" s="32">
        <v>13407</v>
      </c>
      <c r="E7" s="32">
        <v>13958</v>
      </c>
    </row>
    <row r="8" spans="1:5" x14ac:dyDescent="0.2">
      <c r="A8" s="13" t="s">
        <v>6</v>
      </c>
      <c r="B8" s="149"/>
      <c r="C8" s="32"/>
      <c r="D8" s="32"/>
      <c r="E8" s="32"/>
    </row>
    <row r="9" spans="1:5" x14ac:dyDescent="0.2">
      <c r="A9" s="38" t="s">
        <v>305</v>
      </c>
      <c r="B9" s="149">
        <v>10380</v>
      </c>
      <c r="C9" s="32">
        <v>11913</v>
      </c>
      <c r="D9" s="32">
        <v>8460</v>
      </c>
      <c r="E9" s="32">
        <v>9212</v>
      </c>
    </row>
    <row r="10" spans="1:5" x14ac:dyDescent="0.2">
      <c r="A10" s="38" t="s">
        <v>304</v>
      </c>
      <c r="B10" s="149">
        <v>7668</v>
      </c>
      <c r="C10" s="32">
        <v>6958</v>
      </c>
      <c r="D10" s="32">
        <v>4947</v>
      </c>
      <c r="E10" s="32">
        <v>4746</v>
      </c>
    </row>
    <row r="11" spans="1:5" x14ac:dyDescent="0.2">
      <c r="A11" s="1" t="s">
        <v>300</v>
      </c>
      <c r="B11" s="32">
        <v>9585</v>
      </c>
      <c r="C11" s="32">
        <v>5891</v>
      </c>
      <c r="D11" s="32">
        <v>4531</v>
      </c>
      <c r="E11" s="32">
        <v>4434</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002C2-0CC8-439D-8DC7-E9C7B38233B8}">
  <dimension ref="A1:E20"/>
  <sheetViews>
    <sheetView zoomScaleNormal="100" workbookViewId="0"/>
  </sheetViews>
  <sheetFormatPr defaultRowHeight="11.25" x14ac:dyDescent="0.2"/>
  <cols>
    <col min="1" max="1" width="22.42578125" style="1" customWidth="1"/>
    <col min="2" max="5" width="12.7109375" style="1" customWidth="1"/>
    <col min="6" max="16384" width="9.140625" style="1"/>
  </cols>
  <sheetData>
    <row r="1" spans="1:5" ht="12" thickBot="1" x14ac:dyDescent="0.25">
      <c r="A1" s="27" t="s">
        <v>321</v>
      </c>
      <c r="B1" s="134"/>
    </row>
    <row r="2" spans="1:5" x14ac:dyDescent="0.2">
      <c r="A2" s="23" t="s">
        <v>13</v>
      </c>
      <c r="B2" s="22">
        <v>2000</v>
      </c>
      <c r="C2" s="22">
        <v>2007</v>
      </c>
      <c r="D2" s="22">
        <v>2008</v>
      </c>
      <c r="E2" s="21">
        <v>2009</v>
      </c>
    </row>
    <row r="3" spans="1:5" s="16" customFormat="1" x14ac:dyDescent="0.2">
      <c r="A3" s="329" t="s">
        <v>320</v>
      </c>
      <c r="B3" s="329"/>
      <c r="C3" s="329"/>
      <c r="D3" s="329"/>
      <c r="E3" s="329"/>
    </row>
    <row r="4" spans="1:5" x14ac:dyDescent="0.2">
      <c r="A4" s="46" t="s">
        <v>318</v>
      </c>
      <c r="B4" s="108">
        <v>3237</v>
      </c>
      <c r="C4" s="32">
        <v>2975</v>
      </c>
      <c r="D4" s="32">
        <v>3100</v>
      </c>
      <c r="E4" s="32">
        <v>2302</v>
      </c>
    </row>
    <row r="5" spans="1:5" x14ac:dyDescent="0.2">
      <c r="A5" s="46" t="s">
        <v>317</v>
      </c>
      <c r="B5" s="108">
        <v>1464</v>
      </c>
      <c r="C5" s="32">
        <v>1075</v>
      </c>
      <c r="D5" s="32">
        <v>1535</v>
      </c>
      <c r="E5" s="32">
        <v>1500</v>
      </c>
    </row>
    <row r="6" spans="1:5" s="13" customFormat="1" x14ac:dyDescent="0.25">
      <c r="A6" s="151" t="s">
        <v>7</v>
      </c>
      <c r="B6" s="153">
        <v>4701</v>
      </c>
      <c r="C6" s="152">
        <v>4050</v>
      </c>
      <c r="D6" s="152">
        <f>+D4+D5</f>
        <v>4635</v>
      </c>
      <c r="E6" s="152">
        <v>3802</v>
      </c>
    </row>
    <row r="7" spans="1:5" s="16" customFormat="1" x14ac:dyDescent="0.2">
      <c r="A7" s="303" t="s">
        <v>319</v>
      </c>
      <c r="B7" s="303"/>
      <c r="C7" s="303"/>
      <c r="D7" s="303"/>
      <c r="E7" s="303"/>
    </row>
    <row r="8" spans="1:5" x14ac:dyDescent="0.2">
      <c r="A8" s="46" t="s">
        <v>318</v>
      </c>
      <c r="B8" s="108">
        <v>8784</v>
      </c>
      <c r="C8" s="32">
        <v>8942</v>
      </c>
      <c r="D8" s="32">
        <v>9264</v>
      </c>
      <c r="E8" s="32">
        <v>7996</v>
      </c>
    </row>
    <row r="9" spans="1:5" x14ac:dyDescent="0.2">
      <c r="A9" s="46" t="s">
        <v>317</v>
      </c>
      <c r="B9" s="108">
        <v>4005</v>
      </c>
      <c r="C9" s="32">
        <v>4655</v>
      </c>
      <c r="D9" s="32">
        <v>5089</v>
      </c>
      <c r="E9" s="32">
        <v>5144</v>
      </c>
    </row>
    <row r="10" spans="1:5" s="9" customFormat="1" x14ac:dyDescent="0.25">
      <c r="A10" s="151" t="s">
        <v>7</v>
      </c>
      <c r="B10" s="54">
        <v>12789</v>
      </c>
      <c r="C10" s="20">
        <v>13597</v>
      </c>
      <c r="D10" s="20">
        <v>14353</v>
      </c>
      <c r="E10" s="20">
        <v>13140</v>
      </c>
    </row>
    <row r="11" spans="1:5" s="46" customFormat="1" x14ac:dyDescent="0.25">
      <c r="A11" s="330" t="s">
        <v>316</v>
      </c>
      <c r="B11" s="330"/>
      <c r="C11" s="330"/>
      <c r="D11" s="330"/>
      <c r="E11" s="330"/>
    </row>
    <row r="12" spans="1:5" x14ac:dyDescent="0.2">
      <c r="A12" s="46" t="s">
        <v>315</v>
      </c>
      <c r="B12" s="88">
        <v>38.52529517554148</v>
      </c>
      <c r="C12" s="88">
        <v>15.768184158270207</v>
      </c>
      <c r="D12" s="150">
        <v>11.326860841423949</v>
      </c>
      <c r="E12" s="150">
        <v>18.021308980213092</v>
      </c>
    </row>
    <row r="13" spans="1:5" x14ac:dyDescent="0.2">
      <c r="A13" s="46" t="s">
        <v>314</v>
      </c>
      <c r="B13" s="88">
        <v>1.3370865587614356</v>
      </c>
      <c r="C13" s="88">
        <v>1.6253585349709494</v>
      </c>
      <c r="D13" s="150">
        <v>2.1143473570658036</v>
      </c>
      <c r="E13" s="150">
        <v>1.2328767123287672</v>
      </c>
    </row>
    <row r="14" spans="1:5" x14ac:dyDescent="0.2">
      <c r="A14" s="46" t="s">
        <v>313</v>
      </c>
      <c r="B14" s="88">
        <v>14.371725701774963</v>
      </c>
      <c r="C14" s="88">
        <v>34.0222107817901</v>
      </c>
      <c r="D14" s="150">
        <v>35.426105717367854</v>
      </c>
      <c r="E14" s="150">
        <v>22.952815829528159</v>
      </c>
    </row>
    <row r="15" spans="1:5" x14ac:dyDescent="0.2">
      <c r="A15" s="46" t="s">
        <v>312</v>
      </c>
      <c r="B15" s="88">
        <v>2.1111893033075297</v>
      </c>
      <c r="C15" s="88">
        <v>0.48540119143928812</v>
      </c>
      <c r="D15" s="150">
        <v>0.28047464940668826</v>
      </c>
      <c r="E15" s="150">
        <v>0.38812785388127852</v>
      </c>
    </row>
    <row r="16" spans="1:5" x14ac:dyDescent="0.2">
      <c r="A16" s="46" t="s">
        <v>311</v>
      </c>
      <c r="B16" s="88">
        <v>7.5377277347720693</v>
      </c>
      <c r="C16" s="88">
        <v>8.4651025961609179</v>
      </c>
      <c r="D16" s="150">
        <v>10.895361380798274</v>
      </c>
      <c r="E16" s="150">
        <v>10.045662100456621</v>
      </c>
    </row>
    <row r="17" spans="1:5" x14ac:dyDescent="0.2">
      <c r="A17" s="46" t="s">
        <v>310</v>
      </c>
      <c r="B17" s="88">
        <v>15.044178590976621</v>
      </c>
      <c r="C17" s="88">
        <v>27.50606751489299</v>
      </c>
      <c r="D17" s="150">
        <v>29.104638619201729</v>
      </c>
      <c r="E17" s="150">
        <v>35.745814307458147</v>
      </c>
    </row>
    <row r="18" spans="1:5" x14ac:dyDescent="0.2">
      <c r="A18" s="46" t="s">
        <v>309</v>
      </c>
      <c r="B18" s="88">
        <v>15.638439283759482</v>
      </c>
      <c r="C18" s="88">
        <v>10.414061925424727</v>
      </c>
      <c r="D18" s="150">
        <v>5.825242718446602</v>
      </c>
      <c r="E18" s="150">
        <v>6.8493150684931505</v>
      </c>
    </row>
    <row r="19" spans="1:5" x14ac:dyDescent="0.2">
      <c r="A19" s="46" t="s">
        <v>308</v>
      </c>
      <c r="B19" s="88">
        <v>3.839236844162953</v>
      </c>
      <c r="C19" s="88">
        <v>0.91932043833198496</v>
      </c>
      <c r="D19" s="150">
        <v>1.7475728155339807</v>
      </c>
      <c r="E19" s="150">
        <v>3.9345509893455102</v>
      </c>
    </row>
    <row r="20" spans="1:5" x14ac:dyDescent="0.2">
      <c r="A20" s="46" t="s">
        <v>307</v>
      </c>
      <c r="B20" s="88">
        <v>1.595120806943467</v>
      </c>
      <c r="C20" s="88">
        <v>0.79429285871883504</v>
      </c>
      <c r="D20" s="150">
        <v>3.2793959007551243</v>
      </c>
      <c r="E20" s="150">
        <v>0.82952815829528159</v>
      </c>
    </row>
  </sheetData>
  <mergeCells count="3">
    <mergeCell ref="A3:E3"/>
    <mergeCell ref="A7:E7"/>
    <mergeCell ref="A11:E11"/>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DAF9-6DB3-453D-AC32-B5CF150B5403}">
  <dimension ref="A1:E24"/>
  <sheetViews>
    <sheetView zoomScaleNormal="100" workbookViewId="0"/>
  </sheetViews>
  <sheetFormatPr defaultRowHeight="11.25" x14ac:dyDescent="0.2"/>
  <cols>
    <col min="1" max="1" width="44.28515625" style="1" customWidth="1"/>
    <col min="2" max="5" width="12.140625" style="1" customWidth="1"/>
    <col min="6" max="16384" width="9.140625" style="1"/>
  </cols>
  <sheetData>
    <row r="1" spans="1:5" ht="12" thickBot="1" x14ac:dyDescent="0.25">
      <c r="A1" s="12" t="s">
        <v>333</v>
      </c>
      <c r="B1" s="157"/>
      <c r="C1" s="157"/>
    </row>
    <row r="2" spans="1:5" x14ac:dyDescent="0.2">
      <c r="A2" s="40" t="s">
        <v>13</v>
      </c>
      <c r="B2" s="138">
        <v>2005</v>
      </c>
      <c r="C2" s="22">
        <v>2008</v>
      </c>
      <c r="D2" s="21">
        <v>2009</v>
      </c>
      <c r="E2" s="21">
        <v>2010</v>
      </c>
    </row>
    <row r="3" spans="1:5" s="16" customFormat="1" x14ac:dyDescent="0.2">
      <c r="A3" s="37" t="s">
        <v>332</v>
      </c>
      <c r="B3" s="156">
        <v>432</v>
      </c>
      <c r="C3" s="156">
        <v>539</v>
      </c>
      <c r="D3" s="156">
        <v>559.44000000000005</v>
      </c>
      <c r="E3" s="156">
        <v>522</v>
      </c>
    </row>
    <row r="4" spans="1:5" s="16" customFormat="1" x14ac:dyDescent="0.2">
      <c r="A4" s="13" t="s">
        <v>6</v>
      </c>
      <c r="B4" s="51"/>
      <c r="C4" s="64"/>
      <c r="D4" s="64"/>
      <c r="E4" s="64"/>
    </row>
    <row r="5" spans="1:5" x14ac:dyDescent="0.2">
      <c r="A5" s="38" t="s">
        <v>278</v>
      </c>
      <c r="B5" s="32">
        <v>324</v>
      </c>
      <c r="C5" s="32">
        <v>406</v>
      </c>
      <c r="D5" s="32">
        <v>420.19200000000001</v>
      </c>
      <c r="E5" s="32">
        <v>399</v>
      </c>
    </row>
    <row r="6" spans="1:5" x14ac:dyDescent="0.2">
      <c r="A6" s="38" t="s">
        <v>277</v>
      </c>
      <c r="B6" s="32">
        <v>108</v>
      </c>
      <c r="C6" s="32">
        <v>133</v>
      </c>
      <c r="D6" s="32">
        <v>139.24799999999999</v>
      </c>
      <c r="E6" s="32">
        <v>123</v>
      </c>
    </row>
    <row r="7" spans="1:5" x14ac:dyDescent="0.2">
      <c r="A7" s="155" t="s">
        <v>331</v>
      </c>
      <c r="B7" s="6">
        <v>32888</v>
      </c>
      <c r="C7" s="6">
        <v>20152</v>
      </c>
      <c r="D7" s="6">
        <v>15071</v>
      </c>
      <c r="E7" s="6">
        <v>18984</v>
      </c>
    </row>
    <row r="8" spans="1:5" x14ac:dyDescent="0.2">
      <c r="A8" s="13" t="s">
        <v>6</v>
      </c>
      <c r="B8" s="32"/>
      <c r="C8" s="32"/>
      <c r="D8" s="32"/>
      <c r="E8" s="32"/>
    </row>
    <row r="9" spans="1:5" x14ac:dyDescent="0.2">
      <c r="A9" s="38" t="s">
        <v>278</v>
      </c>
      <c r="B9" s="32">
        <v>24470</v>
      </c>
      <c r="C9" s="32">
        <v>14301</v>
      </c>
      <c r="D9" s="32">
        <v>11178</v>
      </c>
      <c r="E9" s="6">
        <v>13772</v>
      </c>
    </row>
    <row r="10" spans="1:5" x14ac:dyDescent="0.2">
      <c r="A10" s="38" t="s">
        <v>277</v>
      </c>
      <c r="B10" s="32">
        <v>8418</v>
      </c>
      <c r="C10" s="32">
        <v>5670</v>
      </c>
      <c r="D10" s="32">
        <v>3893</v>
      </c>
      <c r="E10" s="6">
        <v>4856</v>
      </c>
    </row>
    <row r="11" spans="1:5" x14ac:dyDescent="0.2">
      <c r="A11" s="38" t="s">
        <v>323</v>
      </c>
      <c r="B11" s="51" t="s">
        <v>64</v>
      </c>
      <c r="C11" s="32">
        <v>181</v>
      </c>
      <c r="D11" s="51" t="s">
        <v>64</v>
      </c>
      <c r="E11" s="6">
        <v>356</v>
      </c>
    </row>
    <row r="12" spans="1:5" x14ac:dyDescent="0.2">
      <c r="A12" s="31" t="s">
        <v>330</v>
      </c>
      <c r="B12" s="97">
        <v>32.6</v>
      </c>
      <c r="C12" s="97">
        <v>20.089771931442357</v>
      </c>
      <c r="D12" s="97">
        <v>15</v>
      </c>
      <c r="E12" s="97">
        <v>19.011144111562491</v>
      </c>
    </row>
    <row r="13" spans="1:5" x14ac:dyDescent="0.2">
      <c r="A13" s="31" t="s">
        <v>329</v>
      </c>
      <c r="B13" s="6">
        <v>30989</v>
      </c>
      <c r="C13" s="6">
        <v>18364</v>
      </c>
      <c r="D13" s="6">
        <v>11897</v>
      </c>
      <c r="E13" s="6">
        <v>14270</v>
      </c>
    </row>
    <row r="14" spans="1:5" x14ac:dyDescent="0.2">
      <c r="A14" s="13" t="s">
        <v>6</v>
      </c>
      <c r="B14" s="32"/>
      <c r="C14" s="6"/>
      <c r="D14" s="6"/>
      <c r="E14" s="6"/>
    </row>
    <row r="15" spans="1:5" x14ac:dyDescent="0.2">
      <c r="A15" s="38" t="s">
        <v>328</v>
      </c>
      <c r="B15" s="32">
        <v>249</v>
      </c>
      <c r="C15" s="6">
        <v>135</v>
      </c>
      <c r="D15" s="6">
        <v>80</v>
      </c>
      <c r="E15" s="6">
        <v>146</v>
      </c>
    </row>
    <row r="16" spans="1:5" x14ac:dyDescent="0.2">
      <c r="A16" s="154" t="s">
        <v>327</v>
      </c>
      <c r="B16" s="32">
        <v>4603</v>
      </c>
      <c r="C16" s="6">
        <v>2581</v>
      </c>
      <c r="D16" s="6">
        <v>1597</v>
      </c>
      <c r="E16" s="6">
        <v>1718</v>
      </c>
    </row>
    <row r="17" spans="1:5" x14ac:dyDescent="0.2">
      <c r="A17" s="154" t="s">
        <v>326</v>
      </c>
      <c r="B17" s="32">
        <v>18353</v>
      </c>
      <c r="C17" s="6">
        <v>10414</v>
      </c>
      <c r="D17" s="6">
        <v>6630</v>
      </c>
      <c r="E17" s="6">
        <v>7424</v>
      </c>
    </row>
    <row r="18" spans="1:5" x14ac:dyDescent="0.2">
      <c r="A18" s="154" t="s">
        <v>325</v>
      </c>
      <c r="B18" s="32">
        <v>6188</v>
      </c>
      <c r="C18" s="6">
        <v>4066</v>
      </c>
      <c r="D18" s="6">
        <v>2753</v>
      </c>
      <c r="E18" s="6">
        <v>3685</v>
      </c>
    </row>
    <row r="19" spans="1:5" x14ac:dyDescent="0.2">
      <c r="A19" s="154" t="s">
        <v>324</v>
      </c>
      <c r="B19" s="32">
        <v>1596</v>
      </c>
      <c r="C19" s="6">
        <v>987</v>
      </c>
      <c r="D19" s="6">
        <v>837</v>
      </c>
      <c r="E19" s="6">
        <v>941</v>
      </c>
    </row>
    <row r="20" spans="1:5" s="16" customFormat="1" x14ac:dyDescent="0.2">
      <c r="A20" s="38" t="s">
        <v>323</v>
      </c>
      <c r="B20" s="51" t="s">
        <v>64</v>
      </c>
      <c r="C20" s="6">
        <v>181</v>
      </c>
      <c r="D20" s="4" t="s">
        <v>64</v>
      </c>
      <c r="E20" s="4">
        <v>356</v>
      </c>
    </row>
    <row r="21" spans="1:5" x14ac:dyDescent="0.2">
      <c r="A21" s="28" t="s">
        <v>322</v>
      </c>
      <c r="B21" s="6">
        <v>3000</v>
      </c>
      <c r="C21" s="6">
        <v>3741</v>
      </c>
      <c r="D21" s="6">
        <v>3885</v>
      </c>
      <c r="E21" s="6">
        <v>3625</v>
      </c>
    </row>
    <row r="22" spans="1:5" x14ac:dyDescent="0.2">
      <c r="A22" s="13" t="s">
        <v>6</v>
      </c>
      <c r="B22" s="32"/>
      <c r="C22" s="32"/>
      <c r="D22" s="32"/>
      <c r="E22" s="32"/>
    </row>
    <row r="23" spans="1:5" x14ac:dyDescent="0.2">
      <c r="A23" s="38" t="s">
        <v>278</v>
      </c>
      <c r="B23" s="32">
        <v>2252</v>
      </c>
      <c r="C23" s="32">
        <v>2817</v>
      </c>
      <c r="D23" s="32">
        <v>2918</v>
      </c>
      <c r="E23" s="32">
        <v>2774</v>
      </c>
    </row>
    <row r="24" spans="1:5" x14ac:dyDescent="0.2">
      <c r="A24" s="38" t="s">
        <v>277</v>
      </c>
      <c r="B24" s="32">
        <v>748</v>
      </c>
      <c r="C24" s="32">
        <v>924</v>
      </c>
      <c r="D24" s="32">
        <v>967</v>
      </c>
      <c r="E24" s="32">
        <v>851</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A4EF9-AD94-4F3B-BAA1-7D224B94C02B}">
  <dimension ref="A1:E18"/>
  <sheetViews>
    <sheetView zoomScaleNormal="100" workbookViewId="0"/>
  </sheetViews>
  <sheetFormatPr defaultRowHeight="11.25" x14ac:dyDescent="0.2"/>
  <cols>
    <col min="1" max="1" width="11.7109375" style="1" customWidth="1"/>
    <col min="2" max="5" width="17.42578125" style="1" customWidth="1"/>
    <col min="6" max="16384" width="9.140625" style="1"/>
  </cols>
  <sheetData>
    <row r="1" spans="1:5" ht="12" thickBot="1" x14ac:dyDescent="0.25">
      <c r="A1" s="36" t="s">
        <v>338</v>
      </c>
      <c r="B1" s="35"/>
      <c r="C1" s="35"/>
      <c r="D1" s="35"/>
      <c r="E1" s="35"/>
    </row>
    <row r="2" spans="1:5" x14ac:dyDescent="0.2">
      <c r="A2" s="23" t="s">
        <v>337</v>
      </c>
      <c r="B2" s="160" t="s">
        <v>336</v>
      </c>
      <c r="C2" s="133" t="s">
        <v>335</v>
      </c>
      <c r="D2" s="133" t="s">
        <v>334</v>
      </c>
      <c r="E2" s="159" t="s">
        <v>7</v>
      </c>
    </row>
    <row r="3" spans="1:5" x14ac:dyDescent="0.2">
      <c r="A3" s="128">
        <v>1995</v>
      </c>
      <c r="B3" s="109">
        <v>1815</v>
      </c>
      <c r="C3" s="51">
        <v>8485</v>
      </c>
      <c r="D3" s="51">
        <v>48005</v>
      </c>
      <c r="E3" s="109">
        <v>58305</v>
      </c>
    </row>
    <row r="4" spans="1:5" x14ac:dyDescent="0.2">
      <c r="A4" s="128">
        <v>1996</v>
      </c>
      <c r="B4" s="51">
        <v>1720</v>
      </c>
      <c r="C4" s="51">
        <v>8253</v>
      </c>
      <c r="D4" s="51">
        <v>46325</v>
      </c>
      <c r="E4" s="51">
        <v>56298</v>
      </c>
    </row>
    <row r="5" spans="1:5" x14ac:dyDescent="0.2">
      <c r="A5" s="128">
        <v>1997</v>
      </c>
      <c r="B5" s="51">
        <v>1561</v>
      </c>
      <c r="C5" s="51">
        <v>7717</v>
      </c>
      <c r="D5" s="51">
        <v>36488</v>
      </c>
      <c r="E5" s="51">
        <v>45766</v>
      </c>
    </row>
    <row r="6" spans="1:5" x14ac:dyDescent="0.2">
      <c r="A6" s="128">
        <v>1998</v>
      </c>
      <c r="B6" s="51">
        <v>1459</v>
      </c>
      <c r="C6" s="51">
        <v>6854</v>
      </c>
      <c r="D6" s="51">
        <v>31025</v>
      </c>
      <c r="E6" s="51">
        <v>39338</v>
      </c>
    </row>
    <row r="7" spans="1:5" x14ac:dyDescent="0.2">
      <c r="A7" s="128">
        <v>1999</v>
      </c>
      <c r="B7" s="51">
        <v>1447</v>
      </c>
      <c r="C7" s="51">
        <v>7573</v>
      </c>
      <c r="D7" s="51">
        <v>33886</v>
      </c>
      <c r="E7" s="51">
        <v>42906</v>
      </c>
    </row>
    <row r="8" spans="1:5" x14ac:dyDescent="0.2">
      <c r="A8" s="128">
        <v>2000</v>
      </c>
      <c r="B8" s="51">
        <v>1529</v>
      </c>
      <c r="C8" s="51">
        <v>7811</v>
      </c>
      <c r="D8" s="51">
        <v>38415</v>
      </c>
      <c r="E8" s="51">
        <v>47755</v>
      </c>
    </row>
    <row r="9" spans="1:5" x14ac:dyDescent="0.2">
      <c r="A9" s="128">
        <v>2001</v>
      </c>
      <c r="B9" s="51">
        <v>1339</v>
      </c>
      <c r="C9" s="51">
        <v>7901</v>
      </c>
      <c r="D9" s="51">
        <v>41970</v>
      </c>
      <c r="E9" s="51">
        <v>51210</v>
      </c>
    </row>
    <row r="10" spans="1:5" x14ac:dyDescent="0.2">
      <c r="A10" s="128">
        <v>2002</v>
      </c>
      <c r="B10" s="51">
        <v>1305</v>
      </c>
      <c r="C10" s="51">
        <v>7603</v>
      </c>
      <c r="D10" s="51">
        <v>38574</v>
      </c>
      <c r="E10" s="51">
        <v>47482</v>
      </c>
    </row>
    <row r="11" spans="1:5" x14ac:dyDescent="0.2">
      <c r="A11" s="128">
        <v>2003</v>
      </c>
      <c r="B11" s="51">
        <v>1277</v>
      </c>
      <c r="C11" s="51">
        <v>7310</v>
      </c>
      <c r="D11" s="51">
        <v>34043</v>
      </c>
      <c r="E11" s="51">
        <v>42630</v>
      </c>
    </row>
    <row r="12" spans="1:5" x14ac:dyDescent="0.2">
      <c r="A12" s="128">
        <v>2004</v>
      </c>
      <c r="B12" s="51">
        <v>1280</v>
      </c>
      <c r="C12" s="51">
        <v>7225</v>
      </c>
      <c r="D12" s="51">
        <v>30686</v>
      </c>
      <c r="E12" s="51">
        <v>39191</v>
      </c>
    </row>
    <row r="13" spans="1:5" x14ac:dyDescent="0.2">
      <c r="A13" s="128">
        <v>2005</v>
      </c>
      <c r="B13" s="51">
        <v>1310</v>
      </c>
      <c r="C13" s="51">
        <v>7337</v>
      </c>
      <c r="D13" s="51">
        <v>28283</v>
      </c>
      <c r="E13" s="51">
        <v>36930</v>
      </c>
    </row>
    <row r="14" spans="1:5" x14ac:dyDescent="0.2">
      <c r="A14" s="128">
        <v>2006</v>
      </c>
      <c r="B14" s="51">
        <v>1211</v>
      </c>
      <c r="C14" s="51">
        <v>7121</v>
      </c>
      <c r="D14" s="51">
        <v>25987</v>
      </c>
      <c r="E14" s="51">
        <v>34319</v>
      </c>
    </row>
    <row r="15" spans="1:5" x14ac:dyDescent="0.2">
      <c r="A15" s="128">
        <v>2007</v>
      </c>
      <c r="B15" s="32">
        <v>1190</v>
      </c>
      <c r="C15" s="32">
        <v>7743</v>
      </c>
      <c r="D15" s="32">
        <v>24953</v>
      </c>
      <c r="E15" s="32">
        <v>33886</v>
      </c>
    </row>
    <row r="16" spans="1:5" x14ac:dyDescent="0.2">
      <c r="A16" s="128">
        <v>2008</v>
      </c>
      <c r="B16" s="32">
        <v>1360</v>
      </c>
      <c r="C16" s="32">
        <v>7780</v>
      </c>
      <c r="D16" s="32">
        <v>17903</v>
      </c>
      <c r="E16" s="32">
        <v>27043</v>
      </c>
    </row>
    <row r="17" spans="1:5" x14ac:dyDescent="0.2">
      <c r="A17" s="56">
        <v>2009</v>
      </c>
      <c r="B17" s="158">
        <v>1306</v>
      </c>
      <c r="C17" s="158">
        <v>9223</v>
      </c>
      <c r="D17" s="158">
        <v>15061</v>
      </c>
      <c r="E17" s="158">
        <v>25590</v>
      </c>
    </row>
    <row r="18" spans="1:5" x14ac:dyDescent="0.2">
      <c r="A18" s="128">
        <v>2010</v>
      </c>
      <c r="B18" s="51">
        <v>1175</v>
      </c>
      <c r="C18" s="51">
        <v>8838</v>
      </c>
      <c r="D18" s="51">
        <v>17693</v>
      </c>
      <c r="E18" s="51">
        <v>27706</v>
      </c>
    </row>
  </sheetData>
  <pageMargins left="0.75" right="0.75" top="1" bottom="1" header="0.5" footer="0.5"/>
  <pageSetup paperSize="9" orientation="portrait" cellComments="atEnd" r:id="rId1"/>
  <headerFooter alignWithMargins="0">
    <oddFooter>&amp;C&amp;D&amp;R&amp;Z&amp;F</oddFooter>
  </headerFooter>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6EEC9-CD86-4950-A14C-0BB37D2852A3}">
  <dimension ref="A1:I27"/>
  <sheetViews>
    <sheetView zoomScaleNormal="100" workbookViewId="0"/>
  </sheetViews>
  <sheetFormatPr defaultRowHeight="11.25" x14ac:dyDescent="0.2"/>
  <cols>
    <col min="1" max="1" width="11.42578125" style="161" customWidth="1"/>
    <col min="2" max="9" width="9.5703125" style="161" customWidth="1"/>
    <col min="10" max="16384" width="9.140625" style="161"/>
  </cols>
  <sheetData>
    <row r="1" spans="1:9" ht="12" thickBot="1" x14ac:dyDescent="0.25">
      <c r="A1" s="175" t="s">
        <v>348</v>
      </c>
      <c r="B1" s="174"/>
      <c r="C1" s="174"/>
      <c r="D1" s="174"/>
      <c r="E1" s="174"/>
      <c r="F1" s="174"/>
      <c r="G1" s="174"/>
      <c r="H1" s="174"/>
      <c r="I1" s="174"/>
    </row>
    <row r="2" spans="1:9" s="170" customFormat="1" x14ac:dyDescent="0.25">
      <c r="A2" s="332" t="s">
        <v>337</v>
      </c>
      <c r="B2" s="320" t="s">
        <v>347</v>
      </c>
      <c r="C2" s="318" t="s">
        <v>346</v>
      </c>
      <c r="D2" s="319"/>
      <c r="E2" s="324"/>
      <c r="F2" s="331" t="s">
        <v>345</v>
      </c>
      <c r="G2" s="331"/>
      <c r="H2" s="331"/>
      <c r="I2" s="318"/>
    </row>
    <row r="3" spans="1:9" s="170" customFormat="1" ht="22.5" x14ac:dyDescent="0.25">
      <c r="A3" s="333"/>
      <c r="B3" s="321"/>
      <c r="C3" s="172" t="s">
        <v>344</v>
      </c>
      <c r="D3" s="172" t="s">
        <v>343</v>
      </c>
      <c r="E3" s="173" t="s">
        <v>220</v>
      </c>
      <c r="F3" s="173" t="s">
        <v>342</v>
      </c>
      <c r="G3" s="172" t="s">
        <v>341</v>
      </c>
      <c r="H3" s="172" t="s">
        <v>340</v>
      </c>
      <c r="I3" s="171" t="s">
        <v>220</v>
      </c>
    </row>
    <row r="4" spans="1:9" s="168" customFormat="1" x14ac:dyDescent="0.2">
      <c r="A4" s="305" t="s">
        <v>7</v>
      </c>
      <c r="B4" s="305"/>
      <c r="C4" s="305"/>
      <c r="D4" s="305"/>
      <c r="E4" s="305"/>
      <c r="F4" s="305"/>
      <c r="G4" s="305"/>
      <c r="H4" s="305"/>
      <c r="I4" s="305"/>
    </row>
    <row r="5" spans="1:9" s="168" customFormat="1" x14ac:dyDescent="0.2">
      <c r="A5" s="163">
        <v>2000</v>
      </c>
      <c r="B5" s="169">
        <v>1064</v>
      </c>
      <c r="C5" s="169">
        <v>6388</v>
      </c>
      <c r="D5" s="169">
        <v>10041</v>
      </c>
      <c r="E5" s="169">
        <v>17493</v>
      </c>
      <c r="F5" s="169">
        <v>1200</v>
      </c>
      <c r="G5" s="169">
        <v>7653</v>
      </c>
      <c r="H5" s="169">
        <v>15045</v>
      </c>
      <c r="I5" s="169">
        <v>23898</v>
      </c>
    </row>
    <row r="6" spans="1:9" x14ac:dyDescent="0.2">
      <c r="A6" s="166">
        <v>2001</v>
      </c>
      <c r="B6" s="165">
        <v>1132</v>
      </c>
      <c r="C6" s="165">
        <v>6673</v>
      </c>
      <c r="D6" s="165">
        <v>10700</v>
      </c>
      <c r="E6" s="165">
        <v>18505</v>
      </c>
      <c r="F6" s="165">
        <v>1239</v>
      </c>
      <c r="G6" s="165">
        <v>7920</v>
      </c>
      <c r="H6" s="165">
        <v>16229</v>
      </c>
      <c r="I6" s="165">
        <v>25388</v>
      </c>
    </row>
    <row r="7" spans="1:9" x14ac:dyDescent="0.2">
      <c r="A7" s="166">
        <v>2002</v>
      </c>
      <c r="B7" s="165">
        <v>1264</v>
      </c>
      <c r="C7" s="165">
        <v>6982</v>
      </c>
      <c r="D7" s="165">
        <v>11440</v>
      </c>
      <c r="E7" s="165">
        <v>19686</v>
      </c>
      <c r="F7" s="165">
        <v>1429</v>
      </c>
      <c r="G7" s="165">
        <v>8360</v>
      </c>
      <c r="H7" s="165">
        <v>17618</v>
      </c>
      <c r="I7" s="165">
        <v>27407</v>
      </c>
    </row>
    <row r="8" spans="1:9" x14ac:dyDescent="0.2">
      <c r="A8" s="166">
        <v>2003</v>
      </c>
      <c r="B8" s="165">
        <v>1135</v>
      </c>
      <c r="C8" s="165">
        <v>6904</v>
      </c>
      <c r="D8" s="165">
        <v>11937</v>
      </c>
      <c r="E8" s="165">
        <v>19976</v>
      </c>
      <c r="F8" s="165">
        <v>1326</v>
      </c>
      <c r="G8" s="165">
        <v>8299</v>
      </c>
      <c r="H8" s="165">
        <v>18328</v>
      </c>
      <c r="I8" s="165">
        <v>27953</v>
      </c>
    </row>
    <row r="9" spans="1:9" x14ac:dyDescent="0.2">
      <c r="A9" s="166">
        <v>2004</v>
      </c>
      <c r="B9" s="165">
        <v>1168</v>
      </c>
      <c r="C9" s="165">
        <v>7111</v>
      </c>
      <c r="D9" s="165">
        <v>12678</v>
      </c>
      <c r="E9" s="165">
        <v>20957</v>
      </c>
      <c r="F9" s="165">
        <v>1296</v>
      </c>
      <c r="G9" s="165">
        <v>8523</v>
      </c>
      <c r="H9" s="165">
        <v>19531</v>
      </c>
      <c r="I9" s="165">
        <v>29350</v>
      </c>
    </row>
    <row r="10" spans="1:9" x14ac:dyDescent="0.2">
      <c r="A10" s="163">
        <v>2005</v>
      </c>
      <c r="B10" s="165">
        <v>1139</v>
      </c>
      <c r="C10" s="165">
        <v>7010</v>
      </c>
      <c r="D10" s="165">
        <v>12628</v>
      </c>
      <c r="E10" s="165">
        <v>20777</v>
      </c>
      <c r="F10" s="165">
        <v>1278</v>
      </c>
      <c r="G10" s="165">
        <v>8320</v>
      </c>
      <c r="H10" s="165">
        <v>19185</v>
      </c>
      <c r="I10" s="165">
        <v>28783</v>
      </c>
    </row>
    <row r="11" spans="1:9" x14ac:dyDescent="0.2">
      <c r="A11" s="163">
        <v>2006</v>
      </c>
      <c r="B11" s="165">
        <v>1173</v>
      </c>
      <c r="C11" s="165">
        <v>7075</v>
      </c>
      <c r="D11" s="165">
        <v>12729</v>
      </c>
      <c r="E11" s="165">
        <v>20977</v>
      </c>
      <c r="F11" s="165">
        <v>1303</v>
      </c>
      <c r="G11" s="165">
        <v>8431</v>
      </c>
      <c r="H11" s="165">
        <v>19546</v>
      </c>
      <c r="I11" s="165">
        <v>29280</v>
      </c>
    </row>
    <row r="12" spans="1:9" x14ac:dyDescent="0.2">
      <c r="A12" s="163">
        <v>2007</v>
      </c>
      <c r="B12" s="165">
        <v>1106</v>
      </c>
      <c r="C12" s="165">
        <v>6876</v>
      </c>
      <c r="D12" s="165">
        <v>12653</v>
      </c>
      <c r="E12" s="165">
        <v>20635</v>
      </c>
      <c r="F12" s="165">
        <v>1232</v>
      </c>
      <c r="G12" s="165">
        <v>8155</v>
      </c>
      <c r="H12" s="165">
        <v>19297</v>
      </c>
      <c r="I12" s="167">
        <v>28684</v>
      </c>
    </row>
    <row r="13" spans="1:9" x14ac:dyDescent="0.2">
      <c r="A13" s="163">
        <v>2008</v>
      </c>
      <c r="B13" s="165">
        <v>890</v>
      </c>
      <c r="C13" s="165">
        <v>6170</v>
      </c>
      <c r="D13" s="165">
        <v>12114</v>
      </c>
      <c r="E13" s="165">
        <v>19174</v>
      </c>
      <c r="F13" s="165">
        <v>996</v>
      </c>
      <c r="G13" s="165">
        <v>7227</v>
      </c>
      <c r="H13" s="165">
        <v>18142</v>
      </c>
      <c r="I13" s="167">
        <v>26365</v>
      </c>
    </row>
    <row r="14" spans="1:9" x14ac:dyDescent="0.2">
      <c r="A14" s="163">
        <v>2009</v>
      </c>
      <c r="B14" s="165">
        <v>752</v>
      </c>
      <c r="C14" s="165">
        <v>5583</v>
      </c>
      <c r="D14" s="165">
        <v>11529</v>
      </c>
      <c r="E14" s="165">
        <v>17864</v>
      </c>
      <c r="F14" s="165">
        <v>822</v>
      </c>
      <c r="G14" s="165">
        <v>6444</v>
      </c>
      <c r="H14" s="165">
        <v>16830</v>
      </c>
      <c r="I14" s="167">
        <v>24096</v>
      </c>
    </row>
    <row r="15" spans="1:9" x14ac:dyDescent="0.2">
      <c r="A15" s="163">
        <v>2010</v>
      </c>
      <c r="B15" s="165">
        <v>649</v>
      </c>
      <c r="C15" s="165">
        <v>4941</v>
      </c>
      <c r="D15" s="165">
        <v>10718</v>
      </c>
      <c r="E15" s="165">
        <v>16308</v>
      </c>
      <c r="F15" s="165">
        <v>740</v>
      </c>
      <c r="G15" s="165">
        <v>5671</v>
      </c>
      <c r="H15" s="165">
        <v>15246</v>
      </c>
      <c r="I15" s="167">
        <v>21657</v>
      </c>
    </row>
    <row r="16" spans="1:9" x14ac:dyDescent="0.2">
      <c r="A16" s="303" t="s">
        <v>339</v>
      </c>
      <c r="B16" s="303"/>
      <c r="C16" s="303"/>
      <c r="D16" s="303"/>
      <c r="E16" s="303"/>
      <c r="F16" s="303"/>
      <c r="G16" s="303"/>
      <c r="H16" s="303"/>
      <c r="I16" s="303"/>
    </row>
    <row r="17" spans="1:9" x14ac:dyDescent="0.2">
      <c r="A17" s="166">
        <v>2000</v>
      </c>
      <c r="B17" s="165">
        <v>114</v>
      </c>
      <c r="C17" s="165">
        <v>953</v>
      </c>
      <c r="D17" s="165">
        <v>2576</v>
      </c>
      <c r="E17" s="165">
        <v>3643</v>
      </c>
      <c r="F17" s="165">
        <v>124</v>
      </c>
      <c r="G17" s="165">
        <v>1032</v>
      </c>
      <c r="H17" s="165">
        <v>3303</v>
      </c>
      <c r="I17" s="165">
        <v>4459</v>
      </c>
    </row>
    <row r="18" spans="1:9" x14ac:dyDescent="0.2">
      <c r="A18" s="166">
        <v>2001</v>
      </c>
      <c r="B18" s="165">
        <v>108</v>
      </c>
      <c r="C18" s="165">
        <v>974</v>
      </c>
      <c r="D18" s="165">
        <v>2841</v>
      </c>
      <c r="E18" s="165">
        <v>3923</v>
      </c>
      <c r="F18" s="165">
        <v>111</v>
      </c>
      <c r="G18" s="165">
        <v>1078</v>
      </c>
      <c r="H18" s="165">
        <v>3679</v>
      </c>
      <c r="I18" s="165">
        <v>4868</v>
      </c>
    </row>
    <row r="19" spans="1:9" x14ac:dyDescent="0.2">
      <c r="A19" s="166">
        <v>2002</v>
      </c>
      <c r="B19" s="165">
        <v>101</v>
      </c>
      <c r="C19" s="165">
        <v>996</v>
      </c>
      <c r="D19" s="165">
        <v>3144</v>
      </c>
      <c r="E19" s="165">
        <v>4241</v>
      </c>
      <c r="F19" s="165">
        <v>108</v>
      </c>
      <c r="G19" s="165">
        <v>1088</v>
      </c>
      <c r="H19" s="165">
        <v>4082</v>
      </c>
      <c r="I19" s="165">
        <v>5278</v>
      </c>
    </row>
    <row r="20" spans="1:9" x14ac:dyDescent="0.2">
      <c r="A20" s="166">
        <v>2003</v>
      </c>
      <c r="B20" s="165">
        <v>97</v>
      </c>
      <c r="C20" s="165">
        <v>1032</v>
      </c>
      <c r="D20" s="165">
        <v>3133</v>
      </c>
      <c r="E20" s="165">
        <v>4262</v>
      </c>
      <c r="F20" s="165">
        <v>98</v>
      </c>
      <c r="G20" s="165">
        <v>1140</v>
      </c>
      <c r="H20" s="165">
        <v>4068</v>
      </c>
      <c r="I20" s="165">
        <v>5306</v>
      </c>
    </row>
    <row r="21" spans="1:9" x14ac:dyDescent="0.2">
      <c r="A21" s="166">
        <v>2004</v>
      </c>
      <c r="B21" s="165">
        <v>87</v>
      </c>
      <c r="C21" s="165">
        <v>1001</v>
      </c>
      <c r="D21" s="165">
        <v>3116</v>
      </c>
      <c r="E21" s="165">
        <v>4204</v>
      </c>
      <c r="F21" s="165">
        <v>93</v>
      </c>
      <c r="G21" s="165">
        <v>1079</v>
      </c>
      <c r="H21" s="165">
        <v>4071</v>
      </c>
      <c r="I21" s="165">
        <v>5243</v>
      </c>
    </row>
    <row r="22" spans="1:9" x14ac:dyDescent="0.2">
      <c r="A22" s="163">
        <v>2005</v>
      </c>
      <c r="B22" s="165">
        <v>97</v>
      </c>
      <c r="C22" s="165">
        <v>984</v>
      </c>
      <c r="D22" s="165">
        <v>3061</v>
      </c>
      <c r="E22" s="165">
        <v>4142</v>
      </c>
      <c r="F22" s="165">
        <v>100</v>
      </c>
      <c r="G22" s="165">
        <v>1050</v>
      </c>
      <c r="H22" s="165">
        <v>3969</v>
      </c>
      <c r="I22" s="165">
        <v>5119</v>
      </c>
    </row>
    <row r="23" spans="1:9" x14ac:dyDescent="0.2">
      <c r="A23" s="163">
        <v>2006</v>
      </c>
      <c r="B23" s="162">
        <v>97</v>
      </c>
      <c r="C23" s="164">
        <v>1053</v>
      </c>
      <c r="D23" s="164">
        <v>3061</v>
      </c>
      <c r="E23" s="164">
        <v>4211</v>
      </c>
      <c r="F23" s="162">
        <v>101</v>
      </c>
      <c r="G23" s="164">
        <v>1162</v>
      </c>
      <c r="H23" s="164">
        <v>4005</v>
      </c>
      <c r="I23" s="164">
        <v>5268</v>
      </c>
    </row>
    <row r="24" spans="1:9" x14ac:dyDescent="0.2">
      <c r="A24" s="163">
        <v>2007</v>
      </c>
      <c r="B24" s="164">
        <v>96</v>
      </c>
      <c r="C24" s="164">
        <v>956</v>
      </c>
      <c r="D24" s="164">
        <v>2900</v>
      </c>
      <c r="E24" s="165">
        <v>3952</v>
      </c>
      <c r="F24" s="164">
        <v>100</v>
      </c>
      <c r="G24" s="164">
        <v>1039</v>
      </c>
      <c r="H24" s="164">
        <v>3846</v>
      </c>
      <c r="I24" s="164">
        <v>4985</v>
      </c>
    </row>
    <row r="25" spans="1:9" x14ac:dyDescent="0.2">
      <c r="A25" s="163">
        <v>2008</v>
      </c>
      <c r="B25" s="162">
        <v>82</v>
      </c>
      <c r="C25" s="162">
        <v>932</v>
      </c>
      <c r="D25" s="164">
        <v>2775</v>
      </c>
      <c r="E25" s="165">
        <v>3789</v>
      </c>
      <c r="F25" s="162">
        <v>87</v>
      </c>
      <c r="G25" s="164">
        <v>1005</v>
      </c>
      <c r="H25" s="164">
        <v>3738</v>
      </c>
      <c r="I25" s="164">
        <v>4830</v>
      </c>
    </row>
    <row r="26" spans="1:9" x14ac:dyDescent="0.2">
      <c r="A26" s="163">
        <v>2009</v>
      </c>
      <c r="B26" s="162">
        <v>53</v>
      </c>
      <c r="C26" s="162">
        <v>797</v>
      </c>
      <c r="D26" s="162">
        <v>2512</v>
      </c>
      <c r="E26" s="165">
        <v>3362</v>
      </c>
      <c r="F26" s="164">
        <v>56</v>
      </c>
      <c r="G26" s="164">
        <v>857</v>
      </c>
      <c r="H26" s="164">
        <v>3290</v>
      </c>
      <c r="I26" s="164">
        <v>4203</v>
      </c>
    </row>
    <row r="27" spans="1:9" x14ac:dyDescent="0.2">
      <c r="A27" s="163">
        <v>2010</v>
      </c>
      <c r="B27" s="162">
        <v>63</v>
      </c>
      <c r="C27" s="162">
        <v>676</v>
      </c>
      <c r="D27" s="162">
        <v>2348</v>
      </c>
      <c r="E27" s="162">
        <v>3087</v>
      </c>
      <c r="F27" s="162">
        <v>67</v>
      </c>
      <c r="G27" s="162">
        <v>715</v>
      </c>
      <c r="H27" s="162">
        <v>3053</v>
      </c>
      <c r="I27" s="162">
        <v>3835</v>
      </c>
    </row>
  </sheetData>
  <mergeCells count="6">
    <mergeCell ref="A4:I4"/>
    <mergeCell ref="A16:I16"/>
    <mergeCell ref="F2:I2"/>
    <mergeCell ref="C2:E2"/>
    <mergeCell ref="B2:B3"/>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33EB7-2F9F-4D72-9AE7-DA1BC27CD824}">
  <dimension ref="A1:G14"/>
  <sheetViews>
    <sheetView zoomScaleNormal="100" workbookViewId="0"/>
  </sheetViews>
  <sheetFormatPr defaultRowHeight="11.25" x14ac:dyDescent="0.2"/>
  <cols>
    <col min="1" max="1" width="13.42578125" style="161" customWidth="1"/>
    <col min="2" max="2" width="12.85546875" style="161" customWidth="1"/>
    <col min="3" max="6" width="12.42578125" style="161" customWidth="1"/>
    <col min="7" max="7" width="12" style="161" customWidth="1"/>
    <col min="8" max="16384" width="9.140625" style="161"/>
  </cols>
  <sheetData>
    <row r="1" spans="1:7" ht="12" thickBot="1" x14ac:dyDescent="0.25">
      <c r="A1" s="175" t="s">
        <v>356</v>
      </c>
      <c r="B1" s="183"/>
      <c r="C1" s="183"/>
      <c r="D1" s="183"/>
      <c r="E1" s="183"/>
      <c r="F1" s="183"/>
      <c r="G1" s="183"/>
    </row>
    <row r="2" spans="1:7" s="170" customFormat="1" x14ac:dyDescent="0.25">
      <c r="A2" s="332" t="s">
        <v>337</v>
      </c>
      <c r="B2" s="320" t="s">
        <v>355</v>
      </c>
      <c r="C2" s="316" t="s">
        <v>354</v>
      </c>
      <c r="D2" s="317"/>
      <c r="E2" s="317"/>
      <c r="F2" s="335"/>
      <c r="G2" s="313" t="s">
        <v>353</v>
      </c>
    </row>
    <row r="3" spans="1:7" s="170" customFormat="1" ht="51.75" customHeight="1" x14ac:dyDescent="0.25">
      <c r="A3" s="334"/>
      <c r="B3" s="321"/>
      <c r="C3" s="182" t="s">
        <v>352</v>
      </c>
      <c r="D3" s="173" t="s">
        <v>351</v>
      </c>
      <c r="E3" s="181" t="s">
        <v>350</v>
      </c>
      <c r="F3" s="173" t="s">
        <v>349</v>
      </c>
      <c r="G3" s="315"/>
    </row>
    <row r="4" spans="1:7" x14ac:dyDescent="0.2">
      <c r="A4" s="180">
        <v>2000</v>
      </c>
      <c r="B4" s="179">
        <v>2062</v>
      </c>
      <c r="C4" s="179">
        <v>974</v>
      </c>
      <c r="D4" s="169">
        <v>77</v>
      </c>
      <c r="E4" s="179">
        <v>660</v>
      </c>
      <c r="F4" s="169">
        <v>235</v>
      </c>
      <c r="G4" s="178">
        <v>11.8</v>
      </c>
    </row>
    <row r="5" spans="1:7" x14ac:dyDescent="0.2">
      <c r="A5" s="166">
        <v>2001</v>
      </c>
      <c r="B5" s="165">
        <v>2138</v>
      </c>
      <c r="C5" s="165">
        <v>1104</v>
      </c>
      <c r="D5" s="165">
        <v>65</v>
      </c>
      <c r="E5" s="165">
        <v>611</v>
      </c>
      <c r="F5" s="165">
        <v>210</v>
      </c>
      <c r="G5" s="177">
        <v>11.6</v>
      </c>
    </row>
    <row r="6" spans="1:7" x14ac:dyDescent="0.2">
      <c r="A6" s="166">
        <v>2002</v>
      </c>
      <c r="B6" s="165">
        <v>2440</v>
      </c>
      <c r="C6" s="165">
        <v>1380</v>
      </c>
      <c r="D6" s="165">
        <v>87</v>
      </c>
      <c r="E6" s="165">
        <v>619</v>
      </c>
      <c r="F6" s="165">
        <v>231</v>
      </c>
      <c r="G6" s="177">
        <v>12.4</v>
      </c>
    </row>
    <row r="7" spans="1:7" x14ac:dyDescent="0.2">
      <c r="A7" s="166">
        <v>2003</v>
      </c>
      <c r="B7" s="165">
        <v>2450</v>
      </c>
      <c r="C7" s="165">
        <v>1457</v>
      </c>
      <c r="D7" s="165">
        <v>77</v>
      </c>
      <c r="E7" s="165">
        <v>566</v>
      </c>
      <c r="F7" s="165">
        <v>211</v>
      </c>
      <c r="G7" s="177">
        <v>12.3</v>
      </c>
    </row>
    <row r="8" spans="1:7" x14ac:dyDescent="0.2">
      <c r="A8" s="166">
        <v>2004</v>
      </c>
      <c r="B8" s="165">
        <v>2909</v>
      </c>
      <c r="C8" s="165">
        <v>1700</v>
      </c>
      <c r="D8" s="165">
        <v>110</v>
      </c>
      <c r="E8" s="165">
        <v>682</v>
      </c>
      <c r="F8" s="165">
        <v>243</v>
      </c>
      <c r="G8" s="177">
        <v>13.9</v>
      </c>
    </row>
    <row r="9" spans="1:7" x14ac:dyDescent="0.2">
      <c r="A9" s="163">
        <v>2005</v>
      </c>
      <c r="B9" s="165">
        <v>2583</v>
      </c>
      <c r="C9" s="165">
        <v>1545</v>
      </c>
      <c r="D9" s="165">
        <v>84</v>
      </c>
      <c r="E9" s="165">
        <v>434</v>
      </c>
      <c r="F9" s="165">
        <v>202</v>
      </c>
      <c r="G9" s="177">
        <f>B9/20777*100</f>
        <v>12.432016171728353</v>
      </c>
    </row>
    <row r="10" spans="1:7" x14ac:dyDescent="0.2">
      <c r="A10" s="163">
        <v>2006</v>
      </c>
      <c r="B10" s="165">
        <v>2773</v>
      </c>
      <c r="C10" s="165">
        <v>1675</v>
      </c>
      <c r="D10" s="165">
        <v>92</v>
      </c>
      <c r="E10" s="165">
        <v>614</v>
      </c>
      <c r="F10" s="165">
        <v>220</v>
      </c>
      <c r="G10" s="177">
        <v>13.2</v>
      </c>
    </row>
    <row r="11" spans="1:7" x14ac:dyDescent="0.2">
      <c r="A11" s="163">
        <v>2007</v>
      </c>
      <c r="B11" s="165">
        <v>2855</v>
      </c>
      <c r="C11" s="162">
        <v>1702</v>
      </c>
      <c r="D11" s="162">
        <v>100</v>
      </c>
      <c r="E11" s="162">
        <v>725</v>
      </c>
      <c r="F11" s="162">
        <v>199</v>
      </c>
      <c r="G11" s="176">
        <v>13.8</v>
      </c>
    </row>
    <row r="12" spans="1:7" x14ac:dyDescent="0.2">
      <c r="A12" s="163">
        <v>2008</v>
      </c>
      <c r="B12" s="165">
        <v>2342</v>
      </c>
      <c r="C12" s="162">
        <v>1292</v>
      </c>
      <c r="D12" s="162">
        <v>103</v>
      </c>
      <c r="E12" s="162">
        <v>669</v>
      </c>
      <c r="F12" s="162">
        <v>165</v>
      </c>
      <c r="G12" s="176">
        <v>12.2</v>
      </c>
    </row>
    <row r="13" spans="1:7" x14ac:dyDescent="0.2">
      <c r="A13" s="163">
        <v>2009</v>
      </c>
      <c r="B13" s="165">
        <v>2274</v>
      </c>
      <c r="C13" s="165">
        <v>1201</v>
      </c>
      <c r="D13" s="165">
        <v>99</v>
      </c>
      <c r="E13" s="165">
        <v>708</v>
      </c>
      <c r="F13" s="165">
        <v>144</v>
      </c>
      <c r="G13" s="176">
        <v>12.7</v>
      </c>
    </row>
    <row r="14" spans="1:7" x14ac:dyDescent="0.2">
      <c r="A14" s="163">
        <v>2010</v>
      </c>
      <c r="B14" s="162">
        <v>1883</v>
      </c>
      <c r="C14" s="162">
        <v>897</v>
      </c>
      <c r="D14" s="162">
        <v>69</v>
      </c>
      <c r="E14" s="162">
        <v>694</v>
      </c>
      <c r="F14" s="162">
        <v>115</v>
      </c>
      <c r="G14" s="161">
        <v>11.5</v>
      </c>
    </row>
  </sheetData>
  <mergeCells count="4">
    <mergeCell ref="A2:A3"/>
    <mergeCell ref="C2:F2"/>
    <mergeCell ref="G2:G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02D46-2765-47F0-BD74-7A5EF6EA76ED}">
  <dimension ref="A1:E15"/>
  <sheetViews>
    <sheetView zoomScaleNormal="100" workbookViewId="0"/>
  </sheetViews>
  <sheetFormatPr defaultRowHeight="11.25" x14ac:dyDescent="0.2"/>
  <cols>
    <col min="1" max="1" width="18.42578125" style="161" customWidth="1"/>
    <col min="2" max="3" width="12.85546875" style="161" customWidth="1"/>
    <col min="4" max="5" width="12.7109375" style="161" customWidth="1"/>
    <col min="6" max="16384" width="9.140625" style="161"/>
  </cols>
  <sheetData>
    <row r="1" spans="1:5" ht="12" thickBot="1" x14ac:dyDescent="0.25">
      <c r="A1" s="174" t="s">
        <v>370</v>
      </c>
      <c r="B1" s="189"/>
      <c r="C1" s="189"/>
      <c r="D1" s="189"/>
      <c r="E1" s="189"/>
    </row>
    <row r="2" spans="1:5" s="170" customFormat="1" x14ac:dyDescent="0.25">
      <c r="A2" s="332" t="s">
        <v>369</v>
      </c>
      <c r="B2" s="316" t="s">
        <v>346</v>
      </c>
      <c r="C2" s="335"/>
      <c r="D2" s="306" t="s">
        <v>368</v>
      </c>
      <c r="E2" s="316"/>
    </row>
    <row r="3" spans="1:5" s="170" customFormat="1" ht="22.5" x14ac:dyDescent="0.25">
      <c r="A3" s="333"/>
      <c r="B3" s="172" t="s">
        <v>220</v>
      </c>
      <c r="C3" s="173" t="s">
        <v>367</v>
      </c>
      <c r="D3" s="173" t="s">
        <v>220</v>
      </c>
      <c r="E3" s="171" t="s">
        <v>367</v>
      </c>
    </row>
    <row r="4" spans="1:5" x14ac:dyDescent="0.2">
      <c r="A4" s="161" t="s">
        <v>366</v>
      </c>
      <c r="B4" s="162">
        <v>1051</v>
      </c>
      <c r="C4" s="162">
        <v>1992</v>
      </c>
      <c r="D4" s="187">
        <v>61.6</v>
      </c>
      <c r="E4" s="187">
        <v>64.5</v>
      </c>
    </row>
    <row r="5" spans="1:5" x14ac:dyDescent="0.2">
      <c r="A5" s="161" t="s">
        <v>365</v>
      </c>
      <c r="B5" s="165">
        <v>571</v>
      </c>
      <c r="C5" s="162">
        <v>97</v>
      </c>
      <c r="D5" s="187">
        <v>3.5</v>
      </c>
      <c r="E5" s="187">
        <v>3.1</v>
      </c>
    </row>
    <row r="6" spans="1:5" x14ac:dyDescent="0.2">
      <c r="A6" s="188" t="s">
        <v>364</v>
      </c>
      <c r="B6" s="165">
        <v>1569</v>
      </c>
      <c r="C6" s="165">
        <v>225</v>
      </c>
      <c r="D6" s="187">
        <v>9.6</v>
      </c>
      <c r="E6" s="187">
        <v>7.3</v>
      </c>
    </row>
    <row r="7" spans="1:5" x14ac:dyDescent="0.2">
      <c r="A7" s="161" t="s">
        <v>363</v>
      </c>
      <c r="B7" s="165">
        <v>200</v>
      </c>
      <c r="C7" s="162">
        <v>62</v>
      </c>
      <c r="D7" s="187">
        <v>1.2</v>
      </c>
      <c r="E7" s="187">
        <v>2</v>
      </c>
    </row>
    <row r="8" spans="1:5" x14ac:dyDescent="0.2">
      <c r="A8" s="161" t="s">
        <v>362</v>
      </c>
      <c r="B8" s="165">
        <v>22</v>
      </c>
      <c r="C8" s="162">
        <v>12</v>
      </c>
      <c r="D8" s="187">
        <v>0.1</v>
      </c>
      <c r="E8" s="187">
        <v>0.4</v>
      </c>
    </row>
    <row r="9" spans="1:5" x14ac:dyDescent="0.2">
      <c r="A9" s="161" t="s">
        <v>361</v>
      </c>
      <c r="B9" s="165">
        <v>1832</v>
      </c>
      <c r="C9" s="162">
        <v>152</v>
      </c>
      <c r="D9" s="187">
        <v>11.2</v>
      </c>
      <c r="E9" s="187">
        <v>4.9000000000000004</v>
      </c>
    </row>
    <row r="10" spans="1:5" x14ac:dyDescent="0.2">
      <c r="A10" s="161" t="s">
        <v>360</v>
      </c>
      <c r="B10" s="165">
        <v>790</v>
      </c>
      <c r="C10" s="162">
        <v>94</v>
      </c>
      <c r="D10" s="187">
        <v>4.8</v>
      </c>
      <c r="E10" s="187">
        <v>3</v>
      </c>
    </row>
    <row r="11" spans="1:5" x14ac:dyDescent="0.2">
      <c r="A11" s="161" t="s">
        <v>359</v>
      </c>
      <c r="B11" s="165">
        <v>122</v>
      </c>
      <c r="C11" s="162">
        <v>2</v>
      </c>
      <c r="D11" s="187">
        <v>0.7</v>
      </c>
      <c r="E11" s="187">
        <v>0.1</v>
      </c>
    </row>
    <row r="12" spans="1:5" x14ac:dyDescent="0.2">
      <c r="A12" s="161" t="s">
        <v>358</v>
      </c>
      <c r="B12" s="165">
        <v>1003</v>
      </c>
      <c r="C12" s="162">
        <v>439</v>
      </c>
      <c r="D12" s="187">
        <v>6.2</v>
      </c>
      <c r="E12" s="187">
        <v>14.2</v>
      </c>
    </row>
    <row r="13" spans="1:5" x14ac:dyDescent="0.2">
      <c r="A13" s="161" t="s">
        <v>357</v>
      </c>
      <c r="B13" s="165">
        <v>34</v>
      </c>
      <c r="C13" s="162">
        <v>11</v>
      </c>
      <c r="D13" s="187">
        <v>0.2</v>
      </c>
      <c r="E13" s="187">
        <v>0.4</v>
      </c>
    </row>
    <row r="14" spans="1:5" x14ac:dyDescent="0.2">
      <c r="A14" s="161" t="s">
        <v>65</v>
      </c>
      <c r="B14" s="165">
        <v>114</v>
      </c>
      <c r="C14" s="162">
        <v>1</v>
      </c>
      <c r="D14" s="187">
        <v>0.7</v>
      </c>
      <c r="E14" s="187">
        <v>0</v>
      </c>
    </row>
    <row r="15" spans="1:5" x14ac:dyDescent="0.2">
      <c r="A15" s="186" t="s">
        <v>7</v>
      </c>
      <c r="B15" s="185">
        <v>16308</v>
      </c>
      <c r="C15" s="185">
        <v>3087</v>
      </c>
      <c r="D15" s="184">
        <v>100</v>
      </c>
      <c r="E15" s="184">
        <v>100</v>
      </c>
    </row>
  </sheetData>
  <mergeCells count="3">
    <mergeCell ref="B2:C2"/>
    <mergeCell ref="D2:E2"/>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808F3-C203-4389-A5E5-235B56F603C2}">
  <dimension ref="A1:I12"/>
  <sheetViews>
    <sheetView zoomScaleNormal="100" workbookViewId="0"/>
  </sheetViews>
  <sheetFormatPr defaultRowHeight="11.25" x14ac:dyDescent="0.2"/>
  <cols>
    <col min="1" max="1" width="22.5703125" style="161" customWidth="1"/>
    <col min="2" max="9" width="10.5703125" style="161" customWidth="1"/>
    <col min="10" max="16384" width="9.140625" style="161"/>
  </cols>
  <sheetData>
    <row r="1" spans="1:9" ht="12" thickBot="1" x14ac:dyDescent="0.25">
      <c r="A1" s="175" t="s">
        <v>385</v>
      </c>
      <c r="B1" s="174"/>
      <c r="C1" s="174"/>
      <c r="D1" s="174"/>
      <c r="E1" s="174"/>
      <c r="F1" s="174"/>
      <c r="G1" s="174"/>
      <c r="H1" s="174"/>
      <c r="I1" s="174"/>
    </row>
    <row r="2" spans="1:9" s="166" customFormat="1" x14ac:dyDescent="0.25">
      <c r="A2" s="332" t="s">
        <v>384</v>
      </c>
      <c r="B2" s="306" t="s">
        <v>383</v>
      </c>
      <c r="C2" s="336"/>
      <c r="D2" s="336"/>
      <c r="E2" s="336"/>
      <c r="F2" s="320" t="s">
        <v>382</v>
      </c>
      <c r="G2" s="337"/>
      <c r="H2" s="337"/>
      <c r="I2" s="338"/>
    </row>
    <row r="3" spans="1:9" s="166" customFormat="1" x14ac:dyDescent="0.25">
      <c r="A3" s="333"/>
      <c r="B3" s="181" t="s">
        <v>381</v>
      </c>
      <c r="C3" s="181" t="s">
        <v>380</v>
      </c>
      <c r="D3" s="181" t="s">
        <v>379</v>
      </c>
      <c r="E3" s="199" t="s">
        <v>220</v>
      </c>
      <c r="F3" s="173" t="s">
        <v>381</v>
      </c>
      <c r="G3" s="173" t="s">
        <v>380</v>
      </c>
      <c r="H3" s="173" t="s">
        <v>379</v>
      </c>
      <c r="I3" s="171" t="s">
        <v>220</v>
      </c>
    </row>
    <row r="4" spans="1:9" x14ac:dyDescent="0.2">
      <c r="A4" s="197" t="s">
        <v>378</v>
      </c>
      <c r="B4" s="198">
        <v>7</v>
      </c>
      <c r="C4" s="198">
        <v>391</v>
      </c>
      <c r="D4" s="198">
        <v>95</v>
      </c>
      <c r="E4" s="198">
        <v>493</v>
      </c>
      <c r="F4" s="196">
        <v>0.1</v>
      </c>
      <c r="G4" s="196">
        <v>6.2</v>
      </c>
      <c r="H4" s="196">
        <v>3.3</v>
      </c>
      <c r="I4" s="196">
        <v>2.2999999999999998</v>
      </c>
    </row>
    <row r="5" spans="1:9" x14ac:dyDescent="0.2">
      <c r="A5" s="197" t="s">
        <v>377</v>
      </c>
      <c r="B5" s="167">
        <v>332</v>
      </c>
      <c r="C5" s="167">
        <v>619</v>
      </c>
      <c r="D5" s="167">
        <v>364</v>
      </c>
      <c r="E5" s="167">
        <v>1315</v>
      </c>
      <c r="F5" s="196">
        <v>2.7</v>
      </c>
      <c r="G5" s="196">
        <v>9.8000000000000007</v>
      </c>
      <c r="H5" s="196">
        <v>12.5</v>
      </c>
      <c r="I5" s="196">
        <v>6.1</v>
      </c>
    </row>
    <row r="6" spans="1:9" x14ac:dyDescent="0.2">
      <c r="A6" s="197" t="s">
        <v>376</v>
      </c>
      <c r="B6" s="167">
        <v>353</v>
      </c>
      <c r="C6" s="167">
        <v>347</v>
      </c>
      <c r="D6" s="167">
        <v>162</v>
      </c>
      <c r="E6" s="167">
        <v>862</v>
      </c>
      <c r="F6" s="196">
        <v>2.8</v>
      </c>
      <c r="G6" s="196">
        <v>5.5</v>
      </c>
      <c r="H6" s="196">
        <v>5.5</v>
      </c>
      <c r="I6" s="196">
        <v>4</v>
      </c>
    </row>
    <row r="7" spans="1:9" x14ac:dyDescent="0.2">
      <c r="A7" s="197" t="s">
        <v>375</v>
      </c>
      <c r="B7" s="167">
        <v>1694</v>
      </c>
      <c r="C7" s="167">
        <v>1108</v>
      </c>
      <c r="D7" s="167">
        <v>299</v>
      </c>
      <c r="E7" s="167">
        <v>3101</v>
      </c>
      <c r="F7" s="196">
        <v>13.7</v>
      </c>
      <c r="G7" s="196">
        <v>17.5</v>
      </c>
      <c r="H7" s="196">
        <v>10.199999999999999</v>
      </c>
      <c r="I7" s="196">
        <v>14.3</v>
      </c>
    </row>
    <row r="8" spans="1:9" x14ac:dyDescent="0.2">
      <c r="A8" s="197" t="s">
        <v>374</v>
      </c>
      <c r="B8" s="167">
        <v>3373</v>
      </c>
      <c r="C8" s="167">
        <v>1343</v>
      </c>
      <c r="D8" s="167">
        <v>348</v>
      </c>
      <c r="E8" s="167">
        <v>5064</v>
      </c>
      <c r="F8" s="196">
        <v>27.2</v>
      </c>
      <c r="G8" s="196">
        <v>21.2</v>
      </c>
      <c r="H8" s="196">
        <v>11.9</v>
      </c>
      <c r="I8" s="196">
        <v>23.4</v>
      </c>
    </row>
    <row r="9" spans="1:9" x14ac:dyDescent="0.2">
      <c r="A9" s="197" t="s">
        <v>373</v>
      </c>
      <c r="B9" s="167">
        <v>2325</v>
      </c>
      <c r="C9" s="167">
        <v>749</v>
      </c>
      <c r="D9" s="167">
        <v>302</v>
      </c>
      <c r="E9" s="167">
        <v>3376</v>
      </c>
      <c r="F9" s="196">
        <v>18.8</v>
      </c>
      <c r="G9" s="196">
        <v>11.8</v>
      </c>
      <c r="H9" s="196">
        <v>10.3</v>
      </c>
      <c r="I9" s="196">
        <v>15.6</v>
      </c>
    </row>
    <row r="10" spans="1:9" x14ac:dyDescent="0.2">
      <c r="A10" s="197" t="s">
        <v>372</v>
      </c>
      <c r="B10" s="167">
        <v>2631</v>
      </c>
      <c r="C10" s="167">
        <v>1029</v>
      </c>
      <c r="D10" s="167">
        <v>602</v>
      </c>
      <c r="E10" s="167">
        <v>4262</v>
      </c>
      <c r="F10" s="196">
        <v>21.2</v>
      </c>
      <c r="G10" s="196">
        <v>16.2</v>
      </c>
      <c r="H10" s="196">
        <v>20.6</v>
      </c>
      <c r="I10" s="196">
        <v>19.7</v>
      </c>
    </row>
    <row r="11" spans="1:9" x14ac:dyDescent="0.2">
      <c r="A11" s="195" t="s">
        <v>371</v>
      </c>
      <c r="B11" s="194">
        <v>1677</v>
      </c>
      <c r="C11" s="194">
        <v>759</v>
      </c>
      <c r="D11" s="194">
        <v>748</v>
      </c>
      <c r="E11" s="194">
        <v>3184</v>
      </c>
      <c r="F11" s="193">
        <v>13.5</v>
      </c>
      <c r="G11" s="193">
        <v>12</v>
      </c>
      <c r="H11" s="193">
        <v>25.6</v>
      </c>
      <c r="I11" s="193">
        <v>14.7</v>
      </c>
    </row>
    <row r="12" spans="1:9" s="168" customFormat="1" x14ac:dyDescent="0.2">
      <c r="A12" s="192" t="s">
        <v>7</v>
      </c>
      <c r="B12" s="191">
        <v>12392</v>
      </c>
      <c r="C12" s="191">
        <v>6345</v>
      </c>
      <c r="D12" s="191">
        <v>2920</v>
      </c>
      <c r="E12" s="191">
        <v>21657</v>
      </c>
      <c r="F12" s="190">
        <v>100</v>
      </c>
      <c r="G12" s="190">
        <v>100</v>
      </c>
      <c r="H12" s="190">
        <v>100</v>
      </c>
      <c r="I12" s="190">
        <v>100</v>
      </c>
    </row>
  </sheetData>
  <mergeCells count="3">
    <mergeCell ref="A2:A3"/>
    <mergeCell ref="B2:E2"/>
    <mergeCell ref="F2:I2"/>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16E3B-04EF-48BB-ABD8-148980C175E6}">
  <dimension ref="A1:E12"/>
  <sheetViews>
    <sheetView zoomScaleNormal="100" workbookViewId="0"/>
  </sheetViews>
  <sheetFormatPr defaultRowHeight="11.25" x14ac:dyDescent="0.2"/>
  <cols>
    <col min="1" max="1" width="31.28515625" style="161" customWidth="1"/>
    <col min="2" max="5" width="9.5703125" style="161" customWidth="1"/>
    <col min="6" max="16384" width="9.140625" style="161"/>
  </cols>
  <sheetData>
    <row r="1" spans="1:5" ht="12" thickBot="1" x14ac:dyDescent="0.25">
      <c r="A1" s="209" t="s">
        <v>396</v>
      </c>
      <c r="B1" s="208"/>
      <c r="C1" s="208"/>
      <c r="D1" s="208"/>
      <c r="E1" s="207"/>
    </row>
    <row r="2" spans="1:5" x14ac:dyDescent="0.2">
      <c r="A2" s="206" t="s">
        <v>395</v>
      </c>
      <c r="B2" s="205">
        <v>2007</v>
      </c>
      <c r="C2" s="205">
        <v>2008</v>
      </c>
      <c r="D2" s="204">
        <v>2009</v>
      </c>
      <c r="E2" s="204">
        <v>2010</v>
      </c>
    </row>
    <row r="3" spans="1:5" s="168" customFormat="1" x14ac:dyDescent="0.2">
      <c r="A3" s="168" t="s">
        <v>394</v>
      </c>
      <c r="B3" s="203">
        <v>1</v>
      </c>
      <c r="C3" s="203">
        <v>1</v>
      </c>
      <c r="D3" s="169" t="s">
        <v>64</v>
      </c>
      <c r="E3" s="168">
        <v>1</v>
      </c>
    </row>
    <row r="4" spans="1:5" x14ac:dyDescent="0.2">
      <c r="A4" s="170" t="s">
        <v>393</v>
      </c>
      <c r="B4" s="162">
        <v>4</v>
      </c>
      <c r="C4" s="162">
        <v>1</v>
      </c>
      <c r="D4" s="162">
        <v>1</v>
      </c>
      <c r="E4" s="161">
        <v>1</v>
      </c>
    </row>
    <row r="5" spans="1:5" x14ac:dyDescent="0.2">
      <c r="A5" s="170" t="s">
        <v>392</v>
      </c>
      <c r="B5" s="162">
        <v>34</v>
      </c>
      <c r="C5" s="162">
        <v>44</v>
      </c>
      <c r="D5" s="162">
        <v>39</v>
      </c>
      <c r="E5" s="161">
        <v>42</v>
      </c>
    </row>
    <row r="6" spans="1:5" ht="22.5" x14ac:dyDescent="0.2">
      <c r="A6" s="202" t="s">
        <v>391</v>
      </c>
      <c r="B6" s="162">
        <v>55</v>
      </c>
      <c r="C6" s="162">
        <v>79</v>
      </c>
      <c r="D6" s="162">
        <v>136</v>
      </c>
      <c r="E6" s="161">
        <v>96</v>
      </c>
    </row>
    <row r="7" spans="1:5" x14ac:dyDescent="0.2">
      <c r="A7" s="170" t="s">
        <v>65</v>
      </c>
      <c r="B7" s="162">
        <v>43</v>
      </c>
      <c r="C7" s="162">
        <v>30</v>
      </c>
      <c r="D7" s="162">
        <v>4</v>
      </c>
      <c r="E7" s="161">
        <v>2</v>
      </c>
    </row>
    <row r="8" spans="1:5" s="168" customFormat="1" x14ac:dyDescent="0.2">
      <c r="A8" s="192" t="s">
        <v>390</v>
      </c>
      <c r="B8" s="191">
        <v>137</v>
      </c>
      <c r="C8" s="191">
        <v>155</v>
      </c>
      <c r="D8" s="191">
        <f>SUM(D3:D7)</f>
        <v>180</v>
      </c>
      <c r="E8" s="201">
        <v>142</v>
      </c>
    </row>
    <row r="9" spans="1:5" x14ac:dyDescent="0.2">
      <c r="A9" s="170" t="s">
        <v>389</v>
      </c>
      <c r="B9" s="162">
        <v>131</v>
      </c>
      <c r="C9" s="162">
        <v>155</v>
      </c>
      <c r="D9" s="162">
        <v>176</v>
      </c>
      <c r="E9" s="161">
        <v>141</v>
      </c>
    </row>
    <row r="10" spans="1:5" x14ac:dyDescent="0.2">
      <c r="A10" s="170" t="s">
        <v>388</v>
      </c>
      <c r="B10" s="162"/>
      <c r="C10" s="162"/>
      <c r="D10" s="162"/>
    </row>
    <row r="11" spans="1:5" x14ac:dyDescent="0.2">
      <c r="A11" s="200" t="s">
        <v>387</v>
      </c>
      <c r="B11" s="162">
        <v>59</v>
      </c>
      <c r="C11" s="162">
        <v>115</v>
      </c>
      <c r="D11" s="162">
        <v>91</v>
      </c>
      <c r="E11" s="161">
        <v>82</v>
      </c>
    </row>
    <row r="12" spans="1:5" x14ac:dyDescent="0.2">
      <c r="A12" s="200" t="s">
        <v>386</v>
      </c>
      <c r="B12" s="162">
        <v>92</v>
      </c>
      <c r="C12" s="162">
        <v>60</v>
      </c>
      <c r="D12" s="162">
        <v>86</v>
      </c>
      <c r="E12" s="161">
        <v>70</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FD036-00F4-4326-905E-543E75D61043}">
  <dimension ref="A1:E28"/>
  <sheetViews>
    <sheetView zoomScaleNormal="100" workbookViewId="0"/>
  </sheetViews>
  <sheetFormatPr defaultRowHeight="11.25" x14ac:dyDescent="0.2"/>
  <cols>
    <col min="1" max="1" width="42.5703125" style="28" customWidth="1"/>
    <col min="2" max="5" width="10.140625" style="1" customWidth="1"/>
    <col min="6" max="16384" width="9.140625" style="1"/>
  </cols>
  <sheetData>
    <row r="1" spans="1:5" s="24" customFormat="1" ht="12" thickBot="1" x14ac:dyDescent="0.3">
      <c r="A1" s="36" t="s">
        <v>28</v>
      </c>
      <c r="B1" s="35"/>
      <c r="C1" s="35"/>
    </row>
    <row r="2" spans="1:5" x14ac:dyDescent="0.2">
      <c r="A2" s="34" t="s">
        <v>27</v>
      </c>
      <c r="B2" s="33">
        <v>2000</v>
      </c>
      <c r="C2" s="21">
        <v>2008</v>
      </c>
      <c r="D2" s="21">
        <v>2009</v>
      </c>
      <c r="E2" s="21">
        <v>2010</v>
      </c>
    </row>
    <row r="3" spans="1:5" x14ac:dyDescent="0.2">
      <c r="A3" s="28" t="s">
        <v>26</v>
      </c>
      <c r="B3" s="32">
        <v>5159</v>
      </c>
      <c r="C3" s="32">
        <v>5001</v>
      </c>
      <c r="D3" s="32">
        <v>4971</v>
      </c>
      <c r="E3" s="32">
        <v>4926</v>
      </c>
    </row>
    <row r="4" spans="1:5" x14ac:dyDescent="0.2">
      <c r="A4" s="9" t="s">
        <v>6</v>
      </c>
      <c r="B4" s="32"/>
      <c r="C4" s="32"/>
      <c r="D4" s="32"/>
      <c r="E4" s="32"/>
    </row>
    <row r="5" spans="1:5" x14ac:dyDescent="0.2">
      <c r="A5" s="5" t="s">
        <v>10</v>
      </c>
      <c r="B5" s="32">
        <v>993</v>
      </c>
      <c r="C5" s="32">
        <v>959</v>
      </c>
      <c r="D5" s="32">
        <v>956</v>
      </c>
      <c r="E5" s="32">
        <v>962</v>
      </c>
    </row>
    <row r="6" spans="1:5" x14ac:dyDescent="0.2">
      <c r="A6" s="29" t="s">
        <v>17</v>
      </c>
      <c r="B6" s="32">
        <v>2202</v>
      </c>
      <c r="C6" s="32">
        <v>2388</v>
      </c>
      <c r="D6" s="32">
        <v>2417</v>
      </c>
      <c r="E6" s="32">
        <v>2389</v>
      </c>
    </row>
    <row r="7" spans="1:5" x14ac:dyDescent="0.2">
      <c r="A7" s="29" t="s">
        <v>16</v>
      </c>
      <c r="B7" s="32">
        <v>1964</v>
      </c>
      <c r="C7" s="32">
        <v>1654</v>
      </c>
      <c r="D7" s="32">
        <v>1598</v>
      </c>
      <c r="E7" s="32">
        <v>1575</v>
      </c>
    </row>
    <row r="8" spans="1:5" x14ac:dyDescent="0.2">
      <c r="A8" s="28" t="s">
        <v>25</v>
      </c>
      <c r="B8" s="6">
        <v>384</v>
      </c>
      <c r="C8" s="6">
        <v>445</v>
      </c>
      <c r="D8" s="6">
        <v>453</v>
      </c>
      <c r="E8" s="6">
        <v>464</v>
      </c>
    </row>
    <row r="9" spans="1:5" x14ac:dyDescent="0.2">
      <c r="A9" s="9" t="s">
        <v>6</v>
      </c>
    </row>
    <row r="10" spans="1:5" x14ac:dyDescent="0.2">
      <c r="A10" s="5" t="s">
        <v>10</v>
      </c>
      <c r="B10" s="6">
        <v>393</v>
      </c>
      <c r="C10" s="6">
        <v>446</v>
      </c>
      <c r="D10" s="6">
        <v>449</v>
      </c>
      <c r="E10" s="6">
        <v>449</v>
      </c>
    </row>
    <row r="11" spans="1:5" x14ac:dyDescent="0.2">
      <c r="A11" s="29" t="s">
        <v>17</v>
      </c>
      <c r="B11" s="6">
        <v>382</v>
      </c>
      <c r="C11" s="6">
        <v>462</v>
      </c>
      <c r="D11" s="6">
        <v>473</v>
      </c>
      <c r="E11" s="6">
        <v>489</v>
      </c>
    </row>
    <row r="12" spans="1:5" x14ac:dyDescent="0.2">
      <c r="A12" s="29" t="s">
        <v>16</v>
      </c>
      <c r="B12" s="6">
        <v>381</v>
      </c>
      <c r="C12" s="6">
        <v>419</v>
      </c>
      <c r="D12" s="6">
        <v>426</v>
      </c>
      <c r="E12" s="6">
        <v>437</v>
      </c>
    </row>
    <row r="13" spans="1:5" x14ac:dyDescent="0.2">
      <c r="A13" s="28" t="s">
        <v>24</v>
      </c>
      <c r="B13" s="6">
        <v>8497</v>
      </c>
      <c r="C13" s="6">
        <v>8689</v>
      </c>
      <c r="D13" s="6">
        <v>8640</v>
      </c>
      <c r="E13" s="6">
        <v>8594</v>
      </c>
    </row>
    <row r="14" spans="1:5" x14ac:dyDescent="0.2">
      <c r="A14" s="28" t="s">
        <v>23</v>
      </c>
      <c r="B14" s="6">
        <v>680</v>
      </c>
      <c r="C14" s="6">
        <v>519</v>
      </c>
      <c r="D14" s="6">
        <v>499</v>
      </c>
      <c r="E14" s="6">
        <v>473</v>
      </c>
    </row>
    <row r="15" spans="1:5" x14ac:dyDescent="0.2">
      <c r="A15" s="28" t="s">
        <v>22</v>
      </c>
      <c r="B15" s="6">
        <v>1647</v>
      </c>
      <c r="C15" s="6">
        <v>1737</v>
      </c>
      <c r="D15" s="6">
        <v>1738</v>
      </c>
      <c r="E15" s="6">
        <v>1745</v>
      </c>
    </row>
    <row r="16" spans="1:5" x14ac:dyDescent="0.2">
      <c r="A16" s="28" t="s">
        <v>21</v>
      </c>
      <c r="B16" s="6">
        <v>1570</v>
      </c>
      <c r="C16" s="6">
        <v>1559</v>
      </c>
      <c r="D16" s="6">
        <v>1548</v>
      </c>
      <c r="E16" s="6">
        <v>1524</v>
      </c>
    </row>
    <row r="17" spans="1:5" x14ac:dyDescent="0.2">
      <c r="A17" s="9" t="s">
        <v>6</v>
      </c>
      <c r="B17" s="32"/>
      <c r="C17" s="32"/>
      <c r="D17" s="32"/>
      <c r="E17" s="32"/>
    </row>
    <row r="18" spans="1:5" x14ac:dyDescent="0.2">
      <c r="A18" s="5" t="s">
        <v>10</v>
      </c>
      <c r="B18" s="6">
        <v>348</v>
      </c>
      <c r="C18" s="6">
        <v>339</v>
      </c>
      <c r="D18" s="6">
        <v>338</v>
      </c>
      <c r="E18" s="6">
        <v>334</v>
      </c>
    </row>
    <row r="19" spans="1:5" x14ac:dyDescent="0.2">
      <c r="A19" s="29" t="s">
        <v>17</v>
      </c>
      <c r="B19" s="6">
        <v>982</v>
      </c>
      <c r="C19" s="6">
        <v>1049</v>
      </c>
      <c r="D19" s="6">
        <v>1054</v>
      </c>
      <c r="E19" s="6">
        <v>1039</v>
      </c>
    </row>
    <row r="20" spans="1:5" x14ac:dyDescent="0.2">
      <c r="A20" s="29" t="s">
        <v>16</v>
      </c>
      <c r="B20" s="6">
        <v>240</v>
      </c>
      <c r="C20" s="6">
        <v>171</v>
      </c>
      <c r="D20" s="6">
        <v>156</v>
      </c>
      <c r="E20" s="6">
        <v>151</v>
      </c>
    </row>
    <row r="21" spans="1:5" x14ac:dyDescent="0.2">
      <c r="A21" s="31" t="s">
        <v>20</v>
      </c>
      <c r="B21" s="6">
        <v>1494</v>
      </c>
      <c r="C21" s="6">
        <v>1462</v>
      </c>
      <c r="D21" s="6">
        <v>1452</v>
      </c>
      <c r="E21" s="6">
        <v>1441</v>
      </c>
    </row>
    <row r="22" spans="1:5" x14ac:dyDescent="0.2">
      <c r="A22" s="28" t="s">
        <v>19</v>
      </c>
      <c r="B22" s="6">
        <v>951</v>
      </c>
      <c r="C22" s="6">
        <v>938</v>
      </c>
      <c r="D22" s="6">
        <v>938</v>
      </c>
      <c r="E22" s="6">
        <v>945</v>
      </c>
    </row>
    <row r="23" spans="1:5" x14ac:dyDescent="0.2">
      <c r="A23" s="30" t="s">
        <v>18</v>
      </c>
      <c r="B23" s="6">
        <v>1516</v>
      </c>
      <c r="C23" s="6">
        <v>1529</v>
      </c>
      <c r="D23" s="6">
        <v>1536</v>
      </c>
      <c r="E23" s="6">
        <v>1548</v>
      </c>
    </row>
    <row r="24" spans="1:5" x14ac:dyDescent="0.2">
      <c r="A24" s="9" t="s">
        <v>6</v>
      </c>
    </row>
    <row r="25" spans="1:5" x14ac:dyDescent="0.2">
      <c r="A25" s="5" t="s">
        <v>10</v>
      </c>
      <c r="B25" s="6">
        <v>1340</v>
      </c>
      <c r="C25" s="6">
        <v>1319</v>
      </c>
      <c r="D25" s="6">
        <v>1330</v>
      </c>
      <c r="E25" s="6">
        <v>1338</v>
      </c>
    </row>
    <row r="26" spans="1:5" x14ac:dyDescent="0.2">
      <c r="A26" s="29" t="s">
        <v>17</v>
      </c>
      <c r="B26" s="6">
        <v>1434</v>
      </c>
      <c r="C26" s="6">
        <v>1485</v>
      </c>
      <c r="D26" s="6">
        <v>1481</v>
      </c>
      <c r="E26" s="6">
        <v>1522</v>
      </c>
    </row>
    <row r="27" spans="1:5" x14ac:dyDescent="0.2">
      <c r="A27" s="29" t="s">
        <v>16</v>
      </c>
      <c r="B27" s="6">
        <v>1661</v>
      </c>
      <c r="C27" s="6">
        <v>1761</v>
      </c>
      <c r="D27" s="6">
        <v>1796</v>
      </c>
      <c r="E27" s="6">
        <v>1757</v>
      </c>
    </row>
    <row r="28" spans="1:5" x14ac:dyDescent="0.2">
      <c r="A28" s="28" t="s">
        <v>15</v>
      </c>
      <c r="B28" s="6">
        <v>5859</v>
      </c>
      <c r="C28" s="6">
        <v>5701</v>
      </c>
      <c r="D28" s="6">
        <v>5681</v>
      </c>
      <c r="E28" s="6">
        <v>5628</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EF64E-01D4-4E38-BE79-FFFEB9E17297}">
  <dimension ref="A1:E13"/>
  <sheetViews>
    <sheetView zoomScaleNormal="100" workbookViewId="0"/>
  </sheetViews>
  <sheetFormatPr defaultRowHeight="11.25" x14ac:dyDescent="0.2"/>
  <cols>
    <col min="1" max="1" width="27" style="1" customWidth="1"/>
    <col min="2" max="5" width="10.85546875" style="1" customWidth="1"/>
    <col min="6" max="16384" width="9.140625" style="1"/>
  </cols>
  <sheetData>
    <row r="1" spans="1:5" ht="12" thickBot="1" x14ac:dyDescent="0.25">
      <c r="A1" s="12" t="s">
        <v>408</v>
      </c>
      <c r="B1" s="220"/>
      <c r="C1" s="115"/>
      <c r="D1" s="61"/>
      <c r="E1" s="61"/>
    </row>
    <row r="2" spans="1:5" x14ac:dyDescent="0.2">
      <c r="A2" s="219" t="s">
        <v>407</v>
      </c>
      <c r="B2" s="22">
        <v>2006</v>
      </c>
      <c r="C2" s="218">
        <v>2008</v>
      </c>
      <c r="D2" s="217">
        <v>2009</v>
      </c>
      <c r="E2" s="216">
        <v>2010</v>
      </c>
    </row>
    <row r="3" spans="1:5" x14ac:dyDescent="0.2">
      <c r="A3" s="52" t="s">
        <v>406</v>
      </c>
      <c r="B3" s="215">
        <v>126</v>
      </c>
      <c r="C3" s="32">
        <v>100</v>
      </c>
      <c r="D3" s="32">
        <v>101</v>
      </c>
      <c r="E3" s="32">
        <v>103</v>
      </c>
    </row>
    <row r="4" spans="1:5" x14ac:dyDescent="0.2">
      <c r="A4" s="46" t="s">
        <v>405</v>
      </c>
      <c r="B4" s="213">
        <v>1263</v>
      </c>
      <c r="C4" s="6">
        <v>1369</v>
      </c>
      <c r="D4" s="6">
        <v>1387</v>
      </c>
      <c r="E4" s="32">
        <v>1346</v>
      </c>
    </row>
    <row r="5" spans="1:5" ht="22.5" x14ac:dyDescent="0.2">
      <c r="A5" s="62" t="s">
        <v>404</v>
      </c>
      <c r="B5" s="213">
        <v>136</v>
      </c>
      <c r="C5" s="6">
        <v>150</v>
      </c>
      <c r="D5" s="6">
        <v>136</v>
      </c>
      <c r="E5" s="6">
        <v>131</v>
      </c>
    </row>
    <row r="6" spans="1:5" ht="22.5" x14ac:dyDescent="0.2">
      <c r="A6" s="62" t="s">
        <v>403</v>
      </c>
      <c r="B6" s="213">
        <v>146</v>
      </c>
      <c r="C6" s="6">
        <v>174</v>
      </c>
      <c r="D6" s="6">
        <v>174</v>
      </c>
      <c r="E6" s="6">
        <v>187</v>
      </c>
    </row>
    <row r="7" spans="1:5" ht="22.5" x14ac:dyDescent="0.2">
      <c r="A7" s="62" t="s">
        <v>402</v>
      </c>
      <c r="B7" s="213">
        <v>11</v>
      </c>
      <c r="C7" s="6">
        <v>17</v>
      </c>
      <c r="D7" s="6">
        <v>14</v>
      </c>
      <c r="E7" s="6">
        <v>9</v>
      </c>
    </row>
    <row r="8" spans="1:5" s="16" customFormat="1" ht="22.5" x14ac:dyDescent="0.2">
      <c r="A8" s="37" t="s">
        <v>401</v>
      </c>
      <c r="B8" s="213">
        <v>5</v>
      </c>
      <c r="C8" s="6">
        <v>6</v>
      </c>
      <c r="D8" s="6">
        <v>1</v>
      </c>
      <c r="E8" s="6">
        <v>2</v>
      </c>
    </row>
    <row r="9" spans="1:5" s="16" customFormat="1" x14ac:dyDescent="0.2">
      <c r="A9" s="52" t="s">
        <v>400</v>
      </c>
      <c r="B9" s="213">
        <v>24</v>
      </c>
      <c r="C9" s="6">
        <v>14</v>
      </c>
      <c r="D9" s="6">
        <v>21</v>
      </c>
      <c r="E9" s="64">
        <v>19</v>
      </c>
    </row>
    <row r="10" spans="1:5" s="16" customFormat="1" x14ac:dyDescent="0.2">
      <c r="A10" s="52" t="s">
        <v>399</v>
      </c>
      <c r="B10" s="213">
        <v>22</v>
      </c>
      <c r="C10" s="6">
        <v>35</v>
      </c>
      <c r="D10" s="6">
        <v>19</v>
      </c>
      <c r="E10" s="64">
        <v>33</v>
      </c>
    </row>
    <row r="11" spans="1:5" s="16" customFormat="1" x14ac:dyDescent="0.2">
      <c r="A11" s="214" t="s">
        <v>398</v>
      </c>
      <c r="B11" s="213">
        <v>10</v>
      </c>
      <c r="C11" s="6">
        <v>11</v>
      </c>
      <c r="D11" s="6">
        <v>15</v>
      </c>
      <c r="E11" s="64">
        <v>18</v>
      </c>
    </row>
    <row r="12" spans="1:5" x14ac:dyDescent="0.2">
      <c r="A12" s="1" t="s">
        <v>397</v>
      </c>
      <c r="B12" s="213">
        <v>102</v>
      </c>
      <c r="C12" s="6">
        <v>129</v>
      </c>
      <c r="D12" s="6">
        <v>165</v>
      </c>
      <c r="E12" s="32">
        <v>203</v>
      </c>
    </row>
    <row r="13" spans="1:5" x14ac:dyDescent="0.2">
      <c r="A13" s="212" t="s">
        <v>7</v>
      </c>
      <c r="B13" s="211">
        <v>1845</v>
      </c>
      <c r="C13" s="211">
        <v>2005</v>
      </c>
      <c r="D13" s="211">
        <v>2033</v>
      </c>
      <c r="E13" s="210">
        <v>2051</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2B859-26B9-479C-9464-BB4AA3588444}">
  <dimension ref="A1:F23"/>
  <sheetViews>
    <sheetView zoomScaleNormal="100" workbookViewId="0"/>
  </sheetViews>
  <sheetFormatPr defaultRowHeight="11.25" x14ac:dyDescent="0.2"/>
  <cols>
    <col min="1" max="1" width="9.140625" style="99"/>
    <col min="2" max="6" width="14.140625" style="99" customWidth="1"/>
    <col min="7" max="16384" width="9.140625" style="99"/>
  </cols>
  <sheetData>
    <row r="1" spans="1:6" ht="12" thickBot="1" x14ac:dyDescent="0.25">
      <c r="A1" s="224" t="s">
        <v>413</v>
      </c>
      <c r="B1" s="223"/>
      <c r="C1" s="223"/>
      <c r="D1" s="223"/>
      <c r="E1" s="223"/>
      <c r="F1" s="223"/>
    </row>
    <row r="2" spans="1:6" x14ac:dyDescent="0.2">
      <c r="A2" s="341" t="s">
        <v>337</v>
      </c>
      <c r="B2" s="343" t="s">
        <v>412</v>
      </c>
      <c r="C2" s="343" t="s">
        <v>411</v>
      </c>
      <c r="D2" s="343" t="s">
        <v>410</v>
      </c>
      <c r="E2" s="343" t="s">
        <v>409</v>
      </c>
      <c r="F2" s="339" t="s">
        <v>7</v>
      </c>
    </row>
    <row r="3" spans="1:6" ht="36" customHeight="1" x14ac:dyDescent="0.2">
      <c r="A3" s="342"/>
      <c r="B3" s="344"/>
      <c r="C3" s="344"/>
      <c r="D3" s="344"/>
      <c r="E3" s="344"/>
      <c r="F3" s="340"/>
    </row>
    <row r="4" spans="1:6" x14ac:dyDescent="0.2">
      <c r="A4" s="222">
        <v>1991</v>
      </c>
      <c r="B4" s="221">
        <v>690</v>
      </c>
      <c r="C4" s="221">
        <v>3008</v>
      </c>
      <c r="D4" s="221">
        <v>7220</v>
      </c>
      <c r="E4" s="221">
        <v>6532</v>
      </c>
      <c r="F4" s="221">
        <v>17450</v>
      </c>
    </row>
    <row r="5" spans="1:6" x14ac:dyDescent="0.2">
      <c r="A5" s="222">
        <v>1992</v>
      </c>
      <c r="B5" s="221">
        <v>672</v>
      </c>
      <c r="C5" s="221">
        <v>7595</v>
      </c>
      <c r="D5" s="221">
        <v>7424</v>
      </c>
      <c r="E5" s="221">
        <v>13945</v>
      </c>
      <c r="F5" s="221">
        <v>29636</v>
      </c>
    </row>
    <row r="6" spans="1:6" x14ac:dyDescent="0.2">
      <c r="A6" s="222">
        <v>1993</v>
      </c>
      <c r="B6" s="221">
        <v>950</v>
      </c>
      <c r="C6" s="221">
        <v>7868</v>
      </c>
      <c r="D6" s="221">
        <v>7193</v>
      </c>
      <c r="E6" s="221">
        <v>6128</v>
      </c>
      <c r="F6" s="221">
        <v>22139</v>
      </c>
    </row>
    <row r="7" spans="1:6" x14ac:dyDescent="0.2">
      <c r="A7" s="222">
        <v>1994</v>
      </c>
      <c r="B7" s="221">
        <v>899</v>
      </c>
      <c r="C7" s="221">
        <v>7679</v>
      </c>
      <c r="D7" s="221">
        <v>6660</v>
      </c>
      <c r="E7" s="221">
        <v>6171</v>
      </c>
      <c r="F7" s="221">
        <v>21409</v>
      </c>
    </row>
    <row r="8" spans="1:6" x14ac:dyDescent="0.2">
      <c r="A8" s="222">
        <v>1995</v>
      </c>
      <c r="B8" s="221">
        <v>971</v>
      </c>
      <c r="C8" s="221">
        <v>8755</v>
      </c>
      <c r="D8" s="221">
        <v>6552</v>
      </c>
      <c r="E8" s="221">
        <v>5976</v>
      </c>
      <c r="F8" s="221">
        <v>22254</v>
      </c>
    </row>
    <row r="9" spans="1:6" x14ac:dyDescent="0.2">
      <c r="A9" s="222">
        <v>1996</v>
      </c>
      <c r="B9" s="221">
        <v>909</v>
      </c>
      <c r="C9" s="221">
        <v>7202</v>
      </c>
      <c r="D9" s="221">
        <v>6412</v>
      </c>
      <c r="E9" s="221">
        <v>5389</v>
      </c>
      <c r="F9" s="221">
        <v>19912</v>
      </c>
    </row>
    <row r="10" spans="1:6" x14ac:dyDescent="0.2">
      <c r="A10" s="222">
        <v>1997</v>
      </c>
      <c r="B10" s="221">
        <v>1081</v>
      </c>
      <c r="C10" s="221">
        <v>11915</v>
      </c>
      <c r="D10" s="221">
        <v>7241</v>
      </c>
      <c r="E10" s="221">
        <v>6491</v>
      </c>
      <c r="F10" s="221">
        <v>26728</v>
      </c>
    </row>
    <row r="11" spans="1:6" x14ac:dyDescent="0.2">
      <c r="A11" s="222">
        <v>1998</v>
      </c>
      <c r="B11" s="221">
        <v>670</v>
      </c>
      <c r="C11" s="221">
        <v>14341</v>
      </c>
      <c r="D11" s="221">
        <v>6163</v>
      </c>
      <c r="E11" s="221">
        <v>6279</v>
      </c>
      <c r="F11" s="221">
        <v>27453</v>
      </c>
    </row>
    <row r="12" spans="1:6" x14ac:dyDescent="0.2">
      <c r="A12" s="222">
        <v>1999</v>
      </c>
      <c r="B12" s="221">
        <v>638</v>
      </c>
      <c r="C12" s="221">
        <v>5264</v>
      </c>
      <c r="D12" s="221">
        <v>5622</v>
      </c>
      <c r="E12" s="221">
        <v>4535</v>
      </c>
      <c r="F12" s="221">
        <v>16059</v>
      </c>
    </row>
    <row r="13" spans="1:6" x14ac:dyDescent="0.2">
      <c r="A13" s="222">
        <v>2000</v>
      </c>
      <c r="B13" s="221">
        <v>818</v>
      </c>
      <c r="C13" s="221">
        <v>13157</v>
      </c>
      <c r="D13" s="221">
        <v>6690</v>
      </c>
      <c r="E13" s="221">
        <v>7762</v>
      </c>
      <c r="F13" s="221">
        <v>28427</v>
      </c>
    </row>
    <row r="14" spans="1:6" x14ac:dyDescent="0.2">
      <c r="A14" s="222">
        <v>2001</v>
      </c>
      <c r="B14" s="221">
        <v>734</v>
      </c>
      <c r="C14" s="221">
        <v>9134</v>
      </c>
      <c r="D14" s="221">
        <v>6134</v>
      </c>
      <c r="E14" s="221">
        <v>5423</v>
      </c>
      <c r="F14" s="221">
        <v>21425</v>
      </c>
    </row>
    <row r="15" spans="1:6" x14ac:dyDescent="0.2">
      <c r="A15" s="222">
        <v>2002</v>
      </c>
      <c r="B15" s="221">
        <v>730</v>
      </c>
      <c r="C15" s="221">
        <v>13509</v>
      </c>
      <c r="D15" s="221">
        <v>6462</v>
      </c>
      <c r="E15" s="221">
        <v>7006</v>
      </c>
      <c r="F15" s="221">
        <v>27707</v>
      </c>
    </row>
    <row r="16" spans="1:6" x14ac:dyDescent="0.2">
      <c r="A16" s="222">
        <v>2003</v>
      </c>
      <c r="B16" s="221">
        <v>781</v>
      </c>
      <c r="C16" s="221">
        <v>12248</v>
      </c>
      <c r="D16" s="221">
        <v>6839</v>
      </c>
      <c r="E16" s="221">
        <v>7443</v>
      </c>
      <c r="F16" s="221">
        <v>27311</v>
      </c>
    </row>
    <row r="17" spans="1:6" x14ac:dyDescent="0.2">
      <c r="A17" s="222">
        <v>2004</v>
      </c>
      <c r="B17" s="221">
        <v>707</v>
      </c>
      <c r="C17" s="221">
        <v>6817</v>
      </c>
      <c r="D17" s="221">
        <v>5893</v>
      </c>
      <c r="E17" s="221">
        <v>5340</v>
      </c>
      <c r="F17" s="221">
        <v>18757</v>
      </c>
    </row>
    <row r="18" spans="1:6" x14ac:dyDescent="0.2">
      <c r="A18" s="222">
        <v>2005</v>
      </c>
      <c r="B18" s="221">
        <v>725</v>
      </c>
      <c r="C18" s="221">
        <v>8896</v>
      </c>
      <c r="D18" s="221">
        <v>6056</v>
      </c>
      <c r="E18" s="221">
        <v>5781</v>
      </c>
      <c r="F18" s="221">
        <v>21458</v>
      </c>
    </row>
    <row r="19" spans="1:6" x14ac:dyDescent="0.2">
      <c r="A19" s="222">
        <v>2006</v>
      </c>
      <c r="B19" s="221">
        <v>2356</v>
      </c>
      <c r="C19" s="221">
        <v>6585</v>
      </c>
      <c r="D19" s="221">
        <v>5624</v>
      </c>
      <c r="E19" s="221">
        <v>8919</v>
      </c>
      <c r="F19" s="221">
        <v>23484</v>
      </c>
    </row>
    <row r="20" spans="1:6" x14ac:dyDescent="0.2">
      <c r="A20" s="222">
        <v>2007</v>
      </c>
      <c r="B20" s="221">
        <v>7628</v>
      </c>
      <c r="C20" s="221">
        <v>17789</v>
      </c>
      <c r="D20" s="221">
        <v>4784</v>
      </c>
      <c r="E20" s="221">
        <v>2123</v>
      </c>
      <c r="F20" s="221">
        <v>32324</v>
      </c>
    </row>
    <row r="21" spans="1:6" x14ac:dyDescent="0.2">
      <c r="A21" s="222">
        <v>2008</v>
      </c>
      <c r="B21" s="221">
        <v>1486</v>
      </c>
      <c r="C21" s="221">
        <v>14418</v>
      </c>
      <c r="D21" s="221">
        <v>7345</v>
      </c>
      <c r="E21" s="221">
        <v>548</v>
      </c>
      <c r="F21" s="221">
        <v>23797</v>
      </c>
    </row>
    <row r="22" spans="1:6" x14ac:dyDescent="0.2">
      <c r="A22" s="222">
        <v>2009</v>
      </c>
      <c r="B22" s="32">
        <v>669</v>
      </c>
      <c r="C22" s="32">
        <v>16947</v>
      </c>
      <c r="D22" s="32">
        <v>7352</v>
      </c>
      <c r="E22" s="32">
        <v>1539</v>
      </c>
      <c r="F22" s="221">
        <v>26507</v>
      </c>
    </row>
    <row r="23" spans="1:6" x14ac:dyDescent="0.2">
      <c r="A23" s="222">
        <v>2010</v>
      </c>
      <c r="B23" s="99">
        <v>540</v>
      </c>
      <c r="C23" s="221">
        <v>4297</v>
      </c>
      <c r="D23" s="221">
        <v>5138</v>
      </c>
      <c r="E23" s="221">
        <v>6782</v>
      </c>
      <c r="F23" s="221">
        <v>16757</v>
      </c>
    </row>
  </sheetData>
  <mergeCells count="6">
    <mergeCell ref="F2:F3"/>
    <mergeCell ref="A2:A3"/>
    <mergeCell ref="B2:B3"/>
    <mergeCell ref="C2:C3"/>
    <mergeCell ref="D2:D3"/>
    <mergeCell ref="E2:E3"/>
  </mergeCells>
  <pageMargins left="0.75" right="0.75" top="1" bottom="1" header="0.5" footer="0.5"/>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226D0-90F6-46EB-B0E0-2D0C67196085}">
  <dimension ref="A1:F23"/>
  <sheetViews>
    <sheetView zoomScaleNormal="100" workbookViewId="0"/>
  </sheetViews>
  <sheetFormatPr defaultRowHeight="11.25" x14ac:dyDescent="0.2"/>
  <cols>
    <col min="1" max="1" width="59.5703125" style="1" customWidth="1"/>
    <col min="2" max="6" width="11.42578125" style="1" customWidth="1"/>
    <col min="7" max="16384" width="9.140625" style="1"/>
  </cols>
  <sheetData>
    <row r="1" spans="1:6" s="227" customFormat="1" ht="12.75" x14ac:dyDescent="0.2">
      <c r="A1" s="229" t="s">
        <v>431</v>
      </c>
      <c r="B1" s="228"/>
      <c r="C1" s="228"/>
      <c r="D1" s="228"/>
      <c r="E1" s="228"/>
      <c r="F1" s="228"/>
    </row>
    <row r="2" spans="1:6" s="56" customFormat="1" ht="16.5" customHeight="1" x14ac:dyDescent="0.25">
      <c r="A2" s="345" t="s">
        <v>430</v>
      </c>
      <c r="B2" s="346" t="s">
        <v>429</v>
      </c>
      <c r="C2" s="105" t="s">
        <v>428</v>
      </c>
      <c r="D2" s="105" t="s">
        <v>427</v>
      </c>
      <c r="E2" s="105" t="s">
        <v>426</v>
      </c>
      <c r="F2" s="346" t="s">
        <v>7</v>
      </c>
    </row>
    <row r="3" spans="1:6" s="56" customFormat="1" ht="16.5" customHeight="1" x14ac:dyDescent="0.25">
      <c r="A3" s="321"/>
      <c r="B3" s="346"/>
      <c r="C3" s="331" t="s">
        <v>204</v>
      </c>
      <c r="D3" s="331"/>
      <c r="E3" s="331"/>
      <c r="F3" s="346"/>
    </row>
    <row r="4" spans="1:6" s="13" customFormat="1" x14ac:dyDescent="0.25">
      <c r="A4" s="304" t="s">
        <v>425</v>
      </c>
      <c r="B4" s="304"/>
      <c r="C4" s="304"/>
      <c r="D4" s="304"/>
      <c r="E4" s="304"/>
      <c r="F4" s="304"/>
    </row>
    <row r="5" spans="1:6" s="16" customFormat="1" ht="22.5" x14ac:dyDescent="0.2">
      <c r="A5" s="48" t="s">
        <v>424</v>
      </c>
      <c r="B5" s="226">
        <v>580.5</v>
      </c>
      <c r="C5" s="226">
        <v>576.79999999999995</v>
      </c>
      <c r="D5" s="226">
        <v>377.5</v>
      </c>
      <c r="E5" s="226">
        <v>305.10000000000002</v>
      </c>
      <c r="F5" s="226">
        <v>410.1</v>
      </c>
    </row>
    <row r="6" spans="1:6" x14ac:dyDescent="0.2">
      <c r="A6" s="62" t="s">
        <v>421</v>
      </c>
      <c r="B6" s="225">
        <v>451.4</v>
      </c>
      <c r="C6" s="225">
        <v>401.3</v>
      </c>
      <c r="D6" s="225">
        <v>257.60000000000002</v>
      </c>
      <c r="E6" s="225">
        <v>216.5</v>
      </c>
      <c r="F6" s="225">
        <v>286.10000000000002</v>
      </c>
    </row>
    <row r="7" spans="1:6" x14ac:dyDescent="0.2">
      <c r="A7" s="62" t="s">
        <v>420</v>
      </c>
      <c r="B7" s="225">
        <v>1.4</v>
      </c>
      <c r="C7" s="225">
        <v>5.3</v>
      </c>
      <c r="D7" s="225">
        <v>21.5</v>
      </c>
      <c r="E7" s="225">
        <v>37.700000000000003</v>
      </c>
      <c r="F7" s="225">
        <v>21.2</v>
      </c>
    </row>
    <row r="8" spans="1:6" x14ac:dyDescent="0.2">
      <c r="A8" s="62" t="s">
        <v>419</v>
      </c>
      <c r="B8" s="225">
        <v>2.5</v>
      </c>
      <c r="C8" s="225">
        <v>5.9</v>
      </c>
      <c r="D8" s="225">
        <v>39.5</v>
      </c>
      <c r="E8" s="225">
        <v>224.3</v>
      </c>
      <c r="F8" s="225">
        <v>75.900000000000006</v>
      </c>
    </row>
    <row r="9" spans="1:6" x14ac:dyDescent="0.2">
      <c r="A9" s="62" t="s">
        <v>418</v>
      </c>
      <c r="B9" s="225">
        <v>8.6</v>
      </c>
      <c r="C9" s="225">
        <v>42.5</v>
      </c>
      <c r="D9" s="225">
        <v>75</v>
      </c>
      <c r="E9" s="225">
        <v>78.900000000000006</v>
      </c>
      <c r="F9" s="225">
        <v>66.2</v>
      </c>
    </row>
    <row r="10" spans="1:6" x14ac:dyDescent="0.2">
      <c r="A10" s="62" t="s">
        <v>417</v>
      </c>
      <c r="B10" s="225">
        <v>60</v>
      </c>
      <c r="C10" s="225">
        <v>387.3</v>
      </c>
      <c r="D10" s="225">
        <v>681.6</v>
      </c>
      <c r="E10" s="225">
        <v>555.20000000000005</v>
      </c>
      <c r="F10" s="225">
        <v>561.1</v>
      </c>
    </row>
    <row r="11" spans="1:6" x14ac:dyDescent="0.2">
      <c r="A11" s="62" t="s">
        <v>416</v>
      </c>
      <c r="B11" s="225">
        <v>14</v>
      </c>
      <c r="C11" s="225">
        <v>27.2</v>
      </c>
      <c r="D11" s="225">
        <v>238.5</v>
      </c>
      <c r="E11" s="225">
        <v>446.3</v>
      </c>
      <c r="F11" s="225">
        <v>235.4</v>
      </c>
    </row>
    <row r="12" spans="1:6" x14ac:dyDescent="0.2">
      <c r="A12" s="62" t="s">
        <v>415</v>
      </c>
      <c r="B12" s="225">
        <v>22.2</v>
      </c>
      <c r="C12" s="225">
        <v>15.7</v>
      </c>
      <c r="D12" s="225">
        <v>13.4</v>
      </c>
      <c r="E12" s="225">
        <v>13</v>
      </c>
      <c r="F12" s="225">
        <v>14.2</v>
      </c>
    </row>
    <row r="13" spans="1:6" s="16" customFormat="1" ht="12.75" customHeight="1" x14ac:dyDescent="0.2">
      <c r="A13" s="62" t="s">
        <v>414</v>
      </c>
      <c r="B13" s="225">
        <v>121</v>
      </c>
      <c r="C13" s="225">
        <v>117.4</v>
      </c>
      <c r="D13" s="225">
        <v>75.3</v>
      </c>
      <c r="E13" s="225">
        <v>44.7</v>
      </c>
      <c r="F13" s="225">
        <v>78.599999999999994</v>
      </c>
    </row>
    <row r="14" spans="1:6" s="16" customFormat="1" x14ac:dyDescent="0.2">
      <c r="A14" s="303" t="s">
        <v>423</v>
      </c>
      <c r="B14" s="303"/>
      <c r="C14" s="303"/>
      <c r="D14" s="303"/>
      <c r="E14" s="303"/>
      <c r="F14" s="303"/>
    </row>
    <row r="15" spans="1:6" ht="22.5" x14ac:dyDescent="0.2">
      <c r="A15" s="48" t="s">
        <v>422</v>
      </c>
      <c r="B15" s="226">
        <v>564.70000000000005</v>
      </c>
      <c r="C15" s="226">
        <v>530.29999999999995</v>
      </c>
      <c r="D15" s="226">
        <v>387.6</v>
      </c>
      <c r="E15" s="226">
        <v>551.79999999999995</v>
      </c>
      <c r="F15" s="226">
        <v>465.1</v>
      </c>
    </row>
    <row r="16" spans="1:6" x14ac:dyDescent="0.2">
      <c r="A16" s="62" t="s">
        <v>421</v>
      </c>
      <c r="B16" s="225">
        <v>442.5</v>
      </c>
      <c r="C16" s="225">
        <v>371.5</v>
      </c>
      <c r="D16" s="225">
        <v>274.39999999999998</v>
      </c>
      <c r="E16" s="225">
        <v>414.3</v>
      </c>
      <c r="F16" s="225">
        <v>336.3</v>
      </c>
    </row>
    <row r="17" spans="1:6" x14ac:dyDescent="0.2">
      <c r="A17" s="62" t="s">
        <v>420</v>
      </c>
      <c r="B17" s="225">
        <v>0.4</v>
      </c>
      <c r="C17" s="225">
        <v>4.9000000000000004</v>
      </c>
      <c r="D17" s="225">
        <v>20.7</v>
      </c>
      <c r="E17" s="225">
        <v>33.299999999999997</v>
      </c>
      <c r="F17" s="225">
        <v>19.600000000000001</v>
      </c>
    </row>
    <row r="18" spans="1:6" x14ac:dyDescent="0.2">
      <c r="A18" s="62" t="s">
        <v>419</v>
      </c>
      <c r="B18" s="225">
        <v>2.2000000000000002</v>
      </c>
      <c r="C18" s="225">
        <v>6.3</v>
      </c>
      <c r="D18" s="225">
        <v>30.2</v>
      </c>
      <c r="E18" s="225">
        <v>129.69999999999999</v>
      </c>
      <c r="F18" s="225">
        <v>48.4</v>
      </c>
    </row>
    <row r="19" spans="1:6" x14ac:dyDescent="0.2">
      <c r="A19" s="62" t="s">
        <v>418</v>
      </c>
      <c r="B19" s="225">
        <v>11.3</v>
      </c>
      <c r="C19" s="225">
        <v>31.9</v>
      </c>
      <c r="D19" s="225">
        <v>63.2</v>
      </c>
      <c r="E19" s="225">
        <v>74.099999999999994</v>
      </c>
      <c r="F19" s="225">
        <v>57</v>
      </c>
    </row>
    <row r="20" spans="1:6" x14ac:dyDescent="0.2">
      <c r="A20" s="62" t="s">
        <v>417</v>
      </c>
      <c r="B20" s="225">
        <v>48.3</v>
      </c>
      <c r="C20" s="225">
        <v>269.5</v>
      </c>
      <c r="D20" s="225">
        <v>451.1</v>
      </c>
      <c r="E20" s="225">
        <v>417.7</v>
      </c>
      <c r="F20" s="225">
        <v>386.7</v>
      </c>
    </row>
    <row r="21" spans="1:6" x14ac:dyDescent="0.2">
      <c r="A21" s="62" t="s">
        <v>416</v>
      </c>
      <c r="B21" s="225">
        <v>9.6999999999999993</v>
      </c>
      <c r="C21" s="225">
        <v>22.8</v>
      </c>
      <c r="D21" s="225">
        <v>255.7</v>
      </c>
      <c r="E21" s="225">
        <v>502.9</v>
      </c>
      <c r="F21" s="225">
        <v>257.2</v>
      </c>
    </row>
    <row r="22" spans="1:6" x14ac:dyDescent="0.2">
      <c r="A22" s="62" t="s">
        <v>415</v>
      </c>
      <c r="B22" s="225">
        <v>20.399999999999999</v>
      </c>
      <c r="C22" s="225">
        <v>14.8</v>
      </c>
      <c r="D22" s="225">
        <v>10.8</v>
      </c>
      <c r="E22" s="225">
        <v>11.6</v>
      </c>
      <c r="F22" s="225">
        <v>12.2</v>
      </c>
    </row>
    <row r="23" spans="1:6" ht="11.25" customHeight="1" x14ac:dyDescent="0.2">
      <c r="A23" s="62" t="s">
        <v>414</v>
      </c>
      <c r="B23" s="225">
        <v>128.69999999999999</v>
      </c>
      <c r="C23" s="225">
        <v>124.5</v>
      </c>
      <c r="D23" s="225">
        <v>77.099999999999994</v>
      </c>
      <c r="E23" s="225">
        <v>45.2</v>
      </c>
      <c r="F23" s="225">
        <v>81.400000000000006</v>
      </c>
    </row>
  </sheetData>
  <mergeCells count="6">
    <mergeCell ref="A4:F4"/>
    <mergeCell ref="A14:F14"/>
    <mergeCell ref="A2:A3"/>
    <mergeCell ref="B2:B3"/>
    <mergeCell ref="F2:F3"/>
    <mergeCell ref="C3:E3"/>
  </mergeCells>
  <pageMargins left="0.75" right="0.75" top="1" bottom="1" header="0.5" footer="0.5"/>
  <pageSetup paperSize="9" orientation="landscape" cellComments="atEnd" r:id="rId1"/>
  <headerFooter alignWithMargins="0">
    <oddFooter>&amp;C&amp;D&amp;R&amp;Z&amp;F</oddFooter>
  </headerFooter>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4E84F-BFAF-4156-B524-3CD1FAE8BA32}">
  <dimension ref="A1:I27"/>
  <sheetViews>
    <sheetView zoomScaleNormal="100" workbookViewId="0"/>
  </sheetViews>
  <sheetFormatPr defaultRowHeight="11.25" x14ac:dyDescent="0.2"/>
  <cols>
    <col min="1" max="1" width="55.7109375" style="1" customWidth="1"/>
    <col min="2" max="9" width="11.42578125" style="1" customWidth="1"/>
    <col min="10" max="16384" width="9.140625" style="1"/>
  </cols>
  <sheetData>
    <row r="1" spans="1:9" s="227" customFormat="1" ht="15.75" x14ac:dyDescent="0.2">
      <c r="A1" s="229" t="s">
        <v>452</v>
      </c>
      <c r="B1" s="232"/>
      <c r="C1" s="232"/>
      <c r="D1" s="232"/>
      <c r="E1" s="232"/>
      <c r="F1" s="232"/>
      <c r="G1" s="232"/>
      <c r="H1" s="232"/>
      <c r="I1" s="232"/>
    </row>
    <row r="2" spans="1:9" ht="15.75" customHeight="1" x14ac:dyDescent="0.2">
      <c r="A2" s="346" t="s">
        <v>430</v>
      </c>
      <c r="B2" s="231" t="s">
        <v>451</v>
      </c>
      <c r="C2" s="231" t="s">
        <v>450</v>
      </c>
      <c r="D2" s="231" t="s">
        <v>449</v>
      </c>
      <c r="E2" s="231" t="s">
        <v>448</v>
      </c>
      <c r="F2" s="231" t="s">
        <v>447</v>
      </c>
      <c r="G2" s="231" t="s">
        <v>446</v>
      </c>
      <c r="H2" s="231" t="s">
        <v>445</v>
      </c>
      <c r="I2" s="347" t="s">
        <v>7</v>
      </c>
    </row>
    <row r="3" spans="1:9" ht="15.75" customHeight="1" x14ac:dyDescent="0.25">
      <c r="A3" s="346"/>
      <c r="B3" s="318" t="s">
        <v>204</v>
      </c>
      <c r="C3" s="319"/>
      <c r="D3" s="319"/>
      <c r="E3" s="348"/>
      <c r="F3" s="348"/>
      <c r="G3" s="348"/>
      <c r="H3" s="349"/>
      <c r="I3" s="347"/>
    </row>
    <row r="4" spans="1:9" s="13" customFormat="1" ht="12" x14ac:dyDescent="0.25">
      <c r="A4" s="351" t="s">
        <v>444</v>
      </c>
      <c r="B4" s="351"/>
      <c r="C4" s="351"/>
      <c r="D4" s="351"/>
      <c r="E4" s="351"/>
      <c r="F4" s="351"/>
      <c r="G4" s="351"/>
      <c r="H4" s="351"/>
      <c r="I4" s="351"/>
    </row>
    <row r="5" spans="1:9" x14ac:dyDescent="0.2">
      <c r="A5" s="28" t="s">
        <v>443</v>
      </c>
      <c r="B5" s="230">
        <v>51</v>
      </c>
      <c r="C5" s="230">
        <v>96.7</v>
      </c>
      <c r="D5" s="230">
        <v>322.60000000000002</v>
      </c>
      <c r="E5" s="230">
        <v>1040.5999999999999</v>
      </c>
      <c r="F5" s="230">
        <v>1875.7</v>
      </c>
      <c r="G5" s="230">
        <v>2516.5</v>
      </c>
      <c r="H5" s="230">
        <v>2447</v>
      </c>
      <c r="I5" s="230">
        <v>967.4</v>
      </c>
    </row>
    <row r="6" spans="1:9" ht="11.1" customHeight="1" x14ac:dyDescent="0.2">
      <c r="A6" s="28" t="s">
        <v>440</v>
      </c>
      <c r="B6" s="230">
        <v>15.1</v>
      </c>
      <c r="C6" s="230">
        <v>18.8</v>
      </c>
      <c r="D6" s="230">
        <v>26.8</v>
      </c>
      <c r="E6" s="230">
        <v>65.3</v>
      </c>
      <c r="F6" s="230">
        <v>120.8</v>
      </c>
      <c r="G6" s="230">
        <v>199.4</v>
      </c>
      <c r="H6" s="230">
        <v>357.3</v>
      </c>
      <c r="I6" s="230">
        <v>83.4</v>
      </c>
    </row>
    <row r="7" spans="1:9" x14ac:dyDescent="0.2">
      <c r="A7" s="28" t="s">
        <v>439</v>
      </c>
      <c r="B7" s="230">
        <v>347.8</v>
      </c>
      <c r="C7" s="230">
        <v>679.5</v>
      </c>
      <c r="D7" s="230">
        <v>1543</v>
      </c>
      <c r="E7" s="230">
        <v>3437.4</v>
      </c>
      <c r="F7" s="230">
        <v>5458.7</v>
      </c>
      <c r="G7" s="230">
        <v>7010</v>
      </c>
      <c r="H7" s="230">
        <v>8142.2</v>
      </c>
      <c r="I7" s="230">
        <v>3139.2</v>
      </c>
    </row>
    <row r="8" spans="1:9" x14ac:dyDescent="0.2">
      <c r="A8" s="28" t="s">
        <v>442</v>
      </c>
      <c r="B8" s="230">
        <v>21.2</v>
      </c>
      <c r="C8" s="230">
        <v>56.9</v>
      </c>
      <c r="D8" s="230">
        <v>227.9</v>
      </c>
      <c r="E8" s="230">
        <v>937.9</v>
      </c>
      <c r="F8" s="230">
        <v>2105.6</v>
      </c>
      <c r="G8" s="230">
        <v>3500.6</v>
      </c>
      <c r="H8" s="230">
        <v>5186.8999999999996</v>
      </c>
      <c r="I8" s="230">
        <v>1227.5999999999999</v>
      </c>
    </row>
    <row r="9" spans="1:9" x14ac:dyDescent="0.2">
      <c r="A9" s="28" t="s">
        <v>437</v>
      </c>
      <c r="B9" s="230">
        <v>6</v>
      </c>
      <c r="C9" s="230">
        <v>15.3</v>
      </c>
      <c r="D9" s="230">
        <v>63.4</v>
      </c>
      <c r="E9" s="230">
        <v>303.8</v>
      </c>
      <c r="F9" s="230">
        <v>832.2</v>
      </c>
      <c r="G9" s="230">
        <v>1647.4</v>
      </c>
      <c r="H9" s="230">
        <v>2752.5</v>
      </c>
      <c r="I9" s="230">
        <v>537.5</v>
      </c>
    </row>
    <row r="10" spans="1:9" x14ac:dyDescent="0.2">
      <c r="A10" s="28" t="s">
        <v>436</v>
      </c>
      <c r="B10" s="230">
        <v>76.8</v>
      </c>
      <c r="C10" s="230">
        <v>89.2</v>
      </c>
      <c r="D10" s="230">
        <v>153.30000000000001</v>
      </c>
      <c r="E10" s="230">
        <v>390.2</v>
      </c>
      <c r="F10" s="230">
        <v>708.5</v>
      </c>
      <c r="G10" s="230">
        <v>1047.5999999999999</v>
      </c>
      <c r="H10" s="230">
        <v>1552</v>
      </c>
      <c r="I10" s="230">
        <v>437.5</v>
      </c>
    </row>
    <row r="11" spans="1:9" x14ac:dyDescent="0.2">
      <c r="A11" s="1" t="s">
        <v>417</v>
      </c>
      <c r="B11" s="230">
        <v>216.8</v>
      </c>
      <c r="C11" s="230">
        <v>192</v>
      </c>
      <c r="D11" s="230">
        <v>191.1</v>
      </c>
      <c r="E11" s="230">
        <v>237.5</v>
      </c>
      <c r="F11" s="230">
        <v>329.2</v>
      </c>
      <c r="G11" s="230">
        <v>438.2</v>
      </c>
      <c r="H11" s="230">
        <v>510.5</v>
      </c>
      <c r="I11" s="230">
        <v>268.60000000000002</v>
      </c>
    </row>
    <row r="12" spans="1:9" ht="11.1" customHeight="1" x14ac:dyDescent="0.2">
      <c r="A12" s="28" t="s">
        <v>435</v>
      </c>
      <c r="B12" s="230">
        <v>32.9</v>
      </c>
      <c r="C12" s="230">
        <v>82.9</v>
      </c>
      <c r="D12" s="230">
        <v>190.9</v>
      </c>
      <c r="E12" s="230">
        <v>390.4</v>
      </c>
      <c r="F12" s="230">
        <v>571.79999999999995</v>
      </c>
      <c r="G12" s="230">
        <v>687</v>
      </c>
      <c r="H12" s="230">
        <v>754.4</v>
      </c>
      <c r="I12" s="230">
        <v>330.8</v>
      </c>
    </row>
    <row r="13" spans="1:9" x14ac:dyDescent="0.2">
      <c r="A13" s="28" t="s">
        <v>434</v>
      </c>
      <c r="B13" s="230">
        <v>18.2</v>
      </c>
      <c r="C13" s="230">
        <v>44</v>
      </c>
      <c r="D13" s="230">
        <v>151.6</v>
      </c>
      <c r="E13" s="230">
        <v>401.9</v>
      </c>
      <c r="F13" s="230">
        <v>566.9</v>
      </c>
      <c r="G13" s="230">
        <v>554.5</v>
      </c>
      <c r="H13" s="230">
        <v>409.5</v>
      </c>
      <c r="I13" s="230">
        <v>279.7</v>
      </c>
    </row>
    <row r="14" spans="1:9" ht="11.1" customHeight="1" x14ac:dyDescent="0.2">
      <c r="A14" s="28" t="s">
        <v>433</v>
      </c>
      <c r="B14" s="230">
        <v>305</v>
      </c>
      <c r="C14" s="230">
        <v>541</v>
      </c>
      <c r="D14" s="230">
        <v>930.8</v>
      </c>
      <c r="E14" s="230">
        <v>1613.9</v>
      </c>
      <c r="F14" s="230">
        <v>2220</v>
      </c>
      <c r="G14" s="230">
        <v>2465.4</v>
      </c>
      <c r="H14" s="230">
        <v>2788.6</v>
      </c>
      <c r="I14" s="230">
        <v>1373.4</v>
      </c>
    </row>
    <row r="15" spans="1:9" ht="11.1" customHeight="1" x14ac:dyDescent="0.2">
      <c r="A15" s="28" t="s">
        <v>432</v>
      </c>
      <c r="B15" s="230">
        <v>5.3</v>
      </c>
      <c r="C15" s="230">
        <v>8.5</v>
      </c>
      <c r="D15" s="230">
        <v>26.7</v>
      </c>
      <c r="E15" s="230">
        <v>102.8</v>
      </c>
      <c r="F15" s="230">
        <v>257.89999999999998</v>
      </c>
      <c r="G15" s="230">
        <v>480.9</v>
      </c>
      <c r="H15" s="230">
        <v>752.2</v>
      </c>
      <c r="I15" s="230">
        <v>161.19999999999999</v>
      </c>
    </row>
    <row r="16" spans="1:9" s="13" customFormat="1" ht="12" x14ac:dyDescent="0.25">
      <c r="A16" s="350" t="s">
        <v>441</v>
      </c>
      <c r="B16" s="350"/>
      <c r="C16" s="350"/>
      <c r="D16" s="350"/>
      <c r="E16" s="350"/>
      <c r="F16" s="350"/>
      <c r="G16" s="350"/>
      <c r="H16" s="350"/>
      <c r="I16" s="350"/>
    </row>
    <row r="17" spans="1:9" x14ac:dyDescent="0.2">
      <c r="A17" s="28" t="s">
        <v>420</v>
      </c>
      <c r="B17" s="230">
        <v>59.8</v>
      </c>
      <c r="C17" s="230">
        <v>113.3</v>
      </c>
      <c r="D17" s="230">
        <v>275.5</v>
      </c>
      <c r="E17" s="230">
        <v>763.6</v>
      </c>
      <c r="F17" s="230">
        <v>1498.7</v>
      </c>
      <c r="G17" s="230">
        <v>2210</v>
      </c>
      <c r="H17" s="230">
        <v>2167.4</v>
      </c>
      <c r="I17" s="230">
        <v>979.9</v>
      </c>
    </row>
    <row r="18" spans="1:9" ht="12" customHeight="1" x14ac:dyDescent="0.2">
      <c r="A18" s="28" t="s">
        <v>440</v>
      </c>
      <c r="B18" s="230">
        <v>13.7</v>
      </c>
      <c r="C18" s="230">
        <v>15.6</v>
      </c>
      <c r="D18" s="230">
        <v>27.6</v>
      </c>
      <c r="E18" s="230">
        <v>62.9</v>
      </c>
      <c r="F18" s="230">
        <v>100.5</v>
      </c>
      <c r="G18" s="230">
        <v>144.80000000000001</v>
      </c>
      <c r="H18" s="230">
        <v>229.5</v>
      </c>
      <c r="I18" s="230">
        <v>80.599999999999994</v>
      </c>
    </row>
    <row r="19" spans="1:9" x14ac:dyDescent="0.2">
      <c r="A19" s="28" t="s">
        <v>439</v>
      </c>
      <c r="B19" s="230">
        <v>199.9</v>
      </c>
      <c r="C19" s="230">
        <v>458.8</v>
      </c>
      <c r="D19" s="230">
        <v>1395.7</v>
      </c>
      <c r="E19" s="230">
        <v>3529.9</v>
      </c>
      <c r="F19" s="230">
        <v>5563.5</v>
      </c>
      <c r="G19" s="230">
        <v>7038.9</v>
      </c>
      <c r="H19" s="230">
        <v>7831.2</v>
      </c>
      <c r="I19" s="230">
        <v>3637.6</v>
      </c>
    </row>
    <row r="20" spans="1:9" x14ac:dyDescent="0.2">
      <c r="A20" s="28" t="s">
        <v>438</v>
      </c>
      <c r="B20" s="230">
        <v>19.5</v>
      </c>
      <c r="C20" s="230">
        <v>51.9</v>
      </c>
      <c r="D20" s="230">
        <v>216.6</v>
      </c>
      <c r="E20" s="230">
        <v>889.8</v>
      </c>
      <c r="F20" s="230">
        <v>1889</v>
      </c>
      <c r="G20" s="230">
        <v>3169.6</v>
      </c>
      <c r="H20" s="230">
        <v>4614.3</v>
      </c>
      <c r="I20" s="230">
        <v>1448.2</v>
      </c>
    </row>
    <row r="21" spans="1:9" x14ac:dyDescent="0.2">
      <c r="A21" s="28" t="s">
        <v>437</v>
      </c>
      <c r="B21" s="230">
        <v>7.5</v>
      </c>
      <c r="C21" s="230">
        <v>18.399999999999999</v>
      </c>
      <c r="D21" s="230">
        <v>79.2</v>
      </c>
      <c r="E21" s="230">
        <v>338.6</v>
      </c>
      <c r="F21" s="230">
        <v>772.8</v>
      </c>
      <c r="G21" s="230">
        <v>1428.5</v>
      </c>
      <c r="H21" s="230">
        <v>2420.1999999999998</v>
      </c>
      <c r="I21" s="230">
        <v>664.9</v>
      </c>
    </row>
    <row r="22" spans="1:9" x14ac:dyDescent="0.2">
      <c r="A22" s="28" t="s">
        <v>436</v>
      </c>
      <c r="B22" s="230">
        <v>75.400000000000006</v>
      </c>
      <c r="C22" s="230">
        <v>92</v>
      </c>
      <c r="D22" s="230">
        <v>184.2</v>
      </c>
      <c r="E22" s="230">
        <v>411.9</v>
      </c>
      <c r="F22" s="230">
        <v>587.9</v>
      </c>
      <c r="G22" s="230">
        <v>692.5</v>
      </c>
      <c r="H22" s="230">
        <v>903.9</v>
      </c>
      <c r="I22" s="230">
        <v>411.2</v>
      </c>
    </row>
    <row r="23" spans="1:9" x14ac:dyDescent="0.2">
      <c r="A23" s="1" t="s">
        <v>417</v>
      </c>
      <c r="B23" s="230">
        <v>209.5</v>
      </c>
      <c r="C23" s="230">
        <v>205.9</v>
      </c>
      <c r="D23" s="230">
        <v>265.10000000000002</v>
      </c>
      <c r="E23" s="230">
        <v>407.8</v>
      </c>
      <c r="F23" s="230">
        <v>475.1</v>
      </c>
      <c r="G23" s="230">
        <v>459.4</v>
      </c>
      <c r="H23" s="230">
        <v>381.1</v>
      </c>
      <c r="I23" s="230">
        <v>346.2</v>
      </c>
    </row>
    <row r="24" spans="1:9" x14ac:dyDescent="0.2">
      <c r="A24" s="28" t="s">
        <v>435</v>
      </c>
      <c r="B24" s="230">
        <v>40.700000000000003</v>
      </c>
      <c r="C24" s="230">
        <v>80.900000000000006</v>
      </c>
      <c r="D24" s="230">
        <v>167.5</v>
      </c>
      <c r="E24" s="230">
        <v>331.2</v>
      </c>
      <c r="F24" s="230">
        <v>454.6</v>
      </c>
      <c r="G24" s="230">
        <v>495</v>
      </c>
      <c r="H24" s="230">
        <v>531</v>
      </c>
      <c r="I24" s="230">
        <v>299.60000000000002</v>
      </c>
    </row>
    <row r="25" spans="1:9" x14ac:dyDescent="0.2">
      <c r="A25" s="28" t="s">
        <v>434</v>
      </c>
      <c r="B25" s="230">
        <v>12</v>
      </c>
      <c r="C25" s="230">
        <v>24.9</v>
      </c>
      <c r="D25" s="230">
        <v>68.5</v>
      </c>
      <c r="E25" s="230">
        <v>183.8</v>
      </c>
      <c r="F25" s="230">
        <v>263.2</v>
      </c>
      <c r="G25" s="230">
        <v>232.8</v>
      </c>
      <c r="H25" s="230">
        <v>157.19999999999999</v>
      </c>
      <c r="I25" s="230">
        <v>138.30000000000001</v>
      </c>
    </row>
    <row r="26" spans="1:9" x14ac:dyDescent="0.2">
      <c r="A26" s="28" t="s">
        <v>433</v>
      </c>
      <c r="B26" s="230">
        <v>352.2</v>
      </c>
      <c r="C26" s="230">
        <v>577.20000000000005</v>
      </c>
      <c r="D26" s="230">
        <v>1121.2</v>
      </c>
      <c r="E26" s="230">
        <v>2179.9</v>
      </c>
      <c r="F26" s="230">
        <v>2790.8</v>
      </c>
      <c r="G26" s="230">
        <v>2850.3</v>
      </c>
      <c r="H26" s="230">
        <v>2888.8</v>
      </c>
      <c r="I26" s="230">
        <v>1833.7</v>
      </c>
    </row>
    <row r="27" spans="1:9" x14ac:dyDescent="0.2">
      <c r="A27" s="28" t="s">
        <v>432</v>
      </c>
      <c r="B27" s="230">
        <v>5.6</v>
      </c>
      <c r="C27" s="230">
        <v>15.6</v>
      </c>
      <c r="D27" s="230">
        <v>67.5</v>
      </c>
      <c r="E27" s="230">
        <v>413.1</v>
      </c>
      <c r="F27" s="230">
        <v>1119.8</v>
      </c>
      <c r="G27" s="230">
        <v>1805.1</v>
      </c>
      <c r="H27" s="230">
        <v>2083.6999999999998</v>
      </c>
      <c r="I27" s="230">
        <v>742.5</v>
      </c>
    </row>
  </sheetData>
  <mergeCells count="5">
    <mergeCell ref="I2:I3"/>
    <mergeCell ref="A2:A3"/>
    <mergeCell ref="B3:H3"/>
    <mergeCell ref="A16:I16"/>
    <mergeCell ref="A4:I4"/>
  </mergeCells>
  <pageMargins left="0.75" right="0.75" top="1" bottom="1" header="0.5" footer="0.5"/>
  <pageSetup paperSize="9" orientation="landscape" cellComments="atEnd" r:id="rId1"/>
  <headerFooter alignWithMargins="0">
    <oddFooter>&amp;C&amp;D&amp;R&amp;Z&amp;F</oddFooter>
  </headerFooter>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7ABE8-5E83-4E82-97E4-F1EAE116F615}">
  <dimension ref="A1:I39"/>
  <sheetViews>
    <sheetView zoomScaleNormal="100" workbookViewId="0"/>
  </sheetViews>
  <sheetFormatPr defaultRowHeight="12.75" x14ac:dyDescent="0.2"/>
  <cols>
    <col min="1" max="1" width="32.5703125" style="233" customWidth="1"/>
    <col min="2" max="9" width="12.5703125" style="227" customWidth="1"/>
    <col min="10" max="16384" width="9.140625" style="227"/>
  </cols>
  <sheetData>
    <row r="1" spans="1:9" ht="14.1" customHeight="1" x14ac:dyDescent="0.2">
      <c r="A1" s="237" t="s">
        <v>485</v>
      </c>
      <c r="B1" s="237"/>
      <c r="C1" s="237"/>
      <c r="D1" s="237"/>
      <c r="E1" s="237"/>
      <c r="F1" s="236"/>
      <c r="G1" s="236"/>
      <c r="H1" s="236"/>
      <c r="I1" s="236"/>
    </row>
    <row r="2" spans="1:9" s="234" customFormat="1" ht="37.5" customHeight="1" x14ac:dyDescent="0.25">
      <c r="A2" s="321" t="s">
        <v>484</v>
      </c>
      <c r="B2" s="321" t="s">
        <v>483</v>
      </c>
      <c r="C2" s="321"/>
      <c r="D2" s="321" t="s">
        <v>482</v>
      </c>
      <c r="E2" s="321"/>
      <c r="F2" s="235" t="s">
        <v>481</v>
      </c>
      <c r="G2" s="235" t="s">
        <v>480</v>
      </c>
      <c r="H2" s="235" t="s">
        <v>479</v>
      </c>
      <c r="I2" s="321" t="s">
        <v>7</v>
      </c>
    </row>
    <row r="3" spans="1:9" s="233" customFormat="1" ht="16.5" customHeight="1" x14ac:dyDescent="0.2">
      <c r="A3" s="346"/>
      <c r="B3" s="58" t="s">
        <v>478</v>
      </c>
      <c r="C3" s="58" t="s">
        <v>477</v>
      </c>
      <c r="D3" s="58" t="s">
        <v>476</v>
      </c>
      <c r="E3" s="58" t="s">
        <v>475</v>
      </c>
      <c r="F3" s="346" t="s">
        <v>474</v>
      </c>
      <c r="G3" s="346"/>
      <c r="H3" s="346"/>
      <c r="I3" s="346"/>
    </row>
    <row r="4" spans="1:9" ht="11.1" customHeight="1" x14ac:dyDescent="0.2">
      <c r="A4" s="62">
        <v>2000</v>
      </c>
      <c r="B4" s="108">
        <v>7991</v>
      </c>
      <c r="C4" s="108">
        <v>6105</v>
      </c>
      <c r="D4" s="108">
        <v>52045</v>
      </c>
      <c r="E4" s="108">
        <v>12592</v>
      </c>
      <c r="F4" s="108">
        <v>1618</v>
      </c>
      <c r="G4" s="108">
        <v>2275</v>
      </c>
      <c r="H4" s="108">
        <v>1651</v>
      </c>
      <c r="I4" s="108">
        <v>84277</v>
      </c>
    </row>
    <row r="5" spans="1:9" ht="11.1" customHeight="1" x14ac:dyDescent="0.2">
      <c r="A5" s="62">
        <v>2001</v>
      </c>
      <c r="B5" s="108">
        <v>7710</v>
      </c>
      <c r="C5" s="108">
        <v>6028</v>
      </c>
      <c r="D5" s="108">
        <v>50047</v>
      </c>
      <c r="E5" s="108">
        <v>11832</v>
      </c>
      <c r="F5" s="108">
        <v>1570</v>
      </c>
      <c r="G5" s="108">
        <v>2032</v>
      </c>
      <c r="H5" s="108">
        <v>1760</v>
      </c>
      <c r="I5" s="108">
        <v>80979</v>
      </c>
    </row>
    <row r="6" spans="1:9" ht="11.1" customHeight="1" x14ac:dyDescent="0.2">
      <c r="A6" s="62">
        <v>2002</v>
      </c>
      <c r="B6" s="108">
        <v>7158</v>
      </c>
      <c r="C6" s="108">
        <v>6641</v>
      </c>
      <c r="D6" s="108">
        <v>49375</v>
      </c>
      <c r="E6" s="108">
        <v>11949</v>
      </c>
      <c r="F6" s="108">
        <v>1560</v>
      </c>
      <c r="G6" s="108">
        <v>2032</v>
      </c>
      <c r="H6" s="108">
        <v>2129</v>
      </c>
      <c r="I6" s="108">
        <v>80844</v>
      </c>
    </row>
    <row r="7" spans="1:9" ht="11.1" customHeight="1" x14ac:dyDescent="0.2">
      <c r="A7" s="62">
        <v>2003</v>
      </c>
      <c r="B7" s="108">
        <v>7446</v>
      </c>
      <c r="C7" s="108">
        <v>6498</v>
      </c>
      <c r="D7" s="108">
        <v>49158</v>
      </c>
      <c r="E7" s="108">
        <v>11589</v>
      </c>
      <c r="F7" s="108">
        <v>1549</v>
      </c>
      <c r="G7" s="108">
        <v>1799</v>
      </c>
      <c r="H7" s="108">
        <v>2135</v>
      </c>
      <c r="I7" s="108">
        <v>80174</v>
      </c>
    </row>
    <row r="8" spans="1:9" ht="11.1" customHeight="1" x14ac:dyDescent="0.2">
      <c r="A8" s="62">
        <v>2004</v>
      </c>
      <c r="B8" s="108">
        <v>7356</v>
      </c>
      <c r="C8" s="108">
        <v>6579</v>
      </c>
      <c r="D8" s="108">
        <v>49142</v>
      </c>
      <c r="E8" s="108">
        <v>11538</v>
      </c>
      <c r="F8" s="108">
        <v>1549</v>
      </c>
      <c r="G8" s="108">
        <v>1750</v>
      </c>
      <c r="H8" s="108">
        <v>2157</v>
      </c>
      <c r="I8" s="108">
        <v>80071</v>
      </c>
    </row>
    <row r="9" spans="1:9" ht="11.1" customHeight="1" x14ac:dyDescent="0.2">
      <c r="A9" s="62">
        <v>2005</v>
      </c>
      <c r="B9" s="108">
        <v>7440</v>
      </c>
      <c r="C9" s="108">
        <v>6579</v>
      </c>
      <c r="D9" s="108">
        <v>49169</v>
      </c>
      <c r="E9" s="108">
        <v>11473</v>
      </c>
      <c r="F9" s="108">
        <v>1549</v>
      </c>
      <c r="G9" s="108">
        <v>1750</v>
      </c>
      <c r="H9" s="108">
        <v>2225</v>
      </c>
      <c r="I9" s="108">
        <v>80185</v>
      </c>
    </row>
    <row r="10" spans="1:9" ht="11.1" customHeight="1" x14ac:dyDescent="0.2">
      <c r="A10" s="62">
        <v>2006</v>
      </c>
      <c r="B10" s="108">
        <v>7414</v>
      </c>
      <c r="C10" s="108">
        <v>6486</v>
      </c>
      <c r="D10" s="108">
        <v>49151</v>
      </c>
      <c r="E10" s="108">
        <v>11491</v>
      </c>
      <c r="F10" s="108">
        <v>1545</v>
      </c>
      <c r="G10" s="108">
        <v>1759</v>
      </c>
      <c r="H10" s="108">
        <v>2406</v>
      </c>
      <c r="I10" s="108">
        <v>80252</v>
      </c>
    </row>
    <row r="11" spans="1:9" ht="11.1" customHeight="1" x14ac:dyDescent="0.2">
      <c r="A11" s="62">
        <v>2007</v>
      </c>
      <c r="B11" s="108">
        <v>6889</v>
      </c>
      <c r="C11" s="108">
        <v>6893</v>
      </c>
      <c r="D11" s="108">
        <v>45128</v>
      </c>
      <c r="E11" s="108">
        <v>10949</v>
      </c>
      <c r="F11" s="108">
        <v>464</v>
      </c>
      <c r="G11" s="108" t="s">
        <v>64</v>
      </c>
      <c r="H11" s="108">
        <v>2154</v>
      </c>
      <c r="I11" s="108">
        <v>72477</v>
      </c>
    </row>
    <row r="12" spans="1:9" ht="11.1" customHeight="1" x14ac:dyDescent="0.2">
      <c r="A12" s="62">
        <v>2008</v>
      </c>
      <c r="B12" s="108">
        <v>6945</v>
      </c>
      <c r="C12" s="108">
        <v>4181</v>
      </c>
      <c r="D12" s="108">
        <v>44929</v>
      </c>
      <c r="E12" s="108">
        <v>10911</v>
      </c>
      <c r="F12" s="108">
        <v>464</v>
      </c>
      <c r="G12" s="108">
        <v>1818</v>
      </c>
      <c r="H12" s="108">
        <v>2192</v>
      </c>
      <c r="I12" s="108">
        <v>71440</v>
      </c>
    </row>
    <row r="13" spans="1:9" ht="11.1" customHeight="1" x14ac:dyDescent="0.2">
      <c r="A13" s="62">
        <v>2009</v>
      </c>
      <c r="B13" s="108">
        <v>6945</v>
      </c>
      <c r="C13" s="108">
        <v>4241</v>
      </c>
      <c r="D13" s="108">
        <v>44953</v>
      </c>
      <c r="E13" s="108">
        <v>10840</v>
      </c>
      <c r="F13" s="108">
        <v>464</v>
      </c>
      <c r="G13" s="108">
        <v>1818</v>
      </c>
      <c r="H13" s="108">
        <v>2228</v>
      </c>
      <c r="I13" s="108">
        <v>71489</v>
      </c>
    </row>
    <row r="14" spans="1:9" ht="11.1" customHeight="1" x14ac:dyDescent="0.2">
      <c r="A14" s="62">
        <v>2010</v>
      </c>
      <c r="B14" s="108">
        <v>7353</v>
      </c>
      <c r="C14" s="108">
        <v>4293</v>
      </c>
      <c r="D14" s="108">
        <v>44556</v>
      </c>
      <c r="E14" s="108">
        <v>10852</v>
      </c>
      <c r="F14" s="108">
        <v>444</v>
      </c>
      <c r="G14" s="108">
        <v>1773</v>
      </c>
      <c r="H14" s="108">
        <v>2266</v>
      </c>
      <c r="I14" s="108">
        <v>71537</v>
      </c>
    </row>
    <row r="15" spans="1:9" ht="10.5" customHeight="1" x14ac:dyDescent="0.2">
      <c r="A15" s="62" t="s">
        <v>6</v>
      </c>
      <c r="B15" s="108"/>
      <c r="C15" s="108"/>
      <c r="D15" s="108"/>
      <c r="E15" s="108"/>
      <c r="F15" s="108"/>
      <c r="G15" s="108"/>
      <c r="H15" s="108"/>
      <c r="I15" s="108"/>
    </row>
    <row r="16" spans="1:9" ht="10.5" customHeight="1" x14ac:dyDescent="0.2">
      <c r="A16" s="45" t="s">
        <v>49</v>
      </c>
      <c r="B16" s="108">
        <v>1415</v>
      </c>
      <c r="C16" s="108">
        <v>190</v>
      </c>
      <c r="D16" s="108">
        <v>4899</v>
      </c>
      <c r="E16" s="108">
        <v>1754</v>
      </c>
      <c r="F16" s="108">
        <v>28</v>
      </c>
      <c r="G16" s="108">
        <v>329</v>
      </c>
      <c r="H16" s="108">
        <v>160</v>
      </c>
      <c r="I16" s="108">
        <v>8775</v>
      </c>
    </row>
    <row r="17" spans="1:9" ht="10.5" customHeight="1" x14ac:dyDescent="0.2">
      <c r="A17" s="45" t="s">
        <v>473</v>
      </c>
      <c r="B17" s="108">
        <v>1172</v>
      </c>
      <c r="C17" s="108">
        <v>329</v>
      </c>
      <c r="D17" s="108">
        <v>3826</v>
      </c>
      <c r="E17" s="108">
        <v>1164</v>
      </c>
      <c r="F17" s="108" t="s">
        <v>64</v>
      </c>
      <c r="G17" s="108">
        <v>278</v>
      </c>
      <c r="H17" s="108">
        <v>74</v>
      </c>
      <c r="I17" s="108">
        <v>6843</v>
      </c>
    </row>
    <row r="18" spans="1:9" ht="10.5" customHeight="1" x14ac:dyDescent="0.2">
      <c r="A18" s="45" t="s">
        <v>47</v>
      </c>
      <c r="B18" s="108">
        <v>510</v>
      </c>
      <c r="C18" s="108">
        <v>43</v>
      </c>
      <c r="D18" s="108">
        <v>1730</v>
      </c>
      <c r="E18" s="108">
        <v>289</v>
      </c>
      <c r="F18" s="108" t="s">
        <v>64</v>
      </c>
      <c r="G18" s="108">
        <v>95</v>
      </c>
      <c r="H18" s="108" t="s">
        <v>64</v>
      </c>
      <c r="I18" s="108">
        <v>2667</v>
      </c>
    </row>
    <row r="19" spans="1:9" ht="10.5" customHeight="1" x14ac:dyDescent="0.2">
      <c r="A19" s="45" t="s">
        <v>472</v>
      </c>
      <c r="B19" s="32">
        <v>727</v>
      </c>
      <c r="C19" s="108">
        <v>20</v>
      </c>
      <c r="D19" s="108">
        <v>1946</v>
      </c>
      <c r="E19" s="32">
        <v>618</v>
      </c>
      <c r="F19" s="108" t="s">
        <v>64</v>
      </c>
      <c r="G19" s="32">
        <v>12</v>
      </c>
      <c r="H19" s="32">
        <v>84</v>
      </c>
      <c r="I19" s="108">
        <v>3407</v>
      </c>
    </row>
    <row r="20" spans="1:9" ht="10.5" customHeight="1" x14ac:dyDescent="0.2">
      <c r="A20" s="45" t="s">
        <v>44</v>
      </c>
      <c r="B20" s="108">
        <v>156</v>
      </c>
      <c r="C20" s="108" t="s">
        <v>64</v>
      </c>
      <c r="D20" s="108">
        <v>642</v>
      </c>
      <c r="E20" s="108">
        <v>132</v>
      </c>
      <c r="F20" s="108" t="s">
        <v>64</v>
      </c>
      <c r="G20" s="108">
        <v>40</v>
      </c>
      <c r="H20" s="108">
        <v>25</v>
      </c>
      <c r="I20" s="108">
        <v>995</v>
      </c>
    </row>
    <row r="21" spans="1:9" ht="10.5" customHeight="1" x14ac:dyDescent="0.2">
      <c r="A21" s="45" t="s">
        <v>471</v>
      </c>
      <c r="B21" s="108">
        <v>163</v>
      </c>
      <c r="C21" s="108" t="s">
        <v>64</v>
      </c>
      <c r="D21" s="108">
        <v>596</v>
      </c>
      <c r="E21" s="108">
        <v>113</v>
      </c>
      <c r="F21" s="108" t="s">
        <v>64</v>
      </c>
      <c r="G21" s="108">
        <v>38</v>
      </c>
      <c r="H21" s="108" t="s">
        <v>64</v>
      </c>
      <c r="I21" s="108">
        <v>910</v>
      </c>
    </row>
    <row r="22" spans="1:9" ht="10.5" customHeight="1" x14ac:dyDescent="0.2">
      <c r="A22" s="45" t="s">
        <v>470</v>
      </c>
      <c r="B22" s="108">
        <v>123</v>
      </c>
      <c r="C22" s="108" t="s">
        <v>64</v>
      </c>
      <c r="D22" s="108">
        <v>274</v>
      </c>
      <c r="E22" s="108">
        <v>30</v>
      </c>
      <c r="F22" s="108" t="s">
        <v>64</v>
      </c>
      <c r="G22" s="108">
        <v>16</v>
      </c>
      <c r="H22" s="108" t="s">
        <v>64</v>
      </c>
      <c r="I22" s="108">
        <v>443</v>
      </c>
    </row>
    <row r="23" spans="1:9" ht="10.5" customHeight="1" x14ac:dyDescent="0.2">
      <c r="A23" s="45" t="s">
        <v>469</v>
      </c>
      <c r="B23" s="108">
        <v>284</v>
      </c>
      <c r="C23" s="108">
        <v>59</v>
      </c>
      <c r="D23" s="108">
        <v>1654</v>
      </c>
      <c r="E23" s="1">
        <v>438</v>
      </c>
      <c r="F23" s="108" t="s">
        <v>64</v>
      </c>
      <c r="G23" s="108">
        <v>60</v>
      </c>
      <c r="H23" s="108" t="s">
        <v>64</v>
      </c>
      <c r="I23" s="108">
        <v>2495</v>
      </c>
    </row>
    <row r="24" spans="1:9" ht="10.5" customHeight="1" x14ac:dyDescent="0.2">
      <c r="A24" s="45" t="s">
        <v>468</v>
      </c>
      <c r="B24" s="108">
        <v>224</v>
      </c>
      <c r="C24" s="108">
        <v>35</v>
      </c>
      <c r="D24" s="108">
        <v>324</v>
      </c>
      <c r="E24" s="108">
        <v>88</v>
      </c>
      <c r="F24" s="108">
        <v>30</v>
      </c>
      <c r="G24" s="108">
        <v>20</v>
      </c>
      <c r="H24" s="108">
        <v>78</v>
      </c>
      <c r="I24" s="108">
        <v>799</v>
      </c>
    </row>
    <row r="25" spans="1:9" ht="10.5" customHeight="1" x14ac:dyDescent="0.2">
      <c r="A25" s="45" t="s">
        <v>467</v>
      </c>
      <c r="B25" s="108">
        <v>205</v>
      </c>
      <c r="C25" s="108" t="s">
        <v>64</v>
      </c>
      <c r="D25" s="108">
        <v>603</v>
      </c>
      <c r="E25" s="108">
        <v>163</v>
      </c>
      <c r="F25" s="108" t="s">
        <v>64</v>
      </c>
      <c r="G25" s="108">
        <v>47</v>
      </c>
      <c r="H25" s="108">
        <v>13</v>
      </c>
      <c r="I25" s="108">
        <v>1031</v>
      </c>
    </row>
    <row r="26" spans="1:9" ht="10.5" customHeight="1" x14ac:dyDescent="0.2">
      <c r="A26" s="45" t="s">
        <v>466</v>
      </c>
      <c r="B26" s="108">
        <v>525</v>
      </c>
      <c r="C26" s="108">
        <v>233</v>
      </c>
      <c r="D26" s="108">
        <v>847</v>
      </c>
      <c r="E26" s="108">
        <v>235</v>
      </c>
      <c r="F26" s="108" t="s">
        <v>64</v>
      </c>
      <c r="G26" s="108">
        <v>44</v>
      </c>
      <c r="H26" s="108" t="s">
        <v>64</v>
      </c>
      <c r="I26" s="108">
        <v>1884</v>
      </c>
    </row>
    <row r="27" spans="1:9" ht="10.5" customHeight="1" x14ac:dyDescent="0.2">
      <c r="A27" s="45" t="s">
        <v>465</v>
      </c>
      <c r="B27" s="108">
        <v>51</v>
      </c>
      <c r="C27" s="108" t="s">
        <v>64</v>
      </c>
      <c r="D27" s="108">
        <v>65</v>
      </c>
      <c r="E27" s="108">
        <v>18</v>
      </c>
      <c r="F27" s="108" t="s">
        <v>64</v>
      </c>
      <c r="G27" s="108">
        <v>10</v>
      </c>
      <c r="H27" s="108" t="s">
        <v>64</v>
      </c>
      <c r="I27" s="108">
        <v>144</v>
      </c>
    </row>
    <row r="28" spans="1:9" ht="10.5" customHeight="1" x14ac:dyDescent="0.2">
      <c r="A28" s="45" t="s">
        <v>464</v>
      </c>
      <c r="B28" s="108">
        <v>67</v>
      </c>
      <c r="C28" s="108">
        <v>209</v>
      </c>
      <c r="D28" s="108">
        <v>573</v>
      </c>
      <c r="E28" s="108" t="s">
        <v>64</v>
      </c>
      <c r="F28" s="108">
        <v>30</v>
      </c>
      <c r="G28" s="108">
        <v>20</v>
      </c>
      <c r="H28" s="108">
        <v>80</v>
      </c>
      <c r="I28" s="108">
        <v>979</v>
      </c>
    </row>
    <row r="29" spans="1:9" ht="10.5" customHeight="1" x14ac:dyDescent="0.2">
      <c r="A29" s="45" t="s">
        <v>463</v>
      </c>
      <c r="B29" s="108">
        <v>299</v>
      </c>
      <c r="C29" s="108">
        <v>125</v>
      </c>
      <c r="D29" s="108">
        <v>661</v>
      </c>
      <c r="E29" s="51">
        <v>168</v>
      </c>
      <c r="F29" s="108" t="s">
        <v>64</v>
      </c>
      <c r="G29" s="108">
        <v>32</v>
      </c>
      <c r="H29" s="51">
        <v>23</v>
      </c>
      <c r="I29" s="108">
        <v>1308</v>
      </c>
    </row>
    <row r="30" spans="1:9" ht="10.5" customHeight="1" x14ac:dyDescent="0.2">
      <c r="A30" s="45" t="s">
        <v>462</v>
      </c>
      <c r="B30" s="108">
        <v>111</v>
      </c>
      <c r="C30" s="108" t="s">
        <v>64</v>
      </c>
      <c r="D30" s="108">
        <v>494</v>
      </c>
      <c r="E30" s="108">
        <v>300</v>
      </c>
      <c r="F30" s="108" t="s">
        <v>64</v>
      </c>
      <c r="G30" s="108" t="s">
        <v>64</v>
      </c>
      <c r="H30" s="108" t="s">
        <v>64</v>
      </c>
      <c r="I30" s="108">
        <v>905</v>
      </c>
    </row>
    <row r="31" spans="1:9" ht="10.5" customHeight="1" x14ac:dyDescent="0.2">
      <c r="A31" s="45" t="s">
        <v>461</v>
      </c>
      <c r="B31" s="108">
        <v>29</v>
      </c>
      <c r="C31" s="108" t="s">
        <v>64</v>
      </c>
      <c r="D31" s="108">
        <v>306</v>
      </c>
      <c r="E31" s="108">
        <v>36</v>
      </c>
      <c r="F31" s="108" t="s">
        <v>64</v>
      </c>
      <c r="G31" s="108">
        <v>26</v>
      </c>
      <c r="H31" s="108">
        <v>6</v>
      </c>
      <c r="I31" s="108">
        <v>403</v>
      </c>
    </row>
    <row r="32" spans="1:9" ht="10.5" customHeight="1" x14ac:dyDescent="0.2">
      <c r="A32" s="45" t="s">
        <v>460</v>
      </c>
      <c r="B32" s="108">
        <v>532</v>
      </c>
      <c r="C32" s="108">
        <v>522</v>
      </c>
      <c r="D32" s="108">
        <v>5827</v>
      </c>
      <c r="E32" s="108">
        <v>1377</v>
      </c>
      <c r="F32" s="108" t="s">
        <v>64</v>
      </c>
      <c r="G32" s="108">
        <v>60</v>
      </c>
      <c r="H32" s="108">
        <v>328</v>
      </c>
      <c r="I32" s="108">
        <v>8646</v>
      </c>
    </row>
    <row r="33" spans="1:9" ht="10.5" customHeight="1" x14ac:dyDescent="0.2">
      <c r="A33" s="45" t="s">
        <v>459</v>
      </c>
      <c r="B33" s="108">
        <v>251</v>
      </c>
      <c r="C33" s="108">
        <v>686</v>
      </c>
      <c r="D33" s="108">
        <v>2502</v>
      </c>
      <c r="E33" s="108">
        <v>20</v>
      </c>
      <c r="F33" s="108" t="s">
        <v>64</v>
      </c>
      <c r="G33" s="108" t="s">
        <v>64</v>
      </c>
      <c r="H33" s="108" t="s">
        <v>64</v>
      </c>
      <c r="I33" s="108">
        <v>3459</v>
      </c>
    </row>
    <row r="34" spans="1:9" ht="10.5" customHeight="1" x14ac:dyDescent="0.2">
      <c r="A34" s="45" t="s">
        <v>458</v>
      </c>
      <c r="B34" s="108">
        <v>210</v>
      </c>
      <c r="C34" s="108" t="s">
        <v>64</v>
      </c>
      <c r="D34" s="108">
        <v>4745</v>
      </c>
      <c r="E34" s="108">
        <v>1812</v>
      </c>
      <c r="F34" s="108" t="s">
        <v>64</v>
      </c>
      <c r="G34" s="108">
        <v>220</v>
      </c>
      <c r="H34" s="108">
        <v>504</v>
      </c>
      <c r="I34" s="108">
        <v>7491</v>
      </c>
    </row>
    <row r="35" spans="1:9" ht="10.5" customHeight="1" x14ac:dyDescent="0.2">
      <c r="A35" s="45" t="s">
        <v>457</v>
      </c>
      <c r="B35" s="108">
        <v>299</v>
      </c>
      <c r="C35" s="108">
        <v>1818</v>
      </c>
      <c r="D35" s="108">
        <v>5285</v>
      </c>
      <c r="E35" s="108">
        <v>1562</v>
      </c>
      <c r="F35" s="108">
        <v>326</v>
      </c>
      <c r="G35" s="108">
        <v>426</v>
      </c>
      <c r="H35" s="108">
        <v>290</v>
      </c>
      <c r="I35" s="108">
        <v>10006</v>
      </c>
    </row>
    <row r="36" spans="1:9" ht="10.5" customHeight="1" x14ac:dyDescent="0.2">
      <c r="A36" s="45" t="s">
        <v>456</v>
      </c>
      <c r="B36" s="108" t="s">
        <v>64</v>
      </c>
      <c r="C36" s="108">
        <v>24</v>
      </c>
      <c r="D36" s="108">
        <v>1893</v>
      </c>
      <c r="E36" s="108">
        <v>103</v>
      </c>
      <c r="F36" s="108">
        <v>30</v>
      </c>
      <c r="G36" s="108" t="s">
        <v>64</v>
      </c>
      <c r="H36" s="108">
        <v>556</v>
      </c>
      <c r="I36" s="108">
        <v>2606</v>
      </c>
    </row>
    <row r="37" spans="1:9" ht="10.5" customHeight="1" x14ac:dyDescent="0.2">
      <c r="A37" s="45" t="s">
        <v>455</v>
      </c>
      <c r="B37" s="108" t="s">
        <v>64</v>
      </c>
      <c r="C37" s="108" t="s">
        <v>64</v>
      </c>
      <c r="D37" s="108">
        <v>2176</v>
      </c>
      <c r="E37" s="51">
        <v>280</v>
      </c>
      <c r="F37" s="108" t="s">
        <v>64</v>
      </c>
      <c r="G37" s="108" t="s">
        <v>64</v>
      </c>
      <c r="H37" s="108" t="s">
        <v>64</v>
      </c>
      <c r="I37" s="108">
        <v>2456</v>
      </c>
    </row>
    <row r="38" spans="1:9" ht="10.5" customHeight="1" x14ac:dyDescent="0.2">
      <c r="A38" s="45" t="s">
        <v>454</v>
      </c>
      <c r="B38" s="108" t="s">
        <v>64</v>
      </c>
      <c r="C38" s="108" t="s">
        <v>64</v>
      </c>
      <c r="D38" s="108">
        <v>2221</v>
      </c>
      <c r="E38" s="108">
        <v>152</v>
      </c>
      <c r="F38" s="108" t="s">
        <v>64</v>
      </c>
      <c r="G38" s="108" t="s">
        <v>64</v>
      </c>
      <c r="H38" s="108" t="s">
        <v>64</v>
      </c>
      <c r="I38" s="108">
        <v>2373</v>
      </c>
    </row>
    <row r="39" spans="1:9" ht="10.5" customHeight="1" x14ac:dyDescent="0.2">
      <c r="A39" s="45" t="s">
        <v>453</v>
      </c>
      <c r="B39" s="108" t="s">
        <v>64</v>
      </c>
      <c r="C39" s="108" t="s">
        <v>64</v>
      </c>
      <c r="D39" s="108">
        <v>467</v>
      </c>
      <c r="E39" s="108" t="s">
        <v>64</v>
      </c>
      <c r="F39" s="108" t="s">
        <v>64</v>
      </c>
      <c r="G39" s="108" t="s">
        <v>64</v>
      </c>
      <c r="H39" s="108">
        <v>45</v>
      </c>
      <c r="I39" s="108">
        <v>512</v>
      </c>
    </row>
  </sheetData>
  <mergeCells count="5">
    <mergeCell ref="I2:I3"/>
    <mergeCell ref="F3:H3"/>
    <mergeCell ref="A2:A3"/>
    <mergeCell ref="B2:C2"/>
    <mergeCell ref="D2:E2"/>
  </mergeCells>
  <pageMargins left="0.75" right="0.75" top="1" bottom="1" header="0.5" footer="0.5"/>
  <pageSetup paperSize="9" orientation="landscape" cellComments="atEnd" r:id="rId1"/>
  <headerFooter alignWithMargins="0">
    <oddFooter>&amp;C&amp;D&amp;R&amp;Z&amp;F</oddFooter>
  </headerFooter>
  <legacy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E9794-821F-4731-BFCE-F4D7C26A1367}">
  <dimension ref="A1:K24"/>
  <sheetViews>
    <sheetView zoomScaleNormal="100" workbookViewId="0"/>
  </sheetViews>
  <sheetFormatPr defaultRowHeight="12.75" x14ac:dyDescent="0.2"/>
  <cols>
    <col min="1" max="1" width="14.140625" style="227" customWidth="1"/>
    <col min="2" max="11" width="10.7109375" style="227" customWidth="1"/>
    <col min="12" max="16384" width="9.140625" style="227"/>
  </cols>
  <sheetData>
    <row r="1" spans="1:11" s="242" customFormat="1" ht="15.75" x14ac:dyDescent="0.2">
      <c r="A1" s="245" t="s">
        <v>490</v>
      </c>
      <c r="B1" s="244"/>
      <c r="C1" s="244"/>
      <c r="D1" s="244"/>
      <c r="F1" s="244"/>
      <c r="G1" s="244"/>
      <c r="H1" s="244"/>
      <c r="I1" s="244"/>
      <c r="J1" s="243"/>
      <c r="K1" s="243"/>
    </row>
    <row r="2" spans="1:11" ht="15" customHeight="1" x14ac:dyDescent="0.2">
      <c r="A2" s="352" t="s">
        <v>337</v>
      </c>
      <c r="B2" s="346" t="s">
        <v>489</v>
      </c>
      <c r="C2" s="331"/>
      <c r="D2" s="331"/>
      <c r="E2" s="353"/>
      <c r="F2" s="346" t="s">
        <v>488</v>
      </c>
      <c r="G2" s="331"/>
      <c r="H2" s="331"/>
      <c r="I2" s="346" t="s">
        <v>487</v>
      </c>
      <c r="J2" s="331"/>
      <c r="K2" s="318"/>
    </row>
    <row r="3" spans="1:11" ht="16.5" customHeight="1" x14ac:dyDescent="0.2">
      <c r="A3" s="324"/>
      <c r="B3" s="58" t="s">
        <v>278</v>
      </c>
      <c r="C3" s="58" t="s">
        <v>277</v>
      </c>
      <c r="D3" s="58" t="s">
        <v>486</v>
      </c>
      <c r="E3" s="58" t="s">
        <v>220</v>
      </c>
      <c r="F3" s="58" t="s">
        <v>278</v>
      </c>
      <c r="G3" s="58" t="s">
        <v>277</v>
      </c>
      <c r="H3" s="58" t="s">
        <v>220</v>
      </c>
      <c r="I3" s="58" t="s">
        <v>278</v>
      </c>
      <c r="J3" s="58" t="s">
        <v>277</v>
      </c>
      <c r="K3" s="57" t="s">
        <v>220</v>
      </c>
    </row>
    <row r="4" spans="1:11" ht="11.1" customHeight="1" x14ac:dyDescent="0.2">
      <c r="A4" s="241">
        <v>1990</v>
      </c>
      <c r="B4" s="109">
        <v>39</v>
      </c>
      <c r="C4" s="109" t="s">
        <v>64</v>
      </c>
      <c r="D4" s="109">
        <v>1</v>
      </c>
      <c r="E4" s="109">
        <v>40</v>
      </c>
      <c r="F4" s="240">
        <v>17</v>
      </c>
      <c r="G4" s="240">
        <v>2</v>
      </c>
      <c r="H4" s="240">
        <v>19</v>
      </c>
      <c r="I4" s="240">
        <v>6</v>
      </c>
      <c r="J4" s="240">
        <v>1</v>
      </c>
      <c r="K4" s="240">
        <v>7</v>
      </c>
    </row>
    <row r="5" spans="1:11" ht="11.1" customHeight="1" x14ac:dyDescent="0.2">
      <c r="A5" s="128">
        <v>1991</v>
      </c>
      <c r="B5" s="51">
        <v>43</v>
      </c>
      <c r="C5" s="51">
        <v>6</v>
      </c>
      <c r="D5" s="51">
        <v>6</v>
      </c>
      <c r="E5" s="51">
        <v>55</v>
      </c>
      <c r="F5" s="238">
        <v>29</v>
      </c>
      <c r="G5" s="238">
        <v>1</v>
      </c>
      <c r="H5" s="238">
        <v>30</v>
      </c>
      <c r="I5" s="238">
        <v>16</v>
      </c>
      <c r="J5" s="238">
        <v>2</v>
      </c>
      <c r="K5" s="238">
        <v>18</v>
      </c>
    </row>
    <row r="6" spans="1:11" ht="11.1" customHeight="1" x14ac:dyDescent="0.2">
      <c r="A6" s="128">
        <v>1992</v>
      </c>
      <c r="B6" s="51">
        <v>45</v>
      </c>
      <c r="C6" s="51">
        <v>4</v>
      </c>
      <c r="D6" s="51">
        <v>13</v>
      </c>
      <c r="E6" s="51">
        <v>62</v>
      </c>
      <c r="F6" s="238">
        <v>31</v>
      </c>
      <c r="G6" s="238">
        <v>2</v>
      </c>
      <c r="H6" s="238">
        <v>33</v>
      </c>
      <c r="I6" s="238">
        <v>16</v>
      </c>
      <c r="J6" s="238" t="s">
        <v>64</v>
      </c>
      <c r="K6" s="238">
        <v>16</v>
      </c>
    </row>
    <row r="7" spans="1:11" ht="11.1" customHeight="1" x14ac:dyDescent="0.2">
      <c r="A7" s="128">
        <v>1998</v>
      </c>
      <c r="B7" s="51">
        <v>36</v>
      </c>
      <c r="C7" s="51">
        <v>7</v>
      </c>
      <c r="D7" s="51">
        <v>13</v>
      </c>
      <c r="E7" s="51">
        <v>56</v>
      </c>
      <c r="F7" s="238">
        <v>28</v>
      </c>
      <c r="G7" s="238">
        <v>4</v>
      </c>
      <c r="H7" s="238">
        <v>32</v>
      </c>
      <c r="I7" s="238">
        <v>23</v>
      </c>
      <c r="J7" s="238">
        <v>1</v>
      </c>
      <c r="K7" s="238">
        <v>24</v>
      </c>
    </row>
    <row r="8" spans="1:11" ht="11.1" customHeight="1" x14ac:dyDescent="0.2">
      <c r="A8" s="128">
        <v>1994</v>
      </c>
      <c r="B8" s="51">
        <v>38</v>
      </c>
      <c r="C8" s="51">
        <v>4</v>
      </c>
      <c r="D8" s="51">
        <v>23</v>
      </c>
      <c r="E8" s="51">
        <v>65</v>
      </c>
      <c r="F8" s="238">
        <v>22</v>
      </c>
      <c r="G8" s="238">
        <v>1</v>
      </c>
      <c r="H8" s="238">
        <v>23</v>
      </c>
      <c r="I8" s="238">
        <v>34</v>
      </c>
      <c r="J8" s="238" t="s">
        <v>64</v>
      </c>
      <c r="K8" s="238">
        <v>34</v>
      </c>
    </row>
    <row r="9" spans="1:11" ht="11.1" customHeight="1" x14ac:dyDescent="0.2">
      <c r="A9" s="128">
        <v>1995</v>
      </c>
      <c r="B9" s="51">
        <v>53</v>
      </c>
      <c r="C9" s="51">
        <v>4</v>
      </c>
      <c r="D9" s="51">
        <v>24</v>
      </c>
      <c r="E9" s="51">
        <v>81</v>
      </c>
      <c r="F9" s="238">
        <v>28</v>
      </c>
      <c r="G9" s="238">
        <v>3</v>
      </c>
      <c r="H9" s="238">
        <v>31</v>
      </c>
      <c r="I9" s="238">
        <v>12</v>
      </c>
      <c r="J9" s="238">
        <v>1</v>
      </c>
      <c r="K9" s="238">
        <v>13</v>
      </c>
    </row>
    <row r="10" spans="1:11" ht="11.1" customHeight="1" x14ac:dyDescent="0.2">
      <c r="A10" s="128">
        <v>1996</v>
      </c>
      <c r="B10" s="51">
        <v>38</v>
      </c>
      <c r="C10" s="51">
        <v>11</v>
      </c>
      <c r="D10" s="51">
        <v>13</v>
      </c>
      <c r="E10" s="51">
        <v>62</v>
      </c>
      <c r="F10" s="238">
        <v>41</v>
      </c>
      <c r="G10" s="238">
        <v>5</v>
      </c>
      <c r="H10" s="238">
        <v>46</v>
      </c>
      <c r="I10" s="238">
        <v>23</v>
      </c>
      <c r="J10" s="238">
        <v>2</v>
      </c>
      <c r="K10" s="238">
        <v>25</v>
      </c>
    </row>
    <row r="11" spans="1:11" ht="11.1" customHeight="1" x14ac:dyDescent="0.2">
      <c r="A11" s="128">
        <v>1997</v>
      </c>
      <c r="B11" s="51">
        <v>50</v>
      </c>
      <c r="C11" s="51">
        <v>11</v>
      </c>
      <c r="D11" s="239">
        <v>11</v>
      </c>
      <c r="E11" s="51">
        <v>72</v>
      </c>
      <c r="F11" s="238">
        <v>25</v>
      </c>
      <c r="G11" s="238">
        <v>6</v>
      </c>
      <c r="H11" s="238">
        <v>31</v>
      </c>
      <c r="I11" s="238">
        <v>22</v>
      </c>
      <c r="J11" s="238">
        <v>3</v>
      </c>
      <c r="K11" s="238">
        <v>25</v>
      </c>
    </row>
    <row r="12" spans="1:11" ht="11.1" customHeight="1" x14ac:dyDescent="0.2">
      <c r="A12" s="128">
        <v>1998</v>
      </c>
      <c r="B12" s="51">
        <v>58</v>
      </c>
      <c r="C12" s="51">
        <v>16</v>
      </c>
      <c r="D12" s="239" t="s">
        <v>64</v>
      </c>
      <c r="E12" s="51">
        <v>74</v>
      </c>
      <c r="F12" s="238">
        <v>32</v>
      </c>
      <c r="G12" s="238">
        <v>4</v>
      </c>
      <c r="H12" s="238">
        <v>36</v>
      </c>
      <c r="I12" s="238">
        <v>20</v>
      </c>
      <c r="J12" s="238" t="s">
        <v>64</v>
      </c>
      <c r="K12" s="238">
        <v>20</v>
      </c>
    </row>
    <row r="13" spans="1:11" ht="11.1" customHeight="1" x14ac:dyDescent="0.2">
      <c r="A13" s="128">
        <v>1999</v>
      </c>
      <c r="B13" s="51">
        <v>51</v>
      </c>
      <c r="C13" s="51">
        <v>11</v>
      </c>
      <c r="D13" s="239" t="s">
        <v>64</v>
      </c>
      <c r="E13" s="51">
        <v>62</v>
      </c>
      <c r="F13" s="238">
        <v>35</v>
      </c>
      <c r="G13" s="238">
        <v>2</v>
      </c>
      <c r="H13" s="238">
        <v>37</v>
      </c>
      <c r="I13" s="238">
        <v>11</v>
      </c>
      <c r="J13" s="238" t="s">
        <v>64</v>
      </c>
      <c r="K13" s="238">
        <v>11</v>
      </c>
    </row>
    <row r="14" spans="1:11" ht="11.1" customHeight="1" x14ac:dyDescent="0.2">
      <c r="A14" s="128">
        <v>2000</v>
      </c>
      <c r="B14" s="51">
        <v>38</v>
      </c>
      <c r="C14" s="51">
        <v>10</v>
      </c>
      <c r="D14" s="239" t="s">
        <v>64</v>
      </c>
      <c r="E14" s="51">
        <v>48</v>
      </c>
      <c r="F14" s="238">
        <v>25</v>
      </c>
      <c r="G14" s="238">
        <v>2</v>
      </c>
      <c r="H14" s="238">
        <v>27</v>
      </c>
      <c r="I14" s="238">
        <v>10</v>
      </c>
      <c r="J14" s="238">
        <v>5</v>
      </c>
      <c r="K14" s="238">
        <v>15</v>
      </c>
    </row>
    <row r="15" spans="1:11" ht="11.1" customHeight="1" x14ac:dyDescent="0.2">
      <c r="A15" s="128">
        <v>2001</v>
      </c>
      <c r="B15" s="135">
        <v>56</v>
      </c>
      <c r="C15" s="51">
        <v>27</v>
      </c>
      <c r="D15" s="239" t="s">
        <v>64</v>
      </c>
      <c r="E15" s="51">
        <v>83</v>
      </c>
      <c r="F15" s="238">
        <v>17</v>
      </c>
      <c r="G15" s="238">
        <v>3</v>
      </c>
      <c r="H15" s="238">
        <v>20</v>
      </c>
      <c r="I15" s="238">
        <v>5</v>
      </c>
      <c r="J15" s="238">
        <v>3</v>
      </c>
      <c r="K15" s="238">
        <v>8</v>
      </c>
    </row>
    <row r="16" spans="1:11" ht="11.1" customHeight="1" x14ac:dyDescent="0.2">
      <c r="A16" s="128">
        <v>2002</v>
      </c>
      <c r="B16" s="51">
        <v>65</v>
      </c>
      <c r="C16" s="51">
        <v>13</v>
      </c>
      <c r="D16" s="239" t="s">
        <v>64</v>
      </c>
      <c r="E16" s="51">
        <v>78</v>
      </c>
      <c r="F16" s="238">
        <v>19</v>
      </c>
      <c r="G16" s="238">
        <v>7</v>
      </c>
      <c r="H16" s="238">
        <v>26</v>
      </c>
      <c r="I16" s="238">
        <v>8</v>
      </c>
      <c r="J16" s="238">
        <v>2</v>
      </c>
      <c r="K16" s="238">
        <v>10</v>
      </c>
    </row>
    <row r="17" spans="1:11" ht="10.5" customHeight="1" x14ac:dyDescent="0.2">
      <c r="A17" s="128">
        <v>2003</v>
      </c>
      <c r="B17" s="51">
        <v>53</v>
      </c>
      <c r="C17" s="51">
        <v>10</v>
      </c>
      <c r="D17" s="239" t="s">
        <v>64</v>
      </c>
      <c r="E17" s="51">
        <v>63</v>
      </c>
      <c r="F17" s="238">
        <v>22</v>
      </c>
      <c r="G17" s="238">
        <v>4</v>
      </c>
      <c r="H17" s="238">
        <v>26</v>
      </c>
      <c r="I17" s="238">
        <v>9</v>
      </c>
      <c r="J17" s="238">
        <v>1</v>
      </c>
      <c r="K17" s="238">
        <v>10</v>
      </c>
    </row>
    <row r="18" spans="1:11" ht="10.5" customHeight="1" x14ac:dyDescent="0.2">
      <c r="A18" s="128">
        <v>2004</v>
      </c>
      <c r="B18" s="51">
        <v>63</v>
      </c>
      <c r="C18" s="51">
        <v>12</v>
      </c>
      <c r="D18" s="239" t="s">
        <v>64</v>
      </c>
      <c r="E18" s="51">
        <v>75</v>
      </c>
      <c r="F18" s="238">
        <v>19</v>
      </c>
      <c r="G18" s="238">
        <v>4</v>
      </c>
      <c r="H18" s="238">
        <v>23</v>
      </c>
      <c r="I18" s="238">
        <v>11</v>
      </c>
      <c r="J18" s="238">
        <v>2</v>
      </c>
      <c r="K18" s="238">
        <v>13</v>
      </c>
    </row>
    <row r="19" spans="1:11" ht="10.5" customHeight="1" x14ac:dyDescent="0.2">
      <c r="A19" s="128">
        <v>2005</v>
      </c>
      <c r="B19" s="51">
        <v>80</v>
      </c>
      <c r="C19" s="51">
        <v>14</v>
      </c>
      <c r="D19" s="239">
        <v>12</v>
      </c>
      <c r="E19" s="51">
        <v>106</v>
      </c>
      <c r="F19" s="238">
        <v>29</v>
      </c>
      <c r="G19" s="238">
        <v>4</v>
      </c>
      <c r="H19" s="238">
        <v>33</v>
      </c>
      <c r="I19" s="238">
        <v>6</v>
      </c>
      <c r="J19" s="238" t="s">
        <v>64</v>
      </c>
      <c r="K19" s="238">
        <v>6</v>
      </c>
    </row>
    <row r="20" spans="1:11" ht="10.5" customHeight="1" x14ac:dyDescent="0.2">
      <c r="A20" s="128">
        <v>2006</v>
      </c>
      <c r="B20" s="51">
        <v>49</v>
      </c>
      <c r="C20" s="51">
        <v>13</v>
      </c>
      <c r="D20" s="51">
        <v>19</v>
      </c>
      <c r="E20" s="51">
        <v>81</v>
      </c>
      <c r="F20" s="238">
        <v>15</v>
      </c>
      <c r="G20" s="238">
        <v>7</v>
      </c>
      <c r="H20" s="238">
        <v>22</v>
      </c>
      <c r="I20" s="238">
        <v>5</v>
      </c>
      <c r="J20" s="238">
        <v>1</v>
      </c>
      <c r="K20" s="238">
        <v>6</v>
      </c>
    </row>
    <row r="21" spans="1:11" ht="10.5" customHeight="1" x14ac:dyDescent="0.2">
      <c r="A21" s="128">
        <v>2007</v>
      </c>
      <c r="B21" s="51">
        <v>88</v>
      </c>
      <c r="C21" s="51">
        <v>10</v>
      </c>
      <c r="D21" s="51">
        <v>21</v>
      </c>
      <c r="E21" s="51">
        <v>119</v>
      </c>
      <c r="F21" s="238">
        <v>17</v>
      </c>
      <c r="G21" s="238">
        <v>6</v>
      </c>
      <c r="H21" s="238">
        <v>23</v>
      </c>
      <c r="I21" s="238">
        <v>9</v>
      </c>
      <c r="J21" s="238">
        <v>1</v>
      </c>
      <c r="K21" s="238">
        <v>10</v>
      </c>
    </row>
    <row r="22" spans="1:11" ht="10.5" customHeight="1" x14ac:dyDescent="0.2">
      <c r="A22" s="128">
        <v>2008</v>
      </c>
      <c r="B22" s="51">
        <v>110</v>
      </c>
      <c r="C22" s="51">
        <v>9</v>
      </c>
      <c r="D22" s="51">
        <v>26</v>
      </c>
      <c r="E22" s="51">
        <v>145</v>
      </c>
      <c r="F22" s="238">
        <v>21</v>
      </c>
      <c r="G22" s="238">
        <v>2</v>
      </c>
      <c r="H22" s="238">
        <v>23</v>
      </c>
      <c r="I22" s="238">
        <v>4</v>
      </c>
      <c r="J22" s="238" t="s">
        <v>64</v>
      </c>
      <c r="K22" s="238">
        <v>4</v>
      </c>
    </row>
    <row r="23" spans="1:11" ht="10.5" customHeight="1" x14ac:dyDescent="0.2">
      <c r="A23" s="128">
        <v>2009</v>
      </c>
      <c r="B23" s="51">
        <v>104</v>
      </c>
      <c r="C23" s="51">
        <v>14</v>
      </c>
      <c r="D23" s="51">
        <v>22</v>
      </c>
      <c r="E23" s="51">
        <v>140</v>
      </c>
      <c r="F23" s="238">
        <v>17</v>
      </c>
      <c r="G23" s="238">
        <v>6</v>
      </c>
      <c r="H23" s="238">
        <v>23</v>
      </c>
      <c r="I23" s="238">
        <v>9</v>
      </c>
      <c r="J23" s="238" t="s">
        <v>64</v>
      </c>
      <c r="K23" s="238">
        <v>9</v>
      </c>
    </row>
    <row r="24" spans="1:11" ht="10.5" customHeight="1" x14ac:dyDescent="0.2">
      <c r="A24" s="128">
        <v>2010</v>
      </c>
      <c r="B24" s="51">
        <v>142</v>
      </c>
      <c r="C24" s="51">
        <v>9</v>
      </c>
      <c r="D24" s="51">
        <v>31</v>
      </c>
      <c r="E24" s="51">
        <v>182</v>
      </c>
      <c r="F24" s="238">
        <v>26</v>
      </c>
      <c r="G24" s="238">
        <v>2</v>
      </c>
      <c r="H24" s="238">
        <v>28</v>
      </c>
      <c r="I24" s="238">
        <v>10</v>
      </c>
      <c r="J24" s="238" t="s">
        <v>64</v>
      </c>
      <c r="K24" s="238">
        <v>10</v>
      </c>
    </row>
  </sheetData>
  <mergeCells count="4">
    <mergeCell ref="A2:A3"/>
    <mergeCell ref="B2:E2"/>
    <mergeCell ref="F2:H2"/>
    <mergeCell ref="I2:K2"/>
  </mergeCells>
  <pageMargins left="0.75" right="0.75" top="1" bottom="1" header="0.5" footer="0.5"/>
  <pageSetup paperSize="9" orientation="landscape" cellComments="atEnd" r:id="rId1"/>
  <headerFooter alignWithMargins="0">
    <oddFooter>&amp;C&amp;D&amp;R&amp;Z&amp;F</oddFooter>
  </headerFooter>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3121-12AE-4E44-8384-654C2BD6C83F}">
  <dimension ref="A1:F19"/>
  <sheetViews>
    <sheetView zoomScaleNormal="100" workbookViewId="0"/>
  </sheetViews>
  <sheetFormatPr defaultRowHeight="12.75" x14ac:dyDescent="0.2"/>
  <cols>
    <col min="1" max="1" width="13.7109375" style="227" customWidth="1"/>
    <col min="2" max="6" width="16.7109375" style="227" customWidth="1"/>
    <col min="7" max="16384" width="9.140625" style="227"/>
  </cols>
  <sheetData>
    <row r="1" spans="1:6" ht="15" customHeight="1" x14ac:dyDescent="0.2">
      <c r="A1" s="247" t="s">
        <v>497</v>
      </c>
      <c r="B1" s="247"/>
      <c r="C1" s="247"/>
      <c r="D1" s="247"/>
      <c r="E1" s="247"/>
      <c r="F1" s="247"/>
    </row>
    <row r="2" spans="1:6" ht="15" customHeight="1" x14ac:dyDescent="0.2">
      <c r="A2" s="331" t="s">
        <v>337</v>
      </c>
      <c r="B2" s="346" t="s">
        <v>496</v>
      </c>
      <c r="C2" s="331" t="s">
        <v>495</v>
      </c>
      <c r="D2" s="331"/>
      <c r="E2" s="331"/>
      <c r="F2" s="331"/>
    </row>
    <row r="3" spans="1:6" ht="15" customHeight="1" x14ac:dyDescent="0.2">
      <c r="A3" s="331"/>
      <c r="B3" s="346"/>
      <c r="C3" s="105" t="s">
        <v>494</v>
      </c>
      <c r="D3" s="105" t="s">
        <v>493</v>
      </c>
      <c r="E3" s="105" t="s">
        <v>492</v>
      </c>
      <c r="F3" s="105" t="s">
        <v>491</v>
      </c>
    </row>
    <row r="4" spans="1:6" ht="10.5" customHeight="1" x14ac:dyDescent="0.2">
      <c r="A4" s="128">
        <v>1995</v>
      </c>
      <c r="B4" s="51">
        <v>294874</v>
      </c>
      <c r="C4" s="51">
        <v>112104</v>
      </c>
      <c r="D4" s="51">
        <v>3843</v>
      </c>
      <c r="E4" s="51">
        <v>68118</v>
      </c>
      <c r="F4" s="51">
        <v>27598</v>
      </c>
    </row>
    <row r="5" spans="1:6" ht="10.5" customHeight="1" x14ac:dyDescent="0.2">
      <c r="A5" s="128">
        <v>1996</v>
      </c>
      <c r="B5" s="51">
        <v>318976</v>
      </c>
      <c r="C5" s="51">
        <v>115339</v>
      </c>
      <c r="D5" s="51">
        <v>3796</v>
      </c>
      <c r="E5" s="51">
        <v>75504</v>
      </c>
      <c r="F5" s="51">
        <v>28947</v>
      </c>
    </row>
    <row r="6" spans="1:6" ht="10.5" customHeight="1" x14ac:dyDescent="0.2">
      <c r="A6" s="128">
        <v>1997</v>
      </c>
      <c r="B6" s="51">
        <v>299049</v>
      </c>
      <c r="C6" s="51">
        <v>112344</v>
      </c>
      <c r="D6" s="51">
        <v>3853</v>
      </c>
      <c r="E6" s="51">
        <v>69443</v>
      </c>
      <c r="F6" s="51">
        <v>28619</v>
      </c>
    </row>
    <row r="7" spans="1:6" ht="10.5" customHeight="1" x14ac:dyDescent="0.2">
      <c r="A7" s="128">
        <v>1998</v>
      </c>
      <c r="B7" s="51">
        <v>307565</v>
      </c>
      <c r="C7" s="51">
        <v>122233</v>
      </c>
      <c r="D7" s="51">
        <v>4160</v>
      </c>
      <c r="E7" s="51">
        <v>64457</v>
      </c>
      <c r="F7" s="51">
        <v>26286</v>
      </c>
    </row>
    <row r="8" spans="1:6" ht="10.5" customHeight="1" x14ac:dyDescent="0.2">
      <c r="A8" s="128">
        <v>1999</v>
      </c>
      <c r="B8" s="51">
        <v>347807</v>
      </c>
      <c r="C8" s="51">
        <v>145200</v>
      </c>
      <c r="D8" s="51">
        <v>4719</v>
      </c>
      <c r="E8" s="51">
        <v>70388</v>
      </c>
      <c r="F8" s="51">
        <v>25889</v>
      </c>
    </row>
    <row r="9" spans="1:6" ht="10.5" customHeight="1" x14ac:dyDescent="0.2">
      <c r="A9" s="128">
        <v>2000</v>
      </c>
      <c r="B9" s="51">
        <v>330512</v>
      </c>
      <c r="C9" s="51">
        <v>133856</v>
      </c>
      <c r="D9" s="51">
        <v>4787</v>
      </c>
      <c r="E9" s="51">
        <v>74783</v>
      </c>
      <c r="F9" s="51">
        <v>30797</v>
      </c>
    </row>
    <row r="10" spans="1:6" ht="10.5" customHeight="1" x14ac:dyDescent="0.2">
      <c r="A10" s="128">
        <v>2001</v>
      </c>
      <c r="B10" s="51">
        <v>407104</v>
      </c>
      <c r="C10" s="51">
        <v>133803</v>
      </c>
      <c r="D10" s="51">
        <v>4074</v>
      </c>
      <c r="E10" s="51">
        <v>76430</v>
      </c>
      <c r="F10" s="51">
        <v>28621</v>
      </c>
    </row>
    <row r="11" spans="1:6" ht="10.5" customHeight="1" x14ac:dyDescent="0.2">
      <c r="A11" s="128">
        <v>2002</v>
      </c>
      <c r="B11" s="51">
        <v>336292</v>
      </c>
      <c r="C11" s="51">
        <v>129936</v>
      </c>
      <c r="D11" s="51">
        <v>3425</v>
      </c>
      <c r="E11" s="51">
        <v>77562</v>
      </c>
      <c r="F11" s="51">
        <v>28254</v>
      </c>
    </row>
    <row r="12" spans="1:6" ht="10.5" customHeight="1" x14ac:dyDescent="0.2">
      <c r="A12" s="128">
        <v>2003</v>
      </c>
      <c r="B12" s="51">
        <v>339885</v>
      </c>
      <c r="C12" s="51">
        <v>129562</v>
      </c>
      <c r="D12" s="51">
        <v>3232</v>
      </c>
      <c r="E12" s="51">
        <v>75216</v>
      </c>
      <c r="F12" s="51">
        <v>32509</v>
      </c>
    </row>
    <row r="13" spans="1:6" ht="10.5" customHeight="1" x14ac:dyDescent="0.2">
      <c r="A13" s="128">
        <v>2004</v>
      </c>
      <c r="B13" s="51">
        <v>320842</v>
      </c>
      <c r="C13" s="51">
        <v>125454</v>
      </c>
      <c r="D13" s="51">
        <v>2807</v>
      </c>
      <c r="E13" s="51">
        <v>71540</v>
      </c>
      <c r="F13" s="51">
        <v>29039</v>
      </c>
    </row>
    <row r="14" spans="1:6" ht="10.5" customHeight="1" x14ac:dyDescent="0.2">
      <c r="A14" s="128">
        <v>2005</v>
      </c>
      <c r="B14" s="51">
        <v>323852</v>
      </c>
      <c r="C14" s="51">
        <v>127709</v>
      </c>
      <c r="D14" s="51">
        <v>2714</v>
      </c>
      <c r="E14" s="51">
        <v>68619</v>
      </c>
      <c r="F14" s="51">
        <v>28646</v>
      </c>
    </row>
    <row r="15" spans="1:6" ht="10.5" customHeight="1" x14ac:dyDescent="0.2">
      <c r="A15" s="128">
        <v>2006</v>
      </c>
      <c r="B15" s="51">
        <v>303334</v>
      </c>
      <c r="C15" s="51">
        <v>120238</v>
      </c>
      <c r="D15" s="51">
        <v>2469</v>
      </c>
      <c r="E15" s="51">
        <v>60766</v>
      </c>
      <c r="F15" s="51">
        <v>27002</v>
      </c>
    </row>
    <row r="16" spans="1:6" ht="10.5" customHeight="1" x14ac:dyDescent="0.2">
      <c r="A16" s="128">
        <v>2007</v>
      </c>
      <c r="B16" s="51">
        <v>272153</v>
      </c>
      <c r="C16" s="246">
        <v>113577</v>
      </c>
      <c r="D16" s="246">
        <v>2278</v>
      </c>
      <c r="E16" s="246">
        <v>51861</v>
      </c>
      <c r="F16" s="51">
        <v>20607</v>
      </c>
    </row>
    <row r="17" spans="1:6" ht="10.5" customHeight="1" x14ac:dyDescent="0.2">
      <c r="A17" s="128">
        <v>2008</v>
      </c>
      <c r="B17" s="51">
        <v>281469</v>
      </c>
      <c r="C17" s="51">
        <v>104692</v>
      </c>
      <c r="D17" s="109">
        <v>7543</v>
      </c>
      <c r="E17" s="51">
        <v>47451</v>
      </c>
      <c r="F17" s="51">
        <v>19803</v>
      </c>
    </row>
    <row r="18" spans="1:6" ht="10.5" customHeight="1" x14ac:dyDescent="0.2">
      <c r="A18" s="128">
        <v>2009</v>
      </c>
      <c r="B18" s="51">
        <v>286904</v>
      </c>
      <c r="C18" s="51">
        <v>88680</v>
      </c>
      <c r="D18" s="51">
        <v>20247</v>
      </c>
      <c r="E18" s="51">
        <v>51620</v>
      </c>
      <c r="F18" s="32">
        <v>23321</v>
      </c>
    </row>
    <row r="19" spans="1:6" ht="10.5" customHeight="1" x14ac:dyDescent="0.2">
      <c r="A19" s="128">
        <v>2010</v>
      </c>
      <c r="B19" s="51">
        <v>298111</v>
      </c>
      <c r="C19" s="51">
        <v>96484</v>
      </c>
      <c r="D19" s="51">
        <v>15638</v>
      </c>
      <c r="E19" s="32">
        <v>49792</v>
      </c>
      <c r="F19" s="51">
        <v>26181</v>
      </c>
    </row>
  </sheetData>
  <mergeCells count="3">
    <mergeCell ref="A2:A3"/>
    <mergeCell ref="B2:B3"/>
    <mergeCell ref="C2:F2"/>
  </mergeCells>
  <pageMargins left="0.75" right="0.75" top="1" bottom="1" header="0.5" footer="0.5"/>
  <pageSetup paperSize="9" orientation="portrait" cellComments="atEnd" r:id="rId1"/>
  <headerFooter alignWithMargins="0">
    <oddFooter>&amp;C&amp;D&amp;R&amp;Z&amp;F</oddFooter>
  </headerFooter>
  <legacy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D30BA-1937-457B-96C0-07426AA6BD25}">
  <dimension ref="A1:E38"/>
  <sheetViews>
    <sheetView zoomScaleNormal="100" workbookViewId="0"/>
  </sheetViews>
  <sheetFormatPr defaultRowHeight="11.25" x14ac:dyDescent="0.2"/>
  <cols>
    <col min="1" max="1" width="28.28515625" style="161" customWidth="1"/>
    <col min="2" max="2" width="14" style="161" customWidth="1"/>
    <col min="3" max="3" width="17.140625" style="161" customWidth="1"/>
    <col min="4" max="4" width="13.42578125" style="161" customWidth="1"/>
    <col min="5" max="5" width="17.7109375" style="161" customWidth="1"/>
    <col min="6" max="16384" width="9.140625" style="161"/>
  </cols>
  <sheetData>
    <row r="1" spans="1:5" s="257" customFormat="1" ht="13.5" thickBot="1" x14ac:dyDescent="0.25">
      <c r="A1" s="259" t="s">
        <v>527</v>
      </c>
      <c r="B1" s="258"/>
      <c r="C1" s="258"/>
      <c r="D1" s="258"/>
      <c r="E1" s="258"/>
    </row>
    <row r="2" spans="1:5" s="170" customFormat="1" ht="15.75" customHeight="1" x14ac:dyDescent="0.25">
      <c r="A2" s="310" t="s">
        <v>13</v>
      </c>
      <c r="B2" s="336" t="s">
        <v>346</v>
      </c>
      <c r="C2" s="336"/>
      <c r="D2" s="306" t="s">
        <v>368</v>
      </c>
      <c r="E2" s="316"/>
    </row>
    <row r="3" spans="1:5" s="170" customFormat="1" ht="15.75" customHeight="1" x14ac:dyDescent="0.25">
      <c r="A3" s="352"/>
      <c r="B3" s="173" t="s">
        <v>220</v>
      </c>
      <c r="C3" s="173" t="s">
        <v>367</v>
      </c>
      <c r="D3" s="173" t="s">
        <v>220</v>
      </c>
      <c r="E3" s="171" t="s">
        <v>367</v>
      </c>
    </row>
    <row r="4" spans="1:5" x14ac:dyDescent="0.2">
      <c r="A4" s="304" t="s">
        <v>526</v>
      </c>
      <c r="B4" s="304"/>
      <c r="C4" s="304"/>
      <c r="D4" s="304"/>
      <c r="E4" s="304"/>
    </row>
    <row r="5" spans="1:5" s="168" customFormat="1" x14ac:dyDescent="0.2">
      <c r="A5" s="197" t="s">
        <v>525</v>
      </c>
      <c r="B5" s="169">
        <v>8772</v>
      </c>
      <c r="C5" s="169">
        <v>1863</v>
      </c>
      <c r="D5" s="178">
        <v>53.789551140544518</v>
      </c>
      <c r="E5" s="178">
        <v>60.349854227405245</v>
      </c>
    </row>
    <row r="6" spans="1:5" x14ac:dyDescent="0.2">
      <c r="A6" s="188" t="s">
        <v>524</v>
      </c>
      <c r="B6" s="169">
        <v>315</v>
      </c>
      <c r="C6" s="169">
        <v>60</v>
      </c>
      <c r="D6" s="178">
        <v>1.9315673289183224</v>
      </c>
      <c r="E6" s="178">
        <v>1.9436345966958213</v>
      </c>
    </row>
    <row r="7" spans="1:5" x14ac:dyDescent="0.2">
      <c r="A7" s="188" t="s">
        <v>523</v>
      </c>
      <c r="B7" s="169">
        <v>1958</v>
      </c>
      <c r="C7" s="169">
        <v>159</v>
      </c>
      <c r="D7" s="178">
        <v>12.006377238165317</v>
      </c>
      <c r="E7" s="178">
        <v>5.1506316812439259</v>
      </c>
    </row>
    <row r="8" spans="1:5" ht="22.5" x14ac:dyDescent="0.2">
      <c r="A8" s="256" t="s">
        <v>522</v>
      </c>
      <c r="B8" s="169">
        <v>1986</v>
      </c>
      <c r="C8" s="169">
        <v>83</v>
      </c>
      <c r="D8" s="169">
        <v>12.178072111846946</v>
      </c>
      <c r="E8" s="255">
        <v>2.6886945254292192</v>
      </c>
    </row>
    <row r="9" spans="1:5" x14ac:dyDescent="0.2">
      <c r="A9" s="188" t="s">
        <v>521</v>
      </c>
      <c r="B9" s="169">
        <v>97</v>
      </c>
      <c r="C9" s="169">
        <v>35</v>
      </c>
      <c r="D9" s="178">
        <v>0.59480009811135637</v>
      </c>
      <c r="E9" s="178">
        <v>1.1337868480725624</v>
      </c>
    </row>
    <row r="10" spans="1:5" x14ac:dyDescent="0.2">
      <c r="A10" s="254" t="s">
        <v>520</v>
      </c>
      <c r="B10" s="169">
        <v>2678</v>
      </c>
      <c r="C10" s="169">
        <v>836</v>
      </c>
      <c r="D10" s="178">
        <v>16.421388275692912</v>
      </c>
      <c r="E10" s="178">
        <v>27.081308713961775</v>
      </c>
    </row>
    <row r="11" spans="1:5" x14ac:dyDescent="0.2">
      <c r="A11" s="188" t="s">
        <v>397</v>
      </c>
      <c r="B11" s="169">
        <v>502</v>
      </c>
      <c r="C11" s="169">
        <v>51</v>
      </c>
      <c r="D11" s="178">
        <v>3.0782438067206277</v>
      </c>
      <c r="E11" s="178">
        <v>1.7</v>
      </c>
    </row>
    <row r="12" spans="1:5" s="168" customFormat="1" x14ac:dyDescent="0.2">
      <c r="A12" s="192" t="s">
        <v>7</v>
      </c>
      <c r="B12" s="249">
        <v>16308</v>
      </c>
      <c r="C12" s="249">
        <v>3087</v>
      </c>
      <c r="D12" s="248">
        <v>100</v>
      </c>
      <c r="E12" s="248">
        <v>100</v>
      </c>
    </row>
    <row r="13" spans="1:5" x14ac:dyDescent="0.2">
      <c r="A13" s="303" t="s">
        <v>519</v>
      </c>
      <c r="B13" s="303"/>
      <c r="C13" s="303"/>
      <c r="D13" s="303"/>
      <c r="E13" s="303"/>
    </row>
    <row r="14" spans="1:5" x14ac:dyDescent="0.2">
      <c r="A14" s="253" t="s">
        <v>518</v>
      </c>
      <c r="B14" s="169">
        <v>4416</v>
      </c>
      <c r="C14" s="169">
        <v>368</v>
      </c>
      <c r="D14" s="178">
        <v>27.078734363502576</v>
      </c>
      <c r="E14" s="178">
        <v>11.92095885973437</v>
      </c>
    </row>
    <row r="15" spans="1:5" x14ac:dyDescent="0.2">
      <c r="A15" s="188" t="s">
        <v>6</v>
      </c>
      <c r="B15" s="169"/>
      <c r="C15" s="169"/>
      <c r="D15" s="178"/>
      <c r="E15" s="178"/>
    </row>
    <row r="16" spans="1:5" ht="22.5" x14ac:dyDescent="0.2">
      <c r="A16" s="250" t="s">
        <v>517</v>
      </c>
      <c r="B16" s="169">
        <v>3289</v>
      </c>
      <c r="C16" s="169">
        <v>256</v>
      </c>
      <c r="D16" s="178">
        <v>20.168015697817022</v>
      </c>
      <c r="E16" s="178">
        <v>8.2928409459021708</v>
      </c>
    </row>
    <row r="17" spans="1:5" x14ac:dyDescent="0.2">
      <c r="A17" s="250" t="s">
        <v>516</v>
      </c>
      <c r="B17" s="169">
        <v>212</v>
      </c>
      <c r="C17" s="169">
        <v>11</v>
      </c>
      <c r="D17" s="178">
        <v>1.2999754721609027</v>
      </c>
      <c r="E17" s="178">
        <v>0.3563330093942339</v>
      </c>
    </row>
    <row r="18" spans="1:5" ht="22.5" x14ac:dyDescent="0.2">
      <c r="A18" s="250" t="s">
        <v>515</v>
      </c>
      <c r="B18" s="169">
        <v>520</v>
      </c>
      <c r="C18" s="169">
        <v>70</v>
      </c>
      <c r="D18" s="178">
        <v>3.1886190826588177</v>
      </c>
      <c r="E18" s="178">
        <v>2.2675736961451247</v>
      </c>
    </row>
    <row r="19" spans="1:5" x14ac:dyDescent="0.2">
      <c r="A19" s="188" t="s">
        <v>514</v>
      </c>
      <c r="B19" s="169">
        <v>722</v>
      </c>
      <c r="C19" s="169">
        <v>57</v>
      </c>
      <c r="D19" s="178">
        <v>4.4272749570762819</v>
      </c>
      <c r="E19" s="178">
        <v>1.8464528668610301</v>
      </c>
    </row>
    <row r="20" spans="1:5" x14ac:dyDescent="0.2">
      <c r="A20" s="188" t="s">
        <v>513</v>
      </c>
      <c r="B20" s="169">
        <v>4046</v>
      </c>
      <c r="C20" s="169">
        <v>965</v>
      </c>
      <c r="D20" s="178">
        <v>24.809909246995339</v>
      </c>
      <c r="E20" s="178">
        <v>31.260123096857789</v>
      </c>
    </row>
    <row r="21" spans="1:5" x14ac:dyDescent="0.2">
      <c r="A21" s="188" t="s">
        <v>6</v>
      </c>
      <c r="B21" s="169"/>
      <c r="C21" s="169"/>
      <c r="D21" s="178">
        <v>0</v>
      </c>
      <c r="E21" s="178">
        <v>0</v>
      </c>
    </row>
    <row r="22" spans="1:5" x14ac:dyDescent="0.2">
      <c r="A22" s="252" t="s">
        <v>512</v>
      </c>
      <c r="B22" s="169">
        <v>2508</v>
      </c>
      <c r="C22" s="169">
        <v>503</v>
      </c>
      <c r="D22" s="178">
        <v>15.378955114054452</v>
      </c>
      <c r="E22" s="178">
        <v>16.294136702299969</v>
      </c>
    </row>
    <row r="23" spans="1:5" x14ac:dyDescent="0.2">
      <c r="A23" s="252" t="s">
        <v>511</v>
      </c>
      <c r="B23" s="169">
        <v>624</v>
      </c>
      <c r="C23" s="169">
        <v>190</v>
      </c>
      <c r="D23" s="178">
        <v>3.8263428991905815</v>
      </c>
      <c r="E23" s="178">
        <v>6.1548428895367673</v>
      </c>
    </row>
    <row r="24" spans="1:5" ht="33.75" x14ac:dyDescent="0.2">
      <c r="A24" s="251" t="s">
        <v>510</v>
      </c>
      <c r="B24" s="169">
        <v>3662</v>
      </c>
      <c r="C24" s="169">
        <v>919</v>
      </c>
      <c r="D24" s="178">
        <v>22.45523669364729</v>
      </c>
      <c r="E24" s="178">
        <v>29.770003239390995</v>
      </c>
    </row>
    <row r="25" spans="1:5" x14ac:dyDescent="0.2">
      <c r="A25" s="188" t="s">
        <v>6</v>
      </c>
      <c r="B25" s="169"/>
      <c r="C25" s="169"/>
      <c r="D25" s="178">
        <v>0</v>
      </c>
      <c r="E25" s="178">
        <v>0</v>
      </c>
    </row>
    <row r="26" spans="1:5" x14ac:dyDescent="0.2">
      <c r="A26" s="200" t="s">
        <v>509</v>
      </c>
      <c r="B26" s="169">
        <v>945</v>
      </c>
      <c r="C26" s="169">
        <v>223</v>
      </c>
      <c r="D26" s="178">
        <v>5.7947019867549665</v>
      </c>
      <c r="E26" s="178">
        <v>7.2238419177194686</v>
      </c>
    </row>
    <row r="27" spans="1:5" ht="22.5" x14ac:dyDescent="0.2">
      <c r="A27" s="250" t="s">
        <v>508</v>
      </c>
      <c r="B27" s="169">
        <v>337</v>
      </c>
      <c r="C27" s="169">
        <v>4</v>
      </c>
      <c r="D27" s="178">
        <v>2.0664704439538877</v>
      </c>
      <c r="E27" s="178">
        <v>0.12957563977972142</v>
      </c>
    </row>
    <row r="28" spans="1:5" x14ac:dyDescent="0.2">
      <c r="A28" s="200" t="s">
        <v>507</v>
      </c>
      <c r="B28" s="169">
        <v>1149</v>
      </c>
      <c r="C28" s="169">
        <v>342</v>
      </c>
      <c r="D28" s="178">
        <v>7.0456217807211186</v>
      </c>
      <c r="E28" s="178">
        <v>11.078717201166182</v>
      </c>
    </row>
    <row r="29" spans="1:5" x14ac:dyDescent="0.2">
      <c r="A29" s="188" t="s">
        <v>506</v>
      </c>
      <c r="B29" s="169">
        <v>317</v>
      </c>
      <c r="C29" s="169">
        <v>153</v>
      </c>
      <c r="D29" s="178">
        <v>1.9438312484670102</v>
      </c>
      <c r="E29" s="178">
        <v>4.9562682215743443</v>
      </c>
    </row>
    <row r="30" spans="1:5" x14ac:dyDescent="0.2">
      <c r="A30" s="188" t="s">
        <v>505</v>
      </c>
      <c r="B30" s="169">
        <v>29</v>
      </c>
      <c r="C30" s="169">
        <v>0</v>
      </c>
      <c r="D30" s="178">
        <v>0.17782683345597253</v>
      </c>
      <c r="E30" s="178" t="s">
        <v>64</v>
      </c>
    </row>
    <row r="31" spans="1:5" x14ac:dyDescent="0.2">
      <c r="A31" s="188" t="s">
        <v>504</v>
      </c>
      <c r="B31" s="169">
        <v>1872</v>
      </c>
      <c r="C31" s="169">
        <v>168</v>
      </c>
      <c r="D31" s="178">
        <v>11.479028697571744</v>
      </c>
      <c r="E31" s="178">
        <v>5.4421768707482991</v>
      </c>
    </row>
    <row r="32" spans="1:5" x14ac:dyDescent="0.2">
      <c r="A32" s="188" t="s">
        <v>503</v>
      </c>
      <c r="B32" s="169">
        <v>15064</v>
      </c>
      <c r="C32" s="169">
        <v>2630</v>
      </c>
      <c r="D32" s="178">
        <v>92.371842040716217</v>
      </c>
      <c r="E32" s="178">
        <v>85.195983155166829</v>
      </c>
    </row>
    <row r="33" spans="1:5" x14ac:dyDescent="0.2">
      <c r="A33" s="188" t="s">
        <v>502</v>
      </c>
      <c r="B33" s="169">
        <v>71</v>
      </c>
      <c r="C33" s="169">
        <v>3</v>
      </c>
      <c r="D33" s="178">
        <v>0.43536914397841553</v>
      </c>
      <c r="E33" s="178">
        <v>9.7181729834791064E-2</v>
      </c>
    </row>
    <row r="34" spans="1:5" x14ac:dyDescent="0.2">
      <c r="A34" s="188" t="s">
        <v>501</v>
      </c>
      <c r="B34" s="169">
        <v>22</v>
      </c>
      <c r="C34" s="169">
        <v>3</v>
      </c>
      <c r="D34" s="178">
        <v>0.13490311503556537</v>
      </c>
      <c r="E34" s="178">
        <v>9.7181729834791064E-2</v>
      </c>
    </row>
    <row r="35" spans="1:5" x14ac:dyDescent="0.2">
      <c r="A35" s="188" t="s">
        <v>500</v>
      </c>
      <c r="B35" s="169">
        <v>1003</v>
      </c>
      <c r="C35" s="169">
        <v>439</v>
      </c>
      <c r="D35" s="178">
        <v>6.1503556536669119</v>
      </c>
      <c r="E35" s="178">
        <v>14.220926465824425</v>
      </c>
    </row>
    <row r="36" spans="1:5" x14ac:dyDescent="0.2">
      <c r="A36" s="188" t="s">
        <v>499</v>
      </c>
      <c r="B36" s="169">
        <v>34</v>
      </c>
      <c r="C36" s="169">
        <v>11</v>
      </c>
      <c r="D36" s="178">
        <v>0.20848663232769193</v>
      </c>
      <c r="E36" s="178">
        <v>0.3563330093942339</v>
      </c>
    </row>
    <row r="37" spans="1:5" x14ac:dyDescent="0.2">
      <c r="A37" s="188" t="s">
        <v>498</v>
      </c>
      <c r="B37" s="169">
        <v>114</v>
      </c>
      <c r="C37" s="169">
        <v>1</v>
      </c>
      <c r="D37" s="178">
        <v>0.69904341427520233</v>
      </c>
      <c r="E37" s="178">
        <v>3.2393909944930355E-2</v>
      </c>
    </row>
    <row r="38" spans="1:5" s="168" customFormat="1" x14ac:dyDescent="0.2">
      <c r="A38" s="192" t="s">
        <v>7</v>
      </c>
      <c r="B38" s="249">
        <v>16308</v>
      </c>
      <c r="C38" s="249">
        <v>3087</v>
      </c>
      <c r="D38" s="248">
        <v>100</v>
      </c>
      <c r="E38" s="248">
        <v>100</v>
      </c>
    </row>
  </sheetData>
  <mergeCells count="5">
    <mergeCell ref="A2:A3"/>
    <mergeCell ref="B2:C2"/>
    <mergeCell ref="D2:E2"/>
    <mergeCell ref="A13:E13"/>
    <mergeCell ref="A4:E4"/>
  </mergeCells>
  <pageMargins left="0.75" right="0.75" top="1" bottom="1" header="0.5" footer="0.5"/>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75C38-4D8B-474C-B5A7-0325BFA24CFC}">
  <dimension ref="A1:E20"/>
  <sheetViews>
    <sheetView zoomScaleNormal="100" workbookViewId="0"/>
  </sheetViews>
  <sheetFormatPr defaultRowHeight="11.25" x14ac:dyDescent="0.2"/>
  <cols>
    <col min="1" max="1" width="15.42578125" style="161" customWidth="1"/>
    <col min="2" max="5" width="17.7109375" style="161" customWidth="1"/>
    <col min="6" max="16384" width="9.140625" style="161"/>
  </cols>
  <sheetData>
    <row r="1" spans="1:5" s="267" customFormat="1" ht="13.5" thickBot="1" x14ac:dyDescent="0.25">
      <c r="A1" s="259" t="s">
        <v>544</v>
      </c>
      <c r="B1" s="268"/>
      <c r="C1" s="268"/>
      <c r="D1" s="268"/>
      <c r="E1" s="268"/>
    </row>
    <row r="2" spans="1:5" s="170" customFormat="1" ht="17.25" customHeight="1" x14ac:dyDescent="0.25">
      <c r="A2" s="354" t="s">
        <v>543</v>
      </c>
      <c r="B2" s="306" t="s">
        <v>542</v>
      </c>
      <c r="C2" s="336"/>
      <c r="D2" s="306" t="s">
        <v>368</v>
      </c>
      <c r="E2" s="316"/>
    </row>
    <row r="3" spans="1:5" s="170" customFormat="1" ht="17.25" customHeight="1" x14ac:dyDescent="0.25">
      <c r="A3" s="355"/>
      <c r="B3" s="173" t="s">
        <v>220</v>
      </c>
      <c r="C3" s="173" t="s">
        <v>367</v>
      </c>
      <c r="D3" s="173" t="s">
        <v>220</v>
      </c>
      <c r="E3" s="171" t="s">
        <v>367</v>
      </c>
    </row>
    <row r="4" spans="1:5" ht="11.1" customHeight="1" x14ac:dyDescent="0.2">
      <c r="A4" s="266" t="s">
        <v>541</v>
      </c>
      <c r="B4" s="19">
        <v>2269</v>
      </c>
      <c r="C4" s="221">
        <v>458</v>
      </c>
      <c r="D4" s="176">
        <f t="shared" ref="D4:E11" si="0">B4*100/B$11</f>
        <v>13.913416727986265</v>
      </c>
      <c r="E4" s="176">
        <f t="shared" si="0"/>
        <v>14.836410754778102</v>
      </c>
    </row>
    <row r="5" spans="1:5" ht="11.1" customHeight="1" x14ac:dyDescent="0.2">
      <c r="A5" s="188" t="s">
        <v>540</v>
      </c>
      <c r="B5" s="19">
        <v>2236</v>
      </c>
      <c r="C5" s="221">
        <v>481</v>
      </c>
      <c r="D5" s="176">
        <f t="shared" si="0"/>
        <v>13.711062055432917</v>
      </c>
      <c r="E5" s="176">
        <f t="shared" si="0"/>
        <v>15.581470683511499</v>
      </c>
    </row>
    <row r="6" spans="1:5" ht="11.1" customHeight="1" x14ac:dyDescent="0.2">
      <c r="A6" s="188" t="s">
        <v>539</v>
      </c>
      <c r="B6" s="19">
        <v>2335</v>
      </c>
      <c r="C6" s="221">
        <v>460</v>
      </c>
      <c r="D6" s="176">
        <f t="shared" si="0"/>
        <v>14.31812607309296</v>
      </c>
      <c r="E6" s="176">
        <f t="shared" si="0"/>
        <v>14.901198574667962</v>
      </c>
    </row>
    <row r="7" spans="1:5" ht="11.1" customHeight="1" x14ac:dyDescent="0.2">
      <c r="A7" s="188" t="s">
        <v>538</v>
      </c>
      <c r="B7" s="19">
        <v>2505</v>
      </c>
      <c r="C7" s="221">
        <v>500</v>
      </c>
      <c r="D7" s="176">
        <f t="shared" si="0"/>
        <v>15.36055923473142</v>
      </c>
      <c r="E7" s="176">
        <f t="shared" si="0"/>
        <v>16.196954972465175</v>
      </c>
    </row>
    <row r="8" spans="1:5" ht="11.1" customHeight="1" x14ac:dyDescent="0.2">
      <c r="A8" s="188" t="s">
        <v>537</v>
      </c>
      <c r="B8" s="19">
        <v>2766</v>
      </c>
      <c r="C8" s="221">
        <v>535</v>
      </c>
      <c r="D8" s="176">
        <f t="shared" si="0"/>
        <v>16.961000735835174</v>
      </c>
      <c r="E8" s="176">
        <f t="shared" si="0"/>
        <v>17.330741820537739</v>
      </c>
    </row>
    <row r="9" spans="1:5" ht="11.1" customHeight="1" x14ac:dyDescent="0.2">
      <c r="A9" s="188" t="s">
        <v>536</v>
      </c>
      <c r="B9" s="19">
        <v>2327</v>
      </c>
      <c r="C9" s="221">
        <v>351</v>
      </c>
      <c r="D9" s="176">
        <f t="shared" si="0"/>
        <v>14.269070394898209</v>
      </c>
      <c r="E9" s="176">
        <f t="shared" si="0"/>
        <v>11.370262390670554</v>
      </c>
    </row>
    <row r="10" spans="1:5" ht="11.1" customHeight="1" x14ac:dyDescent="0.2">
      <c r="A10" s="188" t="s">
        <v>535</v>
      </c>
      <c r="B10" s="19">
        <v>1870</v>
      </c>
      <c r="C10" s="221">
        <v>302</v>
      </c>
      <c r="D10" s="176">
        <f t="shared" si="0"/>
        <v>11.466764778023057</v>
      </c>
      <c r="E10" s="176">
        <f t="shared" si="0"/>
        <v>9.782960803368967</v>
      </c>
    </row>
    <row r="11" spans="1:5" ht="15" customHeight="1" x14ac:dyDescent="0.2">
      <c r="A11" s="192" t="s">
        <v>7</v>
      </c>
      <c r="B11" s="265">
        <v>16308</v>
      </c>
      <c r="C11" s="265">
        <v>3087</v>
      </c>
      <c r="D11" s="260">
        <f t="shared" si="0"/>
        <v>100</v>
      </c>
      <c r="E11" s="260">
        <f t="shared" si="0"/>
        <v>100</v>
      </c>
    </row>
    <row r="12" spans="1:5" s="168" customFormat="1" ht="11.1" customHeight="1" x14ac:dyDescent="0.2">
      <c r="A12" s="168" t="s">
        <v>6</v>
      </c>
      <c r="B12" s="264"/>
      <c r="C12" s="264"/>
      <c r="D12" s="263"/>
      <c r="E12" s="263"/>
    </row>
    <row r="13" spans="1:5" ht="11.1" customHeight="1" x14ac:dyDescent="0.2">
      <c r="A13" s="200" t="s">
        <v>534</v>
      </c>
      <c r="B13" s="165">
        <v>612</v>
      </c>
      <c r="C13" s="165">
        <v>124</v>
      </c>
      <c r="D13" s="176">
        <f t="shared" ref="D13:D20" si="1">B13*100/$B$20</f>
        <v>3.7527593818984548</v>
      </c>
      <c r="E13" s="176">
        <f t="shared" ref="E13:E20" si="2">C13*100/C$20</f>
        <v>4.0168448331713638</v>
      </c>
    </row>
    <row r="14" spans="1:5" ht="11.1" customHeight="1" x14ac:dyDescent="0.2">
      <c r="A14" s="200" t="s">
        <v>533</v>
      </c>
      <c r="B14" s="165">
        <v>1176</v>
      </c>
      <c r="C14" s="165">
        <v>181</v>
      </c>
      <c r="D14" s="176">
        <f t="shared" si="1"/>
        <v>7.2111846946284031</v>
      </c>
      <c r="E14" s="176">
        <f t="shared" si="2"/>
        <v>5.863297700032394</v>
      </c>
    </row>
    <row r="15" spans="1:5" ht="11.1" customHeight="1" x14ac:dyDescent="0.2">
      <c r="A15" s="200" t="s">
        <v>532</v>
      </c>
      <c r="B15" s="165">
        <v>3773</v>
      </c>
      <c r="C15" s="165">
        <v>711</v>
      </c>
      <c r="D15" s="176">
        <f t="shared" si="1"/>
        <v>23.135884228599462</v>
      </c>
      <c r="E15" s="176">
        <f t="shared" si="2"/>
        <v>23.03206997084548</v>
      </c>
    </row>
    <row r="16" spans="1:5" ht="11.1" customHeight="1" x14ac:dyDescent="0.2">
      <c r="A16" s="200" t="s">
        <v>531</v>
      </c>
      <c r="B16" s="165">
        <v>2836</v>
      </c>
      <c r="C16" s="165">
        <v>571</v>
      </c>
      <c r="D16" s="176">
        <f t="shared" si="1"/>
        <v>17.390237920039244</v>
      </c>
      <c r="E16" s="176">
        <f t="shared" si="2"/>
        <v>18.496922578555232</v>
      </c>
    </row>
    <row r="17" spans="1:5" ht="11.1" customHeight="1" x14ac:dyDescent="0.2">
      <c r="A17" s="200" t="s">
        <v>530</v>
      </c>
      <c r="B17" s="165">
        <v>3377</v>
      </c>
      <c r="C17" s="165">
        <v>602</v>
      </c>
      <c r="D17" s="176">
        <f t="shared" si="1"/>
        <v>20.707628157959284</v>
      </c>
      <c r="E17" s="176">
        <f t="shared" si="2"/>
        <v>19.501133786848072</v>
      </c>
    </row>
    <row r="18" spans="1:5" ht="11.1" customHeight="1" x14ac:dyDescent="0.2">
      <c r="A18" s="200" t="s">
        <v>529</v>
      </c>
      <c r="B18" s="165">
        <v>3516</v>
      </c>
      <c r="C18" s="165">
        <v>668</v>
      </c>
      <c r="D18" s="176">
        <f t="shared" si="1"/>
        <v>21.559970566593083</v>
      </c>
      <c r="E18" s="176">
        <f t="shared" si="2"/>
        <v>21.639131843213477</v>
      </c>
    </row>
    <row r="19" spans="1:5" ht="11.1" customHeight="1" x14ac:dyDescent="0.2">
      <c r="A19" s="200" t="s">
        <v>528</v>
      </c>
      <c r="B19" s="165">
        <v>1018</v>
      </c>
      <c r="C19" s="165">
        <v>230</v>
      </c>
      <c r="D19" s="176">
        <f t="shared" si="1"/>
        <v>6.2423350502820698</v>
      </c>
      <c r="E19" s="176">
        <f t="shared" si="2"/>
        <v>7.450599287333981</v>
      </c>
    </row>
    <row r="20" spans="1:5" x14ac:dyDescent="0.2">
      <c r="A20" s="262" t="s">
        <v>7</v>
      </c>
      <c r="B20" s="261">
        <v>16308</v>
      </c>
      <c r="C20" s="261">
        <v>3087</v>
      </c>
      <c r="D20" s="260">
        <f t="shared" si="1"/>
        <v>100</v>
      </c>
      <c r="E20" s="260">
        <f t="shared" si="2"/>
        <v>100</v>
      </c>
    </row>
  </sheetData>
  <mergeCells count="3">
    <mergeCell ref="A2:A3"/>
    <mergeCell ref="B2:C2"/>
    <mergeCell ref="D2:E2"/>
  </mergeCells>
  <pageMargins left="0.75" right="0.75" top="1" bottom="1" header="0.5" footer="0.5"/>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70BE-A094-4AF7-A6D0-E427E8B2999C}">
  <dimension ref="A1:F12"/>
  <sheetViews>
    <sheetView zoomScaleNormal="100" workbookViewId="0"/>
  </sheetViews>
  <sheetFormatPr defaultRowHeight="11.25" x14ac:dyDescent="0.2"/>
  <cols>
    <col min="1" max="1" width="16.140625" style="161" customWidth="1"/>
    <col min="2" max="6" width="17.42578125" style="161" customWidth="1"/>
    <col min="7" max="16384" width="9.140625" style="161"/>
  </cols>
  <sheetData>
    <row r="1" spans="1:6" s="272" customFormat="1" ht="13.5" thickBot="1" x14ac:dyDescent="0.25">
      <c r="A1" s="259" t="s">
        <v>555</v>
      </c>
      <c r="B1" s="274"/>
      <c r="C1" s="274"/>
      <c r="D1" s="274"/>
      <c r="E1" s="274"/>
      <c r="F1" s="273"/>
    </row>
    <row r="2" spans="1:6" s="257" customFormat="1" ht="14.25" customHeight="1" x14ac:dyDescent="0.2">
      <c r="A2" s="310" t="s">
        <v>13</v>
      </c>
      <c r="B2" s="336">
        <v>2000</v>
      </c>
      <c r="C2" s="336">
        <v>2008</v>
      </c>
      <c r="D2" s="336">
        <v>2009</v>
      </c>
      <c r="E2" s="336">
        <v>2010</v>
      </c>
      <c r="F2" s="316"/>
    </row>
    <row r="3" spans="1:6" ht="14.25" customHeight="1" x14ac:dyDescent="0.2">
      <c r="A3" s="352"/>
      <c r="B3" s="331"/>
      <c r="C3" s="331"/>
      <c r="D3" s="331"/>
      <c r="E3" s="271" t="s">
        <v>554</v>
      </c>
      <c r="F3" s="171" t="s">
        <v>553</v>
      </c>
    </row>
    <row r="4" spans="1:6" ht="11.1" customHeight="1" x14ac:dyDescent="0.2">
      <c r="A4" s="197" t="s">
        <v>552</v>
      </c>
      <c r="B4" s="198">
        <v>774</v>
      </c>
      <c r="C4" s="162">
        <v>532</v>
      </c>
      <c r="D4" s="162">
        <f>99+370</f>
        <v>469</v>
      </c>
      <c r="E4" s="165">
        <v>459</v>
      </c>
      <c r="F4" s="269">
        <f t="shared" ref="F4:F12" si="0">E4/$E$11*100</f>
        <v>25.38716814159292</v>
      </c>
    </row>
    <row r="5" spans="1:6" ht="11.1" customHeight="1" x14ac:dyDescent="0.2">
      <c r="A5" s="188" t="s">
        <v>551</v>
      </c>
      <c r="B5" s="167">
        <v>788</v>
      </c>
      <c r="C5" s="162">
        <v>1040</v>
      </c>
      <c r="D5" s="162">
        <v>986</v>
      </c>
      <c r="E5" s="165">
        <v>876</v>
      </c>
      <c r="F5" s="269">
        <f t="shared" si="0"/>
        <v>48.451327433628315</v>
      </c>
    </row>
    <row r="6" spans="1:6" ht="11.1" customHeight="1" x14ac:dyDescent="0.2">
      <c r="A6" s="188" t="s">
        <v>550</v>
      </c>
      <c r="B6" s="167">
        <v>35</v>
      </c>
      <c r="C6" s="162">
        <v>28</v>
      </c>
      <c r="D6" s="162">
        <v>42</v>
      </c>
      <c r="E6" s="165">
        <v>28</v>
      </c>
      <c r="F6" s="269">
        <f t="shared" si="0"/>
        <v>1.5486725663716814</v>
      </c>
    </row>
    <row r="7" spans="1:6" ht="11.1" customHeight="1" x14ac:dyDescent="0.2">
      <c r="A7" s="188" t="s">
        <v>549</v>
      </c>
      <c r="B7" s="167">
        <v>9</v>
      </c>
      <c r="C7" s="162">
        <v>15</v>
      </c>
      <c r="D7" s="162">
        <v>7</v>
      </c>
      <c r="E7" s="165">
        <v>16</v>
      </c>
      <c r="F7" s="269">
        <f t="shared" si="0"/>
        <v>0.88495575221238942</v>
      </c>
    </row>
    <row r="8" spans="1:6" ht="11.1" customHeight="1" x14ac:dyDescent="0.2">
      <c r="A8" s="188" t="s">
        <v>548</v>
      </c>
      <c r="B8" s="167">
        <v>577</v>
      </c>
      <c r="C8" s="162">
        <v>387</v>
      </c>
      <c r="D8" s="162">
        <v>381</v>
      </c>
      <c r="E8" s="165">
        <v>333</v>
      </c>
      <c r="F8" s="269">
        <f t="shared" si="0"/>
        <v>18.418141592920353</v>
      </c>
    </row>
    <row r="9" spans="1:6" ht="11.1" customHeight="1" x14ac:dyDescent="0.2">
      <c r="A9" s="188" t="s">
        <v>547</v>
      </c>
      <c r="B9" s="167">
        <v>38</v>
      </c>
      <c r="C9" s="162">
        <v>48</v>
      </c>
      <c r="D9" s="162">
        <v>56</v>
      </c>
      <c r="E9" s="165">
        <v>44</v>
      </c>
      <c r="F9" s="269">
        <f t="shared" si="0"/>
        <v>2.4336283185840708</v>
      </c>
    </row>
    <row r="10" spans="1:6" ht="11.1" customHeight="1" x14ac:dyDescent="0.2">
      <c r="A10" s="188" t="s">
        <v>546</v>
      </c>
      <c r="B10" s="167">
        <v>59</v>
      </c>
      <c r="C10" s="162">
        <v>67</v>
      </c>
      <c r="D10" s="162">
        <v>71</v>
      </c>
      <c r="E10" s="165">
        <v>52</v>
      </c>
      <c r="F10" s="269">
        <f t="shared" si="0"/>
        <v>2.8761061946902653</v>
      </c>
    </row>
    <row r="11" spans="1:6" s="168" customFormat="1" ht="12.75" customHeight="1" x14ac:dyDescent="0.2">
      <c r="A11" s="192" t="s">
        <v>7</v>
      </c>
      <c r="B11" s="191">
        <v>2280</v>
      </c>
      <c r="C11" s="261">
        <v>2117</v>
      </c>
      <c r="D11" s="191">
        <v>2012</v>
      </c>
      <c r="E11" s="185">
        <f>SUM(E4:E10)</f>
        <v>1808</v>
      </c>
      <c r="F11" s="270">
        <f t="shared" si="0"/>
        <v>100</v>
      </c>
    </row>
    <row r="12" spans="1:6" ht="11.1" customHeight="1" x14ac:dyDescent="0.2">
      <c r="A12" s="188" t="s">
        <v>545</v>
      </c>
      <c r="B12" s="167">
        <v>44</v>
      </c>
      <c r="C12" s="162">
        <v>25</v>
      </c>
      <c r="D12" s="162">
        <v>22</v>
      </c>
      <c r="E12" s="165">
        <v>20</v>
      </c>
      <c r="F12" s="269">
        <f t="shared" si="0"/>
        <v>1.1061946902654867</v>
      </c>
    </row>
  </sheetData>
  <mergeCells count="5">
    <mergeCell ref="D2:D3"/>
    <mergeCell ref="E2:F2"/>
    <mergeCell ref="A2:A3"/>
    <mergeCell ref="B2:B3"/>
    <mergeCell ref="C2:C3"/>
  </mergeCells>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EAFF7-D4EC-45F3-B942-E1B41B778CBF}">
  <dimension ref="A1:E15"/>
  <sheetViews>
    <sheetView zoomScaleNormal="100" workbookViewId="0"/>
  </sheetViews>
  <sheetFormatPr defaultRowHeight="11.25" x14ac:dyDescent="0.2"/>
  <cols>
    <col min="1" max="1" width="36" style="1" customWidth="1"/>
    <col min="2" max="5" width="10.28515625" style="1" customWidth="1"/>
    <col min="6" max="16384" width="9.140625" style="1"/>
  </cols>
  <sheetData>
    <row r="1" spans="1:5" s="9" customFormat="1" ht="12" thickBot="1" x14ac:dyDescent="0.3">
      <c r="A1" s="12" t="s">
        <v>40</v>
      </c>
      <c r="B1" s="35"/>
      <c r="C1" s="41"/>
    </row>
    <row r="2" spans="1:5" x14ac:dyDescent="0.2">
      <c r="A2" s="40" t="s">
        <v>39</v>
      </c>
      <c r="B2" s="22">
        <v>2000</v>
      </c>
      <c r="C2" s="21">
        <v>2008</v>
      </c>
      <c r="D2" s="21">
        <v>2009</v>
      </c>
      <c r="E2" s="21">
        <v>2010</v>
      </c>
    </row>
    <row r="3" spans="1:5" s="16" customFormat="1" x14ac:dyDescent="0.2">
      <c r="A3" s="305" t="s">
        <v>38</v>
      </c>
      <c r="B3" s="305"/>
      <c r="C3" s="305"/>
      <c r="D3" s="305"/>
      <c r="E3" s="305"/>
    </row>
    <row r="4" spans="1:5" x14ac:dyDescent="0.2">
      <c r="A4" s="1" t="s">
        <v>37</v>
      </c>
      <c r="B4" s="6">
        <v>53167</v>
      </c>
      <c r="C4" s="6">
        <v>53616</v>
      </c>
      <c r="D4" s="6">
        <v>57963</v>
      </c>
      <c r="E4" s="6">
        <v>57302</v>
      </c>
    </row>
    <row r="5" spans="1:5" x14ac:dyDescent="0.2">
      <c r="A5" s="1" t="s">
        <v>6</v>
      </c>
      <c r="B5" s="6"/>
      <c r="C5" s="6"/>
      <c r="D5" s="6"/>
      <c r="E5" s="6"/>
    </row>
    <row r="6" spans="1:5" x14ac:dyDescent="0.2">
      <c r="A6" s="29" t="s">
        <v>36</v>
      </c>
      <c r="B6" s="6">
        <v>47593</v>
      </c>
      <c r="C6" s="6">
        <v>50661</v>
      </c>
      <c r="D6" s="6">
        <v>55030</v>
      </c>
      <c r="E6" s="6">
        <v>54404</v>
      </c>
    </row>
    <row r="7" spans="1:5" x14ac:dyDescent="0.2">
      <c r="A7" s="38" t="s">
        <v>30</v>
      </c>
      <c r="B7" s="6">
        <v>5574</v>
      </c>
      <c r="C7" s="6">
        <v>2955</v>
      </c>
      <c r="D7" s="6">
        <v>2933</v>
      </c>
      <c r="E7" s="6">
        <v>2898</v>
      </c>
    </row>
    <row r="8" spans="1:5" x14ac:dyDescent="0.2">
      <c r="A8" s="29" t="s">
        <v>35</v>
      </c>
      <c r="B8" s="6">
        <v>6455</v>
      </c>
      <c r="C8" s="6">
        <v>11029</v>
      </c>
      <c r="D8" s="6">
        <v>11116</v>
      </c>
      <c r="E8" s="6">
        <v>11159</v>
      </c>
    </row>
    <row r="9" spans="1:5" x14ac:dyDescent="0.2">
      <c r="A9" s="38" t="s">
        <v>34</v>
      </c>
      <c r="B9" s="6">
        <v>355</v>
      </c>
      <c r="C9" s="6">
        <v>432</v>
      </c>
      <c r="D9" s="6">
        <v>397</v>
      </c>
      <c r="E9" s="6">
        <v>415</v>
      </c>
    </row>
    <row r="10" spans="1:5" x14ac:dyDescent="0.2">
      <c r="A10" s="303" t="s">
        <v>33</v>
      </c>
      <c r="B10" s="303"/>
      <c r="C10" s="303"/>
      <c r="D10" s="303"/>
      <c r="E10" s="303"/>
    </row>
    <row r="11" spans="1:5" x14ac:dyDescent="0.2">
      <c r="A11" s="9" t="s">
        <v>32</v>
      </c>
      <c r="B11" s="6">
        <v>10504</v>
      </c>
      <c r="C11" s="6">
        <v>10560</v>
      </c>
      <c r="D11" s="6">
        <v>11033</v>
      </c>
      <c r="E11" s="6">
        <v>10709</v>
      </c>
    </row>
    <row r="12" spans="1:5" x14ac:dyDescent="0.2">
      <c r="A12" s="9" t="s">
        <v>6</v>
      </c>
      <c r="B12" s="6"/>
      <c r="C12" s="6"/>
      <c r="D12" s="6"/>
      <c r="E12" s="6"/>
    </row>
    <row r="13" spans="1:5" x14ac:dyDescent="0.2">
      <c r="A13" s="39" t="s">
        <v>31</v>
      </c>
      <c r="B13" s="6">
        <v>9158</v>
      </c>
      <c r="C13" s="6">
        <v>9770</v>
      </c>
      <c r="D13" s="6">
        <v>10284</v>
      </c>
      <c r="E13" s="6">
        <v>10042</v>
      </c>
    </row>
    <row r="14" spans="1:5" x14ac:dyDescent="0.2">
      <c r="A14" s="38" t="s">
        <v>30</v>
      </c>
      <c r="B14" s="6">
        <v>1346</v>
      </c>
      <c r="C14" s="6">
        <v>789</v>
      </c>
      <c r="D14" s="6">
        <v>749</v>
      </c>
      <c r="E14" s="6">
        <v>667</v>
      </c>
    </row>
    <row r="15" spans="1:5" x14ac:dyDescent="0.2">
      <c r="A15" s="37" t="s">
        <v>29</v>
      </c>
      <c r="B15" s="6">
        <v>1200</v>
      </c>
      <c r="C15" s="6">
        <v>1176</v>
      </c>
      <c r="D15" s="6">
        <v>1181</v>
      </c>
      <c r="E15" s="6">
        <v>1109</v>
      </c>
    </row>
  </sheetData>
  <mergeCells count="2">
    <mergeCell ref="A3:E3"/>
    <mergeCell ref="A10:E10"/>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E9FB9-3FD6-49F5-9DA0-B6D985365998}">
  <dimension ref="A1:F10"/>
  <sheetViews>
    <sheetView zoomScaleNormal="100" workbookViewId="0"/>
  </sheetViews>
  <sheetFormatPr defaultRowHeight="11.25" x14ac:dyDescent="0.2"/>
  <cols>
    <col min="1" max="1" width="28.85546875" style="161" customWidth="1"/>
    <col min="2" max="6" width="14.28515625" style="161" customWidth="1"/>
    <col min="7" max="16384" width="9.140625" style="161"/>
  </cols>
  <sheetData>
    <row r="1" spans="1:6" s="257" customFormat="1" ht="13.5" thickBot="1" x14ac:dyDescent="0.25">
      <c r="A1" s="259" t="s">
        <v>561</v>
      </c>
      <c r="B1" s="277"/>
      <c r="C1" s="277"/>
      <c r="D1" s="277"/>
      <c r="E1" s="277"/>
      <c r="F1" s="277"/>
    </row>
    <row r="2" spans="1:6" s="257" customFormat="1" ht="16.5" customHeight="1" x14ac:dyDescent="0.2">
      <c r="A2" s="310" t="s">
        <v>560</v>
      </c>
      <c r="B2" s="336">
        <v>2000</v>
      </c>
      <c r="C2" s="336">
        <v>2008</v>
      </c>
      <c r="D2" s="336">
        <v>2009</v>
      </c>
      <c r="E2" s="336">
        <v>2010</v>
      </c>
      <c r="F2" s="316"/>
    </row>
    <row r="3" spans="1:6" ht="24" customHeight="1" x14ac:dyDescent="0.2">
      <c r="A3" s="352"/>
      <c r="B3" s="331"/>
      <c r="C3" s="331"/>
      <c r="D3" s="331"/>
      <c r="E3" s="271" t="s">
        <v>554</v>
      </c>
      <c r="F3" s="171" t="s">
        <v>553</v>
      </c>
    </row>
    <row r="4" spans="1:6" ht="11.1" customHeight="1" x14ac:dyDescent="0.2">
      <c r="A4" s="276" t="s">
        <v>559</v>
      </c>
      <c r="B4" s="169">
        <v>1110</v>
      </c>
      <c r="C4" s="169">
        <v>952</v>
      </c>
      <c r="D4" s="169">
        <v>937</v>
      </c>
      <c r="E4" s="165">
        <v>750</v>
      </c>
      <c r="F4" s="269">
        <f t="shared" ref="F4:F10" si="0">E4/E$10*100</f>
        <v>4.9787573021773763</v>
      </c>
    </row>
    <row r="5" spans="1:6" ht="11.1" customHeight="1" x14ac:dyDescent="0.2">
      <c r="A5" s="275" t="s">
        <v>558</v>
      </c>
      <c r="B5" s="165">
        <v>1726</v>
      </c>
      <c r="C5" s="169">
        <v>1480</v>
      </c>
      <c r="D5" s="169">
        <v>1343</v>
      </c>
      <c r="E5" s="165">
        <v>1131</v>
      </c>
      <c r="F5" s="269">
        <f t="shared" si="0"/>
        <v>7.5079660116834841</v>
      </c>
    </row>
    <row r="6" spans="1:6" ht="11.1" customHeight="1" x14ac:dyDescent="0.2">
      <c r="A6" s="275" t="s">
        <v>557</v>
      </c>
      <c r="B6" s="165">
        <v>3838</v>
      </c>
      <c r="C6" s="169">
        <v>3661</v>
      </c>
      <c r="D6" s="169">
        <v>3209</v>
      </c>
      <c r="E6" s="165">
        <v>2730</v>
      </c>
      <c r="F6" s="269">
        <f t="shared" si="0"/>
        <v>18.122676579925649</v>
      </c>
    </row>
    <row r="7" spans="1:6" ht="11.1" customHeight="1" x14ac:dyDescent="0.2">
      <c r="A7" s="275" t="s">
        <v>556</v>
      </c>
      <c r="B7" s="165">
        <v>4131</v>
      </c>
      <c r="C7" s="169">
        <v>5519</v>
      </c>
      <c r="D7" s="169">
        <v>5287</v>
      </c>
      <c r="E7" s="165">
        <v>4948</v>
      </c>
      <c r="F7" s="269">
        <f t="shared" si="0"/>
        <v>32.846521508231547</v>
      </c>
    </row>
    <row r="8" spans="1:6" ht="11.1" customHeight="1" x14ac:dyDescent="0.2">
      <c r="A8" s="275" t="s">
        <v>372</v>
      </c>
      <c r="B8" s="165">
        <v>2665</v>
      </c>
      <c r="C8" s="169">
        <v>3502</v>
      </c>
      <c r="D8" s="169">
        <v>3277</v>
      </c>
      <c r="E8" s="165">
        <v>3042</v>
      </c>
      <c r="F8" s="269">
        <f t="shared" si="0"/>
        <v>20.19383961763144</v>
      </c>
    </row>
    <row r="9" spans="1:6" ht="11.1" customHeight="1" x14ac:dyDescent="0.2">
      <c r="A9" s="202" t="s">
        <v>371</v>
      </c>
      <c r="B9" s="169">
        <v>1832</v>
      </c>
      <c r="C9" s="169">
        <v>2407</v>
      </c>
      <c r="D9" s="169">
        <v>2458</v>
      </c>
      <c r="E9" s="165">
        <v>2463</v>
      </c>
      <c r="F9" s="269">
        <f t="shared" si="0"/>
        <v>16.350238980350504</v>
      </c>
    </row>
    <row r="10" spans="1:6" ht="11.25" customHeight="1" x14ac:dyDescent="0.2">
      <c r="A10" s="201" t="s">
        <v>7</v>
      </c>
      <c r="B10" s="249">
        <v>15302</v>
      </c>
      <c r="C10" s="249">
        <v>17521</v>
      </c>
      <c r="D10" s="249">
        <f>SUM(D4:D9)</f>
        <v>16511</v>
      </c>
      <c r="E10" s="185">
        <f>SUM(E4:E9)</f>
        <v>15064</v>
      </c>
      <c r="F10" s="270">
        <f t="shared" si="0"/>
        <v>100</v>
      </c>
    </row>
  </sheetData>
  <mergeCells count="5">
    <mergeCell ref="E2:F2"/>
    <mergeCell ref="A2:A3"/>
    <mergeCell ref="B2:B3"/>
    <mergeCell ref="C2:C3"/>
    <mergeCell ref="D2:D3"/>
  </mergeCells>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5A89F-3F4E-492D-AA1F-7A6F6FB600D7}">
  <dimension ref="A1:F14"/>
  <sheetViews>
    <sheetView zoomScaleNormal="100" workbookViewId="0"/>
  </sheetViews>
  <sheetFormatPr defaultRowHeight="11.25" x14ac:dyDescent="0.2"/>
  <cols>
    <col min="1" max="1" width="31" style="161" customWidth="1"/>
    <col min="2" max="6" width="16.7109375" style="161" customWidth="1"/>
    <col min="7" max="16384" width="9.140625" style="161"/>
  </cols>
  <sheetData>
    <row r="1" spans="1:6" s="257" customFormat="1" ht="16.5" thickBot="1" x14ac:dyDescent="0.25">
      <c r="A1" s="259" t="s">
        <v>569</v>
      </c>
      <c r="B1" s="279"/>
      <c r="C1" s="279"/>
      <c r="D1" s="279"/>
      <c r="E1" s="279"/>
      <c r="F1" s="279"/>
    </row>
    <row r="2" spans="1:6" s="257" customFormat="1" ht="15.75" customHeight="1" x14ac:dyDescent="0.2">
      <c r="A2" s="354" t="s">
        <v>568</v>
      </c>
      <c r="B2" s="336">
        <v>2000</v>
      </c>
      <c r="C2" s="336">
        <v>2008</v>
      </c>
      <c r="D2" s="336">
        <v>2009</v>
      </c>
      <c r="E2" s="336">
        <v>2010</v>
      </c>
      <c r="F2" s="316"/>
    </row>
    <row r="3" spans="1:6" ht="15.75" customHeight="1" x14ac:dyDescent="0.2">
      <c r="A3" s="355"/>
      <c r="B3" s="331"/>
      <c r="C3" s="331"/>
      <c r="D3" s="331"/>
      <c r="E3" s="271" t="s">
        <v>554</v>
      </c>
      <c r="F3" s="171" t="s">
        <v>553</v>
      </c>
    </row>
    <row r="4" spans="1:6" ht="11.1" customHeight="1" x14ac:dyDescent="0.2">
      <c r="A4" s="197" t="s">
        <v>567</v>
      </c>
      <c r="B4" s="169">
        <v>1837</v>
      </c>
      <c r="C4" s="162">
        <v>1930</v>
      </c>
      <c r="D4" s="162">
        <v>1747</v>
      </c>
      <c r="E4" s="162">
        <v>1701</v>
      </c>
      <c r="F4" s="178">
        <f>E4*100/E$14</f>
        <v>63.517550410754296</v>
      </c>
    </row>
    <row r="5" spans="1:6" ht="11.1" customHeight="1" x14ac:dyDescent="0.2">
      <c r="A5" s="188" t="s">
        <v>6</v>
      </c>
      <c r="B5" s="165"/>
      <c r="C5" s="162"/>
      <c r="D5" s="162"/>
      <c r="E5" s="162"/>
      <c r="F5" s="178"/>
    </row>
    <row r="6" spans="1:6" ht="11.1" customHeight="1" x14ac:dyDescent="0.2">
      <c r="A6" s="278" t="s">
        <v>566</v>
      </c>
      <c r="B6" s="169">
        <v>456</v>
      </c>
      <c r="C6" s="162">
        <v>310</v>
      </c>
      <c r="D6" s="162">
        <v>258</v>
      </c>
      <c r="E6" s="162">
        <v>232</v>
      </c>
      <c r="F6" s="178">
        <f>E6*100/E$14</f>
        <v>8.66318147871546</v>
      </c>
    </row>
    <row r="7" spans="1:6" ht="11.1" customHeight="1" x14ac:dyDescent="0.2">
      <c r="A7" s="200" t="s">
        <v>565</v>
      </c>
      <c r="B7" s="165">
        <v>580</v>
      </c>
      <c r="C7" s="162">
        <v>900</v>
      </c>
      <c r="D7" s="162">
        <v>820</v>
      </c>
      <c r="E7" s="162">
        <v>838</v>
      </c>
      <c r="F7" s="178">
        <f>E7*100/E$14</f>
        <v>31.292008961911876</v>
      </c>
    </row>
    <row r="8" spans="1:6" ht="11.1" customHeight="1" x14ac:dyDescent="0.2">
      <c r="A8" s="188" t="s">
        <v>500</v>
      </c>
      <c r="B8" s="165">
        <v>1843</v>
      </c>
      <c r="C8" s="162">
        <v>1336</v>
      </c>
      <c r="D8" s="162">
        <v>1050</v>
      </c>
      <c r="E8" s="162">
        <v>975</v>
      </c>
      <c r="F8" s="178">
        <f>E8*100/E$14</f>
        <v>36.407766990291265</v>
      </c>
    </row>
    <row r="9" spans="1:6" ht="11.1" customHeight="1" x14ac:dyDescent="0.2">
      <c r="A9" s="188" t="s">
        <v>6</v>
      </c>
      <c r="B9" s="165"/>
      <c r="C9" s="162"/>
      <c r="D9" s="162"/>
      <c r="E9" s="162"/>
      <c r="F9" s="178"/>
    </row>
    <row r="10" spans="1:6" ht="11.1" customHeight="1" x14ac:dyDescent="0.2">
      <c r="A10" s="250" t="s">
        <v>564</v>
      </c>
      <c r="B10" s="169">
        <v>782</v>
      </c>
      <c r="C10" s="162">
        <v>668</v>
      </c>
      <c r="D10" s="162">
        <v>510</v>
      </c>
      <c r="E10" s="162">
        <v>431</v>
      </c>
      <c r="F10" s="178">
        <f>E10*100/E$14</f>
        <v>16.094100074682601</v>
      </c>
    </row>
    <row r="11" spans="1:6" ht="11.1" customHeight="1" x14ac:dyDescent="0.2">
      <c r="A11" s="200" t="s">
        <v>563</v>
      </c>
      <c r="B11" s="165">
        <v>234</v>
      </c>
      <c r="C11" s="162">
        <f>165+152</f>
        <v>317</v>
      </c>
      <c r="D11" s="162">
        <v>271</v>
      </c>
      <c r="E11" s="162">
        <v>286</v>
      </c>
      <c r="F11" s="178">
        <f>E11*100/E$14</f>
        <v>10.679611650485437</v>
      </c>
    </row>
    <row r="12" spans="1:6" ht="24.75" customHeight="1" x14ac:dyDescent="0.2">
      <c r="A12" s="250" t="s">
        <v>562</v>
      </c>
      <c r="B12" s="169">
        <v>307</v>
      </c>
      <c r="C12" s="162">
        <v>150</v>
      </c>
      <c r="D12" s="162">
        <v>124</v>
      </c>
      <c r="E12" s="162">
        <v>115</v>
      </c>
      <c r="F12" s="178">
        <f>E12*100/E$14</f>
        <v>4.2942494398805078</v>
      </c>
    </row>
    <row r="13" spans="1:6" ht="11.1" customHeight="1" x14ac:dyDescent="0.2">
      <c r="A13" s="188" t="s">
        <v>498</v>
      </c>
      <c r="B13" s="165">
        <v>7</v>
      </c>
      <c r="C13" s="162">
        <v>1</v>
      </c>
      <c r="D13" s="162">
        <v>7</v>
      </c>
      <c r="E13" s="162">
        <v>2</v>
      </c>
      <c r="F13" s="178">
        <f>E13*100/E$14</f>
        <v>7.468259895444361E-2</v>
      </c>
    </row>
    <row r="14" spans="1:6" s="168" customFormat="1" ht="11.1" customHeight="1" x14ac:dyDescent="0.2">
      <c r="A14" s="192" t="s">
        <v>7</v>
      </c>
      <c r="B14" s="249">
        <v>3687</v>
      </c>
      <c r="C14" s="191">
        <f>C4+C8+C13</f>
        <v>3267</v>
      </c>
      <c r="D14" s="191">
        <v>2804</v>
      </c>
      <c r="E14" s="191">
        <v>2678</v>
      </c>
      <c r="F14" s="248">
        <f>E14*100/E$14</f>
        <v>100</v>
      </c>
    </row>
  </sheetData>
  <mergeCells count="5">
    <mergeCell ref="D2:D3"/>
    <mergeCell ref="E2:F2"/>
    <mergeCell ref="A2:A3"/>
    <mergeCell ref="B2:B3"/>
    <mergeCell ref="C2:C3"/>
  </mergeCells>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D8C8E-39FD-446B-95E0-F4E4538A4F2F}">
  <dimension ref="A1:E34"/>
  <sheetViews>
    <sheetView zoomScaleNormal="100" workbookViewId="0"/>
  </sheetViews>
  <sheetFormatPr defaultRowHeight="11.25" x14ac:dyDescent="0.2"/>
  <cols>
    <col min="1" max="1" width="20" style="161" customWidth="1"/>
    <col min="2" max="5" width="13.5703125" style="161" customWidth="1"/>
    <col min="6" max="16384" width="9.140625" style="161"/>
  </cols>
  <sheetData>
    <row r="1" spans="1:5" s="257" customFormat="1" ht="13.5" thickBot="1" x14ac:dyDescent="0.25">
      <c r="A1" s="289" t="s">
        <v>593</v>
      </c>
      <c r="B1" s="273"/>
      <c r="C1" s="273"/>
      <c r="D1" s="273"/>
      <c r="E1" s="273"/>
    </row>
    <row r="2" spans="1:5" s="170" customFormat="1" ht="14.25" customHeight="1" x14ac:dyDescent="0.25">
      <c r="A2" s="310" t="s">
        <v>592</v>
      </c>
      <c r="B2" s="336" t="s">
        <v>542</v>
      </c>
      <c r="C2" s="336"/>
      <c r="D2" s="336"/>
      <c r="E2" s="316"/>
    </row>
    <row r="3" spans="1:5" s="170" customFormat="1" ht="14.25" customHeight="1" x14ac:dyDescent="0.25">
      <c r="A3" s="352"/>
      <c r="B3" s="271" t="s">
        <v>591</v>
      </c>
      <c r="C3" s="271" t="s">
        <v>590</v>
      </c>
      <c r="D3" s="271" t="s">
        <v>589</v>
      </c>
      <c r="E3" s="288" t="s">
        <v>220</v>
      </c>
    </row>
    <row r="4" spans="1:5" s="170" customFormat="1" ht="14.25" customHeight="1" x14ac:dyDescent="0.25">
      <c r="A4" s="352"/>
      <c r="B4" s="331" t="s">
        <v>588</v>
      </c>
      <c r="C4" s="331"/>
      <c r="D4" s="331"/>
      <c r="E4" s="318"/>
    </row>
    <row r="5" spans="1:5" ht="11.1" customHeight="1" x14ac:dyDescent="0.2">
      <c r="A5" s="266">
        <v>2000</v>
      </c>
      <c r="B5" s="287">
        <v>88</v>
      </c>
      <c r="C5" s="287">
        <v>282</v>
      </c>
      <c r="D5" s="287">
        <v>402</v>
      </c>
      <c r="E5" s="285">
        <v>772</v>
      </c>
    </row>
    <row r="6" spans="1:5" ht="11.1" customHeight="1" x14ac:dyDescent="0.2">
      <c r="A6" s="197">
        <v>2001</v>
      </c>
      <c r="B6" s="287">
        <v>58</v>
      </c>
      <c r="C6" s="287">
        <v>319</v>
      </c>
      <c r="D6" s="287">
        <v>411</v>
      </c>
      <c r="E6" s="285">
        <v>788</v>
      </c>
    </row>
    <row r="7" spans="1:5" ht="11.1" customHeight="1" x14ac:dyDescent="0.2">
      <c r="A7" s="197">
        <v>2002</v>
      </c>
      <c r="B7" s="286">
        <v>86</v>
      </c>
      <c r="C7" s="286">
        <v>351</v>
      </c>
      <c r="D7" s="286">
        <v>621</v>
      </c>
      <c r="E7" s="285">
        <v>1058</v>
      </c>
    </row>
    <row r="8" spans="1:5" ht="11.1" customHeight="1" x14ac:dyDescent="0.2">
      <c r="A8" s="197">
        <v>2003</v>
      </c>
      <c r="B8" s="286">
        <v>86</v>
      </c>
      <c r="C8" s="286">
        <v>356</v>
      </c>
      <c r="D8" s="286">
        <v>658</v>
      </c>
      <c r="E8" s="285">
        <v>1100</v>
      </c>
    </row>
    <row r="9" spans="1:5" ht="11.1" customHeight="1" x14ac:dyDescent="0.2">
      <c r="A9" s="197">
        <v>2004</v>
      </c>
      <c r="B9" s="286">
        <v>112</v>
      </c>
      <c r="C9" s="286">
        <v>371</v>
      </c>
      <c r="D9" s="286">
        <v>596</v>
      </c>
      <c r="E9" s="285">
        <v>1079</v>
      </c>
    </row>
    <row r="10" spans="1:5" ht="11.1" customHeight="1" x14ac:dyDescent="0.2">
      <c r="A10" s="284">
        <v>2005</v>
      </c>
      <c r="B10" s="286">
        <v>82</v>
      </c>
      <c r="C10" s="286">
        <v>329</v>
      </c>
      <c r="D10" s="286">
        <v>603</v>
      </c>
      <c r="E10" s="285">
        <v>1014</v>
      </c>
    </row>
    <row r="11" spans="1:5" ht="11.1" customHeight="1" x14ac:dyDescent="0.2">
      <c r="A11" s="284">
        <v>2006</v>
      </c>
      <c r="B11" s="280">
        <v>77</v>
      </c>
      <c r="C11" s="280">
        <v>334</v>
      </c>
      <c r="D11" s="280">
        <v>504</v>
      </c>
      <c r="E11" s="162">
        <v>915</v>
      </c>
    </row>
    <row r="12" spans="1:5" ht="11.1" customHeight="1" x14ac:dyDescent="0.2">
      <c r="A12" s="284">
        <v>2007</v>
      </c>
      <c r="B12" s="280">
        <v>90</v>
      </c>
      <c r="C12" s="32">
        <v>307</v>
      </c>
      <c r="D12" s="32">
        <v>605</v>
      </c>
      <c r="E12" s="32">
        <v>1002</v>
      </c>
    </row>
    <row r="13" spans="1:5" ht="11.1" customHeight="1" x14ac:dyDescent="0.2">
      <c r="A13" s="284">
        <v>2008</v>
      </c>
      <c r="B13" s="280">
        <v>26</v>
      </c>
      <c r="C13" s="32">
        <v>290</v>
      </c>
      <c r="D13" s="32">
        <v>585</v>
      </c>
      <c r="E13" s="32">
        <v>901</v>
      </c>
    </row>
    <row r="14" spans="1:5" ht="11.1" customHeight="1" x14ac:dyDescent="0.2">
      <c r="A14" s="284">
        <v>2009</v>
      </c>
      <c r="B14" s="280">
        <v>54</v>
      </c>
      <c r="C14" s="32">
        <v>272</v>
      </c>
      <c r="D14" s="32">
        <v>489</v>
      </c>
      <c r="E14" s="32">
        <v>815</v>
      </c>
    </row>
    <row r="15" spans="1:5" ht="11.1" customHeight="1" x14ac:dyDescent="0.2">
      <c r="A15" s="284">
        <v>2010</v>
      </c>
      <c r="B15" s="221">
        <v>62</v>
      </c>
      <c r="C15" s="32">
        <v>255</v>
      </c>
      <c r="D15" s="32">
        <v>508</v>
      </c>
      <c r="E15" s="32">
        <v>825</v>
      </c>
    </row>
    <row r="16" spans="1:5" ht="11.1" customHeight="1" x14ac:dyDescent="0.2">
      <c r="A16" s="161" t="s">
        <v>6</v>
      </c>
      <c r="B16" s="169"/>
      <c r="C16" s="162"/>
      <c r="D16" s="162"/>
      <c r="E16" s="162"/>
    </row>
    <row r="17" spans="1:5" ht="11.1" customHeight="1" x14ac:dyDescent="0.2">
      <c r="A17" s="281" t="s">
        <v>587</v>
      </c>
      <c r="B17" s="240">
        <v>0</v>
      </c>
      <c r="C17" s="282">
        <v>4</v>
      </c>
      <c r="D17" s="282">
        <v>7</v>
      </c>
      <c r="E17" s="282">
        <v>11</v>
      </c>
    </row>
    <row r="18" spans="1:5" ht="11.1" customHeight="1" x14ac:dyDescent="0.2">
      <c r="A18" s="281" t="s">
        <v>586</v>
      </c>
      <c r="B18" s="240">
        <v>6</v>
      </c>
      <c r="C18" s="282">
        <v>23</v>
      </c>
      <c r="D18" s="282">
        <v>29</v>
      </c>
      <c r="E18" s="282">
        <v>58</v>
      </c>
    </row>
    <row r="19" spans="1:5" ht="11.1" customHeight="1" x14ac:dyDescent="0.2">
      <c r="A19" s="281" t="s">
        <v>585</v>
      </c>
      <c r="B19" s="240">
        <v>3</v>
      </c>
      <c r="C19" s="282">
        <v>3</v>
      </c>
      <c r="D19" s="282">
        <v>10</v>
      </c>
      <c r="E19" s="282">
        <v>16</v>
      </c>
    </row>
    <row r="20" spans="1:5" ht="11.1" customHeight="1" x14ac:dyDescent="0.2">
      <c r="A20" s="281" t="s">
        <v>584</v>
      </c>
      <c r="B20" s="240">
        <v>2</v>
      </c>
      <c r="C20" s="282">
        <v>1</v>
      </c>
      <c r="D20" s="282">
        <v>9</v>
      </c>
      <c r="E20" s="282">
        <v>12</v>
      </c>
    </row>
    <row r="21" spans="1:5" ht="11.1" customHeight="1" x14ac:dyDescent="0.2">
      <c r="A21" s="283" t="s">
        <v>583</v>
      </c>
      <c r="B21" s="240">
        <v>2</v>
      </c>
      <c r="C21" s="282">
        <v>4</v>
      </c>
      <c r="D21" s="282">
        <v>12</v>
      </c>
      <c r="E21" s="282">
        <v>18</v>
      </c>
    </row>
    <row r="22" spans="1:5" ht="11.1" customHeight="1" x14ac:dyDescent="0.2">
      <c r="A22" s="281" t="s">
        <v>582</v>
      </c>
      <c r="B22" s="240">
        <v>0</v>
      </c>
      <c r="C22" s="282">
        <v>6</v>
      </c>
      <c r="D22" s="282">
        <v>8</v>
      </c>
      <c r="E22" s="282">
        <v>14</v>
      </c>
    </row>
    <row r="23" spans="1:5" ht="11.1" customHeight="1" x14ac:dyDescent="0.2">
      <c r="A23" s="281" t="s">
        <v>581</v>
      </c>
      <c r="B23" s="240">
        <v>0</v>
      </c>
      <c r="C23" s="240">
        <v>3</v>
      </c>
      <c r="D23" s="282">
        <v>3</v>
      </c>
      <c r="E23" s="282">
        <v>6</v>
      </c>
    </row>
    <row r="24" spans="1:5" ht="11.1" customHeight="1" x14ac:dyDescent="0.2">
      <c r="A24" s="281" t="s">
        <v>580</v>
      </c>
      <c r="B24" s="240">
        <v>2</v>
      </c>
      <c r="C24" s="282">
        <v>20</v>
      </c>
      <c r="D24" s="282">
        <v>42</v>
      </c>
      <c r="E24" s="282">
        <v>64</v>
      </c>
    </row>
    <row r="25" spans="1:5" ht="11.1" customHeight="1" x14ac:dyDescent="0.2">
      <c r="A25" s="281" t="s">
        <v>579</v>
      </c>
      <c r="B25" s="240">
        <v>1</v>
      </c>
      <c r="C25" s="282">
        <v>9</v>
      </c>
      <c r="D25" s="282">
        <v>10</v>
      </c>
      <c r="E25" s="282">
        <v>20</v>
      </c>
    </row>
    <row r="26" spans="1:5" ht="11.1" customHeight="1" x14ac:dyDescent="0.2">
      <c r="A26" s="281" t="s">
        <v>578</v>
      </c>
      <c r="B26" s="240">
        <v>1</v>
      </c>
      <c r="C26" s="282">
        <v>9</v>
      </c>
      <c r="D26" s="282">
        <v>17</v>
      </c>
      <c r="E26" s="282">
        <v>27</v>
      </c>
    </row>
    <row r="27" spans="1:5" ht="11.1" customHeight="1" x14ac:dyDescent="0.2">
      <c r="A27" s="281" t="s">
        <v>577</v>
      </c>
      <c r="B27" s="240">
        <v>24</v>
      </c>
      <c r="C27" s="282">
        <v>87</v>
      </c>
      <c r="D27" s="282">
        <v>155</v>
      </c>
      <c r="E27" s="282">
        <f>SUM(B27:D27)</f>
        <v>266</v>
      </c>
    </row>
    <row r="28" spans="1:5" ht="11.1" customHeight="1" x14ac:dyDescent="0.2">
      <c r="A28" s="281" t="s">
        <v>576</v>
      </c>
      <c r="B28" s="240">
        <v>0</v>
      </c>
      <c r="C28" s="282">
        <v>0</v>
      </c>
      <c r="D28" s="282">
        <v>1</v>
      </c>
      <c r="E28" s="282">
        <v>1</v>
      </c>
    </row>
    <row r="29" spans="1:5" ht="11.1" customHeight="1" x14ac:dyDescent="0.2">
      <c r="A29" s="281" t="s">
        <v>575</v>
      </c>
      <c r="B29" s="240">
        <v>1</v>
      </c>
      <c r="C29" s="282">
        <v>11</v>
      </c>
      <c r="D29" s="282">
        <v>17</v>
      </c>
      <c r="E29" s="282">
        <v>29</v>
      </c>
    </row>
    <row r="30" spans="1:5" ht="11.1" customHeight="1" x14ac:dyDescent="0.2">
      <c r="A30" s="281" t="s">
        <v>574</v>
      </c>
      <c r="B30" s="240">
        <v>9</v>
      </c>
      <c r="C30" s="282">
        <v>11</v>
      </c>
      <c r="D30" s="282">
        <v>44</v>
      </c>
      <c r="E30" s="282">
        <v>64</v>
      </c>
    </row>
    <row r="31" spans="1:5" ht="11.1" customHeight="1" x14ac:dyDescent="0.2">
      <c r="A31" s="281" t="s">
        <v>573</v>
      </c>
      <c r="B31" s="240">
        <v>1</v>
      </c>
      <c r="C31" s="282">
        <v>2</v>
      </c>
      <c r="D31" s="282">
        <v>4</v>
      </c>
      <c r="E31" s="282">
        <v>7</v>
      </c>
    </row>
    <row r="32" spans="1:5" ht="11.1" customHeight="1" x14ac:dyDescent="0.2">
      <c r="A32" s="281" t="s">
        <v>572</v>
      </c>
      <c r="B32" s="240">
        <v>0</v>
      </c>
      <c r="C32" s="282">
        <v>0</v>
      </c>
      <c r="D32" s="282">
        <v>4</v>
      </c>
      <c r="E32" s="282">
        <v>4</v>
      </c>
    </row>
    <row r="33" spans="1:5" ht="11.1" customHeight="1" x14ac:dyDescent="0.2">
      <c r="A33" s="281" t="s">
        <v>571</v>
      </c>
      <c r="B33" s="240">
        <v>0</v>
      </c>
      <c r="C33" s="282">
        <v>1</v>
      </c>
      <c r="D33" s="282">
        <v>9</v>
      </c>
      <c r="E33" s="282">
        <v>10</v>
      </c>
    </row>
    <row r="34" spans="1:5" x14ac:dyDescent="0.2">
      <c r="A34" s="281" t="s">
        <v>570</v>
      </c>
      <c r="B34" s="280">
        <v>3</v>
      </c>
      <c r="C34" s="280">
        <v>13</v>
      </c>
      <c r="D34" s="280">
        <v>31</v>
      </c>
      <c r="E34" s="280">
        <v>47</v>
      </c>
    </row>
  </sheetData>
  <mergeCells count="3">
    <mergeCell ref="B2:E2"/>
    <mergeCell ref="B4:E4"/>
    <mergeCell ref="A2:A4"/>
  </mergeCells>
  <pageMargins left="0.75" right="0.75" top="1" bottom="1" header="0.5" footer="0.5"/>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E470D-1759-4D7C-B31A-7A8DFF3BA45D}">
  <dimension ref="A1:E14"/>
  <sheetViews>
    <sheetView zoomScaleNormal="100" workbookViewId="0"/>
  </sheetViews>
  <sheetFormatPr defaultRowHeight="15" x14ac:dyDescent="0.25"/>
  <cols>
    <col min="1" max="1" width="9.140625" style="290"/>
    <col min="2" max="5" width="17.5703125" style="290" customWidth="1"/>
    <col min="6" max="16384" width="9.140625" style="290"/>
  </cols>
  <sheetData>
    <row r="1" spans="1:5" ht="15.75" thickBot="1" x14ac:dyDescent="0.3">
      <c r="A1" s="299" t="s">
        <v>599</v>
      </c>
      <c r="B1" s="298"/>
      <c r="C1" s="291"/>
      <c r="D1" s="291"/>
      <c r="E1" s="291"/>
    </row>
    <row r="2" spans="1:5" ht="14.25" customHeight="1" x14ac:dyDescent="0.25">
      <c r="A2" s="358" t="s">
        <v>337</v>
      </c>
      <c r="B2" s="356" t="s">
        <v>598</v>
      </c>
      <c r="C2" s="356"/>
      <c r="D2" s="356" t="s">
        <v>597</v>
      </c>
      <c r="E2" s="357"/>
    </row>
    <row r="3" spans="1:5" ht="26.25" customHeight="1" x14ac:dyDescent="0.25">
      <c r="A3" s="359"/>
      <c r="B3" s="297" t="s">
        <v>595</v>
      </c>
      <c r="C3" s="297" t="s">
        <v>596</v>
      </c>
      <c r="D3" s="297" t="s">
        <v>595</v>
      </c>
      <c r="E3" s="296" t="s">
        <v>594</v>
      </c>
    </row>
    <row r="4" spans="1:5" x14ac:dyDescent="0.25">
      <c r="A4" s="294">
        <v>2000</v>
      </c>
      <c r="B4" s="293">
        <v>28220</v>
      </c>
      <c r="C4" s="291">
        <v>86.2</v>
      </c>
      <c r="D4" s="291">
        <v>153</v>
      </c>
      <c r="E4" s="291">
        <v>4.7</v>
      </c>
    </row>
    <row r="5" spans="1:5" x14ac:dyDescent="0.25">
      <c r="A5" s="294">
        <v>2001</v>
      </c>
      <c r="B5" s="293">
        <v>26369</v>
      </c>
      <c r="C5" s="291">
        <v>79.599999999999994</v>
      </c>
      <c r="D5" s="291">
        <v>128</v>
      </c>
      <c r="E5" s="291">
        <v>3.9</v>
      </c>
    </row>
    <row r="6" spans="1:5" x14ac:dyDescent="0.25">
      <c r="A6" s="294">
        <v>2002</v>
      </c>
      <c r="B6" s="293">
        <v>26072</v>
      </c>
      <c r="C6" s="291">
        <v>78.2</v>
      </c>
      <c r="D6" s="291">
        <v>170</v>
      </c>
      <c r="E6" s="291">
        <v>5.0999999999999996</v>
      </c>
    </row>
    <row r="7" spans="1:5" x14ac:dyDescent="0.25">
      <c r="A7" s="294">
        <v>2003</v>
      </c>
      <c r="B7" s="293">
        <v>26392</v>
      </c>
      <c r="C7" s="291">
        <v>77.7</v>
      </c>
      <c r="D7" s="291">
        <v>135</v>
      </c>
      <c r="E7" s="295">
        <v>4</v>
      </c>
    </row>
    <row r="8" spans="1:5" x14ac:dyDescent="0.25">
      <c r="A8" s="294">
        <v>2004</v>
      </c>
      <c r="B8" s="293">
        <v>24355</v>
      </c>
      <c r="C8" s="291">
        <v>72.8</v>
      </c>
      <c r="D8" s="291">
        <v>163</v>
      </c>
      <c r="E8" s="291">
        <v>4.9000000000000004</v>
      </c>
    </row>
    <row r="9" spans="1:5" x14ac:dyDescent="0.25">
      <c r="A9" s="294">
        <v>2005</v>
      </c>
      <c r="B9" s="293">
        <v>24346</v>
      </c>
      <c r="C9" s="291">
        <v>72.3</v>
      </c>
      <c r="D9" s="291">
        <v>130</v>
      </c>
      <c r="E9" s="291">
        <v>3.9</v>
      </c>
    </row>
    <row r="10" spans="1:5" x14ac:dyDescent="0.25">
      <c r="A10" s="294">
        <v>2006</v>
      </c>
      <c r="B10" s="293">
        <v>23038</v>
      </c>
      <c r="C10" s="291">
        <v>67.2</v>
      </c>
      <c r="D10" s="291">
        <v>125</v>
      </c>
      <c r="E10" s="291">
        <v>3.6</v>
      </c>
    </row>
    <row r="11" spans="1:5" x14ac:dyDescent="0.25">
      <c r="A11" s="294">
        <v>2007</v>
      </c>
      <c r="B11" s="293">
        <v>21154</v>
      </c>
      <c r="C11" s="291">
        <v>61.5</v>
      </c>
      <c r="D11" s="291">
        <v>119</v>
      </c>
      <c r="E11" s="291">
        <v>3.5</v>
      </c>
    </row>
    <row r="12" spans="1:5" x14ac:dyDescent="0.25">
      <c r="A12" s="294">
        <v>2008</v>
      </c>
      <c r="B12" s="293">
        <v>22458</v>
      </c>
      <c r="C12" s="295">
        <v>66</v>
      </c>
      <c r="D12" s="291">
        <v>118</v>
      </c>
      <c r="E12" s="291">
        <v>3.5</v>
      </c>
    </row>
    <row r="13" spans="1:5" x14ac:dyDescent="0.25">
      <c r="A13" s="294">
        <v>2009</v>
      </c>
      <c r="B13" s="293">
        <v>18693</v>
      </c>
      <c r="C13" s="291">
        <v>56.5</v>
      </c>
      <c r="D13" s="291">
        <v>100</v>
      </c>
      <c r="E13" s="295">
        <v>3</v>
      </c>
    </row>
    <row r="14" spans="1:5" x14ac:dyDescent="0.25">
      <c r="A14" s="294">
        <v>2010</v>
      </c>
      <c r="B14" s="293">
        <v>20123</v>
      </c>
      <c r="C14" s="291">
        <v>60.7</v>
      </c>
      <c r="D14" s="292">
        <v>96</v>
      </c>
      <c r="E14" s="291">
        <v>2.9</v>
      </c>
    </row>
  </sheetData>
  <mergeCells count="3">
    <mergeCell ref="B2:C2"/>
    <mergeCell ref="D2:E2"/>
    <mergeCell ref="A2:A3"/>
  </mergeCells>
  <pageMargins left="0.75" right="0.75" top="1" bottom="1" header="0.5" footer="0.5"/>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DB73F-E726-4879-9C13-F21C345D5B46}">
  <dimension ref="A1:E34"/>
  <sheetViews>
    <sheetView zoomScaleNormal="100" workbookViewId="0"/>
  </sheetViews>
  <sheetFormatPr defaultRowHeight="11.25" x14ac:dyDescent="0.2"/>
  <cols>
    <col min="1" max="1" width="34.28515625" style="1" customWidth="1"/>
    <col min="2" max="5" width="11.28515625" style="1" customWidth="1"/>
    <col min="6" max="16384" width="9.140625" style="1"/>
  </cols>
  <sheetData>
    <row r="1" spans="1:5" s="9" customFormat="1" ht="12" thickBot="1" x14ac:dyDescent="0.3">
      <c r="A1" s="36" t="s">
        <v>63</v>
      </c>
    </row>
    <row r="2" spans="1:5" x14ac:dyDescent="0.2">
      <c r="A2" s="53" t="s">
        <v>27</v>
      </c>
      <c r="B2" s="22">
        <v>2000</v>
      </c>
      <c r="C2" s="22">
        <v>2008</v>
      </c>
      <c r="D2" s="21">
        <v>2009</v>
      </c>
      <c r="E2" s="21">
        <v>2010</v>
      </c>
    </row>
    <row r="3" spans="1:5" s="16" customFormat="1" x14ac:dyDescent="0.2">
      <c r="A3" s="52" t="s">
        <v>62</v>
      </c>
      <c r="B3" s="51">
        <v>176</v>
      </c>
      <c r="C3" s="50">
        <v>176</v>
      </c>
      <c r="D3" s="50">
        <v>175</v>
      </c>
      <c r="E3" s="50">
        <v>175</v>
      </c>
    </row>
    <row r="4" spans="1:5" s="16" customFormat="1" x14ac:dyDescent="0.2">
      <c r="A4" s="49" t="s">
        <v>61</v>
      </c>
      <c r="B4" s="4">
        <v>84277</v>
      </c>
      <c r="C4" s="47">
        <v>71440</v>
      </c>
      <c r="D4" s="47">
        <v>71489</v>
      </c>
      <c r="E4" s="47">
        <v>71537</v>
      </c>
    </row>
    <row r="5" spans="1:5" x14ac:dyDescent="0.2">
      <c r="A5" s="13" t="s">
        <v>6</v>
      </c>
      <c r="B5" s="4"/>
      <c r="C5" s="4"/>
      <c r="D5" s="4"/>
      <c r="E5" s="4"/>
    </row>
    <row r="6" spans="1:5" s="16" customFormat="1" x14ac:dyDescent="0.2">
      <c r="A6" s="38" t="s">
        <v>60</v>
      </c>
      <c r="B6" s="4">
        <v>57632</v>
      </c>
      <c r="C6" s="47">
        <v>44376</v>
      </c>
      <c r="D6" s="47">
        <v>44406</v>
      </c>
      <c r="E6" s="47">
        <v>44388</v>
      </c>
    </row>
    <row r="7" spans="1:5" x14ac:dyDescent="0.2">
      <c r="A7" s="38" t="s">
        <v>59</v>
      </c>
      <c r="B7" s="6">
        <f>+B4-B6</f>
        <v>26645</v>
      </c>
      <c r="C7" s="6">
        <f>+C4-C6</f>
        <v>27064</v>
      </c>
      <c r="D7" s="6">
        <v>27083</v>
      </c>
      <c r="E7" s="6">
        <v>27149</v>
      </c>
    </row>
    <row r="8" spans="1:5" x14ac:dyDescent="0.2">
      <c r="A8" s="46" t="s">
        <v>58</v>
      </c>
      <c r="B8" s="4">
        <v>83430</v>
      </c>
      <c r="C8" s="47">
        <v>70971</v>
      </c>
      <c r="D8" s="47">
        <v>71064</v>
      </c>
      <c r="E8" s="47">
        <v>71216</v>
      </c>
    </row>
    <row r="9" spans="1:5" x14ac:dyDescent="0.2">
      <c r="A9" s="13" t="s">
        <v>6</v>
      </c>
      <c r="B9" s="4"/>
      <c r="C9" s="4"/>
      <c r="D9" s="4"/>
      <c r="E9" s="4"/>
    </row>
    <row r="10" spans="1:5" x14ac:dyDescent="0.2">
      <c r="A10" s="44" t="s">
        <v>49</v>
      </c>
      <c r="B10" s="4">
        <v>15513</v>
      </c>
      <c r="C10" s="47">
        <v>8917</v>
      </c>
      <c r="D10" s="47">
        <v>8791</v>
      </c>
      <c r="E10" s="47">
        <v>8775</v>
      </c>
    </row>
    <row r="11" spans="1:5" x14ac:dyDescent="0.2">
      <c r="A11" s="44" t="s">
        <v>48</v>
      </c>
      <c r="B11" s="4">
        <v>11999</v>
      </c>
      <c r="C11" s="47">
        <v>7035</v>
      </c>
      <c r="D11" s="47">
        <v>6925</v>
      </c>
      <c r="E11" s="47">
        <v>6813</v>
      </c>
    </row>
    <row r="12" spans="1:5" x14ac:dyDescent="0.2">
      <c r="A12" s="44" t="s">
        <v>47</v>
      </c>
      <c r="B12" s="4">
        <v>6219</v>
      </c>
      <c r="C12" s="47">
        <v>2650</v>
      </c>
      <c r="D12" s="47">
        <v>2648</v>
      </c>
      <c r="E12" s="47">
        <v>2667</v>
      </c>
    </row>
    <row r="13" spans="1:5" x14ac:dyDescent="0.2">
      <c r="A13" s="45" t="s">
        <v>46</v>
      </c>
      <c r="B13" s="4">
        <v>5881</v>
      </c>
      <c r="C13" s="47">
        <v>2650</v>
      </c>
      <c r="D13" s="47">
        <v>3366</v>
      </c>
      <c r="E13" s="47">
        <v>3407</v>
      </c>
    </row>
    <row r="14" spans="1:5" x14ac:dyDescent="0.2">
      <c r="A14" s="44" t="s">
        <v>45</v>
      </c>
      <c r="B14" s="4">
        <v>13549</v>
      </c>
      <c r="C14" s="47">
        <v>10971</v>
      </c>
      <c r="D14" s="47">
        <v>11097</v>
      </c>
      <c r="E14" s="47">
        <v>11101</v>
      </c>
    </row>
    <row r="15" spans="1:5" x14ac:dyDescent="0.2">
      <c r="A15" s="44" t="s">
        <v>57</v>
      </c>
      <c r="B15" s="4">
        <v>4395</v>
      </c>
      <c r="C15" s="47">
        <v>3519</v>
      </c>
      <c r="D15" s="47">
        <v>3413</v>
      </c>
      <c r="E15" s="47">
        <v>3379</v>
      </c>
    </row>
    <row r="16" spans="1:5" s="16" customFormat="1" x14ac:dyDescent="0.2">
      <c r="A16" s="48" t="s">
        <v>56</v>
      </c>
      <c r="B16" s="43">
        <v>81.8</v>
      </c>
      <c r="C16" s="42">
        <v>70.751846156530149</v>
      </c>
      <c r="D16" s="42">
        <v>70.962176373122205</v>
      </c>
      <c r="E16" s="42">
        <v>71.317827594239048</v>
      </c>
    </row>
    <row r="17" spans="1:5" x14ac:dyDescent="0.2">
      <c r="A17" s="13" t="s">
        <v>6</v>
      </c>
      <c r="B17" s="43"/>
      <c r="C17" s="42"/>
      <c r="D17" s="42"/>
      <c r="E17" s="42"/>
    </row>
    <row r="18" spans="1:5" x14ac:dyDescent="0.2">
      <c r="A18" s="29" t="s">
        <v>10</v>
      </c>
      <c r="B18" s="43">
        <v>134.5</v>
      </c>
      <c r="C18" s="42">
        <v>108.4855245559832</v>
      </c>
      <c r="D18" s="42">
        <v>108.00113385797501</v>
      </c>
      <c r="E18" s="42">
        <v>107.17056443356203</v>
      </c>
    </row>
    <row r="19" spans="1:5" x14ac:dyDescent="0.2">
      <c r="A19" s="46" t="s">
        <v>55</v>
      </c>
      <c r="B19" s="4">
        <v>11986</v>
      </c>
      <c r="C19" s="47">
        <v>11730</v>
      </c>
      <c r="D19" s="47">
        <v>11602</v>
      </c>
      <c r="E19" s="47" t="s">
        <v>0</v>
      </c>
    </row>
    <row r="20" spans="1:5" s="16" customFormat="1" x14ac:dyDescent="0.2">
      <c r="A20" s="48" t="s">
        <v>54</v>
      </c>
      <c r="B20" s="4">
        <v>54932</v>
      </c>
      <c r="C20" s="47">
        <v>48791</v>
      </c>
      <c r="D20" s="47">
        <v>49650</v>
      </c>
      <c r="E20" s="47" t="s">
        <v>0</v>
      </c>
    </row>
    <row r="21" spans="1:5" x14ac:dyDescent="0.2">
      <c r="A21" s="46" t="s">
        <v>53</v>
      </c>
      <c r="B21" s="6">
        <v>2610</v>
      </c>
      <c r="C21" s="6">
        <v>2508</v>
      </c>
      <c r="D21" s="6">
        <v>2528</v>
      </c>
      <c r="E21" s="6">
        <v>2458.33</v>
      </c>
    </row>
    <row r="22" spans="1:5" x14ac:dyDescent="0.2">
      <c r="A22" s="16" t="s">
        <v>52</v>
      </c>
      <c r="B22" s="6">
        <v>40534</v>
      </c>
      <c r="C22" s="6">
        <v>121857</v>
      </c>
      <c r="D22" s="6">
        <v>129469</v>
      </c>
      <c r="E22" s="6">
        <v>130070</v>
      </c>
    </row>
    <row r="23" spans="1:5" x14ac:dyDescent="0.2">
      <c r="A23" s="9" t="s">
        <v>51</v>
      </c>
      <c r="B23" s="6">
        <v>23238</v>
      </c>
      <c r="C23" s="6">
        <v>20071</v>
      </c>
      <c r="D23" s="6">
        <v>20119</v>
      </c>
      <c r="E23" s="6">
        <v>19859.832999999999</v>
      </c>
    </row>
    <row r="24" spans="1:5" x14ac:dyDescent="0.2">
      <c r="A24" s="9" t="s">
        <v>50</v>
      </c>
      <c r="B24" s="43">
        <v>8.9</v>
      </c>
      <c r="C24" s="42">
        <v>7.88</v>
      </c>
      <c r="D24" s="42">
        <v>8</v>
      </c>
      <c r="E24" s="42">
        <v>8.1</v>
      </c>
    </row>
    <row r="25" spans="1:5" x14ac:dyDescent="0.2">
      <c r="A25" s="13" t="s">
        <v>6</v>
      </c>
      <c r="B25" s="43"/>
      <c r="C25" s="14"/>
      <c r="D25" s="42"/>
      <c r="E25" s="42"/>
    </row>
    <row r="26" spans="1:5" x14ac:dyDescent="0.2">
      <c r="A26" s="44" t="s">
        <v>49</v>
      </c>
      <c r="B26" s="43">
        <v>8.1999999999999993</v>
      </c>
      <c r="C26" s="42">
        <v>6.7584075752176345</v>
      </c>
      <c r="D26" s="42">
        <v>6.75</v>
      </c>
      <c r="E26" s="42">
        <v>6.7781288010514373</v>
      </c>
    </row>
    <row r="27" spans="1:5" x14ac:dyDescent="0.2">
      <c r="A27" s="44" t="s">
        <v>48</v>
      </c>
      <c r="B27" s="43">
        <v>6.9</v>
      </c>
      <c r="C27" s="42">
        <v>5.6259494570558024</v>
      </c>
      <c r="D27" s="42">
        <v>5.4</v>
      </c>
      <c r="E27" s="42">
        <v>5.4273739922067152</v>
      </c>
    </row>
    <row r="28" spans="1:5" x14ac:dyDescent="0.2">
      <c r="A28" s="44" t="s">
        <v>47</v>
      </c>
      <c r="B28" s="43">
        <v>4.5999999999999996</v>
      </c>
      <c r="C28" s="42">
        <v>3.726397033720684</v>
      </c>
      <c r="D28" s="42">
        <v>3.6655899309070104</v>
      </c>
      <c r="E28" s="42">
        <v>3.6566233961272396</v>
      </c>
    </row>
    <row r="29" spans="1:5" x14ac:dyDescent="0.2">
      <c r="A29" s="45" t="s">
        <v>46</v>
      </c>
      <c r="B29" s="43">
        <v>6</v>
      </c>
      <c r="C29" s="42">
        <v>4.9285768214420536</v>
      </c>
      <c r="D29" s="42">
        <v>4.723463583888293</v>
      </c>
      <c r="E29" s="42">
        <v>4.6426572427693982</v>
      </c>
    </row>
    <row r="30" spans="1:5" x14ac:dyDescent="0.2">
      <c r="A30" s="44" t="s">
        <v>45</v>
      </c>
      <c r="B30" s="43">
        <v>16.3</v>
      </c>
      <c r="C30" s="42">
        <v>16.526794752399077</v>
      </c>
      <c r="D30" s="42">
        <v>16.600000000000001</v>
      </c>
      <c r="E30" s="42">
        <v>16.825633628683288</v>
      </c>
    </row>
    <row r="31" spans="1:5" x14ac:dyDescent="0.2">
      <c r="A31" s="5" t="s">
        <v>44</v>
      </c>
      <c r="B31" s="43">
        <v>4.5</v>
      </c>
      <c r="C31" s="42">
        <v>3.6873494068355868</v>
      </c>
      <c r="D31" s="42">
        <v>3.5019107531306957</v>
      </c>
      <c r="E31" s="42">
        <v>3.5043995281665445</v>
      </c>
    </row>
    <row r="32" spans="1:5" x14ac:dyDescent="0.2">
      <c r="A32" s="5" t="s">
        <v>43</v>
      </c>
      <c r="B32" s="43">
        <v>7.2</v>
      </c>
      <c r="C32" s="42">
        <v>3.6873494068355868</v>
      </c>
      <c r="D32" s="42">
        <v>5.6705052585588112</v>
      </c>
      <c r="E32" s="42">
        <v>5.6106241125995435</v>
      </c>
    </row>
    <row r="33" spans="1:5" x14ac:dyDescent="0.2">
      <c r="A33" s="9" t="s">
        <v>42</v>
      </c>
      <c r="B33" s="43">
        <v>76.5</v>
      </c>
      <c r="C33" s="42">
        <v>77.41</v>
      </c>
      <c r="D33" s="42">
        <v>77.766025509208575</v>
      </c>
      <c r="E33" s="42">
        <v>76.400000000000006</v>
      </c>
    </row>
    <row r="34" spans="1:5" x14ac:dyDescent="0.2">
      <c r="A34" s="9" t="s">
        <v>41</v>
      </c>
      <c r="B34" s="43">
        <v>2.9</v>
      </c>
      <c r="C34" s="42">
        <v>3.11</v>
      </c>
      <c r="D34" s="42">
        <v>3.13</v>
      </c>
      <c r="E34" s="42">
        <v>3.2</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F4D13-4E1A-4A8D-951E-D98A5F227FFE}">
  <dimension ref="A1:E39"/>
  <sheetViews>
    <sheetView zoomScaleNormal="100" workbookViewId="0"/>
  </sheetViews>
  <sheetFormatPr defaultRowHeight="11.25" x14ac:dyDescent="0.2"/>
  <cols>
    <col min="1" max="1" width="38.5703125" style="1" customWidth="1"/>
    <col min="2" max="5" width="13.85546875" style="1" customWidth="1"/>
    <col min="6" max="16384" width="9.140625" style="1"/>
  </cols>
  <sheetData>
    <row r="1" spans="1:5" s="59" customFormat="1" ht="12" thickBot="1" x14ac:dyDescent="0.3">
      <c r="A1" s="36" t="s">
        <v>106</v>
      </c>
      <c r="B1" s="35"/>
      <c r="C1" s="35"/>
      <c r="D1" s="35"/>
      <c r="E1" s="35"/>
    </row>
    <row r="2" spans="1:5" s="56" customFormat="1" x14ac:dyDescent="0.25">
      <c r="A2" s="310" t="s">
        <v>105</v>
      </c>
      <c r="B2" s="309" t="s">
        <v>104</v>
      </c>
      <c r="C2" s="306" t="s">
        <v>103</v>
      </c>
      <c r="D2" s="306" t="s">
        <v>102</v>
      </c>
      <c r="E2" s="307"/>
    </row>
    <row r="3" spans="1:5" s="56" customFormat="1" x14ac:dyDescent="0.25">
      <c r="A3" s="311"/>
      <c r="B3" s="308"/>
      <c r="C3" s="308"/>
      <c r="D3" s="58" t="s">
        <v>101</v>
      </c>
      <c r="E3" s="57" t="s">
        <v>100</v>
      </c>
    </row>
    <row r="4" spans="1:5" x14ac:dyDescent="0.2">
      <c r="A4" s="55" t="s">
        <v>99</v>
      </c>
      <c r="B4" s="51">
        <v>3979315</v>
      </c>
      <c r="C4" s="51">
        <v>10993331</v>
      </c>
      <c r="D4" s="51">
        <v>1400843</v>
      </c>
      <c r="E4" s="51">
        <v>31949</v>
      </c>
    </row>
    <row r="5" spans="1:5" x14ac:dyDescent="0.2">
      <c r="A5" s="55" t="s">
        <v>98</v>
      </c>
      <c r="B5" s="4">
        <v>2628887</v>
      </c>
      <c r="C5" s="4">
        <v>7608306</v>
      </c>
      <c r="D5" s="4">
        <v>709495</v>
      </c>
      <c r="E5" s="4">
        <v>3372</v>
      </c>
    </row>
    <row r="6" spans="1:5" x14ac:dyDescent="0.2">
      <c r="A6" s="1" t="s">
        <v>97</v>
      </c>
      <c r="B6" s="4">
        <v>1766888</v>
      </c>
      <c r="C6" s="4">
        <v>4844315</v>
      </c>
      <c r="D6" s="4">
        <v>432650</v>
      </c>
      <c r="E6" s="4">
        <v>7536</v>
      </c>
    </row>
    <row r="7" spans="1:5" x14ac:dyDescent="0.2">
      <c r="A7" s="1" t="s">
        <v>96</v>
      </c>
      <c r="B7" s="4">
        <v>3195184</v>
      </c>
      <c r="C7" s="4">
        <v>6619911</v>
      </c>
      <c r="D7" s="4">
        <v>787194</v>
      </c>
      <c r="E7" s="4">
        <v>7320</v>
      </c>
    </row>
    <row r="8" spans="1:5" x14ac:dyDescent="0.2">
      <c r="A8" s="28" t="s">
        <v>95</v>
      </c>
      <c r="B8" s="4">
        <v>1717656</v>
      </c>
      <c r="C8" s="4">
        <v>7305809</v>
      </c>
      <c r="D8" s="4">
        <v>778404</v>
      </c>
      <c r="E8" s="4">
        <v>48284</v>
      </c>
    </row>
    <row r="9" spans="1:5" x14ac:dyDescent="0.2">
      <c r="A9" s="1" t="s">
        <v>94</v>
      </c>
      <c r="B9" s="4">
        <v>2087799</v>
      </c>
      <c r="C9" s="4">
        <v>7317618</v>
      </c>
      <c r="D9" s="4">
        <v>495017</v>
      </c>
      <c r="E9" s="4">
        <v>9924</v>
      </c>
    </row>
    <row r="10" spans="1:5" x14ac:dyDescent="0.2">
      <c r="A10" s="1" t="s">
        <v>93</v>
      </c>
      <c r="B10" s="4">
        <v>2353703</v>
      </c>
      <c r="C10" s="4">
        <v>12347375</v>
      </c>
      <c r="D10" s="4">
        <v>701919</v>
      </c>
      <c r="E10" s="4">
        <v>4728</v>
      </c>
    </row>
    <row r="11" spans="1:5" x14ac:dyDescent="0.2">
      <c r="A11" s="28" t="s">
        <v>92</v>
      </c>
      <c r="B11" s="4">
        <v>1997108</v>
      </c>
      <c r="C11" s="4">
        <v>6704380</v>
      </c>
      <c r="D11" s="4">
        <v>565739</v>
      </c>
      <c r="E11" s="4">
        <v>4056</v>
      </c>
    </row>
    <row r="12" spans="1:5" x14ac:dyDescent="0.2">
      <c r="A12" s="1" t="s">
        <v>91</v>
      </c>
      <c r="B12" s="4">
        <v>1210983</v>
      </c>
      <c r="C12" s="4">
        <v>7540315</v>
      </c>
      <c r="D12" s="4">
        <v>511374</v>
      </c>
      <c r="E12" s="4">
        <v>21808</v>
      </c>
    </row>
    <row r="13" spans="1:5" x14ac:dyDescent="0.2">
      <c r="A13" s="1" t="s">
        <v>90</v>
      </c>
      <c r="B13" s="4">
        <v>963135</v>
      </c>
      <c r="C13" s="4">
        <v>3652025</v>
      </c>
      <c r="D13" s="4">
        <v>282741</v>
      </c>
      <c r="E13" s="4">
        <v>312</v>
      </c>
    </row>
    <row r="14" spans="1:5" x14ac:dyDescent="0.2">
      <c r="A14" s="1" t="s">
        <v>89</v>
      </c>
      <c r="B14" s="4">
        <v>1350280</v>
      </c>
      <c r="C14" s="4">
        <v>4082106</v>
      </c>
      <c r="D14" s="4">
        <v>336207</v>
      </c>
      <c r="E14" s="4">
        <v>2592</v>
      </c>
    </row>
    <row r="15" spans="1:5" x14ac:dyDescent="0.2">
      <c r="A15" s="1" t="s">
        <v>88</v>
      </c>
      <c r="B15" s="4">
        <v>989476</v>
      </c>
      <c r="C15" s="4">
        <v>2176392</v>
      </c>
      <c r="D15" s="4">
        <v>426845</v>
      </c>
      <c r="E15" s="4">
        <v>33024</v>
      </c>
    </row>
    <row r="16" spans="1:5" x14ac:dyDescent="0.2">
      <c r="A16" s="1" t="s">
        <v>87</v>
      </c>
      <c r="B16" s="4">
        <v>7051485</v>
      </c>
      <c r="C16" s="4">
        <v>19546310</v>
      </c>
      <c r="D16" s="4">
        <v>4635239</v>
      </c>
      <c r="E16" s="4">
        <v>14201</v>
      </c>
    </row>
    <row r="17" spans="1:5" x14ac:dyDescent="0.2">
      <c r="A17" s="1" t="s">
        <v>86</v>
      </c>
      <c r="B17" s="4">
        <v>2763084</v>
      </c>
      <c r="C17" s="4">
        <v>13030897</v>
      </c>
      <c r="D17" s="4">
        <v>702056</v>
      </c>
      <c r="E17" s="4">
        <v>40517</v>
      </c>
    </row>
    <row r="18" spans="1:5" x14ac:dyDescent="0.2">
      <c r="A18" s="28" t="s">
        <v>85</v>
      </c>
      <c r="B18" s="4">
        <v>267751</v>
      </c>
      <c r="C18" s="4">
        <v>628648</v>
      </c>
      <c r="D18" s="4">
        <v>109578</v>
      </c>
      <c r="E18" s="4" t="s">
        <v>64</v>
      </c>
    </row>
    <row r="19" spans="1:5" x14ac:dyDescent="0.2">
      <c r="A19" s="1" t="s">
        <v>84</v>
      </c>
      <c r="B19" s="4">
        <v>118671</v>
      </c>
      <c r="C19" s="4">
        <v>358786</v>
      </c>
      <c r="D19" s="4">
        <v>45885</v>
      </c>
      <c r="E19" s="4">
        <v>2088</v>
      </c>
    </row>
    <row r="20" spans="1:5" x14ac:dyDescent="0.2">
      <c r="A20" s="1" t="s">
        <v>83</v>
      </c>
      <c r="B20" s="4">
        <v>2097854</v>
      </c>
      <c r="C20" s="4">
        <v>7012603</v>
      </c>
      <c r="D20" s="4">
        <v>907255</v>
      </c>
      <c r="E20" s="4">
        <v>261418</v>
      </c>
    </row>
    <row r="21" spans="1:5" x14ac:dyDescent="0.2">
      <c r="A21" s="1" t="s">
        <v>82</v>
      </c>
      <c r="B21" s="4">
        <v>3084039</v>
      </c>
      <c r="C21" s="4">
        <v>6783832</v>
      </c>
      <c r="D21" s="4">
        <v>603847</v>
      </c>
      <c r="E21" s="4">
        <v>49619</v>
      </c>
    </row>
    <row r="22" spans="1:5" x14ac:dyDescent="0.2">
      <c r="A22" s="1" t="s">
        <v>81</v>
      </c>
      <c r="B22" s="4">
        <v>323590</v>
      </c>
      <c r="C22" s="4">
        <v>1675985</v>
      </c>
      <c r="D22" s="4">
        <v>82832</v>
      </c>
      <c r="E22" s="4">
        <v>68948</v>
      </c>
    </row>
    <row r="23" spans="1:5" x14ac:dyDescent="0.2">
      <c r="A23" s="1" t="s">
        <v>80</v>
      </c>
      <c r="B23" s="4">
        <v>16793</v>
      </c>
      <c r="C23" s="4">
        <v>29086</v>
      </c>
      <c r="D23" s="4">
        <v>83433</v>
      </c>
      <c r="E23" s="4" t="s">
        <v>64</v>
      </c>
    </row>
    <row r="24" spans="1:5" x14ac:dyDescent="0.2">
      <c r="A24" s="1" t="s">
        <v>79</v>
      </c>
      <c r="B24" s="4">
        <v>1585764</v>
      </c>
      <c r="C24" s="4">
        <v>3865718</v>
      </c>
      <c r="D24" s="4">
        <v>489636</v>
      </c>
      <c r="E24" s="4">
        <v>7812</v>
      </c>
    </row>
    <row r="25" spans="1:5" x14ac:dyDescent="0.2">
      <c r="A25" s="1" t="s">
        <v>78</v>
      </c>
      <c r="B25" s="4">
        <v>755335</v>
      </c>
      <c r="C25" s="4">
        <v>3014396</v>
      </c>
      <c r="D25" s="4" t="s">
        <v>64</v>
      </c>
      <c r="E25" s="4" t="s">
        <v>64</v>
      </c>
    </row>
    <row r="26" spans="1:5" x14ac:dyDescent="0.2">
      <c r="A26" s="1" t="s">
        <v>77</v>
      </c>
      <c r="B26" s="4">
        <v>13374555</v>
      </c>
      <c r="C26" s="4">
        <v>158251322</v>
      </c>
      <c r="D26" s="4">
        <v>679721</v>
      </c>
      <c r="E26" s="4">
        <v>407666</v>
      </c>
    </row>
    <row r="27" spans="1:5" x14ac:dyDescent="0.2">
      <c r="A27" s="1" t="s">
        <v>76</v>
      </c>
      <c r="B27" s="4">
        <v>3834465</v>
      </c>
      <c r="C27" s="4">
        <v>8278271</v>
      </c>
      <c r="D27" s="4">
        <v>851820</v>
      </c>
      <c r="E27" s="4">
        <v>33584</v>
      </c>
    </row>
    <row r="28" spans="1:5" x14ac:dyDescent="0.2">
      <c r="A28" s="1" t="s">
        <v>75</v>
      </c>
      <c r="B28" s="4">
        <v>701508</v>
      </c>
      <c r="C28" s="4">
        <v>1080114</v>
      </c>
      <c r="D28" s="4">
        <v>409116</v>
      </c>
      <c r="E28" s="4">
        <v>2648</v>
      </c>
    </row>
    <row r="29" spans="1:5" x14ac:dyDescent="0.2">
      <c r="A29" s="28" t="s">
        <v>74</v>
      </c>
      <c r="B29" s="4">
        <v>1945696</v>
      </c>
      <c r="C29" s="4">
        <v>5693794</v>
      </c>
      <c r="D29" s="4">
        <v>613687</v>
      </c>
      <c r="E29" s="4">
        <v>8376</v>
      </c>
    </row>
    <row r="30" spans="1:5" x14ac:dyDescent="0.2">
      <c r="A30" s="1" t="s">
        <v>73</v>
      </c>
      <c r="B30" s="4">
        <v>1111788</v>
      </c>
      <c r="C30" s="4">
        <v>2386137</v>
      </c>
      <c r="D30" s="4">
        <v>285093</v>
      </c>
      <c r="E30" s="4">
        <v>103158</v>
      </c>
    </row>
    <row r="31" spans="1:5" x14ac:dyDescent="0.2">
      <c r="A31" s="1" t="s">
        <v>72</v>
      </c>
      <c r="B31" s="4">
        <v>591460</v>
      </c>
      <c r="C31" s="4">
        <v>2023609</v>
      </c>
      <c r="D31" s="4">
        <v>275967</v>
      </c>
      <c r="E31" s="4">
        <v>51760</v>
      </c>
    </row>
    <row r="32" spans="1:5" x14ac:dyDescent="0.2">
      <c r="A32" s="1" t="s">
        <v>71</v>
      </c>
      <c r="B32" s="4">
        <v>7035688</v>
      </c>
      <c r="C32" s="4">
        <v>36743246</v>
      </c>
      <c r="D32" s="4">
        <v>76425</v>
      </c>
      <c r="E32" s="4">
        <v>1519338</v>
      </c>
    </row>
    <row r="33" spans="1:5" x14ac:dyDescent="0.2">
      <c r="A33" s="28" t="s">
        <v>70</v>
      </c>
      <c r="B33" s="4">
        <v>347020</v>
      </c>
      <c r="C33" s="4">
        <v>3144592</v>
      </c>
      <c r="D33" s="4">
        <v>55498</v>
      </c>
      <c r="E33" s="4">
        <v>20451</v>
      </c>
    </row>
    <row r="34" spans="1:5" x14ac:dyDescent="0.2">
      <c r="A34" s="30" t="s">
        <v>69</v>
      </c>
      <c r="B34" s="4">
        <v>232857</v>
      </c>
      <c r="C34" s="4">
        <v>673998</v>
      </c>
      <c r="D34" s="4">
        <v>106994</v>
      </c>
      <c r="E34" s="4">
        <v>22862</v>
      </c>
    </row>
    <row r="35" spans="1:5" x14ac:dyDescent="0.2">
      <c r="A35" s="1" t="s">
        <v>68</v>
      </c>
      <c r="B35" s="4">
        <v>17012</v>
      </c>
      <c r="C35" s="4">
        <v>20721</v>
      </c>
      <c r="D35" s="4">
        <v>7973</v>
      </c>
      <c r="E35" s="4">
        <v>2076</v>
      </c>
    </row>
    <row r="36" spans="1:5" x14ac:dyDescent="0.2">
      <c r="A36" s="1" t="s">
        <v>67</v>
      </c>
      <c r="B36" s="4">
        <v>107684</v>
      </c>
      <c r="C36" s="4">
        <v>535581</v>
      </c>
      <c r="D36" s="4">
        <v>11175</v>
      </c>
      <c r="E36" s="4">
        <v>169538</v>
      </c>
    </row>
    <row r="37" spans="1:5" x14ac:dyDescent="0.2">
      <c r="A37" s="28" t="s">
        <v>66</v>
      </c>
      <c r="B37" s="4">
        <v>28100</v>
      </c>
      <c r="C37" s="4">
        <v>124197</v>
      </c>
      <c r="D37" s="4" t="s">
        <v>64</v>
      </c>
      <c r="E37" s="4">
        <v>30061</v>
      </c>
    </row>
    <row r="38" spans="1:5" x14ac:dyDescent="0.2">
      <c r="A38" s="1" t="s">
        <v>65</v>
      </c>
      <c r="B38" s="4">
        <v>293577</v>
      </c>
      <c r="C38" s="4">
        <v>725912</v>
      </c>
      <c r="D38" s="4">
        <v>294324</v>
      </c>
      <c r="E38" s="4" t="s">
        <v>64</v>
      </c>
    </row>
    <row r="39" spans="1:5" x14ac:dyDescent="0.2">
      <c r="A39" s="12" t="s">
        <v>7</v>
      </c>
      <c r="B39" s="54">
        <v>71926190</v>
      </c>
      <c r="C39" s="54">
        <v>356819638</v>
      </c>
      <c r="D39" s="54">
        <v>18755982</v>
      </c>
      <c r="E39" s="54">
        <v>2991026</v>
      </c>
    </row>
  </sheetData>
  <mergeCells count="4">
    <mergeCell ref="D2:E2"/>
    <mergeCell ref="C2:C3"/>
    <mergeCell ref="B2:B3"/>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750BB-04D4-4351-BA7B-E48196481C25}">
  <dimension ref="A1:E11"/>
  <sheetViews>
    <sheetView zoomScaleNormal="100" workbookViewId="0"/>
  </sheetViews>
  <sheetFormatPr defaultRowHeight="11.25" x14ac:dyDescent="0.2"/>
  <cols>
    <col min="1" max="1" width="44.85546875" style="1" customWidth="1"/>
    <col min="2" max="5" width="10.140625" style="1" customWidth="1"/>
    <col min="6" max="16384" width="9.140625" style="1"/>
  </cols>
  <sheetData>
    <row r="1" spans="1:5" ht="12" thickBot="1" x14ac:dyDescent="0.25">
      <c r="A1" s="36" t="s">
        <v>114</v>
      </c>
      <c r="B1" s="61"/>
      <c r="C1" s="61"/>
      <c r="D1" s="61"/>
    </row>
    <row r="2" spans="1:5" x14ac:dyDescent="0.2">
      <c r="A2" s="53" t="s">
        <v>13</v>
      </c>
      <c r="B2" s="22">
        <v>2000</v>
      </c>
      <c r="C2" s="22">
        <v>2008</v>
      </c>
      <c r="D2" s="22">
        <v>2009</v>
      </c>
      <c r="E2" s="60">
        <v>2010</v>
      </c>
    </row>
    <row r="3" spans="1:5" s="16" customFormat="1" x14ac:dyDescent="0.2">
      <c r="A3" s="28" t="s">
        <v>113</v>
      </c>
      <c r="B3" s="6">
        <v>82122</v>
      </c>
      <c r="C3" s="6">
        <v>120265</v>
      </c>
      <c r="D3" s="6">
        <v>96824</v>
      </c>
      <c r="E3" s="6">
        <v>100298</v>
      </c>
    </row>
    <row r="4" spans="1:5" s="16" customFormat="1" x14ac:dyDescent="0.2">
      <c r="A4" s="31" t="s">
        <v>112</v>
      </c>
      <c r="B4" s="6">
        <v>3400</v>
      </c>
      <c r="C4" s="6">
        <v>3061</v>
      </c>
      <c r="D4" s="6">
        <v>2588</v>
      </c>
      <c r="E4" s="6">
        <v>2556</v>
      </c>
    </row>
    <row r="5" spans="1:5" s="16" customFormat="1" x14ac:dyDescent="0.2">
      <c r="A5" s="13" t="s">
        <v>6</v>
      </c>
    </row>
    <row r="6" spans="1:5" s="16" customFormat="1" x14ac:dyDescent="0.2">
      <c r="A6" s="29" t="s">
        <v>111</v>
      </c>
      <c r="B6" s="6">
        <v>1203</v>
      </c>
      <c r="C6" s="6">
        <v>1213</v>
      </c>
      <c r="D6" s="6">
        <v>1020</v>
      </c>
      <c r="E6" s="6">
        <v>854</v>
      </c>
    </row>
    <row r="7" spans="1:5" x14ac:dyDescent="0.2">
      <c r="A7" s="30" t="s">
        <v>110</v>
      </c>
      <c r="B7" s="6">
        <v>4534</v>
      </c>
      <c r="C7" s="6">
        <v>3865</v>
      </c>
      <c r="D7" s="6">
        <v>3214</v>
      </c>
      <c r="E7" s="6">
        <v>3284</v>
      </c>
    </row>
    <row r="8" spans="1:5" x14ac:dyDescent="0.2">
      <c r="A8" s="13" t="s">
        <v>6</v>
      </c>
      <c r="B8" s="6"/>
      <c r="C8" s="6"/>
      <c r="D8" s="6"/>
      <c r="E8" s="6"/>
    </row>
    <row r="9" spans="1:5" s="16" customFormat="1" x14ac:dyDescent="0.2">
      <c r="A9" s="39" t="s">
        <v>109</v>
      </c>
      <c r="B9" s="6">
        <v>2578</v>
      </c>
      <c r="C9" s="6">
        <v>2913</v>
      </c>
      <c r="D9" s="6">
        <v>2258</v>
      </c>
      <c r="E9" s="6">
        <v>2400</v>
      </c>
    </row>
    <row r="10" spans="1:5" x14ac:dyDescent="0.2">
      <c r="A10" s="44" t="s">
        <v>108</v>
      </c>
      <c r="B10" s="6">
        <v>206</v>
      </c>
      <c r="C10" s="6">
        <v>94</v>
      </c>
      <c r="D10" s="6">
        <v>70</v>
      </c>
      <c r="E10" s="6">
        <v>80</v>
      </c>
    </row>
    <row r="11" spans="1:5" x14ac:dyDescent="0.2">
      <c r="A11" s="31" t="s">
        <v>107</v>
      </c>
      <c r="B11" s="6">
        <v>405</v>
      </c>
      <c r="C11" s="6">
        <v>547</v>
      </c>
      <c r="D11" s="6">
        <v>413</v>
      </c>
      <c r="E11" s="6">
        <v>351</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B95EE-F4D7-46E5-9AAA-929B2979E943}">
  <dimension ref="A1:E10"/>
  <sheetViews>
    <sheetView zoomScaleNormal="100" workbookViewId="0"/>
  </sheetViews>
  <sheetFormatPr defaultRowHeight="11.25" x14ac:dyDescent="0.2"/>
  <cols>
    <col min="1" max="1" width="34.5703125" style="1" customWidth="1"/>
    <col min="2" max="5" width="11.5703125" style="1" customWidth="1"/>
    <col min="6" max="16384" width="9.140625" style="1"/>
  </cols>
  <sheetData>
    <row r="1" spans="1:5" ht="12" thickBot="1" x14ac:dyDescent="0.25">
      <c r="A1" s="36" t="s">
        <v>122</v>
      </c>
      <c r="B1" s="65"/>
    </row>
    <row r="2" spans="1:5" x14ac:dyDescent="0.2">
      <c r="A2" s="23" t="s">
        <v>13</v>
      </c>
      <c r="B2" s="22">
        <v>2000</v>
      </c>
      <c r="C2" s="22">
        <v>2008</v>
      </c>
      <c r="D2" s="22">
        <v>2009</v>
      </c>
      <c r="E2" s="60">
        <v>2010</v>
      </c>
    </row>
    <row r="3" spans="1:5" x14ac:dyDescent="0.2">
      <c r="A3" s="48" t="s">
        <v>121</v>
      </c>
      <c r="B3" s="51">
        <v>1999</v>
      </c>
      <c r="C3" s="64">
        <v>2351</v>
      </c>
      <c r="D3" s="64">
        <v>2412</v>
      </c>
      <c r="E3" s="64">
        <v>2465</v>
      </c>
    </row>
    <row r="4" spans="1:5" x14ac:dyDescent="0.2">
      <c r="A4" s="62" t="s">
        <v>120</v>
      </c>
      <c r="B4" s="4">
        <v>46</v>
      </c>
      <c r="C4" s="6">
        <v>71</v>
      </c>
      <c r="D4" s="6">
        <v>74</v>
      </c>
      <c r="E4" s="6">
        <v>76</v>
      </c>
    </row>
    <row r="5" spans="1:5" x14ac:dyDescent="0.2">
      <c r="A5" s="63" t="s">
        <v>7</v>
      </c>
      <c r="B5" s="54">
        <v>2045</v>
      </c>
      <c r="C5" s="20">
        <v>2422</v>
      </c>
      <c r="D5" s="20">
        <v>2486</v>
      </c>
      <c r="E5" s="20">
        <f>SUM(E3:E4)</f>
        <v>2541</v>
      </c>
    </row>
    <row r="6" spans="1:5" x14ac:dyDescent="0.2">
      <c r="A6" s="30" t="s">
        <v>119</v>
      </c>
    </row>
    <row r="7" spans="1:5" x14ac:dyDescent="0.2">
      <c r="A7" s="45" t="s">
        <v>118</v>
      </c>
      <c r="B7" s="4">
        <v>604</v>
      </c>
      <c r="C7" s="6">
        <v>652</v>
      </c>
      <c r="D7" s="6">
        <v>655</v>
      </c>
      <c r="E7" s="6">
        <v>678</v>
      </c>
    </row>
    <row r="8" spans="1:5" x14ac:dyDescent="0.2">
      <c r="A8" s="44" t="s">
        <v>117</v>
      </c>
      <c r="B8" s="4">
        <v>298</v>
      </c>
      <c r="C8" s="6">
        <v>253</v>
      </c>
      <c r="D8" s="6">
        <v>248</v>
      </c>
      <c r="E8" s="6">
        <v>251</v>
      </c>
    </row>
    <row r="9" spans="1:5" x14ac:dyDescent="0.2">
      <c r="A9" s="46" t="s">
        <v>116</v>
      </c>
      <c r="B9" s="4">
        <v>147</v>
      </c>
      <c r="C9" s="6">
        <v>130</v>
      </c>
      <c r="D9" s="6">
        <v>130</v>
      </c>
      <c r="E9" s="6">
        <v>128</v>
      </c>
    </row>
    <row r="10" spans="1:5" x14ac:dyDescent="0.2">
      <c r="A10" s="62" t="s">
        <v>115</v>
      </c>
      <c r="B10" s="4">
        <v>4511</v>
      </c>
      <c r="C10" s="6">
        <v>5339</v>
      </c>
      <c r="D10" s="6">
        <v>5301</v>
      </c>
      <c r="E10" s="6">
        <v>5401</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B8683-EC35-4E67-8ED2-DC87203D125D}">
  <dimension ref="A1:E10"/>
  <sheetViews>
    <sheetView zoomScaleNormal="100" workbookViewId="0"/>
  </sheetViews>
  <sheetFormatPr defaultRowHeight="11.25" x14ac:dyDescent="0.2"/>
  <cols>
    <col min="1" max="1" width="52.28515625" style="1" customWidth="1"/>
    <col min="2" max="5" width="11.42578125" style="1" customWidth="1"/>
    <col min="6" max="16384" width="9.140625" style="1"/>
  </cols>
  <sheetData>
    <row r="1" spans="1:5" ht="12" thickBot="1" x14ac:dyDescent="0.25">
      <c r="A1" s="84" t="s">
        <v>130</v>
      </c>
      <c r="B1" s="83"/>
      <c r="C1" s="82"/>
      <c r="D1" s="82"/>
      <c r="E1" s="61"/>
    </row>
    <row r="2" spans="1:5" x14ac:dyDescent="0.2">
      <c r="A2" s="81" t="s">
        <v>13</v>
      </c>
      <c r="B2" s="80">
        <v>2005</v>
      </c>
      <c r="C2" s="80">
        <v>2008</v>
      </c>
      <c r="D2" s="79">
        <v>2009</v>
      </c>
      <c r="E2" s="79">
        <v>2010</v>
      </c>
    </row>
    <row r="3" spans="1:5" s="16" customFormat="1" x14ac:dyDescent="0.2">
      <c r="A3" s="78" t="s">
        <v>129</v>
      </c>
      <c r="B3" s="77">
        <v>456763.9</v>
      </c>
      <c r="C3" s="76">
        <v>445878.9</v>
      </c>
      <c r="D3" s="76">
        <v>479161.7</v>
      </c>
      <c r="E3" s="76">
        <v>498558.3</v>
      </c>
    </row>
    <row r="4" spans="1:5" s="16" customFormat="1" x14ac:dyDescent="0.2">
      <c r="A4" s="13" t="s">
        <v>6</v>
      </c>
      <c r="B4" s="77"/>
      <c r="C4" s="76"/>
      <c r="D4" s="76"/>
      <c r="E4" s="76"/>
    </row>
    <row r="5" spans="1:5" x14ac:dyDescent="0.2">
      <c r="A5" s="69" t="s">
        <v>128</v>
      </c>
      <c r="B5" s="75">
        <v>366217.1</v>
      </c>
      <c r="C5" s="74">
        <v>335860.3</v>
      </c>
      <c r="D5" s="74">
        <v>363325.9</v>
      </c>
      <c r="E5" s="73">
        <v>382313.3</v>
      </c>
    </row>
    <row r="6" spans="1:5" x14ac:dyDescent="0.2">
      <c r="A6" s="28" t="s">
        <v>127</v>
      </c>
    </row>
    <row r="7" spans="1:5" x14ac:dyDescent="0.2">
      <c r="A7" s="69" t="s">
        <v>126</v>
      </c>
      <c r="B7" s="72">
        <v>76.141109225137967</v>
      </c>
      <c r="C7" s="71">
        <v>71.262106281585432</v>
      </c>
      <c r="D7" s="66">
        <v>72.071961434521995</v>
      </c>
      <c r="E7" s="70">
        <v>73.007822671793861</v>
      </c>
    </row>
    <row r="8" spans="1:5" x14ac:dyDescent="0.2">
      <c r="A8" s="69" t="s">
        <v>125</v>
      </c>
      <c r="B8" s="72">
        <v>4.0999999999999996</v>
      </c>
      <c r="C8" s="71">
        <v>4.0633384788957247</v>
      </c>
      <c r="D8" s="66">
        <v>3.7533557041391243</v>
      </c>
      <c r="E8" s="70">
        <v>3.6759452669295305</v>
      </c>
    </row>
    <row r="9" spans="1:5" x14ac:dyDescent="0.2">
      <c r="A9" s="69" t="s">
        <v>124</v>
      </c>
      <c r="B9" s="67">
        <v>19.819385901556579</v>
      </c>
      <c r="C9" s="66">
        <v>24.679855765487176</v>
      </c>
      <c r="D9" s="66">
        <v>24.174384362314434</v>
      </c>
      <c r="E9" s="66">
        <v>23.31652366766928</v>
      </c>
    </row>
    <row r="10" spans="1:5" x14ac:dyDescent="0.2">
      <c r="A10" s="68" t="s">
        <v>123</v>
      </c>
      <c r="B10" s="67">
        <v>108.6</v>
      </c>
      <c r="C10" s="66">
        <v>102</v>
      </c>
      <c r="D10" s="66">
        <v>105.3</v>
      </c>
      <c r="E10" s="66">
        <v>105.6</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&amp;C&amp;D&amp;R&amp;Z&amp;F</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43</vt:i4>
      </vt:variant>
    </vt:vector>
  </HeadingPairs>
  <TitlesOfParts>
    <vt:vector size="43" baseType="lpstr">
      <vt:lpstr>Table of Contents</vt:lpstr>
      <vt:lpstr>3.4.1.</vt:lpstr>
      <vt:lpstr>3.4.2.</vt:lpstr>
      <vt:lpstr>3.4.3.</vt:lpstr>
      <vt:lpstr>3.4.4.</vt:lpstr>
      <vt:lpstr>3.4.5.</vt:lpstr>
      <vt:lpstr>3.4.6.</vt:lpstr>
      <vt:lpstr>3.4.7.</vt:lpstr>
      <vt:lpstr>3.4.8.</vt:lpstr>
      <vt:lpstr>3.4.9.</vt:lpstr>
      <vt:lpstr>3.4.10.</vt:lpstr>
      <vt:lpstr>3.4.11.</vt:lpstr>
      <vt:lpstr>3.4.12.</vt:lpstr>
      <vt:lpstr>3.4.13.</vt:lpstr>
      <vt:lpstr>3.4.14.</vt:lpstr>
      <vt:lpstr>3.4.15.</vt:lpstr>
      <vt:lpstr>3.4.16.</vt:lpstr>
      <vt:lpstr>3.4.17.</vt:lpstr>
      <vt:lpstr>3.4.18.</vt:lpstr>
      <vt:lpstr>3.4.19.</vt:lpstr>
      <vt:lpstr>3.4.20.</vt:lpstr>
      <vt:lpstr>3.4.21.</vt:lpstr>
      <vt:lpstr>3.4.22.</vt:lpstr>
      <vt:lpstr>3.4.23.</vt:lpstr>
      <vt:lpstr>3.4.24.</vt:lpstr>
      <vt:lpstr>3.4.25.</vt:lpstr>
      <vt:lpstr>3.4.26.</vt:lpstr>
      <vt:lpstr>3.4.27.</vt:lpstr>
      <vt:lpstr>3.4.28.</vt:lpstr>
      <vt:lpstr>3.4.29.</vt:lpstr>
      <vt:lpstr>3.4.30.</vt:lpstr>
      <vt:lpstr>3.4.31.</vt:lpstr>
      <vt:lpstr>3.4.32.</vt:lpstr>
      <vt:lpstr>3.4.33.</vt:lpstr>
      <vt:lpstr>3.4.34.</vt:lpstr>
      <vt:lpstr>3.4.35.</vt:lpstr>
      <vt:lpstr>3.4.36.</vt:lpstr>
      <vt:lpstr>3.4.37.</vt:lpstr>
      <vt:lpstr>3.4.38.</vt:lpstr>
      <vt:lpstr>3.4.39.</vt:lpstr>
      <vt:lpstr>3.4.40.</vt:lpstr>
      <vt:lpstr>3.4.41.</vt:lpstr>
      <vt:lpstr>3.4.42.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2025-02-14T14:24:52Z</dcterms:created>
  <dcterms:modified xsi:type="dcterms:W3CDTF">2025-02-14T14:26:48Z</dcterms:modified>
</cp:coreProperties>
</file>