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D7DF2AD-4E9A-4499-9BBC-6A65A2172174}" xr6:coauthVersionLast="36" xr6:coauthVersionMax="36" xr10:uidLastSave="{00000000-0000-0000-0000-000000000000}"/>
  <bookViews>
    <workbookView xWindow="0" yWindow="0" windowWidth="28800" windowHeight="13425" xr2:uid="{DCB7F9B8-A7AB-466A-845F-61222D837673}"/>
  </bookViews>
  <sheets>
    <sheet name="Tartalom" sheetId="32" r:id="rId1"/>
    <sheet name="3.1.1." sheetId="2" r:id="rId2"/>
    <sheet name="3.1.2." sheetId="3" r:id="rId3"/>
    <sheet name="3.1.3." sheetId="4" r:id="rId4"/>
    <sheet name="3.1.4." sheetId="5" r:id="rId5"/>
    <sheet name="3.1.5." sheetId="6" r:id="rId6"/>
    <sheet name="3.1.6." sheetId="7" r:id="rId7"/>
    <sheet name="3.1.7." sheetId="8" r:id="rId8"/>
    <sheet name="3.1.8." sheetId="9" r:id="rId9"/>
    <sheet name="3.1.9." sheetId="10" r:id="rId10"/>
    <sheet name="3.1.10." sheetId="11" r:id="rId11"/>
    <sheet name="3.1.11." sheetId="12" r:id="rId12"/>
    <sheet name="3.1.12." sheetId="13" r:id="rId13"/>
    <sheet name="3.1.13." sheetId="14" r:id="rId14"/>
    <sheet name="3.1.14." sheetId="15" r:id="rId15"/>
    <sheet name="3.1.15." sheetId="16" r:id="rId16"/>
    <sheet name="3.1.16." sheetId="17" r:id="rId17"/>
    <sheet name="3.1.17." sheetId="18" r:id="rId18"/>
    <sheet name="3.1.18." sheetId="19" r:id="rId19"/>
    <sheet name="3.1.19." sheetId="20" r:id="rId20"/>
    <sheet name="3.1.20_03" sheetId="21" r:id="rId21"/>
    <sheet name="3.1.20_08" sheetId="22" r:id="rId22"/>
    <sheet name="3.1.21_03" sheetId="23" r:id="rId23"/>
    <sheet name="3.1.21_08" sheetId="24" r:id="rId24"/>
    <sheet name="3.1.22." sheetId="25" r:id="rId25"/>
    <sheet name="3.1.23." sheetId="26" r:id="rId26"/>
    <sheet name="3.1.24." sheetId="27" r:id="rId27"/>
    <sheet name="3.1.25." sheetId="28" r:id="rId28"/>
    <sheet name="3.1.26." sheetId="29" r:id="rId29"/>
    <sheet name="3.1.27." sheetId="30" r:id="rId30"/>
    <sheet name="3.1.28." sheetId="31" r:id="rId3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4" l="1"/>
  <c r="C9" i="24" s="1"/>
  <c r="D7" i="24"/>
  <c r="D9" i="24"/>
  <c r="D24" i="24" s="1"/>
  <c r="C26" i="24"/>
  <c r="D26" i="24"/>
  <c r="J17" i="23"/>
  <c r="K17" i="23"/>
  <c r="C18" i="23"/>
  <c r="D18" i="23"/>
  <c r="E18" i="23"/>
  <c r="F18" i="23"/>
  <c r="G18" i="23"/>
  <c r="H18" i="23"/>
  <c r="I18" i="23"/>
  <c r="J18" i="23"/>
  <c r="K18" i="23"/>
  <c r="C19" i="23"/>
  <c r="D19" i="23"/>
  <c r="E19" i="23"/>
  <c r="F19" i="23"/>
  <c r="G19" i="23"/>
  <c r="H19" i="23"/>
  <c r="I19" i="23"/>
  <c r="J19" i="23"/>
  <c r="K19" i="23"/>
  <c r="C7" i="22"/>
  <c r="C9" i="22" s="1"/>
  <c r="D7" i="22"/>
  <c r="D9" i="22" s="1"/>
  <c r="F9" i="22"/>
  <c r="C26" i="22"/>
  <c r="D26" i="22"/>
  <c r="J17" i="21"/>
  <c r="K17" i="21"/>
  <c r="C18" i="21"/>
  <c r="D18" i="21"/>
  <c r="E18" i="21"/>
  <c r="F18" i="21"/>
  <c r="G18" i="21"/>
  <c r="H18" i="21"/>
  <c r="I18" i="21"/>
  <c r="J18" i="21"/>
  <c r="K18" i="21"/>
  <c r="C19" i="21"/>
  <c r="D19" i="21"/>
  <c r="E19" i="21"/>
  <c r="F19" i="21"/>
  <c r="G19" i="21"/>
  <c r="H19" i="21"/>
  <c r="I19" i="21"/>
  <c r="J19" i="21"/>
  <c r="K19" i="21"/>
  <c r="D20" i="11"/>
  <c r="C22" i="10"/>
  <c r="B24" i="10"/>
  <c r="C24" i="10"/>
  <c r="C26" i="10"/>
  <c r="C31" i="10"/>
  <c r="D31" i="10"/>
  <c r="E31" i="10"/>
  <c r="I29" i="9"/>
  <c r="I30" i="9"/>
  <c r="I31" i="9"/>
  <c r="I32" i="9"/>
  <c r="I33" i="9"/>
  <c r="I34" i="9"/>
  <c r="I35" i="9"/>
  <c r="I36" i="9"/>
  <c r="I37" i="9"/>
  <c r="I39" i="9"/>
  <c r="F5" i="8"/>
  <c r="F6" i="8"/>
  <c r="F7" i="8"/>
  <c r="F8" i="8"/>
  <c r="F9" i="8"/>
  <c r="F10" i="8"/>
  <c r="F11" i="8"/>
  <c r="F13" i="8"/>
  <c r="F14" i="8"/>
  <c r="F15" i="8"/>
  <c r="F16" i="8"/>
  <c r="F17" i="8"/>
  <c r="F18" i="8"/>
  <c r="F19" i="8"/>
  <c r="F21" i="8"/>
  <c r="F22" i="8"/>
  <c r="F23" i="8"/>
  <c r="F24" i="8"/>
  <c r="F25" i="8"/>
  <c r="F26" i="8"/>
  <c r="F27" i="8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C4" i="3"/>
  <c r="C10" i="3" s="1"/>
  <c r="B12" i="3"/>
  <c r="C14" i="3"/>
  <c r="C20" i="3" s="1"/>
  <c r="B22" i="3"/>
  <c r="C22" i="3"/>
  <c r="C26" i="3"/>
  <c r="C27" i="3"/>
  <c r="B28" i="3"/>
  <c r="B32" i="3" s="1"/>
  <c r="C28" i="3"/>
  <c r="B4" i="2"/>
  <c r="B12" i="2" s="1"/>
  <c r="C4" i="2"/>
  <c r="C11" i="2" s="1"/>
  <c r="C14" i="2"/>
  <c r="C20" i="2" s="1"/>
  <c r="B22" i="2"/>
  <c r="C26" i="2"/>
  <c r="C27" i="2"/>
  <c r="C28" i="2"/>
  <c r="B32" i="2"/>
  <c r="C24" i="24" l="1"/>
  <c r="C25" i="24"/>
  <c r="D25" i="24"/>
  <c r="C12" i="3"/>
  <c r="C11" i="3"/>
  <c r="C12" i="2"/>
  <c r="C22" i="2"/>
  <c r="C10" i="2"/>
  <c r="D24" i="22"/>
  <c r="D25" i="22"/>
  <c r="C25" i="22"/>
  <c r="C24" i="22"/>
  <c r="C21" i="2"/>
  <c r="C21" i="3"/>
  <c r="C24" i="2"/>
  <c r="C24" i="3"/>
  <c r="C32" i="3" l="1"/>
  <c r="C30" i="3"/>
  <c r="C31" i="3"/>
  <c r="C30" i="2"/>
  <c r="C31" i="2"/>
  <c r="C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E760E31-2663-4960-A693-E3FDFE48DFA6}">
      <text>
        <r>
          <rPr>
            <sz val="8"/>
            <color indexed="81"/>
            <rFont val="Tahoma"/>
            <family val="2"/>
            <charset val="238"/>
          </rPr>
          <t>Forrás: lakossági munkaerő-felmérés, KSH.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DA29D21-0439-48F0-B031-88AABCDA95AF}">
      <text>
        <r>
          <rPr>
            <i/>
            <sz val="8"/>
            <color indexed="81"/>
            <rFont val="Arial"/>
            <family val="2"/>
            <charset val="238"/>
          </rPr>
          <t>A Munkaerő-piaci Alap (MPA) foglalkoztatási alaprész decentralizált kerete, a központi és EU-források által finanszírozott programok létszámadatait tartalmazza. Forrás: Nemzeti Foglalkoztatási Szolgálat.</t>
        </r>
      </text>
    </comment>
    <comment ref="A20" authorId="0" shapeId="0" xr:uid="{B87F2845-DC68-4400-84EF-071420801B30}">
      <text>
        <r>
          <rPr>
            <sz val="8"/>
            <color indexed="81"/>
            <rFont val="Tahoma"/>
            <family val="2"/>
            <charset val="238"/>
          </rPr>
          <t>Tartalmazza a bértámogatás, a bérköltség-támogatás, a járulékátvállalás, a járulékkedvezmény, a pályakezdők munkatapasztalat támogatása, a rendelkezésre állási támogatás, a részmunkaidős foglalkoztatás, a válság miatt munkahelyüket elvesztők bértámogatása programokban foglalkoztatottak számát.</t>
        </r>
      </text>
    </comment>
    <comment ref="A23" authorId="0" shapeId="0" xr:uid="{CD772ADE-53AC-4370-9318-3A79FA876DCE}">
      <text>
        <r>
          <rPr>
            <sz val="8"/>
            <color indexed="81"/>
            <rFont val="Tahoma"/>
            <family val="2"/>
            <charset val="238"/>
          </rPr>
          <t>A támogatással létrehozott munkahelyeken foglalkoztatottak száma.</t>
        </r>
      </text>
    </comment>
    <comment ref="A24" authorId="0" shapeId="0" xr:uid="{C18FEE7D-F06E-4164-9B9D-CF0E137408C3}">
      <text>
        <r>
          <rPr>
            <sz val="8"/>
            <color indexed="8"/>
            <rFont val="Tahoma"/>
            <family val="2"/>
            <charset val="238"/>
          </rPr>
          <t>A „régi” önfoglalkoztatás és az „új” vállalkozóvá válási támogatás létszámadatai együtt.</t>
        </r>
      </text>
    </comment>
    <comment ref="A25" authorId="0" shapeId="0" xr:uid="{E76AF7AE-B620-4FBC-89F0-7C01B0D5012A}">
      <text>
        <r>
          <rPr>
            <sz val="8"/>
            <color indexed="81"/>
            <rFont val="Tahoma"/>
            <family val="2"/>
            <charset val="238"/>
          </rPr>
          <t>Mobilitási támogatás, munkahelymegőrzés támogatása.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FBF06B2-11C8-4F27-B330-1EB0DDFE3FEC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rendszere, 2003 (TEÁOR'03), 2009-től a Tevékenységek egységes ágazati osztályozási rendszere, 2008 (TEÁOR'08) szerint. Forrás: évközi intézményi munkaügyi adatgyűjtési rendszer.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81886A1-B118-47F1-8252-068776B255F3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rendszere, 2003 (TEÁOR'03), 2009-től a Tevékenységek egységes ágazati osztályozási rendszere, 2008 (TEÁOR'08) szerint. Forrás: évközi intézményi munkaügyi adatgyűjtési rendszer.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01D6F3A-5006-44CC-AC34-CDB8B6C089B2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rendszere, 2003 (TEÁOR'03), 2009-ben a tevékenységek egységes ágazati osztályozási rendszere, 2008 (TEÁOR'08) szerint. Forrás: évközi intézményi munkaügyi adatgyűjtési rendszer.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7A3D899-3BC3-4570-A740-A4244CE49BA2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rendszere, 2003 (TEÁOR'03), 2009-ben a tevékenységek egységes ágazati osztályozási rendszere, 2008 (TEÁOR'08) szerint. Forrás: évközi intézményi munkaügyi adatgyűjtési rendszer.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63C335B-A5EF-4330-9C31-CA48584FA921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vállalkozások, a költségvetési és társadalombiztosítási intézmények teljes köre. Továbbvezetett munkaerőköltség adatok. Forrás: éves munkaerőköltség-felvétel.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7423841-5113-43FC-8B38-10D203404573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vállalkozások, a költségvetési és társadalombiztosítási intézmények teljes köre. Továbbvezetett munkaerőköltség adatok. Forrás: éves munkaerőköltség-felvétel.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A130D6A-A754-43CC-BC47-BABF2286F71C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vállalkozások, a költségvetési és társadalombiztosítási intézmények teljes köre. Továbbvezetett munkaerőköltség adatok. Forrás: éves munkaerőköltség-felvétel.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8245DC0-030C-418F-BE5A-1F0AEE8770B4}">
      <text>
        <r>
          <rPr>
            <sz val="8"/>
            <color indexed="81"/>
            <rFont val="Tahoma"/>
            <family val="2"/>
            <charset val="238"/>
          </rPr>
          <t>Prémium, jutalom, külön egyhavi juttatás nélkül. 2008-ig a tevékenységek egységes ágazati osztályozási rendszere, 2003 (TEÁOR'03), 2009-től a tevékenységek egységes ágazati osztályozási rendszere, 2008 (TEÁOR'08) szerint. Forrás: évközi intézményi munkaügyii adatgyűjtési rendszer.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B15D1D8-50EE-4D1A-AA38-D48E19B97878}">
      <text>
        <r>
          <rPr>
            <sz val="8"/>
            <color indexed="81"/>
            <rFont val="Tahoma"/>
            <family val="2"/>
            <charset val="238"/>
          </rPr>
          <t xml:space="preserve">Forrás: lakossági munkaerő-felmérés, KSH.
</t>
        </r>
      </text>
    </comment>
    <comment ref="A2" authorId="0" shapeId="0" xr:uid="{28688DE2-FC6C-4FD8-8CEF-758D2CCF4F3A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rendszere, 2003 (TEÁOR'03).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FC4279A-A4A5-47C6-8E4E-63DC9768DD97}">
      <text>
        <r>
          <rPr>
            <sz val="8"/>
            <color indexed="81"/>
            <rFont val="Tahoma"/>
            <family val="2"/>
            <charset val="238"/>
          </rPr>
          <t>Forrás: lakossági munkaerő-felmérés, KSH.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E9E5134-95DE-48AE-A5C4-72C9C3522D24}">
      <text>
        <r>
          <rPr>
            <sz val="8"/>
            <color indexed="81"/>
            <rFont val="Tahoma"/>
            <family val="2"/>
            <charset val="238"/>
          </rPr>
          <t xml:space="preserve">Forrás: lakossági munkaerő-felmérés, KSH.
</t>
        </r>
      </text>
    </comment>
    <comment ref="A2" authorId="0" shapeId="0" xr:uid="{DB3F7B17-8631-484E-ACB3-314A06357D9D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rendszere, 2008 (TEÁOR'08).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84C319B-C06C-4126-940B-802A84C87AC4}">
      <text>
        <r>
          <rPr>
            <sz val="8"/>
            <color indexed="81"/>
            <rFont val="Tahoma"/>
            <family val="2"/>
            <charset val="238"/>
          </rPr>
          <t xml:space="preserve">Forrás: lakossági munkaerő-felmérés, KSH.
</t>
        </r>
      </text>
    </comment>
    <comment ref="A2" authorId="0" shapeId="0" xr:uid="{AE2D04D0-F385-4F95-895C-00131D0D16A9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rendszere, 2003 (TEÁOR'03).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FCF5C5B-690D-4504-9053-4330D36078A2}">
      <text>
        <r>
          <rPr>
            <sz val="8"/>
            <color indexed="81"/>
            <rFont val="Tahoma"/>
            <family val="2"/>
            <charset val="238"/>
          </rPr>
          <t xml:space="preserve">Forrás: lakossági munkaerő-felmérés, KSH.
</t>
        </r>
      </text>
    </comment>
    <comment ref="A2" authorId="0" shapeId="0" xr:uid="{77F6CA70-E0BB-48F6-B66D-311679684713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rendszere, 2008 (TEÁOR'08).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3FB2BF5-6797-4E35-89ED-0BD49311D7C2}">
      <text>
        <r>
          <rPr>
            <sz val="8"/>
            <color indexed="8"/>
            <rFont val="Tahoma"/>
            <family val="2"/>
            <charset val="238"/>
          </rPr>
          <t>A 5 és több főt foglalkoztató vállalkozások, költségvetési szervek és a kijelölt nonprofit szervezetek adatai.
2008-ig a Tevékenységek egységes ágazati osztályozási rendszere, 2003 (TEÁOR'03), 2009-től a Tevékenységek egységes ágazati osztályozási rendszere, 2008 (TEÁOR'08) szerint.
Forrás: évközi intézményi munkaügyi adatgyűjtési rendszer.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7890F65-55E1-40DF-84B1-5D91999D1F02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rendszere, 2003 (TEÁOR'03), 2009-től a Tevékenységek egységes ágazati osztályozási rendszere, 2008 (TEÁOR'08) szerint.
Forrás: évközi intézményi munkaügyi adatgyűjtési rendszer.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1E0C963-927E-4C3F-9E48-9E1E65FF16B9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rendszere, 2003 (TEÁOR'03), 2009-től a Tevékenységek egységes ágazati osztályozási rendszere, 2008 (TEÁOR'08) szerint.
Forrás: évközi intézményi munkaügyi adatgyűjtési rendszer.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391BCD6-A0AF-4E64-8992-9C5C0726303D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rendszere, 20003 (TEÁOR'03), 2009-től a Tevékenységek egységes ágazati osztályozási rendszere, 2008 (TEÁOR'08) szerint.
Forrás: évközi intézményi munkaügyi adatgyűjtési rendszer.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C0D7501-3C6E-449C-B127-D0BC2F122B29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vállalkozások, a költségvetési és társadalombiztosítási intézmények teljes köre. Továbbvezetett munkaerőköltség adatok.
Forrás: éves munkaerőköltség-felvétel.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93485DC-6236-468A-A6E1-5D5FD074D668}">
      <text>
        <r>
          <rPr>
            <sz val="8"/>
            <color indexed="81"/>
            <rFont val="Arial"/>
            <family val="2"/>
            <charset val="238"/>
          </rPr>
          <t xml:space="preserve">A legalább 5 főt foglalkoztató vállalkozások, a költségvetési és társadalombiztosítási intézmények teljes köre. Továbbvezetett munkaerőköltség adatok.
Forrás: éves munkaerőköltség-felvétel.
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BE0DD80-89D1-40AA-A2B3-ADD70AD0EBAD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vállalkozások, a költségvetési és társadalombiztosítási intézmények teljes köre. Továbbvezetett munkaerőköltség adatok.
Forrás: éves munkaerőköltség-felvétel.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6B84D2E-501C-455A-A961-CA00216A62F2}">
      <text>
        <r>
          <rPr>
            <sz val="8"/>
            <color indexed="81"/>
            <rFont val="Tahoma"/>
            <family val="2"/>
            <charset val="238"/>
          </rPr>
          <t>Forrás: lakossági munkaerő-felmérés, KSH.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D2F479D-2395-4F11-A78C-B9FB560ECF57}">
      <text>
        <r>
          <rPr>
            <sz val="8"/>
            <color indexed="81"/>
            <rFont val="Tahoma"/>
            <family val="2"/>
            <charset val="238"/>
          </rPr>
          <t>Forrás: lakossági munkaerő-felmérés, KSH.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89233C1-AAFC-47E3-A337-46FF2A86323A}">
      <text>
        <r>
          <rPr>
            <sz val="8"/>
            <color indexed="81"/>
            <rFont val="Tahoma"/>
            <family val="2"/>
            <charset val="238"/>
          </rPr>
          <t>Forrás: lakossági munkaerő-felmérés, KSH.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214BD87-AC52-40DC-AC47-BD34943C986B}">
      <text>
        <r>
          <rPr>
            <sz val="8"/>
            <color indexed="81"/>
            <rFont val="Tahoma"/>
            <family val="2"/>
            <charset val="238"/>
          </rPr>
          <t>Forrás: lakossági munkaerő-felmérés, KSH.</t>
        </r>
      </text>
    </comment>
    <comment ref="A9" authorId="0" shapeId="0" xr:uid="{6A10CFB4-6FDD-40EA-B632-A6D7E16DACA6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0" authorId="0" shapeId="0" xr:uid="{A230121B-A2CC-49C1-94BD-99B18879A812}">
      <text>
        <r>
          <rPr>
            <sz val="8"/>
            <color indexed="81"/>
            <rFont val="Tahoma"/>
            <family val="2"/>
            <charset val="238"/>
          </rPr>
          <t>Egyetemi doktori (PhD-, DLA-) végzettséggel együtt.</t>
        </r>
      </text>
    </comment>
    <comment ref="A17" authorId="0" shapeId="0" xr:uid="{921E75D0-0E28-4563-82D6-0AEBF5039E6F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8" authorId="0" shapeId="0" xr:uid="{E076A2EF-33D8-4A50-83C0-3417FA9AE983}">
      <text>
        <r>
          <rPr>
            <sz val="8"/>
            <color indexed="81"/>
            <rFont val="Tahoma"/>
            <family val="2"/>
            <charset val="238"/>
          </rPr>
          <t>Egyetemi doktori (PhD-, DLA-) végzettséggel együtt.</t>
        </r>
      </text>
    </comment>
    <comment ref="A25" authorId="0" shapeId="0" xr:uid="{42FBBBCF-79AF-4294-869F-DD57703838EE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26" authorId="0" shapeId="0" xr:uid="{0924FA8A-FADB-4CF8-A9D8-A8024B99B29B}">
      <text>
        <r>
          <rPr>
            <sz val="8"/>
            <color indexed="81"/>
            <rFont val="Tahoma"/>
            <family val="2"/>
            <charset val="238"/>
          </rPr>
          <t>Egyetemi doktori (PhD-, DLA-) végzettséggel együtt.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B5E4950-561F-486C-948D-F060D748B3F3}">
      <text>
        <r>
          <rPr>
            <sz val="8"/>
            <color indexed="81"/>
            <rFont val="Tahoma"/>
            <family val="2"/>
            <charset val="238"/>
          </rPr>
          <t>Forrás: lakossági munkaerő-felmérés, KSH.</t>
        </r>
      </text>
    </comment>
    <comment ref="A9" authorId="0" shapeId="0" xr:uid="{5F97CEB0-89F3-48D5-9FD9-72B8BA355B54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0" authorId="0" shapeId="0" xr:uid="{DFDD0095-A206-4573-A2CB-E5687AC289F9}">
      <text>
        <r>
          <rPr>
            <sz val="8"/>
            <color indexed="81"/>
            <rFont val="Tahoma"/>
            <family val="2"/>
            <charset val="238"/>
          </rPr>
          <t>Egyetemi doktori (PhD-, DLA-) végzettséggel együtt.</t>
        </r>
      </text>
    </comment>
    <comment ref="A17" authorId="0" shapeId="0" xr:uid="{1F7D8899-19C6-4E85-BE44-BB4D52AA6676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8" authorId="0" shapeId="0" xr:uid="{3BFDAE86-52EA-4E59-84B9-C20E57F2971B}">
      <text>
        <r>
          <rPr>
            <sz val="8"/>
            <color indexed="81"/>
            <rFont val="Tahoma"/>
            <family val="2"/>
            <charset val="238"/>
          </rPr>
          <t>Egyetemi doktori (PhD-, DLA-) végzettséggel együtt.</t>
        </r>
      </text>
    </comment>
    <comment ref="A25" authorId="0" shapeId="0" xr:uid="{50B550C9-D740-4232-8DB3-7A4F84A1A867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26" authorId="0" shapeId="0" xr:uid="{7E1F0126-2519-4114-A6AD-B735D104E140}">
      <text>
        <r>
          <rPr>
            <sz val="8"/>
            <color indexed="81"/>
            <rFont val="Tahoma"/>
            <family val="2"/>
            <charset val="238"/>
          </rPr>
          <t>Egyetemi doktori (PhD-, DLA-) végzettséggel együtt.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3721F31-4BF1-4FE3-A9BE-D028711AD68D}">
      <text>
        <r>
          <rPr>
            <sz val="8"/>
            <color indexed="81"/>
            <rFont val="Tahoma"/>
            <family val="2"/>
            <charset val="238"/>
          </rPr>
          <t>90 napon belül (2002-ig 30 napon) belül új állásban kezdők nélkül. Forrás: lakossági munkaerő-felmérés, KSH.</t>
        </r>
      </text>
    </comment>
    <comment ref="A15" authorId="0" shapeId="0" xr:uid="{789A94E9-5B84-4839-ACC3-532DE943DE96}">
      <text>
        <r>
          <rPr>
            <sz val="8"/>
            <color indexed="81"/>
            <rFont val="Tahoma"/>
            <family val="2"/>
            <charset val="238"/>
          </rPr>
          <t>Tartósan munkanélküliek.</t>
        </r>
      </text>
    </comment>
    <comment ref="A27" authorId="0" shapeId="0" xr:uid="{A516B135-844E-4D40-8E21-733E94FCFC99}">
      <text>
        <r>
          <rPr>
            <sz val="8"/>
            <color indexed="81"/>
            <rFont val="Tahoma"/>
            <family val="2"/>
            <charset val="238"/>
          </rPr>
          <t>Tartósan munkanélküliek.</t>
        </r>
      </text>
    </comment>
    <comment ref="A39" authorId="0" shapeId="0" xr:uid="{B6359CA7-8B78-4A15-8EC6-D0D837A800B5}">
      <text>
        <r>
          <rPr>
            <sz val="8"/>
            <color indexed="81"/>
            <rFont val="Tahoma"/>
            <family val="2"/>
            <charset val="238"/>
          </rPr>
          <t>Tartósan munkanélküliek.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209B060-C9EB-4F63-9A6D-18BD301FE866}">
      <text>
        <r>
          <rPr>
            <sz val="8"/>
            <color indexed="81"/>
            <rFont val="Arial"/>
            <family val="2"/>
            <charset val="238"/>
          </rPr>
          <t>A foglalkoztatás elősegítéséről és a munkanélküliek ellátásáról szóló 1991. évi IV. törvény 2005. november 1-jei változásával összhangban. Forrás: Nemzeti Foglalkoztatási Szolgálat.</t>
        </r>
      </text>
    </comment>
    <comment ref="C8" authorId="0" shapeId="0" xr:uid="{9A486C1F-1848-47A9-A662-8DEA3513D471}">
      <text>
        <r>
          <rPr>
            <sz val="8"/>
            <color indexed="81"/>
            <rFont val="Tahoma"/>
            <family val="2"/>
            <charset val="238"/>
          </rPr>
          <t>Az adatok nem összehasonlíthatók. Lásd a módszertan.</t>
        </r>
      </text>
    </comment>
    <comment ref="C10" authorId="0" shapeId="0" xr:uid="{16B587F8-124B-470A-83FF-0889D7917285}">
      <text>
        <r>
          <rPr>
            <sz val="8"/>
            <color indexed="81"/>
            <rFont val="Tahoma"/>
            <family val="2"/>
            <charset val="238"/>
          </rPr>
          <t>Az adatok nem összehasonlíthatók. Lásd a módszertan.</t>
        </r>
      </text>
    </comment>
    <comment ref="C11" authorId="0" shapeId="0" xr:uid="{D16407F9-F509-42B5-868D-4FF9B7202EA6}">
      <text>
        <r>
          <rPr>
            <sz val="8"/>
            <color indexed="81"/>
            <rFont val="Tahoma"/>
            <family val="2"/>
            <charset val="238"/>
          </rPr>
          <t>Az adatok nem összehasonlíthatók. Lásd a módszertan.</t>
        </r>
      </text>
    </comment>
    <comment ref="C17" authorId="0" shapeId="0" xr:uid="{66385E91-B285-460A-8E11-2C0811C4FA0E}">
      <text>
        <r>
          <rPr>
            <sz val="8"/>
            <color indexed="81"/>
            <rFont val="Tahoma"/>
            <family val="2"/>
            <charset val="238"/>
          </rPr>
          <t>Az adatok nem összehasonlíthatók. Lásd a módszertan.</t>
        </r>
      </text>
    </comment>
    <comment ref="C19" authorId="0" shapeId="0" xr:uid="{69D1B77F-0FDD-42C9-8EF1-50082BC806A4}">
      <text>
        <r>
          <rPr>
            <sz val="8"/>
            <color indexed="81"/>
            <rFont val="Tahoma"/>
            <family val="2"/>
            <charset val="238"/>
          </rPr>
          <t>Az adatok nem összehasonlíthatók. Lásd a módszertan.</t>
        </r>
      </text>
    </comment>
    <comment ref="C20" authorId="0" shapeId="0" xr:uid="{ADFD6D36-FD89-4F9B-ACFE-A90F75A396B3}">
      <text>
        <r>
          <rPr>
            <sz val="8"/>
            <color indexed="81"/>
            <rFont val="Tahoma"/>
            <family val="2"/>
            <charset val="238"/>
          </rPr>
          <t>Az adatok nem összehasonlíthatók. Lásd a módszertan.</t>
        </r>
      </text>
    </comment>
    <comment ref="C26" authorId="0" shapeId="0" xr:uid="{B3C4BFA6-7C7C-44DB-A64D-007AB8F2D926}">
      <text>
        <r>
          <rPr>
            <sz val="8"/>
            <color indexed="81"/>
            <rFont val="Tahoma"/>
            <family val="2"/>
            <charset val="238"/>
          </rPr>
          <t>Az adatok nem összehasonlíthatók. Lásd a módszertan.</t>
        </r>
      </text>
    </comment>
    <comment ref="C28" authorId="0" shapeId="0" xr:uid="{3051978D-1834-48A3-800E-30AF26DAF32A}">
      <text>
        <r>
          <rPr>
            <sz val="8"/>
            <color indexed="81"/>
            <rFont val="Tahoma"/>
            <family val="2"/>
            <charset val="238"/>
          </rPr>
          <t>Az adatok nem összehasonlíthatók. Lásd a módszertan.</t>
        </r>
      </text>
    </comment>
    <comment ref="C29" authorId="0" shapeId="0" xr:uid="{EAF05123-68AF-48B3-8E35-5544BD6DAE09}">
      <text>
        <r>
          <rPr>
            <sz val="8"/>
            <color indexed="81"/>
            <rFont val="Tahoma"/>
            <family val="2"/>
            <charset val="238"/>
          </rPr>
          <t>Az adatok nem összehasonlíthatók. Lásd a módszertan.</t>
        </r>
      </text>
    </comment>
    <comment ref="A30" authorId="0" shapeId="0" xr:uid="{4B554F5E-4759-4AE1-AD9F-89C95379F624}">
      <text>
        <r>
          <rPr>
            <sz val="8"/>
            <color indexed="81"/>
            <rFont val="Tahoma"/>
            <family val="2"/>
            <charset val="238"/>
          </rPr>
          <t>Az adatok 2010-ig tartalmazzák a rendszeres szociális segélyben részesülők számát is.</t>
        </r>
      </text>
    </comment>
    <comment ref="B30" authorId="0" shapeId="0" xr:uid="{4414D3B4-52EE-4AAB-B35F-E8593E4AFB12}">
      <text>
        <r>
          <rPr>
            <sz val="8"/>
            <color indexed="81"/>
            <rFont val="Tahoma"/>
            <family val="2"/>
            <charset val="238"/>
          </rPr>
          <t>Jövedelempótló támogatásban részesülőkkel együtt.</t>
        </r>
      </text>
    </comment>
    <comment ref="C31" authorId="0" shapeId="0" xr:uid="{EB624B07-57FB-443F-83FB-FEC4ADFD4E2D}">
      <text>
        <r>
          <rPr>
            <sz val="8"/>
            <color indexed="81"/>
            <rFont val="Tahoma"/>
            <family val="2"/>
            <charset val="238"/>
          </rPr>
          <t>Az adatok nem összehasonlíthatók. Lásd a módszertan.</t>
        </r>
      </text>
    </comment>
  </commentList>
</comments>
</file>

<file path=xl/sharedStrings.xml><?xml version="1.0" encoding="utf-8"?>
<sst xmlns="http://schemas.openxmlformats.org/spreadsheetml/2006/main" count="1649" uniqueCount="294">
  <si>
    <t>Foglalkoztatási ráta</t>
  </si>
  <si>
    <t>Munkanélküliségi ráta</t>
  </si>
  <si>
    <t>Aktivitási arány</t>
  </si>
  <si>
    <t>Százalék</t>
  </si>
  <si>
    <t>Gazdaságilag nem aktív 15–74 éves népesség</t>
  </si>
  <si>
    <t>munkanélküli</t>
  </si>
  <si>
    <t>foglalkoztatott</t>
  </si>
  <si>
    <t>Ebből:</t>
  </si>
  <si>
    <t>Gazdaságilag aktív 15–74 éves népesség</t>
  </si>
  <si>
    <t>Összesen, ezer fő</t>
  </si>
  <si>
    <t>Nő, ezer fő</t>
  </si>
  <si>
    <t>Férfi, ezer fő</t>
  </si>
  <si>
    <t>Gazdasági aktivitás</t>
  </si>
  <si>
    <t>3.1.1. A 15–74 éves népesség gazdasági aktivitása nemek szerint</t>
  </si>
  <si>
    <t>Gazdaságilag nem aktív 15–64 éves népesség</t>
  </si>
  <si>
    <t>Gazdaságilag aktív 15–64 éves népesség</t>
  </si>
  <si>
    <t>3.1.2. A 15–64 éves népesség gazdasági aktivitása nemek szerint</t>
  </si>
  <si>
    <t>együtt</t>
  </si>
  <si>
    <t>nő</t>
  </si>
  <si>
    <t>férfi</t>
  </si>
  <si>
    <t>15–64</t>
  </si>
  <si>
    <t>15–24</t>
  </si>
  <si>
    <t>Összesen</t>
  </si>
  <si>
    <t>60–74</t>
  </si>
  <si>
    <t>55–59</t>
  </si>
  <si>
    <t>40–54</t>
  </si>
  <si>
    <t>30–39</t>
  </si>
  <si>
    <t>25–29</t>
  </si>
  <si>
    <t>20–24</t>
  </si>
  <si>
    <t>15–19</t>
  </si>
  <si>
    <t>%</t>
  </si>
  <si>
    <t>száma, ezer fő</t>
  </si>
  <si>
    <t>Foglalkoz-tatási ráta</t>
  </si>
  <si>
    <t>Munka-nélküliségi ráta</t>
  </si>
  <si>
    <t>Gazdasá-gilag nem aktívak</t>
  </si>
  <si>
    <t>Gazdasá-gilag aktívak</t>
  </si>
  <si>
    <t>Munka-nélküliek</t>
  </si>
  <si>
    <t>Foglalkoz-tatottak</t>
  </si>
  <si>
    <t>Korcsoport, nem</t>
  </si>
  <si>
    <t>3.1.3. A 15–74 éves népesség gazdasági aktivitása korcsoportok és nemek szerint, 2011</t>
  </si>
  <si>
    <t>Nemzetgazdaság összesen</t>
  </si>
  <si>
    <t>A–U</t>
  </si>
  <si>
    <t>Egyéb tevékenység</t>
  </si>
  <si>
    <t>S+U</t>
  </si>
  <si>
    <t>Művészet, szórakoztatás, szabad idő</t>
  </si>
  <si>
    <t>R</t>
  </si>
  <si>
    <t>Humán-egészségügyi, szociális ellátás</t>
  </si>
  <si>
    <t>Q</t>
  </si>
  <si>
    <t>Oktatás</t>
  </si>
  <si>
    <t>P</t>
  </si>
  <si>
    <t>Közigazgatás, védelem; kötelező társadalombiztosítás</t>
  </si>
  <si>
    <t>O</t>
  </si>
  <si>
    <t>Adminisztratív és szolgáltatást támogató tevékenység</t>
  </si>
  <si>
    <t>N</t>
  </si>
  <si>
    <t>Szakmai, tudományos, műszaki tevékenység</t>
  </si>
  <si>
    <t>M</t>
  </si>
  <si>
    <t>Ingatlanügyletek</t>
  </si>
  <si>
    <t>L</t>
  </si>
  <si>
    <t>Pénzügyi, biztosítási tevékenység</t>
  </si>
  <si>
    <t>K</t>
  </si>
  <si>
    <t>Információ, kommunikáció</t>
  </si>
  <si>
    <t>J</t>
  </si>
  <si>
    <t>Szálláshely-szolgáltatás, vendéglátás</t>
  </si>
  <si>
    <t>I</t>
  </si>
  <si>
    <t>Szállítás, raktározás</t>
  </si>
  <si>
    <t>H</t>
  </si>
  <si>
    <t>Kereskedelem, gépjárműjavítás</t>
  </si>
  <si>
    <t>G</t>
  </si>
  <si>
    <t>Építőipar</t>
  </si>
  <si>
    <t>F</t>
  </si>
  <si>
    <t>Ipar</t>
  </si>
  <si>
    <t>B–E</t>
  </si>
  <si>
    <t>Vízellátás; szennyvíz gyűjtése, kezelése, hulladékgazdálkodás, szennyeződésmentesítés</t>
  </si>
  <si>
    <t>E</t>
  </si>
  <si>
    <t>Ipar víz- és hulladékgazdálkodás nélkül</t>
  </si>
  <si>
    <t>B–D</t>
  </si>
  <si>
    <t>Villamosenergia-, gáz-, gőzellátás, légkondicionálás</t>
  </si>
  <si>
    <t xml:space="preserve">D </t>
  </si>
  <si>
    <t>Feldolgozóipar</t>
  </si>
  <si>
    <t>C</t>
  </si>
  <si>
    <t>Bányászat, kőfejtés</t>
  </si>
  <si>
    <t>B</t>
  </si>
  <si>
    <t>Mezőgazdaság, erdőgazdálkodás, halászat</t>
  </si>
  <si>
    <t>A</t>
  </si>
  <si>
    <t>Megoszlás, %</t>
  </si>
  <si>
    <t>Foglalkoztatottak száma, ezer fő</t>
  </si>
  <si>
    <t>Nemzetgazdasági ág</t>
  </si>
  <si>
    <t>Ágazati kód</t>
  </si>
  <si>
    <t>3.1.4. A 15–74 éves foglalkoztatottak létszáma nemzetgazdasági ágak szerint</t>
  </si>
  <si>
    <t>Segítő családtag</t>
  </si>
  <si>
    <t>Egyéni vállalkozó</t>
  </si>
  <si>
    <t>Társas vállalkozás tagja</t>
  </si>
  <si>
    <t>Szövetkezet tagja</t>
  </si>
  <si>
    <t>Alkalmazott</t>
  </si>
  <si>
    <t>A foglalkoztatás jellege szerint</t>
  </si>
  <si>
    <t>Foglalkoztatottak összesen</t>
  </si>
  <si>
    <t>–</t>
  </si>
  <si>
    <t>Ismeretlen</t>
  </si>
  <si>
    <t>Fegyveres erők, fegyveres testületek foglalkozásai</t>
  </si>
  <si>
    <t>Fizikai foglalkozások összesen</t>
  </si>
  <si>
    <t>Szakképzettséget nem igénylő (egyszerű) foglalkozások</t>
  </si>
  <si>
    <t>Gépkezelők, összeszerelők, járművezetők</t>
  </si>
  <si>
    <t>Ipari és építőipari foglalkozások</t>
  </si>
  <si>
    <t>Mezőgazdasági és erdőgazdálkodási foglalkozások</t>
  </si>
  <si>
    <t>Szolgáltatási jellegű foglalkozások</t>
  </si>
  <si>
    <t>Szellemi foglalkozások összesen</t>
  </si>
  <si>
    <t>Irodai és ügyviteli (ügyfélforgalmi) jellegű foglalkozások</t>
  </si>
  <si>
    <t>Egyéb felsőfokú képzettséget igénylő foglalkozások</t>
  </si>
  <si>
    <t>Egyetemi, főiskolai képzettség önálló alkalmazását igénylő foglalkozások</t>
  </si>
  <si>
    <t>Törvényhozók, igazgatási, érdek-képviseleti vezetők, gazdasági vezetők</t>
  </si>
  <si>
    <t>Foglalkozási főcsoport szerint</t>
  </si>
  <si>
    <t>Ebből: férfi</t>
  </si>
  <si>
    <t>Foglalkoztatottak száma</t>
  </si>
  <si>
    <t>Megnevezés</t>
  </si>
  <si>
    <t>3.1.5. A 15–74 éves foglalkoztatottak létszáma foglalkozási főcsoport és a foglalkoztatás jellege szerint [ezer fő]</t>
  </si>
  <si>
    <t>Egyetem</t>
  </si>
  <si>
    <t>Főiskola</t>
  </si>
  <si>
    <t>Középiskola</t>
  </si>
  <si>
    <t>Szakmunkásképző és szakiskola</t>
  </si>
  <si>
    <t>Általános iskola 8 osztálya</t>
  </si>
  <si>
    <t>8 általánosnál kevesebb</t>
  </si>
  <si>
    <t>Nő</t>
  </si>
  <si>
    <t>Férfi</t>
  </si>
  <si>
    <t>Legmagasabb iskolai végzettség</t>
  </si>
  <si>
    <t>3.1.6. A 15–74 éves foglalkoztatottak létszáma legmagasabb iskolai végzettség szerint, nemenként</t>
  </si>
  <si>
    <t>Munkanélküliek száma, ezer fő</t>
  </si>
  <si>
    <t>3.1.7. A 15–74 éves munkanélküliek létszáma legmagasabb iskolai végzettség szerint, nemenként</t>
  </si>
  <si>
    <t>12 hó és több</t>
  </si>
  <si>
    <t>25–</t>
  </si>
  <si>
    <t>19–24</t>
  </si>
  <si>
    <t>13–18</t>
  </si>
  <si>
    <t xml:space="preserve">  7–11</t>
  </si>
  <si>
    <t xml:space="preserve">  4–  6</t>
  </si>
  <si>
    <t xml:space="preserve">  1–  3</t>
  </si>
  <si>
    <t xml:space="preserve">    –  1</t>
  </si>
  <si>
    <t>Munkanélküliek aránya, %</t>
  </si>
  <si>
    <t>A munkakeresés időtartama, hónap</t>
  </si>
  <si>
    <t>3.1.8. A 15–74 éves munkanélküliek létszáma és megoszlása a munkakeresés időtartama szerint</t>
  </si>
  <si>
    <t>Ellátásban nem részesül</t>
  </si>
  <si>
    <t>foglalkoztatást helyettesítő támogatásban részesülők</t>
  </si>
  <si>
    <t>álláskeresési segélyben részesülő</t>
  </si>
  <si>
    <t>álláskeresési (munkanélküli) járadékban részesülő</t>
  </si>
  <si>
    <t>ezen belül:</t>
  </si>
  <si>
    <t>álláskeresési ellátásban részesülő</t>
  </si>
  <si>
    <t>diplomás</t>
  </si>
  <si>
    <t>pályakezdő</t>
  </si>
  <si>
    <t>Nyilvántartott álláskeresők száma összesen</t>
  </si>
  <si>
    <t>3.1.9. A nyilvántartott álláskeresők és az ellátásban részesülők létszáma (december) [év végi zárólétszám, fő]</t>
  </si>
  <si>
    <t>munkahelymegőrzés támogatása</t>
  </si>
  <si>
    <t>mobilitási támogatás</t>
  </si>
  <si>
    <t>Ezen belül:</t>
  </si>
  <si>
    <t>Egyéb eszköz</t>
  </si>
  <si>
    <t>Álláskeresők vállalkozóvá válásának támogatása</t>
  </si>
  <si>
    <t>Munkahelyteremtő beruházás</t>
  </si>
  <si>
    <t>távmunka</t>
  </si>
  <si>
    <t>START Plusz, START Extra kártya</t>
  </si>
  <si>
    <t>bér-, és bérköltségtámogatás</t>
  </si>
  <si>
    <t>Bérjellegű támogatás</t>
  </si>
  <si>
    <t>értékteremtő közfoglalkoztatási program</t>
  </si>
  <si>
    <t>országos közfoglalkoztatási program</t>
  </si>
  <si>
    <t>vállalkozások részére foglalkoztatást helyettesítő támogatásban részesülő személyek foglalkoztatásának támogatása</t>
  </si>
  <si>
    <t>hosszabb időtartamú közfoglalkoztatás</t>
  </si>
  <si>
    <t>rövid időtartamú közfoglalkoztatás</t>
  </si>
  <si>
    <t>közmunka</t>
  </si>
  <si>
    <t>közcélú foglalkoztatás</t>
  </si>
  <si>
    <t>közhasznú foglalkoztatás</t>
  </si>
  <si>
    <t>Közfoglalkoztatás</t>
  </si>
  <si>
    <t>munkaviszonyban állók képzése</t>
  </si>
  <si>
    <t>munkaviszonyban nem állók képzése</t>
  </si>
  <si>
    <t>„Lépj egyet előre!” program keretében képzésben állók</t>
  </si>
  <si>
    <t>Munkaerő-piaci képzésben részt vevők létszáma</t>
  </si>
  <si>
    <t>3.1.10. Aktív foglalkoztatáspolitikai eszközökben részt vevők létszáma [éves érintett létszám, fő]</t>
  </si>
  <si>
    <t>költségvetés</t>
  </si>
  <si>
    <t>versenyszféra</t>
  </si>
  <si>
    <t>A–S</t>
  </si>
  <si>
    <t>Egyéb szolgáltatás</t>
  </si>
  <si>
    <t>S</t>
  </si>
  <si>
    <t>Szociális ellátás</t>
  </si>
  <si>
    <t>QB</t>
  </si>
  <si>
    <t>Humán-egészségügyi ellátás</t>
  </si>
  <si>
    <t>QA</t>
  </si>
  <si>
    <t>Erdőgazdálkodás</t>
  </si>
  <si>
    <t>02</t>
  </si>
  <si>
    <t>előző év = 100,0</t>
  </si>
  <si>
    <t>szellemi</t>
  </si>
  <si>
    <t>fizikai</t>
  </si>
  <si>
    <t>ezer fő</t>
  </si>
  <si>
    <t>Ebből: teljes munkaidőben foglalkoztatottak</t>
  </si>
  <si>
    <t>Alkalmazásban állók létszáma</t>
  </si>
  <si>
    <t>Nemzetgazdasági ág, ágazat</t>
  </si>
  <si>
    <t>3.1.11. Az alkalmazásban állók létszáma nemzetgazdasági ágak szerint</t>
  </si>
  <si>
    <t>Ft/hó</t>
  </si>
  <si>
    <t>Együtt</t>
  </si>
  <si>
    <t>Szellemi foglalkozású</t>
  </si>
  <si>
    <t>Fizikai foglalkozású</t>
  </si>
  <si>
    <t>3.1.12. A teljes munkaidőben foglalkoztatottak havi bruttó átlagkeresete nemzetgazdasági ágak szerint</t>
  </si>
  <si>
    <t>3.1.13. A teljes munkaidőben foglalkoztatottak havi nettó átlagkeresete nemzetgazdasági ágak szerint</t>
  </si>
  <si>
    <t>3.1.14. A teljes munkaidőben foglalkoztatottak havi átlagos munkajövedelme nemzetgazdasági ágak szerint</t>
  </si>
  <si>
    <t>Előző év = 100,0</t>
  </si>
  <si>
    <t>Munkajövedelem, Ft/óra</t>
  </si>
  <si>
    <t>3.1.15. Az egy ledolgozott órára jutó munkajövedelem alakulása nemzetgazdasági ágak szerint</t>
  </si>
  <si>
    <t>2010</t>
  </si>
  <si>
    <t>Szociális költségek, Ft/óra</t>
  </si>
  <si>
    <t>3.1.16. Az egy ledolgozott órára jutó szociális költségek alakulása nemzetgazdasági ágak szerint</t>
  </si>
  <si>
    <t>Munkaerőköltség, Ft/óra</t>
  </si>
  <si>
    <t>3.1.17. Az egy ledolgozott órára jutó munkaerőköltség alakulása nemzetgazdasági ágak szerint</t>
  </si>
  <si>
    <t>3.1.18. A teljes munkaidőben foglalkoztatottak rendszeres havi bruttó átlagkeresete nemzetgazdasági ágak szerint</t>
  </si>
  <si>
    <t>3 vagy több gyermek</t>
  </si>
  <si>
    <t>2 gyermek</t>
  </si>
  <si>
    <t>1 gyermek</t>
  </si>
  <si>
    <t>0 gyermek</t>
  </si>
  <si>
    <t>előző év azonos időszaka = 100,0</t>
  </si>
  <si>
    <t>Létszám megoszlása, %</t>
  </si>
  <si>
    <t>Reálkereset</t>
  </si>
  <si>
    <t>Nettó kereset</t>
  </si>
  <si>
    <t>Nettó kereset, Ft/fő/hó</t>
  </si>
  <si>
    <t>Eltartott gyermekek száma</t>
  </si>
  <si>
    <t>3.1.19. A családi kedvezmény figyelembevételével korrigált nettó- és reálkereset alakulása, 2011</t>
  </si>
  <si>
    <r>
      <t xml:space="preserve">Szolgáltatások </t>
    </r>
    <r>
      <rPr>
        <sz val="8"/>
        <color indexed="8"/>
        <rFont val="Arial Narrow"/>
        <family val="2"/>
        <charset val="238"/>
      </rPr>
      <t>(G–Q)</t>
    </r>
  </si>
  <si>
    <r>
      <t>Ipari szektor</t>
    </r>
    <r>
      <rPr>
        <sz val="8"/>
        <color indexed="8"/>
        <rFont val="Arial"/>
        <family val="2"/>
        <charset val="238"/>
      </rPr>
      <t xml:space="preserve"> (C–F)</t>
    </r>
  </si>
  <si>
    <t>A–Q</t>
  </si>
  <si>
    <t>Egyéb közösségi, személyi szolgáltatás; egyéb tevékenység</t>
  </si>
  <si>
    <t xml:space="preserve">O–Q
</t>
  </si>
  <si>
    <t>Egészségügyi, szociális ellátás</t>
  </si>
  <si>
    <t xml:space="preserve">Közigazgatás, védelem; kötelező társadalombiztosítás </t>
  </si>
  <si>
    <t>Ingatlanügyletek, gazdasági szolgáltatás</t>
  </si>
  <si>
    <t>Pénzügyi közvetítés</t>
  </si>
  <si>
    <t>Szállítás, raktározás, posta, távközlés</t>
  </si>
  <si>
    <t>Kereskedelem, javítás</t>
  </si>
  <si>
    <t>Villamosenergia-, gáz-, gőz-, vízellátás</t>
  </si>
  <si>
    <t>D</t>
  </si>
  <si>
    <t>Bányászat</t>
  </si>
  <si>
    <t>Mezőgazdaság, vad-, erdő-, halgazdálkodás</t>
  </si>
  <si>
    <t>A+B</t>
  </si>
  <si>
    <t>Ágazati
 kód</t>
  </si>
  <si>
    <t>3.1.20. A 15–74 éves foglalkoztatott férfiak létszáma nemzetgazdasági ágak szerint (2000–2008)  – TEÁOR '03 [ezer fő]</t>
  </si>
  <si>
    <r>
      <t xml:space="preserve">Szolgáltatások </t>
    </r>
    <r>
      <rPr>
        <sz val="8"/>
        <color indexed="8"/>
        <rFont val="Arial Narrow"/>
        <family val="2"/>
        <charset val="238"/>
      </rPr>
      <t>(G–U)</t>
    </r>
  </si>
  <si>
    <r>
      <t>Ipari szektor</t>
    </r>
    <r>
      <rPr>
        <sz val="8"/>
        <color indexed="8"/>
        <rFont val="Arial"/>
        <family val="2"/>
        <charset val="238"/>
      </rPr>
      <t xml:space="preserve"> (B–F)</t>
    </r>
  </si>
  <si>
    <t>S–U</t>
  </si>
  <si>
    <t>3.1.20. A 15–74 éves foglalkoztatott férfiak létszáma nemzetgazdasági ágak szerint (2008–2011)  – TEÁOR '08 [ezer fő]</t>
  </si>
  <si>
    <r>
      <t xml:space="preserve">Szolgáltatások </t>
    </r>
    <r>
      <rPr>
        <sz val="8"/>
        <color indexed="8"/>
        <rFont val="Arial"/>
        <family val="2"/>
        <charset val="238"/>
      </rPr>
      <t>(G–Q)</t>
    </r>
  </si>
  <si>
    <t>3.1.21. A 15–74 éves foglalkoztatott nők létszáma nemzetgazdasági ágak szerint (2000–2008)  – TEÁOR '03 [ezer fő]</t>
  </si>
  <si>
    <t>3.1.21. A 15–74 éves foglalkoztatott nők létszáma nemzetgazdasági ágak szerint (2008–2011)  – TEÁOR '08 [ezer fő]</t>
  </si>
  <si>
    <t>Nemzetgazdaság  összesen</t>
  </si>
  <si>
    <t xml:space="preserve">Ipar </t>
  </si>
  <si>
    <t xml:space="preserve">Ebből: </t>
  </si>
  <si>
    <r>
      <t xml:space="preserve">Ebből: alkalmazásban állók </t>
    </r>
    <r>
      <rPr>
        <i/>
        <sz val="8"/>
        <rFont val="Arial"/>
        <family val="2"/>
        <charset val="238"/>
      </rPr>
      <t/>
    </r>
  </si>
  <si>
    <r>
      <t>Létszám ö</t>
    </r>
    <r>
      <rPr>
        <sz val="8"/>
        <color indexed="8"/>
        <rFont val="Arial"/>
        <family val="2"/>
        <charset val="238"/>
      </rPr>
      <t>sszesen</t>
    </r>
  </si>
  <si>
    <t>3.1.22. A szervezet tevékenységében résztvevők létszáma nemzetgazdasági ágak szerint</t>
  </si>
  <si>
    <t xml:space="preserve">Egyéb feldolgozóipar; ipari gép, berendezés üzembe helyezése, javítása </t>
  </si>
  <si>
    <t>CM</t>
  </si>
  <si>
    <t>Járműgyártás</t>
  </si>
  <si>
    <t>CL</t>
  </si>
  <si>
    <t>Gép, gépi berendezés gyártása</t>
  </si>
  <si>
    <t>CK</t>
  </si>
  <si>
    <t>Villamos berendezés gyártása</t>
  </si>
  <si>
    <t>CJ</t>
  </si>
  <si>
    <t xml:space="preserve">Számítógép, elektronikai, optikai termék gyártása  </t>
  </si>
  <si>
    <t>CI</t>
  </si>
  <si>
    <t>Fémalapanyag és fémfeldolgozási termék gyártása</t>
  </si>
  <si>
    <t>CH</t>
  </si>
  <si>
    <t>Gumi-, műanyag és nemfém ásványi termék gyártása</t>
  </si>
  <si>
    <t>CG</t>
  </si>
  <si>
    <t>Gyógyszergyártás</t>
  </si>
  <si>
    <t>CF</t>
  </si>
  <si>
    <t>Vegyi anyag, termék gyártása</t>
  </si>
  <si>
    <t>CE</t>
  </si>
  <si>
    <t>Kokszgyártás, kőolaj- feldolgozás</t>
  </si>
  <si>
    <t>CD</t>
  </si>
  <si>
    <t>Fafeldolgozás, papírtermék gyártása, nyomdai tevékenység</t>
  </si>
  <si>
    <t>CC</t>
  </si>
  <si>
    <t>Textília, ruházat, bőr és bőrtermék gyártása</t>
  </si>
  <si>
    <t>CB</t>
  </si>
  <si>
    <t>Élelmiszer, ital, dohány-termék gyártása</t>
  </si>
  <si>
    <t>CA</t>
  </si>
  <si>
    <t>3.1.23. A teljes munkaidőben foglalkoztatottak havi bruttó átlagkeresete nemzetgazdasági áganként és a feldolgozóipar ágazataiban</t>
  </si>
  <si>
    <t>szellemi  foglalkozású</t>
  </si>
  <si>
    <t>fizikai foglalkozású</t>
  </si>
  <si>
    <t>Nettó átlagkereset</t>
  </si>
  <si>
    <t>Teljes munkaidőben foglalkoztatottak létszáma, ezer fő</t>
  </si>
  <si>
    <t>3.1.24. A teljes munkaidőben foglalkoztatottak létszáma és havi nettó átlagkeresete nemzetgazdasági áganként és a feldolgozóipar ágazataiban</t>
  </si>
  <si>
    <t>Szellemi foglalkozásúak</t>
  </si>
  <si>
    <t>Fizikai foglalkozásúak</t>
  </si>
  <si>
    <t>3.1.25. A teljes munkaidőben foglalkoztatottak havi átlagos munkajövedelme nemzetgazdasági áganként és a feldolgozóipar ágazataiban</t>
  </si>
  <si>
    <t xml:space="preserve">költségvetés </t>
  </si>
  <si>
    <t xml:space="preserve">versenyszféra </t>
  </si>
  <si>
    <t>Előző év =
 100,0</t>
  </si>
  <si>
    <t>3.1.26. Az egy ledolgozott órára jutó munkajövedelem alakulása nemzetgazdasági áganként és a feldolgozóipar ágazataiban</t>
  </si>
  <si>
    <t>Szociális költség, Ft/óra</t>
  </si>
  <si>
    <t>Ágazati 
kód</t>
  </si>
  <si>
    <t xml:space="preserve">3.1.27. Az egy ledolgozott órára jutó szociális költségek alakulása nemzetgazdasági áganként és a feldolgozóipar ágazataiban </t>
  </si>
  <si>
    <t>3.1.28. Az egy ledolgozott órára jutó munkaerőköltség alakulása nemzetgazdasági áganként és a feldolgozóipar ágazataiban</t>
  </si>
  <si>
    <t>3.1.27. Az egy ledolgozott órára jutó szociális költségek alakulása nemzetgazdasági áganként és a feldolgozóipar ágazataiban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</si>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</sst>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8"/>
      <name val="Tahoma"/>
      <family val="2"/>
      <charset val="238"/>
    </font>
    <font>
      <i/>
      <sz val="8"/>
      <color indexed="81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8"/>
      <name val="Arial Narrow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sz val="8"/>
      <name val="Arial CE"/>
      <charset val="238"/>
    </font>
    <font>
      <b/>
      <sz val="8"/>
      <name val="Arial"/>
      <family val="2"/>
      <charset val="238"/>
    </font>
    <font>
      <sz val="8"/>
      <color indexed="8"/>
      <name val="Arial CE"/>
      <charset val="238"/>
    </font>
    <font>
      <sz val="10"/>
      <color indexed="10"/>
      <name val="Arial CE"/>
      <charset val="238"/>
    </font>
    <font>
      <sz val="13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40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indent="1"/>
    </xf>
    <xf numFmtId="0" fontId="2" fillId="0" borderId="0" xfId="0" applyFont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5" xfId="0" applyNumberFormat="1" applyFont="1" applyBorder="1" applyAlignment="1">
      <alignment vertical="top"/>
    </xf>
    <xf numFmtId="49" fontId="3" fillId="0" borderId="5" xfId="0" applyNumberFormat="1" applyFont="1" applyBorder="1" applyAlignment="1">
      <alignment horizontal="left" vertical="top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indent="1"/>
    </xf>
    <xf numFmtId="0" fontId="3" fillId="0" borderId="0" xfId="0" applyFont="1" applyAlignment="1">
      <alignment horizontal="left" indent="1"/>
    </xf>
    <xf numFmtId="0" fontId="2" fillId="0" borderId="0" xfId="0" applyFont="1" applyAlignment="1"/>
    <xf numFmtId="0" fontId="3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64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/>
    <xf numFmtId="164" fontId="2" fillId="0" borderId="0" xfId="0" applyNumberFormat="1" applyFont="1"/>
    <xf numFmtId="16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3" fillId="0" borderId="0" xfId="0" applyFont="1" applyAlignment="1"/>
    <xf numFmtId="1" fontId="2" fillId="0" borderId="0" xfId="0" applyNumberFormat="1" applyFont="1" applyAlignment="1">
      <alignment horizontal="left" vertical="top"/>
    </xf>
    <xf numFmtId="0" fontId="3" fillId="0" borderId="0" xfId="0" applyFont="1" applyAlignment="1">
      <alignment wrapText="1"/>
    </xf>
    <xf numFmtId="1" fontId="2" fillId="0" borderId="0" xfId="0" applyNumberFormat="1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3"/>
    </xf>
    <xf numFmtId="0" fontId="4" fillId="0" borderId="0" xfId="0" applyFont="1" applyFill="1" applyAlignment="1">
      <alignment horizontal="left" vertical="top" wrapText="1" indent="3"/>
    </xf>
    <xf numFmtId="3" fontId="7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indent="2"/>
    </xf>
    <xf numFmtId="0" fontId="4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/>
    </xf>
    <xf numFmtId="0" fontId="4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 indent="2"/>
    </xf>
    <xf numFmtId="3" fontId="4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 vertical="top" wrapText="1" indent="2"/>
    </xf>
    <xf numFmtId="0" fontId="4" fillId="0" borderId="0" xfId="0" applyFont="1" applyAlignment="1">
      <alignment horizontal="left" indent="2"/>
    </xf>
    <xf numFmtId="0" fontId="9" fillId="0" borderId="0" xfId="0" applyFont="1"/>
    <xf numFmtId="3" fontId="9" fillId="0" borderId="0" xfId="0" applyNumberFormat="1" applyFont="1" applyFill="1" applyBorder="1" applyAlignment="1">
      <alignment horizontal="right" vertical="top"/>
    </xf>
    <xf numFmtId="0" fontId="4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2" fillId="0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3" fontId="3" fillId="0" borderId="0" xfId="0" applyNumberFormat="1" applyFont="1" applyBorder="1" applyAlignment="1">
      <alignment horizontal="right" vertical="top"/>
    </xf>
    <xf numFmtId="0" fontId="4" fillId="0" borderId="0" xfId="0" applyFont="1" applyAlignment="1"/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4" fillId="0" borderId="0" xfId="0" applyNumberFormat="1" applyFont="1" applyFill="1" applyAlignment="1">
      <alignment horizontal="right" vertical="top"/>
    </xf>
    <xf numFmtId="0" fontId="4" fillId="0" borderId="17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/>
    </xf>
    <xf numFmtId="0" fontId="4" fillId="0" borderId="0" xfId="0" applyFont="1" applyAlignment="1">
      <alignment horizontal="left" vertical="top" indent="1"/>
    </xf>
    <xf numFmtId="0" fontId="2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right" vertical="top"/>
    </xf>
    <xf numFmtId="3" fontId="6" fillId="0" borderId="0" xfId="0" applyNumberFormat="1" applyFont="1" applyFill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top" indent="3"/>
    </xf>
    <xf numFmtId="49" fontId="6" fillId="0" borderId="5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center"/>
    </xf>
    <xf numFmtId="3" fontId="3" fillId="0" borderId="0" xfId="0" applyNumberFormat="1" applyFont="1" applyFill="1" applyAlignment="1">
      <alignment horizontal="right"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top" indent="4"/>
    </xf>
    <xf numFmtId="49" fontId="3" fillId="0" borderId="5" xfId="0" applyNumberFormat="1" applyFont="1" applyFill="1" applyBorder="1" applyAlignment="1">
      <alignment horizontal="left" vertical="top"/>
    </xf>
    <xf numFmtId="0" fontId="9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2" fillId="0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indent="4"/>
    </xf>
    <xf numFmtId="0" fontId="4" fillId="0" borderId="0" xfId="0" applyFont="1" applyFill="1"/>
    <xf numFmtId="0" fontId="6" fillId="0" borderId="0" xfId="0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 wrapText="1" indent="1"/>
    </xf>
    <xf numFmtId="0" fontId="4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horizontal="left" wrapText="1"/>
    </xf>
    <xf numFmtId="0" fontId="0" fillId="0" borderId="0" xfId="0"/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wrapText="1" indent="1"/>
    </xf>
    <xf numFmtId="0" fontId="0" fillId="0" borderId="0" xfId="0" applyAlignment="1">
      <alignment vertical="top"/>
    </xf>
    <xf numFmtId="0" fontId="6" fillId="0" borderId="0" xfId="0" applyFont="1" applyAlignment="1"/>
    <xf numFmtId="0" fontId="3" fillId="0" borderId="0" xfId="0" applyFont="1" applyAlignment="1">
      <alignment horizontal="center" vertical="top"/>
    </xf>
    <xf numFmtId="164" fontId="16" fillId="0" borderId="0" xfId="0" applyNumberFormat="1" applyFont="1" applyFill="1" applyBorder="1" applyAlignment="1">
      <alignment wrapText="1"/>
    </xf>
    <xf numFmtId="0" fontId="16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4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17" fillId="0" borderId="0" xfId="0" applyFont="1"/>
    <xf numFmtId="164" fontId="6" fillId="0" borderId="0" xfId="0" applyNumberFormat="1" applyFont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right" vertical="top" wrapText="1"/>
    </xf>
    <xf numFmtId="164" fontId="18" fillId="0" borderId="0" xfId="0" applyNumberFormat="1" applyFont="1" applyAlignment="1">
      <alignment horizontal="right" vertical="top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right" vertical="top" wrapText="1"/>
    </xf>
    <xf numFmtId="0" fontId="19" fillId="0" borderId="0" xfId="0" applyFont="1"/>
    <xf numFmtId="164" fontId="4" fillId="0" borderId="0" xfId="0" applyNumberFormat="1" applyFont="1" applyAlignment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quotePrefix="1" applyFont="1" applyFill="1" applyBorder="1" applyAlignment="1">
      <alignment horizontal="right" vertical="top" wrapText="1"/>
    </xf>
    <xf numFmtId="0" fontId="4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164" fontId="2" fillId="0" borderId="0" xfId="0" applyNumberFormat="1" applyFont="1" applyBorder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1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vertical="center"/>
    </xf>
    <xf numFmtId="0" fontId="23" fillId="0" borderId="0" xfId="0" applyFont="1"/>
    <xf numFmtId="164" fontId="3" fillId="0" borderId="0" xfId="0" applyNumberFormat="1" applyFont="1" applyBorder="1" applyAlignment="1">
      <alignment horizontal="right" vertical="top"/>
    </xf>
    <xf numFmtId="3" fontId="3" fillId="0" borderId="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0" fontId="24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right" vertical="top" wrapText="1"/>
    </xf>
    <xf numFmtId="0" fontId="16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right" vertical="top" wrapText="1"/>
    </xf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vertical="center"/>
    </xf>
    <xf numFmtId="164" fontId="25" fillId="0" borderId="0" xfId="0" applyNumberFormat="1" applyFont="1" applyAlignment="1">
      <alignment horizontal="right" vertical="top"/>
    </xf>
    <xf numFmtId="164" fontId="18" fillId="0" borderId="0" xfId="0" applyNumberFormat="1" applyFont="1" applyBorder="1" applyAlignment="1">
      <alignment horizontal="right" vertical="top"/>
    </xf>
    <xf numFmtId="3" fontId="18" fillId="0" borderId="0" xfId="0" applyNumberFormat="1" applyFont="1" applyBorder="1" applyAlignment="1">
      <alignment horizontal="right" vertical="top"/>
    </xf>
    <xf numFmtId="0" fontId="2" fillId="0" borderId="0" xfId="0" applyFont="1" applyFill="1" applyAlignment="1">
      <alignment vertical="top"/>
    </xf>
    <xf numFmtId="0" fontId="24" fillId="0" borderId="0" xfId="0" applyFont="1" applyFill="1" applyBorder="1" applyAlignment="1">
      <alignment horizontal="left" vertical="top" wrapText="1" indent="1"/>
    </xf>
    <xf numFmtId="0" fontId="16" fillId="0" borderId="0" xfId="0" applyFont="1" applyFill="1" applyBorder="1" applyAlignment="1">
      <alignment horizontal="left" vertical="top" wrapText="1" indent="1"/>
    </xf>
    <xf numFmtId="164" fontId="4" fillId="0" borderId="0" xfId="0" applyNumberFormat="1" applyFont="1" applyBorder="1" applyAlignment="1">
      <alignment horizontal="right" vertical="top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Alignment="1">
      <alignment horizontal="left" vertical="center"/>
    </xf>
    <xf numFmtId="0" fontId="23" fillId="0" borderId="5" xfId="0" applyFont="1" applyBorder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quotePrefix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top"/>
    </xf>
    <xf numFmtId="3" fontId="25" fillId="0" borderId="0" xfId="0" applyNumberFormat="1" applyFont="1" applyFill="1" applyBorder="1" applyAlignment="1">
      <alignment horizontal="right" vertical="top"/>
    </xf>
    <xf numFmtId="49" fontId="22" fillId="0" borderId="5" xfId="0" applyNumberFormat="1" applyFont="1" applyFill="1" applyBorder="1" applyAlignment="1">
      <alignment horizontal="left" vertical="center"/>
    </xf>
    <xf numFmtId="0" fontId="0" fillId="0" borderId="0" xfId="0" applyFill="1"/>
    <xf numFmtId="0" fontId="1" fillId="0" borderId="0" xfId="0" applyFont="1" applyFill="1"/>
    <xf numFmtId="164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/>
    </xf>
    <xf numFmtId="0" fontId="23" fillId="0" borderId="0" xfId="0" applyFont="1"/>
    <xf numFmtId="3" fontId="4" fillId="0" borderId="0" xfId="0" applyNumberFormat="1" applyFont="1" applyFill="1" applyAlignment="1">
      <alignment horizontal="right" vertical="top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right" vertical="top" wrapText="1"/>
    </xf>
    <xf numFmtId="0" fontId="16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quotePrefix="1" applyFont="1" applyFill="1" applyBorder="1" applyAlignment="1">
      <alignment horizontal="right" vertical="center" wrapText="1"/>
    </xf>
    <xf numFmtId="0" fontId="24" fillId="0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7" fillId="0" borderId="0" xfId="0" applyFont="1" applyFill="1"/>
    <xf numFmtId="164" fontId="4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0" fontId="0" fillId="0" borderId="0" xfId="0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1" fillId="0" borderId="0" xfId="0" applyFont="1"/>
    <xf numFmtId="0" fontId="32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DD3F0-B4BB-4BE4-9705-F96B0BB1EC5D}">
  <dimension ref="A1:A31"/>
  <sheetViews>
    <sheetView tabSelected="1" workbookViewId="0"/>
  </sheetViews>
  <sheetFormatPr defaultRowHeight="12.75" x14ac:dyDescent="0.2"/>
  <cols>
    <col min="1" max="1" width="123.85546875" style="404" bestFit="1" customWidth="1"/>
    <col min="2" max="16384" width="9.140625" style="404"/>
  </cols>
  <sheetData>
    <row r="1" spans="1:1" x14ac:dyDescent="0.2">
      <c r="A1" s="403" t="s">
        <v>293</v>
      </c>
    </row>
    <row r="2" spans="1:1" x14ac:dyDescent="0.2">
      <c r="A2" s="405" t="s">
        <v>13</v>
      </c>
    </row>
    <row r="3" spans="1:1" x14ac:dyDescent="0.2">
      <c r="A3" s="405" t="s">
        <v>16</v>
      </c>
    </row>
    <row r="4" spans="1:1" x14ac:dyDescent="0.2">
      <c r="A4" s="405" t="s">
        <v>39</v>
      </c>
    </row>
    <row r="5" spans="1:1" x14ac:dyDescent="0.2">
      <c r="A5" s="405" t="s">
        <v>88</v>
      </c>
    </row>
    <row r="6" spans="1:1" x14ac:dyDescent="0.2">
      <c r="A6" s="405" t="s">
        <v>114</v>
      </c>
    </row>
    <row r="7" spans="1:1" x14ac:dyDescent="0.2">
      <c r="A7" s="405" t="s">
        <v>124</v>
      </c>
    </row>
    <row r="8" spans="1:1" x14ac:dyDescent="0.2">
      <c r="A8" s="405" t="s">
        <v>126</v>
      </c>
    </row>
    <row r="9" spans="1:1" x14ac:dyDescent="0.2">
      <c r="A9" s="405" t="s">
        <v>137</v>
      </c>
    </row>
    <row r="10" spans="1:1" x14ac:dyDescent="0.2">
      <c r="A10" s="405" t="s">
        <v>147</v>
      </c>
    </row>
    <row r="11" spans="1:1" x14ac:dyDescent="0.2">
      <c r="A11" s="405" t="s">
        <v>171</v>
      </c>
    </row>
    <row r="12" spans="1:1" x14ac:dyDescent="0.2">
      <c r="A12" s="405" t="s">
        <v>190</v>
      </c>
    </row>
    <row r="13" spans="1:1" x14ac:dyDescent="0.2">
      <c r="A13" s="405" t="s">
        <v>195</v>
      </c>
    </row>
    <row r="14" spans="1:1" x14ac:dyDescent="0.2">
      <c r="A14" s="405" t="s">
        <v>196</v>
      </c>
    </row>
    <row r="15" spans="1:1" x14ac:dyDescent="0.2">
      <c r="A15" s="405" t="s">
        <v>197</v>
      </c>
    </row>
    <row r="16" spans="1:1" x14ac:dyDescent="0.2">
      <c r="A16" s="405" t="s">
        <v>200</v>
      </c>
    </row>
    <row r="17" spans="1:1" x14ac:dyDescent="0.2">
      <c r="A17" s="405" t="s">
        <v>203</v>
      </c>
    </row>
    <row r="18" spans="1:1" x14ac:dyDescent="0.2">
      <c r="A18" s="405" t="s">
        <v>205</v>
      </c>
    </row>
    <row r="19" spans="1:1" x14ac:dyDescent="0.2">
      <c r="A19" s="405" t="s">
        <v>206</v>
      </c>
    </row>
    <row r="20" spans="1:1" x14ac:dyDescent="0.2">
      <c r="A20" s="405" t="s">
        <v>217</v>
      </c>
    </row>
    <row r="21" spans="1:1" x14ac:dyDescent="0.2">
      <c r="A21" s="405" t="s">
        <v>235</v>
      </c>
    </row>
    <row r="22" spans="1:1" x14ac:dyDescent="0.2">
      <c r="A22" s="405" t="s">
        <v>239</v>
      </c>
    </row>
    <row r="23" spans="1:1" x14ac:dyDescent="0.2">
      <c r="A23" s="405" t="s">
        <v>241</v>
      </c>
    </row>
    <row r="24" spans="1:1" x14ac:dyDescent="0.2">
      <c r="A24" s="405" t="s">
        <v>242</v>
      </c>
    </row>
    <row r="25" spans="1:1" x14ac:dyDescent="0.2">
      <c r="A25" s="405" t="s">
        <v>248</v>
      </c>
    </row>
    <row r="26" spans="1:1" x14ac:dyDescent="0.2">
      <c r="A26" s="405" t="s">
        <v>275</v>
      </c>
    </row>
    <row r="27" spans="1:1" x14ac:dyDescent="0.2">
      <c r="A27" s="405" t="s">
        <v>280</v>
      </c>
    </row>
    <row r="28" spans="1:1" x14ac:dyDescent="0.2">
      <c r="A28" s="405" t="s">
        <v>283</v>
      </c>
    </row>
    <row r="29" spans="1:1" x14ac:dyDescent="0.2">
      <c r="A29" s="405" t="s">
        <v>287</v>
      </c>
    </row>
    <row r="30" spans="1:1" x14ac:dyDescent="0.2">
      <c r="A30" s="405" t="s">
        <v>292</v>
      </c>
    </row>
    <row r="31" spans="1:1" x14ac:dyDescent="0.2">
      <c r="A31" s="405" t="s">
        <v>291</v>
      </c>
    </row>
  </sheetData>
  <hyperlinks>
    <hyperlink ref="A2" location="3.1.1.!A1" display="3.1.1. A 15–74 éves népesség gazdasági aktivitása nemek szerint" xr:uid="{9E20BBCE-4DB9-4F40-9FE1-5BD287776A80}"/>
    <hyperlink ref="A3" location="3.1.2.!A1" display="3.1.2. A 15–64 éves népesség gazdasági aktivitása nemek szerint" xr:uid="{B3C998F1-ECD8-48B3-B019-F0B600C6CC7E}"/>
    <hyperlink ref="A4" location="3.1.3.!A1" display="3.1.3. A 15–74 éves népesség gazdasági aktivitása korcsoportok és nemek szerint, 2011" xr:uid="{ACDFB972-225B-4498-9A8A-6EC25F4083F9}"/>
    <hyperlink ref="A5" location="3.1.4.!A1" display="3.1.4. A 15–74 éves foglalkoztatottak létszáma nemzetgazdasági ágak szerint" xr:uid="{275869B5-B749-4870-A423-E2B9A417EAF8}"/>
    <hyperlink ref="A6" location="3.1.5.!A1" display="3.1.5. A 15–74 éves foglalkoztatottak létszáma foglalkozási főcsoport és a foglalkoztatás jellege szerint [ezer fő]" xr:uid="{DECC4820-FFE6-44AA-9A2F-D0B8D82BD7FF}"/>
    <hyperlink ref="A7" location="3.1.6.!A1" display="3.1.6. A 15–74 éves foglalkoztatottak létszáma legmagasabb iskolai végzettség szerint, nemenként" xr:uid="{41647731-42E7-4543-926A-7C1DC015B421}"/>
    <hyperlink ref="A8" location="3.1.7.!A1" display="3.1.7. A 15–74 éves munkanélküliek létszáma legmagasabb iskolai végzettség szerint, nemenként" xr:uid="{57D60D8E-E6D8-4D23-A775-C7671A39B67C}"/>
    <hyperlink ref="A9" location="3.1.8.!A1" display="3.1.8. A 15–74 éves munkanélküliek létszáma és megoszlása a munkakeresés időtartama szerint" xr:uid="{E7EB3A55-AD4A-4480-B351-8CAF3FFBF57C}"/>
    <hyperlink ref="A10" location="3.1.9.!A1" display="3.1.9. A nyilvántartott álláskeresők és az ellátásban részesülők létszáma (december) [év végi zárólétszám, fő]" xr:uid="{0CC401D7-1C91-4A41-8757-1BF28CB623AA}"/>
    <hyperlink ref="A11" location="3.1.10.!A1" display="3.1.10. Aktív foglalkoztatáspolitikai eszközökben részt vevők létszáma [éves érintett létszám, fő]" xr:uid="{F7221C49-9286-4273-B9B7-E5D7FE517DD9}"/>
    <hyperlink ref="A12" location="3.1.11.!A1" display="3.1.11. Az alkalmazásban állók létszáma nemzetgazdasági ágak szerint" xr:uid="{3E64D53C-D239-467B-AA6D-84E73146EDD7}"/>
    <hyperlink ref="A13" location="3.1.12.!A1" display="3.1.12. A teljes munkaidőben foglalkoztatottak havi bruttó átlagkeresete nemzetgazdasági ágak szerint" xr:uid="{FFC9B86C-0836-48A8-B14B-D03C441E2363}"/>
    <hyperlink ref="A14" location="3.1.13.!A1" display="3.1.13. A teljes munkaidőben foglalkoztatottak havi nettó átlagkeresete nemzetgazdasági ágak szerint" xr:uid="{E6FAE33D-76BF-410A-829D-B70937638DC2}"/>
    <hyperlink ref="A15" location="3.1.14.!A1" display="3.1.14. A teljes munkaidőben foglalkoztatottak havi átlagos munkajövedelme nemzetgazdasági ágak szerint" xr:uid="{63CAAFD3-D386-4B9E-9789-AE66BD240CD2}"/>
    <hyperlink ref="A16" location="3.1.15.!A1" display="3.1.15. Az egy ledolgozott órára jutó munkajövedelem alakulása nemzetgazdasági ágak szerint" xr:uid="{05FEA8FD-1E5F-490E-8504-684D6489916D}"/>
    <hyperlink ref="A17" location="3.1.16.!A1" display="3.1.16. Az egy ledolgozott órára jutó szociális költségek alakulása nemzetgazdasági ágak szerint" xr:uid="{86DE8A73-7DC7-42F3-890B-14FC9340B242}"/>
    <hyperlink ref="A18" location="3.1.17.!A1" display="3.1.17. Az egy ledolgozott órára jutó munkaerőköltség alakulása nemzetgazdasági ágak szerint" xr:uid="{DE9D3C9C-89D0-4974-98DF-AB560661876C}"/>
    <hyperlink ref="A19" location="3.1.18.!A1" display="3.1.18. A teljes munkaidőben foglalkoztatottak rendszeres havi bruttó átlagkeresete nemzetgazdasági ágak szerint" xr:uid="{A07728AD-8B5E-4B19-90C1-5D6951D79CF1}"/>
    <hyperlink ref="A20" location="3.1.19.!A1" display="3.1.19. A családi kedvezmény figyelembevételével korrigált nettó- és reálkereset alakulása, 2011" xr:uid="{7E773226-CBDE-4FF1-BE81-3E20224217F8}"/>
    <hyperlink ref="A21" location="3.1.20_03!A1" display="3.1.20. A 15–74 éves foglalkoztatott férfiak létszáma nemzetgazdasági ágak szerint (2000–2008)  – TEÁOR '03 [ezer fő]" xr:uid="{39B2DEB8-4D37-4F6D-A4BA-BC6A346C9DA8}"/>
    <hyperlink ref="A22" location="3.1.20_08!A1" display="3.1.20. A 15–74 éves foglalkoztatott férfiak létszáma nemzetgazdasági ágak szerint (2008–2011)  – TEÁOR '08 [ezer fő]" xr:uid="{350A3312-C544-4DC4-9F54-4F221CCDFD61}"/>
    <hyperlink ref="A23" location="3.1.21_03!A1" display="3.1.21. A 15–74 éves foglalkoztatott nők létszáma nemzetgazdasági ágak szerint (2000–2008)  – TEÁOR '03 [ezer fő]" xr:uid="{2CD10B92-897E-4FC2-A101-6766373F1E3B}"/>
    <hyperlink ref="A24" location="3.1.21_08!A1" display="3.1.21. A 15–74 éves foglalkoztatott nők létszáma nemzetgazdasági ágak szerint (2008–2011)  – TEÁOR '08 [ezer fő]" xr:uid="{F67D8B23-6455-4A79-9FD7-327144D0397B}"/>
    <hyperlink ref="A25" location="3.1.22.!A1" display="3.1.22. A szervezet tevékenységében résztvevők létszáma nemzetgazdasági ágak szerint" xr:uid="{810C9336-C91E-4348-BD24-499F4CFF2E27}"/>
    <hyperlink ref="A26" location="3.1.23.!A1" display="3.1.23. A teljes munkaidőben foglalkoztatottak havi bruttó átlagkeresete nemzetgazdasági áganként és a feldolgozóipar ágazataiban" xr:uid="{B15D3F02-9C8C-45FD-BEB9-2894E2CF7FC5}"/>
    <hyperlink ref="A27" location="3.1.24.!A1" display="3.1.24. A teljes munkaidőben foglalkoztatottak létszáma és havi nettó átlagkeresete nemzetgazdasági áganként és a feldolgozóipar ágazataiban" xr:uid="{8A6D5B1A-3018-4AAC-B6DF-2E2A594E9BD8}"/>
    <hyperlink ref="A28" location="3.1.25.!A1" display="3.1.25. A teljes munkaidőben foglalkoztatottak havi átlagos munkajövedelme nemzetgazdasági áganként és a feldolgozóipar ágazataiban" xr:uid="{BE4F532A-8CAC-4A40-A298-955E1A04BBBD}"/>
    <hyperlink ref="A29" location="3.1.26.!A1" display="3.1.26. Az egy ledolgozott órára jutó munkajövedelem alakulása nemzetgazdasági áganként és a feldolgozóipar ágazataiban" xr:uid="{4B42E41B-4487-4816-B7E9-C51CF0978E5D}"/>
    <hyperlink ref="A30" location="3.1.27.!A1" display="3.1.27. Az egy ledolgozott órára jutó szociális költségek alakulása nemzetgazdasági áganként és a feldolgozóipar ágazataiban" xr:uid="{C4FB2EE8-4DA3-42A2-9F4F-9A2B476C9C47}"/>
    <hyperlink ref="A31" location="3.1.28.!A1" display="3.1.28. Az egy ledolgozott órára jutó munkaerőköltség alakulása nemzetgazdasági áganként és a feldolgozóipar ágazataiban" xr:uid="{FBAA723A-3ED0-455C-97F2-7DCAB476C4E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D20BB-05F5-447B-BFC1-8144E3A4DD5B}">
  <dimension ref="A1:E31"/>
  <sheetViews>
    <sheetView workbookViewId="0"/>
  </sheetViews>
  <sheetFormatPr defaultRowHeight="11.25" x14ac:dyDescent="0.25"/>
  <cols>
    <col min="1" max="1" width="35.85546875" style="83" customWidth="1"/>
    <col min="2" max="5" width="12.28515625" style="83" customWidth="1"/>
    <col min="6" max="16384" width="9.140625" style="83"/>
  </cols>
  <sheetData>
    <row r="1" spans="1:5" s="96" customFormat="1" ht="12" thickBot="1" x14ac:dyDescent="0.3">
      <c r="A1" s="98" t="s">
        <v>147</v>
      </c>
      <c r="B1" s="97"/>
      <c r="C1" s="97"/>
      <c r="D1" s="97"/>
      <c r="E1" s="97"/>
    </row>
    <row r="2" spans="1:5" x14ac:dyDescent="0.25">
      <c r="A2" s="95" t="s">
        <v>113</v>
      </c>
      <c r="B2" s="93">
        <v>2000</v>
      </c>
      <c r="C2" s="94">
        <v>2009</v>
      </c>
      <c r="D2" s="93">
        <v>2010</v>
      </c>
      <c r="E2" s="93">
        <v>2011</v>
      </c>
    </row>
    <row r="3" spans="1:5" x14ac:dyDescent="0.25">
      <c r="A3" s="348" t="s">
        <v>122</v>
      </c>
      <c r="B3" s="348"/>
      <c r="C3" s="348"/>
      <c r="D3" s="348"/>
      <c r="E3" s="348"/>
    </row>
    <row r="4" spans="1:5" x14ac:dyDescent="0.25">
      <c r="A4" s="92" t="s">
        <v>146</v>
      </c>
      <c r="B4" s="85">
        <v>202227</v>
      </c>
      <c r="C4" s="85">
        <v>326024</v>
      </c>
      <c r="D4" s="85">
        <v>309401</v>
      </c>
      <c r="E4" s="86">
        <v>279191</v>
      </c>
    </row>
    <row r="5" spans="1:5" x14ac:dyDescent="0.25">
      <c r="A5" s="92" t="s">
        <v>7</v>
      </c>
      <c r="B5" s="85"/>
      <c r="C5" s="85"/>
      <c r="D5" s="85"/>
      <c r="E5" s="86"/>
    </row>
    <row r="6" spans="1:5" x14ac:dyDescent="0.25">
      <c r="A6" s="91" t="s">
        <v>145</v>
      </c>
      <c r="B6" s="85">
        <v>12584</v>
      </c>
      <c r="C6" s="85">
        <v>26636</v>
      </c>
      <c r="D6" s="85">
        <v>27295</v>
      </c>
      <c r="E6" s="86">
        <v>26514</v>
      </c>
    </row>
    <row r="7" spans="1:5" x14ac:dyDescent="0.25">
      <c r="A7" s="91" t="s">
        <v>144</v>
      </c>
      <c r="B7" s="85">
        <v>4714</v>
      </c>
      <c r="C7" s="85">
        <v>11655</v>
      </c>
      <c r="D7" s="85">
        <v>11906</v>
      </c>
      <c r="E7" s="86">
        <v>11462</v>
      </c>
    </row>
    <row r="8" spans="1:5" x14ac:dyDescent="0.25">
      <c r="A8" s="91" t="s">
        <v>143</v>
      </c>
      <c r="B8" s="85">
        <v>68356</v>
      </c>
      <c r="C8" s="84">
        <v>132199</v>
      </c>
      <c r="D8" s="85">
        <v>107838</v>
      </c>
      <c r="E8" s="86">
        <v>56731</v>
      </c>
    </row>
    <row r="9" spans="1:5" x14ac:dyDescent="0.25">
      <c r="A9" s="90" t="s">
        <v>142</v>
      </c>
      <c r="B9" s="85"/>
      <c r="C9" s="84"/>
      <c r="D9" s="85"/>
      <c r="E9" s="86"/>
    </row>
    <row r="10" spans="1:5" ht="22.5" x14ac:dyDescent="0.25">
      <c r="A10" s="87" t="s">
        <v>141</v>
      </c>
      <c r="B10" s="85">
        <v>68356</v>
      </c>
      <c r="C10" s="84">
        <v>88168</v>
      </c>
      <c r="D10" s="85">
        <v>62622</v>
      </c>
      <c r="E10" s="86">
        <v>51361</v>
      </c>
    </row>
    <row r="11" spans="1:5" x14ac:dyDescent="0.25">
      <c r="A11" s="88" t="s">
        <v>140</v>
      </c>
      <c r="B11" s="85" t="s">
        <v>96</v>
      </c>
      <c r="C11" s="84">
        <v>44031</v>
      </c>
      <c r="D11" s="85">
        <v>45216</v>
      </c>
      <c r="E11" s="86">
        <v>5370</v>
      </c>
    </row>
    <row r="12" spans="1:5" x14ac:dyDescent="0.25">
      <c r="A12" s="347" t="s">
        <v>121</v>
      </c>
      <c r="B12" s="347"/>
      <c r="C12" s="347"/>
      <c r="D12" s="347"/>
      <c r="E12" s="347"/>
    </row>
    <row r="13" spans="1:5" x14ac:dyDescent="0.25">
      <c r="A13" s="92" t="s">
        <v>146</v>
      </c>
      <c r="B13" s="85">
        <v>170182</v>
      </c>
      <c r="C13" s="85">
        <v>278552</v>
      </c>
      <c r="D13" s="85">
        <v>281877</v>
      </c>
      <c r="E13" s="86">
        <v>273117</v>
      </c>
    </row>
    <row r="14" spans="1:5" x14ac:dyDescent="0.25">
      <c r="A14" s="92" t="s">
        <v>7</v>
      </c>
      <c r="B14" s="85"/>
      <c r="C14" s="85"/>
      <c r="D14" s="85"/>
      <c r="E14" s="86"/>
    </row>
    <row r="15" spans="1:5" x14ac:dyDescent="0.25">
      <c r="A15" s="91" t="s">
        <v>145</v>
      </c>
      <c r="B15" s="85">
        <v>11129</v>
      </c>
      <c r="C15" s="85">
        <v>24678</v>
      </c>
      <c r="D15" s="85">
        <v>25908</v>
      </c>
      <c r="E15" s="86">
        <v>25666</v>
      </c>
    </row>
    <row r="16" spans="1:5" x14ac:dyDescent="0.25">
      <c r="A16" s="91" t="s">
        <v>144</v>
      </c>
      <c r="B16" s="85">
        <v>5560</v>
      </c>
      <c r="C16" s="85">
        <v>16803</v>
      </c>
      <c r="D16" s="85">
        <v>18539</v>
      </c>
      <c r="E16" s="86">
        <v>18723</v>
      </c>
    </row>
    <row r="17" spans="1:5" x14ac:dyDescent="0.25">
      <c r="A17" s="91" t="s">
        <v>143</v>
      </c>
      <c r="B17" s="85">
        <v>54102</v>
      </c>
      <c r="C17" s="84">
        <v>96532</v>
      </c>
      <c r="D17" s="85">
        <v>85324</v>
      </c>
      <c r="E17" s="86">
        <v>50943</v>
      </c>
    </row>
    <row r="18" spans="1:5" x14ac:dyDescent="0.25">
      <c r="A18" s="90" t="s">
        <v>142</v>
      </c>
      <c r="B18" s="85"/>
      <c r="C18" s="85"/>
      <c r="D18" s="85"/>
      <c r="E18" s="86"/>
    </row>
    <row r="19" spans="1:5" ht="22.5" x14ac:dyDescent="0.25">
      <c r="A19" s="87" t="s">
        <v>141</v>
      </c>
      <c r="B19" s="85">
        <v>54088</v>
      </c>
      <c r="C19" s="84">
        <v>67340</v>
      </c>
      <c r="D19" s="85">
        <v>53216</v>
      </c>
      <c r="E19" s="86">
        <v>46603</v>
      </c>
    </row>
    <row r="20" spans="1:5" x14ac:dyDescent="0.25">
      <c r="A20" s="88" t="s">
        <v>140</v>
      </c>
      <c r="B20" s="85" t="s">
        <v>96</v>
      </c>
      <c r="C20" s="84">
        <v>29192</v>
      </c>
      <c r="D20" s="85">
        <v>32108</v>
      </c>
      <c r="E20" s="86">
        <v>4340</v>
      </c>
    </row>
    <row r="21" spans="1:5" x14ac:dyDescent="0.25">
      <c r="A21" s="347" t="s">
        <v>22</v>
      </c>
      <c r="B21" s="347"/>
      <c r="C21" s="347"/>
      <c r="D21" s="347"/>
      <c r="E21" s="347"/>
    </row>
    <row r="22" spans="1:5" x14ac:dyDescent="0.25">
      <c r="A22" s="92" t="s">
        <v>146</v>
      </c>
      <c r="B22" s="85">
        <v>372409</v>
      </c>
      <c r="C22" s="85">
        <f>C4+C13</f>
        <v>604576</v>
      </c>
      <c r="D22" s="85">
        <v>591278</v>
      </c>
      <c r="E22" s="86">
        <v>552308</v>
      </c>
    </row>
    <row r="23" spans="1:5" x14ac:dyDescent="0.25">
      <c r="A23" s="92" t="s">
        <v>7</v>
      </c>
      <c r="B23" s="85"/>
      <c r="C23" s="85"/>
      <c r="D23" s="85"/>
      <c r="E23" s="86"/>
    </row>
    <row r="24" spans="1:5" x14ac:dyDescent="0.25">
      <c r="A24" s="91" t="s">
        <v>145</v>
      </c>
      <c r="B24" s="85">
        <f>SUM(B6+B15)</f>
        <v>23713</v>
      </c>
      <c r="C24" s="85">
        <f>C6+C15</f>
        <v>51314</v>
      </c>
      <c r="D24" s="85">
        <v>53203</v>
      </c>
      <c r="E24" s="86">
        <v>52180</v>
      </c>
    </row>
    <row r="25" spans="1:5" x14ac:dyDescent="0.25">
      <c r="A25" s="91" t="s">
        <v>144</v>
      </c>
      <c r="B25" s="85">
        <v>10274</v>
      </c>
      <c r="C25" s="85">
        <v>28458</v>
      </c>
      <c r="D25" s="85">
        <v>30445</v>
      </c>
      <c r="E25" s="86">
        <v>30185</v>
      </c>
    </row>
    <row r="26" spans="1:5" x14ac:dyDescent="0.25">
      <c r="A26" s="91" t="s">
        <v>143</v>
      </c>
      <c r="B26" s="85">
        <v>122458</v>
      </c>
      <c r="C26" s="84">
        <f>C8+C17</f>
        <v>228731</v>
      </c>
      <c r="D26" s="85">
        <v>193162</v>
      </c>
      <c r="E26" s="86">
        <v>107674</v>
      </c>
    </row>
    <row r="27" spans="1:5" x14ac:dyDescent="0.25">
      <c r="A27" s="90" t="s">
        <v>142</v>
      </c>
      <c r="B27" s="85"/>
      <c r="C27" s="85"/>
      <c r="D27" s="85"/>
      <c r="E27" s="86"/>
    </row>
    <row r="28" spans="1:5" ht="22.5" x14ac:dyDescent="0.25">
      <c r="A28" s="87" t="s">
        <v>141</v>
      </c>
      <c r="B28" s="89">
        <v>122458</v>
      </c>
      <c r="C28" s="84">
        <v>155508</v>
      </c>
      <c r="D28" s="85">
        <v>115838</v>
      </c>
      <c r="E28" s="86">
        <v>97964</v>
      </c>
    </row>
    <row r="29" spans="1:5" x14ac:dyDescent="0.25">
      <c r="A29" s="88" t="s">
        <v>140</v>
      </c>
      <c r="B29" s="85" t="s">
        <v>96</v>
      </c>
      <c r="C29" s="84">
        <v>73223</v>
      </c>
      <c r="D29" s="85">
        <v>77324</v>
      </c>
      <c r="E29" s="86">
        <v>9710</v>
      </c>
    </row>
    <row r="30" spans="1:5" ht="22.5" x14ac:dyDescent="0.25">
      <c r="A30" s="87" t="s">
        <v>139</v>
      </c>
      <c r="B30" s="85">
        <v>137282</v>
      </c>
      <c r="C30" s="85">
        <v>167742</v>
      </c>
      <c r="D30" s="85">
        <v>181714</v>
      </c>
      <c r="E30" s="86">
        <v>192048</v>
      </c>
    </row>
    <row r="31" spans="1:5" x14ac:dyDescent="0.25">
      <c r="A31" s="41" t="s">
        <v>138</v>
      </c>
      <c r="B31" s="85">
        <v>112669</v>
      </c>
      <c r="C31" s="84">
        <f>C22-C26-C30</f>
        <v>208103</v>
      </c>
      <c r="D31" s="84">
        <f>D22-D26-D30</f>
        <v>216402</v>
      </c>
      <c r="E31" s="84">
        <f>E22-E26-E30</f>
        <v>252586</v>
      </c>
    </row>
  </sheetData>
  <mergeCells count="3">
    <mergeCell ref="A21:E21"/>
    <mergeCell ref="A3:E3"/>
    <mergeCell ref="A12:E1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D8CE0-6977-4063-A0D4-D184AB9BEAD1}">
  <dimension ref="A1:E29"/>
  <sheetViews>
    <sheetView zoomScaleNormal="100" workbookViewId="0"/>
  </sheetViews>
  <sheetFormatPr defaultRowHeight="11.25" x14ac:dyDescent="0.2"/>
  <cols>
    <col min="1" max="1" width="40.5703125" style="99" customWidth="1"/>
    <col min="2" max="2" width="11.5703125" style="50" customWidth="1"/>
    <col min="3" max="3" width="11.7109375" style="50" customWidth="1"/>
    <col min="4" max="5" width="11.28515625" style="50" customWidth="1"/>
    <col min="6" max="16384" width="9.140625" style="50"/>
  </cols>
  <sheetData>
    <row r="1" spans="1:5" ht="12" thickBot="1" x14ac:dyDescent="0.25">
      <c r="A1" s="115" t="s">
        <v>171</v>
      </c>
      <c r="B1" s="114"/>
      <c r="C1" s="114"/>
      <c r="D1" s="114"/>
      <c r="E1" s="114"/>
    </row>
    <row r="2" spans="1:5" x14ac:dyDescent="0.2">
      <c r="A2" s="113" t="s">
        <v>113</v>
      </c>
      <c r="B2" s="23">
        <v>2008</v>
      </c>
      <c r="C2" s="23">
        <v>2009</v>
      </c>
      <c r="D2" s="93">
        <v>2010</v>
      </c>
      <c r="E2" s="22">
        <v>2011</v>
      </c>
    </row>
    <row r="3" spans="1:5" x14ac:dyDescent="0.2">
      <c r="A3" s="56" t="s">
        <v>170</v>
      </c>
      <c r="B3" s="106">
        <v>80945</v>
      </c>
      <c r="C3" s="106">
        <v>73279</v>
      </c>
      <c r="D3" s="106">
        <v>63978</v>
      </c>
      <c r="E3" s="106">
        <v>35575</v>
      </c>
    </row>
    <row r="4" spans="1:5" x14ac:dyDescent="0.2">
      <c r="A4" s="58" t="s">
        <v>150</v>
      </c>
      <c r="B4" s="84"/>
      <c r="C4" s="103"/>
      <c r="D4" s="103"/>
    </row>
    <row r="5" spans="1:5" ht="22.5" x14ac:dyDescent="0.2">
      <c r="A5" s="102" t="s">
        <v>169</v>
      </c>
      <c r="B5" s="84">
        <v>23881</v>
      </c>
      <c r="C5" s="103">
        <v>18804</v>
      </c>
      <c r="D5" s="103">
        <v>2316</v>
      </c>
      <c r="E5" s="103" t="s">
        <v>96</v>
      </c>
    </row>
    <row r="6" spans="1:5" x14ac:dyDescent="0.2">
      <c r="A6" s="102" t="s">
        <v>168</v>
      </c>
      <c r="B6" s="106">
        <v>53500</v>
      </c>
      <c r="C6" s="106">
        <v>53591</v>
      </c>
      <c r="D6" s="106">
        <v>60336</v>
      </c>
      <c r="E6" s="106">
        <v>34667</v>
      </c>
    </row>
    <row r="7" spans="1:5" x14ac:dyDescent="0.2">
      <c r="A7" s="102" t="s">
        <v>167</v>
      </c>
      <c r="B7" s="106">
        <v>3564</v>
      </c>
      <c r="C7" s="106">
        <v>884</v>
      </c>
      <c r="D7" s="106">
        <v>1326</v>
      </c>
      <c r="E7" s="106">
        <v>908</v>
      </c>
    </row>
    <row r="8" spans="1:5" x14ac:dyDescent="0.2">
      <c r="A8" s="58" t="s">
        <v>166</v>
      </c>
      <c r="B8" s="106">
        <v>81421</v>
      </c>
      <c r="C8" s="106">
        <v>139350</v>
      </c>
      <c r="D8" s="106">
        <v>186280</v>
      </c>
      <c r="E8" s="106">
        <v>265607</v>
      </c>
    </row>
    <row r="9" spans="1:5" s="111" customFormat="1" x14ac:dyDescent="0.2">
      <c r="A9" s="58" t="s">
        <v>150</v>
      </c>
      <c r="B9" s="112"/>
      <c r="C9" s="112"/>
      <c r="D9" s="112"/>
    </row>
    <row r="10" spans="1:5" x14ac:dyDescent="0.2">
      <c r="A10" s="102" t="s">
        <v>165</v>
      </c>
      <c r="B10" s="106">
        <v>63100</v>
      </c>
      <c r="C10" s="106">
        <v>20507</v>
      </c>
      <c r="D10" s="106">
        <v>16872</v>
      </c>
      <c r="E10" s="106" t="s">
        <v>96</v>
      </c>
    </row>
    <row r="11" spans="1:5" x14ac:dyDescent="0.2">
      <c r="A11" s="102" t="s">
        <v>164</v>
      </c>
      <c r="B11" s="106" t="s">
        <v>96</v>
      </c>
      <c r="C11" s="106">
        <v>103247</v>
      </c>
      <c r="D11" s="106">
        <v>137880</v>
      </c>
      <c r="E11" s="106" t="s">
        <v>96</v>
      </c>
    </row>
    <row r="12" spans="1:5" x14ac:dyDescent="0.2">
      <c r="A12" s="110" t="s">
        <v>163</v>
      </c>
      <c r="B12" s="106">
        <v>18321</v>
      </c>
      <c r="C12" s="106">
        <v>15596</v>
      </c>
      <c r="D12" s="106">
        <v>31528</v>
      </c>
      <c r="E12" s="106" t="s">
        <v>96</v>
      </c>
    </row>
    <row r="13" spans="1:5" x14ac:dyDescent="0.2">
      <c r="A13" s="109" t="s">
        <v>162</v>
      </c>
      <c r="B13" s="85" t="s">
        <v>96</v>
      </c>
      <c r="C13" s="85" t="s">
        <v>96</v>
      </c>
      <c r="D13" s="85" t="s">
        <v>96</v>
      </c>
      <c r="E13" s="105">
        <v>182150</v>
      </c>
    </row>
    <row r="14" spans="1:5" x14ac:dyDescent="0.2">
      <c r="A14" s="109" t="s">
        <v>161</v>
      </c>
      <c r="B14" s="85" t="s">
        <v>96</v>
      </c>
      <c r="C14" s="85" t="s">
        <v>96</v>
      </c>
      <c r="D14" s="85" t="s">
        <v>96</v>
      </c>
      <c r="E14" s="105">
        <v>47399</v>
      </c>
    </row>
    <row r="15" spans="1:5" ht="33.75" x14ac:dyDescent="0.2">
      <c r="A15" s="108" t="s">
        <v>160</v>
      </c>
      <c r="B15" s="85" t="s">
        <v>96</v>
      </c>
      <c r="C15" s="85" t="s">
        <v>96</v>
      </c>
      <c r="D15" s="85" t="s">
        <v>96</v>
      </c>
      <c r="E15" s="105">
        <v>3165</v>
      </c>
    </row>
    <row r="16" spans="1:5" x14ac:dyDescent="0.2">
      <c r="A16" s="108" t="s">
        <v>159</v>
      </c>
      <c r="B16" s="85" t="s">
        <v>96</v>
      </c>
      <c r="C16" s="85" t="s">
        <v>96</v>
      </c>
      <c r="D16" s="85" t="s">
        <v>96</v>
      </c>
      <c r="E16" s="105">
        <v>28327</v>
      </c>
    </row>
    <row r="17" spans="1:5" x14ac:dyDescent="0.2">
      <c r="A17" s="108" t="s">
        <v>158</v>
      </c>
      <c r="B17" s="85" t="s">
        <v>96</v>
      </c>
      <c r="C17" s="85" t="s">
        <v>96</v>
      </c>
      <c r="D17" s="85" t="s">
        <v>96</v>
      </c>
      <c r="E17" s="105">
        <v>4566</v>
      </c>
    </row>
    <row r="18" spans="1:5" x14ac:dyDescent="0.2">
      <c r="A18" s="107" t="s">
        <v>157</v>
      </c>
      <c r="B18" s="106">
        <v>62199</v>
      </c>
      <c r="C18" s="106">
        <v>71462</v>
      </c>
      <c r="D18" s="106">
        <v>109509</v>
      </c>
      <c r="E18" s="85">
        <v>110570</v>
      </c>
    </row>
    <row r="19" spans="1:5" x14ac:dyDescent="0.2">
      <c r="A19" s="19" t="s">
        <v>150</v>
      </c>
      <c r="B19" s="105"/>
      <c r="C19" s="105"/>
      <c r="D19" s="105"/>
    </row>
    <row r="20" spans="1:5" x14ac:dyDescent="0.2">
      <c r="A20" s="102" t="s">
        <v>156</v>
      </c>
      <c r="B20" s="84">
        <v>52668</v>
      </c>
      <c r="C20" s="85">
        <v>42365</v>
      </c>
      <c r="D20" s="85">
        <f>48535+2581+1201+227+910+395+5653</f>
        <v>59502</v>
      </c>
      <c r="E20" s="85">
        <v>53383</v>
      </c>
    </row>
    <row r="21" spans="1:5" x14ac:dyDescent="0.2">
      <c r="A21" s="102" t="s">
        <v>155</v>
      </c>
      <c r="B21" s="84">
        <v>8930</v>
      </c>
      <c r="C21" s="85">
        <v>28036</v>
      </c>
      <c r="D21" s="85">
        <v>48970</v>
      </c>
      <c r="E21" s="85">
        <v>56445</v>
      </c>
    </row>
    <row r="22" spans="1:5" x14ac:dyDescent="0.2">
      <c r="A22" s="102" t="s">
        <v>154</v>
      </c>
      <c r="B22" s="84">
        <v>601</v>
      </c>
      <c r="C22" s="85">
        <v>1061</v>
      </c>
      <c r="D22" s="85">
        <v>1037</v>
      </c>
      <c r="E22" s="85">
        <v>742</v>
      </c>
    </row>
    <row r="23" spans="1:5" x14ac:dyDescent="0.2">
      <c r="A23" s="58" t="s">
        <v>153</v>
      </c>
      <c r="B23" s="84">
        <v>5388</v>
      </c>
      <c r="C23" s="105">
        <v>2675</v>
      </c>
      <c r="D23" s="105">
        <v>11807</v>
      </c>
      <c r="E23" s="105">
        <v>9354</v>
      </c>
    </row>
    <row r="24" spans="1:5" x14ac:dyDescent="0.2">
      <c r="A24" s="58" t="s">
        <v>152</v>
      </c>
      <c r="B24" s="104">
        <v>7126</v>
      </c>
      <c r="C24" s="85">
        <v>6605</v>
      </c>
      <c r="D24" s="85">
        <v>9988</v>
      </c>
      <c r="E24" s="85">
        <v>7218</v>
      </c>
    </row>
    <row r="25" spans="1:5" x14ac:dyDescent="0.2">
      <c r="A25" s="58" t="s">
        <v>151</v>
      </c>
      <c r="B25" s="84">
        <v>5250</v>
      </c>
      <c r="C25" s="103">
        <v>81762</v>
      </c>
      <c r="D25" s="103">
        <v>17625</v>
      </c>
      <c r="E25" s="85">
        <v>8208</v>
      </c>
    </row>
    <row r="26" spans="1:5" x14ac:dyDescent="0.2">
      <c r="A26" s="58" t="s">
        <v>150</v>
      </c>
      <c r="B26" s="84"/>
      <c r="C26" s="103"/>
      <c r="D26" s="103"/>
    </row>
    <row r="27" spans="1:5" x14ac:dyDescent="0.2">
      <c r="A27" s="102" t="s">
        <v>149</v>
      </c>
      <c r="B27" s="84">
        <v>2210</v>
      </c>
      <c r="C27" s="85">
        <v>1293</v>
      </c>
      <c r="D27" s="85">
        <v>1978</v>
      </c>
      <c r="E27" s="85">
        <v>1483</v>
      </c>
    </row>
    <row r="28" spans="1:5" x14ac:dyDescent="0.2">
      <c r="A28" s="102" t="s">
        <v>148</v>
      </c>
      <c r="B28" s="84">
        <v>3040</v>
      </c>
      <c r="C28" s="85">
        <v>80469</v>
      </c>
      <c r="D28" s="85">
        <v>15647</v>
      </c>
      <c r="E28" s="85">
        <v>6725</v>
      </c>
    </row>
    <row r="29" spans="1:5" s="100" customFormat="1" x14ac:dyDescent="0.2">
      <c r="A29" s="59" t="s">
        <v>22</v>
      </c>
      <c r="B29" s="101">
        <v>242329</v>
      </c>
      <c r="C29" s="101">
        <v>375133</v>
      </c>
      <c r="D29" s="101">
        <v>399187</v>
      </c>
      <c r="E29" s="101">
        <v>436532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0E8B3-2B1C-485C-B2AD-3F5D20F2BB16}">
  <dimension ref="A1:H40"/>
  <sheetViews>
    <sheetView workbookViewId="0"/>
  </sheetViews>
  <sheetFormatPr defaultRowHeight="11.25" x14ac:dyDescent="0.2"/>
  <cols>
    <col min="1" max="1" width="8.28515625" style="99" customWidth="1"/>
    <col min="2" max="2" width="31.7109375" style="99" customWidth="1"/>
    <col min="3" max="3" width="8.42578125" style="99" customWidth="1"/>
    <col min="4" max="4" width="8.7109375" style="99" customWidth="1"/>
    <col min="5" max="5" width="8.42578125" style="99" customWidth="1"/>
    <col min="6" max="6" width="8.7109375" style="99" customWidth="1"/>
    <col min="7" max="7" width="8.42578125" style="99" customWidth="1"/>
    <col min="8" max="8" width="8.5703125" style="99" customWidth="1"/>
    <col min="9" max="16384" width="9.140625" style="99"/>
  </cols>
  <sheetData>
    <row r="1" spans="1:8" ht="12" thickBot="1" x14ac:dyDescent="0.25">
      <c r="A1" s="115" t="s">
        <v>190</v>
      </c>
      <c r="B1" s="115"/>
      <c r="C1" s="115"/>
      <c r="D1" s="115"/>
      <c r="E1" s="115"/>
      <c r="F1" s="115"/>
      <c r="G1" s="115"/>
      <c r="H1" s="115"/>
    </row>
    <row r="2" spans="1:8" x14ac:dyDescent="0.2">
      <c r="A2" s="349" t="s">
        <v>87</v>
      </c>
      <c r="B2" s="350" t="s">
        <v>189</v>
      </c>
      <c r="C2" s="344" t="s">
        <v>188</v>
      </c>
      <c r="D2" s="346"/>
      <c r="E2" s="352" t="s">
        <v>187</v>
      </c>
      <c r="F2" s="335"/>
      <c r="G2" s="335"/>
      <c r="H2" s="335"/>
    </row>
    <row r="3" spans="1:8" ht="22.5" x14ac:dyDescent="0.2">
      <c r="A3" s="339"/>
      <c r="B3" s="351"/>
      <c r="C3" s="133" t="s">
        <v>186</v>
      </c>
      <c r="D3" s="133" t="s">
        <v>183</v>
      </c>
      <c r="E3" s="133" t="s">
        <v>185</v>
      </c>
      <c r="F3" s="132" t="s">
        <v>183</v>
      </c>
      <c r="G3" s="133" t="s">
        <v>184</v>
      </c>
      <c r="H3" s="132" t="s">
        <v>183</v>
      </c>
    </row>
    <row r="4" spans="1:8" x14ac:dyDescent="0.2">
      <c r="A4" s="131">
        <v>2000</v>
      </c>
      <c r="C4" s="55">
        <v>2718.1</v>
      </c>
      <c r="D4" s="55">
        <v>101</v>
      </c>
      <c r="E4" s="55">
        <v>1472.9</v>
      </c>
      <c r="F4" s="55">
        <v>100.2</v>
      </c>
      <c r="G4" s="55">
        <v>1109.5999999999999</v>
      </c>
      <c r="H4" s="55">
        <v>102.3</v>
      </c>
    </row>
    <row r="5" spans="1:8" x14ac:dyDescent="0.2">
      <c r="A5" s="129">
        <v>2005</v>
      </c>
      <c r="C5" s="55">
        <v>2786.6</v>
      </c>
      <c r="D5" s="55">
        <v>99.9</v>
      </c>
      <c r="E5" s="55">
        <v>1378.9</v>
      </c>
      <c r="F5" s="55">
        <v>99.2</v>
      </c>
      <c r="G5" s="116">
        <v>1190.4000000000001</v>
      </c>
      <c r="H5" s="55">
        <v>100</v>
      </c>
    </row>
    <row r="6" spans="1:8" x14ac:dyDescent="0.2">
      <c r="A6" s="129">
        <v>2006</v>
      </c>
      <c r="C6" s="124">
        <v>2790.1626666666666</v>
      </c>
      <c r="D6" s="124">
        <v>100.1</v>
      </c>
      <c r="E6" s="124">
        <v>1368.8</v>
      </c>
      <c r="F6" s="124">
        <v>99.3</v>
      </c>
      <c r="G6" s="116">
        <v>1192.9000000000001</v>
      </c>
      <c r="H6" s="55">
        <v>100.2</v>
      </c>
    </row>
    <row r="7" spans="1:8" x14ac:dyDescent="0.2">
      <c r="A7" s="129">
        <v>2007</v>
      </c>
      <c r="C7" s="124">
        <v>2760.6719166666671</v>
      </c>
      <c r="D7" s="124">
        <v>98.9</v>
      </c>
      <c r="E7" s="124">
        <v>1343.30675</v>
      </c>
      <c r="F7" s="124">
        <v>98.1</v>
      </c>
      <c r="G7" s="124">
        <v>1187.0642499999999</v>
      </c>
      <c r="H7" s="124">
        <v>99.5</v>
      </c>
    </row>
    <row r="8" spans="1:8" x14ac:dyDescent="0.2">
      <c r="A8" s="129">
        <v>2008</v>
      </c>
      <c r="C8" s="130">
        <v>2762.5097500000002</v>
      </c>
      <c r="D8" s="130">
        <v>100.1</v>
      </c>
      <c r="E8" s="130">
        <v>1328.5989166666668</v>
      </c>
      <c r="F8" s="130">
        <v>98.9</v>
      </c>
      <c r="G8" s="130">
        <v>1192.7403333333332</v>
      </c>
      <c r="H8" s="130">
        <v>100.5</v>
      </c>
    </row>
    <row r="9" spans="1:8" x14ac:dyDescent="0.2">
      <c r="A9" s="129">
        <v>2009</v>
      </c>
      <c r="C9" s="116">
        <v>2660.7130000000002</v>
      </c>
      <c r="D9" s="17">
        <v>96.3</v>
      </c>
      <c r="E9" s="55">
        <v>1214.789</v>
      </c>
      <c r="F9" s="17">
        <v>91.4</v>
      </c>
      <c r="G9" s="55">
        <v>1167.663</v>
      </c>
      <c r="H9" s="17">
        <v>98</v>
      </c>
    </row>
    <row r="10" spans="1:8" x14ac:dyDescent="0.2">
      <c r="A10" s="66">
        <v>2010</v>
      </c>
      <c r="C10" s="116">
        <v>2701.8530000000001</v>
      </c>
      <c r="D10" s="17">
        <v>101.5</v>
      </c>
      <c r="E10" s="55">
        <v>1245.038</v>
      </c>
      <c r="F10" s="17">
        <v>102.5</v>
      </c>
      <c r="G10" s="55">
        <v>1169.7529999999999</v>
      </c>
      <c r="H10" s="17">
        <v>100.2</v>
      </c>
    </row>
    <row r="11" spans="1:8" x14ac:dyDescent="0.2">
      <c r="A11" s="128">
        <v>2011</v>
      </c>
      <c r="C11" s="127">
        <v>2691.5889999999999</v>
      </c>
      <c r="D11" s="17">
        <v>99.6</v>
      </c>
      <c r="E11" s="17">
        <v>1204.2919999999999</v>
      </c>
      <c r="F11" s="17">
        <v>96.7</v>
      </c>
      <c r="G11" s="17">
        <v>1168.55</v>
      </c>
      <c r="H11" s="17">
        <v>99.9</v>
      </c>
    </row>
    <row r="12" spans="1:8" x14ac:dyDescent="0.2">
      <c r="A12" s="126"/>
      <c r="B12" s="125" t="s">
        <v>7</v>
      </c>
      <c r="C12" s="124"/>
      <c r="D12" s="116"/>
      <c r="E12" s="124"/>
      <c r="F12" s="116"/>
      <c r="G12" s="124"/>
      <c r="H12" s="116"/>
    </row>
    <row r="13" spans="1:8" x14ac:dyDescent="0.2">
      <c r="A13" s="42" t="s">
        <v>83</v>
      </c>
      <c r="B13" s="41" t="s">
        <v>82</v>
      </c>
      <c r="C13" s="116">
        <v>74.715999999999994</v>
      </c>
      <c r="D13" s="17">
        <v>97.4</v>
      </c>
      <c r="E13" s="55">
        <v>51.317999999999998</v>
      </c>
      <c r="F13" s="17">
        <v>96.9</v>
      </c>
      <c r="G13" s="55">
        <v>15.292</v>
      </c>
      <c r="H13" s="17">
        <v>95</v>
      </c>
    </row>
    <row r="14" spans="1:8" x14ac:dyDescent="0.2">
      <c r="A14" s="123" t="s">
        <v>182</v>
      </c>
      <c r="B14" s="120" t="s">
        <v>181</v>
      </c>
      <c r="C14" s="116">
        <v>9.5259999999999998</v>
      </c>
      <c r="D14" s="17">
        <v>103.1</v>
      </c>
      <c r="E14" s="55">
        <v>6.1559999999999997</v>
      </c>
      <c r="F14" s="17">
        <v>106.4</v>
      </c>
      <c r="G14" s="55">
        <v>2.9670000000000001</v>
      </c>
      <c r="H14" s="17">
        <v>97.6</v>
      </c>
    </row>
    <row r="15" spans="1:8" x14ac:dyDescent="0.2">
      <c r="A15" s="42" t="s">
        <v>81</v>
      </c>
      <c r="B15" s="41" t="s">
        <v>80</v>
      </c>
      <c r="C15" s="116">
        <v>4.0389999999999997</v>
      </c>
      <c r="D15" s="17">
        <v>99.1</v>
      </c>
      <c r="E15" s="55">
        <v>2.8119999999999998</v>
      </c>
      <c r="F15" s="17">
        <v>96.7</v>
      </c>
      <c r="G15" s="55">
        <v>1.014</v>
      </c>
      <c r="H15" s="17">
        <v>107.3</v>
      </c>
    </row>
    <row r="16" spans="1:8" x14ac:dyDescent="0.2">
      <c r="A16" s="40" t="s">
        <v>79</v>
      </c>
      <c r="B16" s="41" t="s">
        <v>78</v>
      </c>
      <c r="C16" s="116">
        <v>621.53499999999997</v>
      </c>
      <c r="D16" s="17">
        <v>103.5</v>
      </c>
      <c r="E16" s="55">
        <v>419.988</v>
      </c>
      <c r="F16" s="17">
        <v>102.3</v>
      </c>
      <c r="G16" s="55">
        <v>147.066</v>
      </c>
      <c r="H16" s="17">
        <v>109.4</v>
      </c>
    </row>
    <row r="17" spans="1:8" ht="22.5" x14ac:dyDescent="0.2">
      <c r="A17" s="42" t="s">
        <v>77</v>
      </c>
      <c r="B17" s="45" t="s">
        <v>76</v>
      </c>
      <c r="C17" s="116">
        <v>24.858000000000001</v>
      </c>
      <c r="D17" s="17">
        <v>98.9</v>
      </c>
      <c r="E17" s="55">
        <v>12.493</v>
      </c>
      <c r="F17" s="17">
        <v>98.7</v>
      </c>
      <c r="G17" s="55">
        <v>12.036</v>
      </c>
      <c r="H17" s="17">
        <v>99.1</v>
      </c>
    </row>
    <row r="18" spans="1:8" x14ac:dyDescent="0.2">
      <c r="A18" s="40" t="s">
        <v>75</v>
      </c>
      <c r="B18" s="43" t="s">
        <v>74</v>
      </c>
      <c r="C18" s="116">
        <v>650.43200000000002</v>
      </c>
      <c r="D18" s="17">
        <v>103.3</v>
      </c>
      <c r="E18" s="55">
        <v>435.29300000000001</v>
      </c>
      <c r="F18" s="17">
        <v>102.1</v>
      </c>
      <c r="G18" s="55">
        <v>160.11500000000001</v>
      </c>
      <c r="H18" s="17">
        <v>108.6</v>
      </c>
    </row>
    <row r="19" spans="1:8" ht="33.75" x14ac:dyDescent="0.2">
      <c r="A19" s="40" t="s">
        <v>73</v>
      </c>
      <c r="B19" s="41" t="s">
        <v>72</v>
      </c>
      <c r="C19" s="116">
        <v>42.421999999999997</v>
      </c>
      <c r="D19" s="17">
        <v>95.6</v>
      </c>
      <c r="E19" s="55">
        <v>27.957999999999998</v>
      </c>
      <c r="F19" s="17">
        <v>93.6</v>
      </c>
      <c r="G19" s="55">
        <v>11.613</v>
      </c>
      <c r="H19" s="17">
        <v>99.6</v>
      </c>
    </row>
    <row r="20" spans="1:8" x14ac:dyDescent="0.2">
      <c r="A20" s="122" t="s">
        <v>71</v>
      </c>
      <c r="B20" s="43" t="s">
        <v>70</v>
      </c>
      <c r="C20" s="116">
        <v>692.85500000000002</v>
      </c>
      <c r="D20" s="17">
        <v>102.8</v>
      </c>
      <c r="E20" s="55">
        <v>463.25</v>
      </c>
      <c r="F20" s="17">
        <v>101.6</v>
      </c>
      <c r="G20" s="55">
        <v>171.72900000000001</v>
      </c>
      <c r="H20" s="17">
        <v>107.9</v>
      </c>
    </row>
    <row r="21" spans="1:8" x14ac:dyDescent="0.2">
      <c r="A21" s="122" t="s">
        <v>69</v>
      </c>
      <c r="B21" s="43" t="s">
        <v>68</v>
      </c>
      <c r="C21" s="116">
        <v>115.666</v>
      </c>
      <c r="D21" s="17">
        <v>97.8</v>
      </c>
      <c r="E21" s="55">
        <v>76.108000000000004</v>
      </c>
      <c r="F21" s="17">
        <v>98.9</v>
      </c>
      <c r="G21" s="55">
        <v>26.9</v>
      </c>
      <c r="H21" s="17">
        <v>94.4</v>
      </c>
    </row>
    <row r="22" spans="1:8" x14ac:dyDescent="0.2">
      <c r="A22" s="40" t="s">
        <v>67</v>
      </c>
      <c r="B22" s="41" t="s">
        <v>66</v>
      </c>
      <c r="C22" s="116">
        <v>338.459</v>
      </c>
      <c r="D22" s="17">
        <v>98.5</v>
      </c>
      <c r="E22" s="55">
        <v>165.93700000000001</v>
      </c>
      <c r="F22" s="17">
        <v>100</v>
      </c>
      <c r="G22" s="55">
        <v>122.44499999999999</v>
      </c>
      <c r="H22" s="17">
        <v>95</v>
      </c>
    </row>
    <row r="23" spans="1:8" x14ac:dyDescent="0.2">
      <c r="A23" s="42" t="s">
        <v>65</v>
      </c>
      <c r="B23" s="41" t="s">
        <v>64</v>
      </c>
      <c r="C23" s="116">
        <v>182.398</v>
      </c>
      <c r="D23" s="17">
        <v>98.7</v>
      </c>
      <c r="E23" s="55">
        <v>105.52</v>
      </c>
      <c r="F23" s="17">
        <v>92.5</v>
      </c>
      <c r="G23" s="55">
        <v>64.599000000000004</v>
      </c>
      <c r="H23" s="17">
        <v>109.7</v>
      </c>
    </row>
    <row r="24" spans="1:8" x14ac:dyDescent="0.2">
      <c r="A24" s="40" t="s">
        <v>63</v>
      </c>
      <c r="B24" s="41" t="s">
        <v>62</v>
      </c>
      <c r="C24" s="116">
        <v>83.914000000000001</v>
      </c>
      <c r="D24" s="17">
        <v>99.5</v>
      </c>
      <c r="E24" s="55">
        <v>49.268999999999998</v>
      </c>
      <c r="F24" s="17">
        <v>96.8</v>
      </c>
      <c r="G24" s="55">
        <v>15.912000000000001</v>
      </c>
      <c r="H24" s="17">
        <v>110.1</v>
      </c>
    </row>
    <row r="25" spans="1:8" x14ac:dyDescent="0.2">
      <c r="A25" s="42" t="s">
        <v>61</v>
      </c>
      <c r="B25" s="41" t="s">
        <v>60</v>
      </c>
      <c r="C25" s="116">
        <v>70.472999999999999</v>
      </c>
      <c r="D25" s="17">
        <v>106.2</v>
      </c>
      <c r="E25" s="55">
        <v>6.4169999999999998</v>
      </c>
      <c r="F25" s="17">
        <v>78</v>
      </c>
      <c r="G25" s="55">
        <v>59.265999999999998</v>
      </c>
      <c r="H25" s="17">
        <v>110.6</v>
      </c>
    </row>
    <row r="26" spans="1:8" x14ac:dyDescent="0.2">
      <c r="A26" s="40" t="s">
        <v>59</v>
      </c>
      <c r="B26" s="41" t="s">
        <v>58</v>
      </c>
      <c r="C26" s="116">
        <v>65.637</v>
      </c>
      <c r="D26" s="17">
        <v>97.3</v>
      </c>
      <c r="E26" s="55">
        <v>0.95499999999999996</v>
      </c>
      <c r="F26" s="17">
        <v>80.8</v>
      </c>
      <c r="G26" s="55">
        <v>56.978999999999999</v>
      </c>
      <c r="H26" s="17">
        <v>97.4</v>
      </c>
    </row>
    <row r="27" spans="1:8" x14ac:dyDescent="0.2">
      <c r="A27" s="42" t="s">
        <v>57</v>
      </c>
      <c r="B27" s="41" t="s">
        <v>56</v>
      </c>
      <c r="C27" s="116">
        <v>29.088000000000001</v>
      </c>
      <c r="D27" s="17">
        <v>99.2</v>
      </c>
      <c r="E27" s="55">
        <v>12.584</v>
      </c>
      <c r="F27" s="17">
        <v>106.3</v>
      </c>
      <c r="G27" s="55">
        <v>11.375999999999999</v>
      </c>
      <c r="H27" s="17">
        <v>93.1</v>
      </c>
    </row>
    <row r="28" spans="1:8" ht="14.25" customHeight="1" x14ac:dyDescent="0.2">
      <c r="A28" s="40" t="s">
        <v>55</v>
      </c>
      <c r="B28" s="41" t="s">
        <v>54</v>
      </c>
      <c r="C28" s="116">
        <v>79.671999999999997</v>
      </c>
      <c r="D28" s="17">
        <v>105.8</v>
      </c>
      <c r="E28" s="55">
        <v>12.512</v>
      </c>
      <c r="F28" s="17">
        <v>134.30000000000001</v>
      </c>
      <c r="G28" s="55">
        <v>58.835999999999999</v>
      </c>
      <c r="H28" s="17">
        <v>100.7</v>
      </c>
    </row>
    <row r="29" spans="1:8" ht="22.5" x14ac:dyDescent="0.2">
      <c r="A29" s="42" t="s">
        <v>53</v>
      </c>
      <c r="B29" s="41" t="s">
        <v>52</v>
      </c>
      <c r="C29" s="116">
        <v>146.05600000000001</v>
      </c>
      <c r="D29" s="17">
        <v>108.8</v>
      </c>
      <c r="E29" s="55">
        <v>83.846999999999994</v>
      </c>
      <c r="F29" s="17">
        <v>109.5</v>
      </c>
      <c r="G29" s="55">
        <v>32.725000000000001</v>
      </c>
      <c r="H29" s="17">
        <v>99.5</v>
      </c>
    </row>
    <row r="30" spans="1:8" ht="22.5" x14ac:dyDescent="0.2">
      <c r="A30" s="40" t="s">
        <v>51</v>
      </c>
      <c r="B30" s="41" t="s">
        <v>50</v>
      </c>
      <c r="C30" s="116">
        <v>247.029</v>
      </c>
      <c r="D30" s="17">
        <v>94.1</v>
      </c>
      <c r="E30" s="55">
        <v>66.429000000000002</v>
      </c>
      <c r="F30" s="17">
        <v>93.3</v>
      </c>
      <c r="G30" s="55">
        <v>172.24799999999999</v>
      </c>
      <c r="H30" s="17">
        <v>95.1</v>
      </c>
    </row>
    <row r="31" spans="1:8" x14ac:dyDescent="0.2">
      <c r="A31" s="42" t="s">
        <v>49</v>
      </c>
      <c r="B31" s="41" t="s">
        <v>48</v>
      </c>
      <c r="C31" s="116">
        <v>262.21699999999998</v>
      </c>
      <c r="D31" s="17">
        <v>98.6</v>
      </c>
      <c r="E31" s="55">
        <v>39.456000000000003</v>
      </c>
      <c r="F31" s="17">
        <v>96.1</v>
      </c>
      <c r="G31" s="55">
        <v>197.06899999999999</v>
      </c>
      <c r="H31" s="17">
        <v>98.5</v>
      </c>
    </row>
    <row r="32" spans="1:8" x14ac:dyDescent="0.2">
      <c r="A32" s="40" t="s">
        <v>47</v>
      </c>
      <c r="B32" s="41" t="s">
        <v>46</v>
      </c>
      <c r="C32" s="116">
        <v>245.63399999999999</v>
      </c>
      <c r="D32" s="17">
        <v>93.9</v>
      </c>
      <c r="E32" s="55">
        <v>52.232999999999997</v>
      </c>
      <c r="F32" s="17">
        <v>58.8</v>
      </c>
      <c r="G32" s="55">
        <v>133.971</v>
      </c>
      <c r="H32" s="17">
        <v>96.7</v>
      </c>
    </row>
    <row r="33" spans="1:8" x14ac:dyDescent="0.2">
      <c r="A33" s="121" t="s">
        <v>180</v>
      </c>
      <c r="B33" s="120" t="s">
        <v>179</v>
      </c>
      <c r="C33" s="116">
        <v>116.206</v>
      </c>
      <c r="D33" s="17">
        <v>98.3</v>
      </c>
      <c r="E33" s="55">
        <v>23.436</v>
      </c>
      <c r="F33" s="17">
        <v>93</v>
      </c>
      <c r="G33" s="55">
        <v>81.25</v>
      </c>
      <c r="H33" s="17">
        <v>98.7</v>
      </c>
    </row>
    <row r="34" spans="1:8" x14ac:dyDescent="0.2">
      <c r="A34" s="121" t="s">
        <v>178</v>
      </c>
      <c r="B34" s="120" t="s">
        <v>177</v>
      </c>
      <c r="C34" s="116">
        <v>129.428</v>
      </c>
      <c r="D34" s="17">
        <v>90.3</v>
      </c>
      <c r="E34" s="55">
        <v>28.797000000000001</v>
      </c>
      <c r="F34" s="17">
        <v>45.2</v>
      </c>
      <c r="G34" s="55">
        <v>52.720999999999997</v>
      </c>
      <c r="H34" s="17">
        <v>93.9</v>
      </c>
    </row>
    <row r="35" spans="1:8" x14ac:dyDescent="0.2">
      <c r="A35" s="42" t="s">
        <v>45</v>
      </c>
      <c r="B35" s="41" t="s">
        <v>44</v>
      </c>
      <c r="C35" s="116">
        <v>35.927999999999997</v>
      </c>
      <c r="D35" s="17">
        <v>98.8</v>
      </c>
      <c r="E35" s="55">
        <v>9.4510000000000005</v>
      </c>
      <c r="F35" s="17">
        <v>89.7</v>
      </c>
      <c r="G35" s="55">
        <v>20.927</v>
      </c>
      <c r="H35" s="17">
        <v>101.3</v>
      </c>
    </row>
    <row r="36" spans="1:8" s="50" customFormat="1" x14ac:dyDescent="0.2">
      <c r="A36" s="40" t="s">
        <v>176</v>
      </c>
      <c r="B36" s="41" t="s">
        <v>175</v>
      </c>
      <c r="C36" s="116">
        <v>21.847000000000001</v>
      </c>
      <c r="D36" s="17">
        <v>102.5</v>
      </c>
      <c r="E36" s="55">
        <v>9.0060000000000002</v>
      </c>
      <c r="F36" s="17">
        <v>97.3</v>
      </c>
      <c r="G36" s="55">
        <v>8.2780000000000005</v>
      </c>
      <c r="H36" s="17">
        <v>106.4</v>
      </c>
    </row>
    <row r="37" spans="1:8" s="50" customFormat="1" x14ac:dyDescent="0.2">
      <c r="A37" s="38" t="s">
        <v>174</v>
      </c>
      <c r="B37" s="37" t="s">
        <v>40</v>
      </c>
      <c r="C37" s="119">
        <v>2691.5889999999999</v>
      </c>
      <c r="D37" s="27">
        <v>99.6</v>
      </c>
      <c r="E37" s="52">
        <v>1204.2919999999999</v>
      </c>
      <c r="F37" s="27">
        <v>96.7</v>
      </c>
      <c r="G37" s="52">
        <v>1168.55</v>
      </c>
      <c r="H37" s="27">
        <v>99.9</v>
      </c>
    </row>
    <row r="38" spans="1:8" x14ac:dyDescent="0.2">
      <c r="B38" s="118" t="s">
        <v>7</v>
      </c>
      <c r="C38" s="116"/>
      <c r="D38" s="17"/>
      <c r="E38" s="55"/>
      <c r="F38" s="17"/>
      <c r="G38" s="55"/>
      <c r="H38" s="17"/>
    </row>
    <row r="39" spans="1:8" x14ac:dyDescent="0.2">
      <c r="B39" s="117" t="s">
        <v>173</v>
      </c>
      <c r="C39" s="116">
        <v>1851.3</v>
      </c>
      <c r="D39" s="17">
        <v>101.3</v>
      </c>
      <c r="E39" s="55">
        <v>1014.9</v>
      </c>
      <c r="F39" s="17">
        <v>100.6</v>
      </c>
      <c r="G39" s="55">
        <v>636.29999999999995</v>
      </c>
      <c r="H39" s="17">
        <v>102.1</v>
      </c>
    </row>
    <row r="40" spans="1:8" x14ac:dyDescent="0.2">
      <c r="B40" s="117" t="s">
        <v>172</v>
      </c>
      <c r="C40" s="116">
        <v>734.6</v>
      </c>
      <c r="D40" s="17">
        <v>95.1</v>
      </c>
      <c r="E40" s="55">
        <v>163.5</v>
      </c>
      <c r="F40" s="17">
        <v>79</v>
      </c>
      <c r="G40" s="55">
        <v>484.3</v>
      </c>
      <c r="H40" s="17">
        <v>96.5</v>
      </c>
    </row>
  </sheetData>
  <mergeCells count="4">
    <mergeCell ref="A2:A3"/>
    <mergeCell ref="B2:B3"/>
    <mergeCell ref="E2:H2"/>
    <mergeCell ref="C2:D2"/>
  </mergeCells>
  <printOptions horizontalCentered="1"/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CC2A1-C2CF-4AD9-B331-34EF41B5CA7A}">
  <dimension ref="A1:H40"/>
  <sheetViews>
    <sheetView workbookViewId="0"/>
  </sheetViews>
  <sheetFormatPr defaultRowHeight="11.25" x14ac:dyDescent="0.25"/>
  <cols>
    <col min="1" max="1" width="7.28515625" style="126" customWidth="1"/>
    <col min="2" max="2" width="27.5703125" style="118" customWidth="1"/>
    <col min="3" max="8" width="8.85546875" style="118" customWidth="1"/>
    <col min="9" max="16384" width="9.140625" style="118"/>
  </cols>
  <sheetData>
    <row r="1" spans="1:8" s="145" customFormat="1" ht="12" thickBot="1" x14ac:dyDescent="0.25">
      <c r="A1" s="115" t="s">
        <v>195</v>
      </c>
      <c r="B1" s="146"/>
      <c r="C1" s="146"/>
      <c r="D1" s="146"/>
      <c r="E1" s="146"/>
      <c r="F1" s="146"/>
      <c r="G1" s="146"/>
      <c r="H1" s="146"/>
    </row>
    <row r="2" spans="1:8" s="129" customFormat="1" x14ac:dyDescent="0.25">
      <c r="A2" s="355" t="s">
        <v>87</v>
      </c>
      <c r="B2" s="356" t="s">
        <v>189</v>
      </c>
      <c r="C2" s="349" t="s">
        <v>194</v>
      </c>
      <c r="D2" s="353"/>
      <c r="E2" s="352" t="s">
        <v>193</v>
      </c>
      <c r="F2" s="349"/>
      <c r="G2" s="350" t="s">
        <v>192</v>
      </c>
      <c r="H2" s="354"/>
    </row>
    <row r="3" spans="1:8" s="129" customFormat="1" ht="22.5" x14ac:dyDescent="0.25">
      <c r="A3" s="339"/>
      <c r="B3" s="351"/>
      <c r="C3" s="144" t="s">
        <v>191</v>
      </c>
      <c r="D3" s="133" t="s">
        <v>183</v>
      </c>
      <c r="E3" s="144" t="s">
        <v>191</v>
      </c>
      <c r="F3" s="133" t="s">
        <v>183</v>
      </c>
      <c r="G3" s="144" t="s">
        <v>191</v>
      </c>
      <c r="H3" s="132" t="s">
        <v>183</v>
      </c>
    </row>
    <row r="4" spans="1:8" x14ac:dyDescent="0.2">
      <c r="A4" s="131">
        <v>2000</v>
      </c>
      <c r="B4" s="138"/>
      <c r="C4" s="139">
        <v>61930</v>
      </c>
      <c r="D4" s="55">
        <v>112.6</v>
      </c>
      <c r="E4" s="139">
        <v>121779</v>
      </c>
      <c r="F4" s="55">
        <v>114</v>
      </c>
      <c r="G4" s="139">
        <v>87645</v>
      </c>
      <c r="H4" s="55">
        <v>113.5</v>
      </c>
    </row>
    <row r="5" spans="1:8" x14ac:dyDescent="0.25">
      <c r="A5" s="57">
        <v>2005</v>
      </c>
      <c r="C5" s="139">
        <v>102675.6598090179</v>
      </c>
      <c r="D5" s="55">
        <v>106.9</v>
      </c>
      <c r="E5" s="139">
        <v>222826.0778921404</v>
      </c>
      <c r="F5" s="55">
        <v>109.6</v>
      </c>
      <c r="G5" s="139">
        <v>158342.52233946687</v>
      </c>
      <c r="H5" s="55">
        <v>108.8</v>
      </c>
    </row>
    <row r="6" spans="1:8" x14ac:dyDescent="0.25">
      <c r="A6" s="57">
        <v>2006</v>
      </c>
      <c r="C6" s="139">
        <v>111881.97124658621</v>
      </c>
      <c r="D6" s="55">
        <v>109</v>
      </c>
      <c r="E6" s="139">
        <v>239588.18588474253</v>
      </c>
      <c r="F6" s="55">
        <v>107.5</v>
      </c>
      <c r="G6" s="139">
        <v>171350.84878667965</v>
      </c>
      <c r="H6" s="55">
        <v>108.2</v>
      </c>
    </row>
    <row r="7" spans="1:8" x14ac:dyDescent="0.25">
      <c r="A7" s="57">
        <v>2007</v>
      </c>
      <c r="C7" s="139">
        <v>122642.60521036366</v>
      </c>
      <c r="D7" s="55">
        <v>109.6</v>
      </c>
      <c r="E7" s="139">
        <v>255600.96697939196</v>
      </c>
      <c r="F7" s="55">
        <v>106.7</v>
      </c>
      <c r="G7" s="139">
        <v>185016.90447105715</v>
      </c>
      <c r="H7" s="55">
        <v>108</v>
      </c>
    </row>
    <row r="8" spans="1:8" x14ac:dyDescent="0.25">
      <c r="A8" s="57">
        <v>2008</v>
      </c>
      <c r="C8" s="106">
        <v>130822.68852519889</v>
      </c>
      <c r="D8" s="143">
        <v>106.7</v>
      </c>
      <c r="E8" s="106">
        <v>274866.4693991791</v>
      </c>
      <c r="F8" s="143">
        <v>107.5</v>
      </c>
      <c r="G8" s="106">
        <v>198963.78743294196</v>
      </c>
      <c r="H8" s="143">
        <v>107.5</v>
      </c>
    </row>
    <row r="9" spans="1:8" x14ac:dyDescent="0.25">
      <c r="A9" s="57">
        <v>2009</v>
      </c>
      <c r="C9" s="135">
        <v>131854</v>
      </c>
      <c r="D9" s="134">
        <v>100.8</v>
      </c>
      <c r="E9" s="135">
        <v>270564</v>
      </c>
      <c r="F9" s="134">
        <v>98.5</v>
      </c>
      <c r="G9" s="135">
        <v>199837</v>
      </c>
      <c r="H9" s="134">
        <v>100.6</v>
      </c>
    </row>
    <row r="10" spans="1:8" x14ac:dyDescent="0.25">
      <c r="A10" s="142">
        <v>2010</v>
      </c>
      <c r="C10" s="135">
        <v>136257</v>
      </c>
      <c r="D10" s="134">
        <v>103.3</v>
      </c>
      <c r="E10" s="135">
        <v>273059</v>
      </c>
      <c r="F10" s="134">
        <v>100.9</v>
      </c>
      <c r="G10" s="135">
        <v>202525</v>
      </c>
      <c r="H10" s="134">
        <v>101.3</v>
      </c>
    </row>
    <row r="11" spans="1:8" x14ac:dyDescent="0.25">
      <c r="A11" s="141">
        <v>2011</v>
      </c>
      <c r="C11" s="135">
        <v>144190</v>
      </c>
      <c r="D11" s="134">
        <v>105.8</v>
      </c>
      <c r="E11" s="135">
        <v>284025</v>
      </c>
      <c r="F11" s="134">
        <v>104</v>
      </c>
      <c r="G11" s="135">
        <v>213054</v>
      </c>
      <c r="H11" s="134">
        <v>105.2</v>
      </c>
    </row>
    <row r="12" spans="1:8" x14ac:dyDescent="0.25">
      <c r="A12" s="140"/>
      <c r="B12" s="140" t="s">
        <v>7</v>
      </c>
      <c r="C12" s="139"/>
      <c r="D12" s="55"/>
      <c r="E12" s="139"/>
      <c r="F12" s="55"/>
      <c r="G12" s="139"/>
      <c r="H12" s="55"/>
    </row>
    <row r="13" spans="1:8" s="138" customFormat="1" ht="22.5" x14ac:dyDescent="0.2">
      <c r="A13" s="42" t="s">
        <v>83</v>
      </c>
      <c r="B13" s="41" t="s">
        <v>82</v>
      </c>
      <c r="C13" s="135">
        <v>127504</v>
      </c>
      <c r="D13" s="134">
        <v>106.4</v>
      </c>
      <c r="E13" s="135">
        <v>239868</v>
      </c>
      <c r="F13" s="134">
        <v>107.7</v>
      </c>
      <c r="G13" s="135">
        <v>153300</v>
      </c>
      <c r="H13" s="134">
        <v>106.6</v>
      </c>
    </row>
    <row r="14" spans="1:8" x14ac:dyDescent="0.25">
      <c r="A14" s="123" t="s">
        <v>182</v>
      </c>
      <c r="B14" s="120" t="s">
        <v>181</v>
      </c>
      <c r="C14" s="135">
        <v>97544</v>
      </c>
      <c r="D14" s="134">
        <v>105.9</v>
      </c>
      <c r="E14" s="135">
        <v>274962</v>
      </c>
      <c r="F14" s="134">
        <v>107.4</v>
      </c>
      <c r="G14" s="135">
        <v>155252</v>
      </c>
      <c r="H14" s="134">
        <v>104.5</v>
      </c>
    </row>
    <row r="15" spans="1:8" x14ac:dyDescent="0.25">
      <c r="A15" s="42" t="s">
        <v>81</v>
      </c>
      <c r="B15" s="41" t="s">
        <v>80</v>
      </c>
      <c r="C15" s="135">
        <v>198798</v>
      </c>
      <c r="D15" s="134">
        <v>105.1</v>
      </c>
      <c r="E15" s="135">
        <v>409450</v>
      </c>
      <c r="F15" s="134">
        <v>109.8</v>
      </c>
      <c r="G15" s="135">
        <v>254607</v>
      </c>
      <c r="H15" s="134">
        <v>108.7</v>
      </c>
    </row>
    <row r="16" spans="1:8" x14ac:dyDescent="0.25">
      <c r="A16" s="40" t="s">
        <v>79</v>
      </c>
      <c r="B16" s="41" t="s">
        <v>78</v>
      </c>
      <c r="C16" s="135">
        <v>158210</v>
      </c>
      <c r="D16" s="134">
        <v>104.8</v>
      </c>
      <c r="E16" s="135">
        <v>370029</v>
      </c>
      <c r="F16" s="134">
        <v>104.9</v>
      </c>
      <c r="G16" s="135">
        <v>213145</v>
      </c>
      <c r="H16" s="134">
        <v>106.2</v>
      </c>
    </row>
    <row r="17" spans="1:8" ht="22.5" x14ac:dyDescent="0.25">
      <c r="A17" s="42" t="s">
        <v>77</v>
      </c>
      <c r="B17" s="45" t="s">
        <v>76</v>
      </c>
      <c r="C17" s="135">
        <v>287385</v>
      </c>
      <c r="D17" s="134">
        <v>104.7</v>
      </c>
      <c r="E17" s="135">
        <v>475540</v>
      </c>
      <c r="F17" s="134">
        <v>104</v>
      </c>
      <c r="G17" s="135">
        <v>379711</v>
      </c>
      <c r="H17" s="134">
        <v>104.3</v>
      </c>
    </row>
    <row r="18" spans="1:8" ht="16.5" customHeight="1" x14ac:dyDescent="0.25">
      <c r="A18" s="40" t="s">
        <v>75</v>
      </c>
      <c r="B18" s="43" t="s">
        <v>74</v>
      </c>
      <c r="C18" s="135">
        <v>162179</v>
      </c>
      <c r="D18" s="134">
        <v>104.7</v>
      </c>
      <c r="E18" s="135">
        <v>378210</v>
      </c>
      <c r="F18" s="134">
        <v>104.7</v>
      </c>
      <c r="G18" s="135">
        <v>220273</v>
      </c>
      <c r="H18" s="134">
        <v>105.9</v>
      </c>
    </row>
    <row r="19" spans="1:8" ht="33.75" x14ac:dyDescent="0.25">
      <c r="A19" s="40" t="s">
        <v>73</v>
      </c>
      <c r="B19" s="41" t="s">
        <v>72</v>
      </c>
      <c r="C19" s="135">
        <v>166505</v>
      </c>
      <c r="D19" s="134">
        <v>107.6</v>
      </c>
      <c r="E19" s="135">
        <v>306578</v>
      </c>
      <c r="F19" s="134">
        <v>104.6</v>
      </c>
      <c r="G19" s="135">
        <v>207614</v>
      </c>
      <c r="H19" s="134">
        <v>107.2</v>
      </c>
    </row>
    <row r="20" spans="1:8" x14ac:dyDescent="0.25">
      <c r="A20" s="122" t="s">
        <v>71</v>
      </c>
      <c r="B20" s="43" t="s">
        <v>70</v>
      </c>
      <c r="C20" s="135">
        <v>162440</v>
      </c>
      <c r="D20" s="134">
        <v>104.9</v>
      </c>
      <c r="E20" s="135">
        <v>373366</v>
      </c>
      <c r="F20" s="134">
        <v>104.8</v>
      </c>
      <c r="G20" s="135">
        <v>219485</v>
      </c>
      <c r="H20" s="134">
        <v>106</v>
      </c>
    </row>
    <row r="21" spans="1:8" x14ac:dyDescent="0.25">
      <c r="A21" s="122" t="s">
        <v>69</v>
      </c>
      <c r="B21" s="43" t="s">
        <v>68</v>
      </c>
      <c r="C21" s="135">
        <v>123607</v>
      </c>
      <c r="D21" s="134">
        <v>102.7</v>
      </c>
      <c r="E21" s="135">
        <v>249846</v>
      </c>
      <c r="F21" s="134">
        <v>103.4</v>
      </c>
      <c r="G21" s="135">
        <v>156574</v>
      </c>
      <c r="H21" s="134">
        <v>102.2</v>
      </c>
    </row>
    <row r="22" spans="1:8" x14ac:dyDescent="0.25">
      <c r="A22" s="40" t="s">
        <v>67</v>
      </c>
      <c r="B22" s="41" t="s">
        <v>66</v>
      </c>
      <c r="C22" s="135">
        <v>126138</v>
      </c>
      <c r="D22" s="134">
        <v>105</v>
      </c>
      <c r="E22" s="135">
        <v>292921</v>
      </c>
      <c r="F22" s="134">
        <v>108.3</v>
      </c>
      <c r="G22" s="135">
        <v>196953</v>
      </c>
      <c r="H22" s="134">
        <v>106</v>
      </c>
    </row>
    <row r="23" spans="1:8" x14ac:dyDescent="0.25">
      <c r="A23" s="42" t="s">
        <v>65</v>
      </c>
      <c r="B23" s="41" t="s">
        <v>64</v>
      </c>
      <c r="C23" s="135">
        <v>169906</v>
      </c>
      <c r="D23" s="134">
        <v>105.5</v>
      </c>
      <c r="E23" s="135">
        <v>275877</v>
      </c>
      <c r="F23" s="134">
        <v>100</v>
      </c>
      <c r="G23" s="135">
        <v>210146</v>
      </c>
      <c r="H23" s="134">
        <v>105</v>
      </c>
    </row>
    <row r="24" spans="1:8" x14ac:dyDescent="0.25">
      <c r="A24" s="40" t="s">
        <v>63</v>
      </c>
      <c r="B24" s="41" t="s">
        <v>62</v>
      </c>
      <c r="C24" s="135">
        <v>102605</v>
      </c>
      <c r="D24" s="134">
        <v>101.4</v>
      </c>
      <c r="E24" s="135">
        <v>197446</v>
      </c>
      <c r="F24" s="134">
        <v>99.5</v>
      </c>
      <c r="G24" s="135">
        <v>125757</v>
      </c>
      <c r="H24" s="134">
        <v>102.5</v>
      </c>
    </row>
    <row r="25" spans="1:8" x14ac:dyDescent="0.25">
      <c r="A25" s="42" t="s">
        <v>61</v>
      </c>
      <c r="B25" s="41" t="s">
        <v>60</v>
      </c>
      <c r="C25" s="135">
        <v>194838</v>
      </c>
      <c r="D25" s="134">
        <v>100.3</v>
      </c>
      <c r="E25" s="135">
        <v>414427</v>
      </c>
      <c r="F25" s="134">
        <v>105</v>
      </c>
      <c r="G25" s="135">
        <v>392974</v>
      </c>
      <c r="H25" s="134">
        <v>106.8</v>
      </c>
    </row>
    <row r="26" spans="1:8" x14ac:dyDescent="0.25">
      <c r="A26" s="40" t="s">
        <v>59</v>
      </c>
      <c r="B26" s="41" t="s">
        <v>58</v>
      </c>
      <c r="C26" s="135">
        <v>187603</v>
      </c>
      <c r="D26" s="134">
        <v>132.19999999999999</v>
      </c>
      <c r="E26" s="135">
        <v>461457</v>
      </c>
      <c r="F26" s="134">
        <v>105</v>
      </c>
      <c r="G26" s="135">
        <v>456942</v>
      </c>
      <c r="H26" s="134">
        <v>105.4</v>
      </c>
    </row>
    <row r="27" spans="1:8" x14ac:dyDescent="0.25">
      <c r="A27" s="42" t="s">
        <v>57</v>
      </c>
      <c r="B27" s="41" t="s">
        <v>56</v>
      </c>
      <c r="C27" s="135">
        <v>120165</v>
      </c>
      <c r="D27" s="134">
        <v>103.6</v>
      </c>
      <c r="E27" s="135">
        <v>256361</v>
      </c>
      <c r="F27" s="134">
        <v>103.5</v>
      </c>
      <c r="G27" s="135">
        <v>184829</v>
      </c>
      <c r="H27" s="134">
        <v>101.1</v>
      </c>
    </row>
    <row r="28" spans="1:8" ht="22.5" x14ac:dyDescent="0.25">
      <c r="A28" s="40" t="s">
        <v>55</v>
      </c>
      <c r="B28" s="41" t="s">
        <v>54</v>
      </c>
      <c r="C28" s="135">
        <v>131758</v>
      </c>
      <c r="D28" s="134">
        <v>96.1</v>
      </c>
      <c r="E28" s="135">
        <v>339860</v>
      </c>
      <c r="F28" s="134">
        <v>105.2</v>
      </c>
      <c r="G28" s="135">
        <v>303365</v>
      </c>
      <c r="H28" s="134">
        <v>102</v>
      </c>
    </row>
    <row r="29" spans="1:8" ht="22.5" x14ac:dyDescent="0.25">
      <c r="A29" s="42" t="s">
        <v>53</v>
      </c>
      <c r="B29" s="41" t="s">
        <v>52</v>
      </c>
      <c r="C29" s="135">
        <v>120422</v>
      </c>
      <c r="D29" s="134">
        <v>104.5</v>
      </c>
      <c r="E29" s="135">
        <v>224680</v>
      </c>
      <c r="F29" s="134">
        <v>103.9</v>
      </c>
      <c r="G29" s="135">
        <v>149690</v>
      </c>
      <c r="H29" s="134">
        <v>102.8</v>
      </c>
    </row>
    <row r="30" spans="1:8" ht="22.5" x14ac:dyDescent="0.25">
      <c r="A30" s="40" t="s">
        <v>51</v>
      </c>
      <c r="B30" s="41" t="s">
        <v>50</v>
      </c>
      <c r="C30" s="135">
        <v>182959</v>
      </c>
      <c r="D30" s="134">
        <v>112.4</v>
      </c>
      <c r="E30" s="135">
        <v>279802</v>
      </c>
      <c r="F30" s="134">
        <v>101.9</v>
      </c>
      <c r="G30" s="135">
        <v>252848</v>
      </c>
      <c r="H30" s="134">
        <v>104.1</v>
      </c>
    </row>
    <row r="31" spans="1:8" x14ac:dyDescent="0.25">
      <c r="A31" s="42" t="s">
        <v>49</v>
      </c>
      <c r="B31" s="41" t="s">
        <v>48</v>
      </c>
      <c r="C31" s="135">
        <v>103766</v>
      </c>
      <c r="D31" s="134">
        <v>95.9</v>
      </c>
      <c r="E31" s="135">
        <v>210847</v>
      </c>
      <c r="F31" s="134">
        <v>98.6</v>
      </c>
      <c r="G31" s="135">
        <v>192984</v>
      </c>
      <c r="H31" s="134">
        <v>98.5</v>
      </c>
    </row>
    <row r="32" spans="1:8" ht="12.75" customHeight="1" x14ac:dyDescent="0.25">
      <c r="A32" s="40" t="s">
        <v>47</v>
      </c>
      <c r="B32" s="41" t="s">
        <v>46</v>
      </c>
      <c r="C32" s="135">
        <v>104016</v>
      </c>
      <c r="D32" s="134">
        <v>111</v>
      </c>
      <c r="E32" s="135">
        <v>173255</v>
      </c>
      <c r="F32" s="134">
        <v>99.9</v>
      </c>
      <c r="G32" s="135">
        <v>153832</v>
      </c>
      <c r="H32" s="134">
        <v>108.1</v>
      </c>
    </row>
    <row r="33" spans="1:8" x14ac:dyDescent="0.25">
      <c r="A33" s="121" t="s">
        <v>180</v>
      </c>
      <c r="B33" s="120" t="s">
        <v>179</v>
      </c>
      <c r="C33" s="135">
        <v>120924</v>
      </c>
      <c r="D33" s="134">
        <v>100.6</v>
      </c>
      <c r="E33" s="135">
        <v>193267</v>
      </c>
      <c r="F33" s="134">
        <v>100</v>
      </c>
      <c r="G33" s="135">
        <v>177072</v>
      </c>
      <c r="H33" s="134">
        <v>100.5</v>
      </c>
    </row>
    <row r="34" spans="1:8" x14ac:dyDescent="0.25">
      <c r="A34" s="121" t="s">
        <v>178</v>
      </c>
      <c r="B34" s="120" t="s">
        <v>177</v>
      </c>
      <c r="C34" s="135">
        <v>90256</v>
      </c>
      <c r="D34" s="134">
        <v>108.5</v>
      </c>
      <c r="E34" s="135">
        <v>142413</v>
      </c>
      <c r="F34" s="134">
        <v>98.7</v>
      </c>
      <c r="G34" s="135">
        <v>123988</v>
      </c>
      <c r="H34" s="134">
        <v>110.9</v>
      </c>
    </row>
    <row r="35" spans="1:8" x14ac:dyDescent="0.25">
      <c r="A35" s="42" t="s">
        <v>45</v>
      </c>
      <c r="B35" s="41" t="s">
        <v>44</v>
      </c>
      <c r="C35" s="135">
        <v>121232</v>
      </c>
      <c r="D35" s="134">
        <v>97</v>
      </c>
      <c r="E35" s="135">
        <v>224552</v>
      </c>
      <c r="F35" s="134">
        <v>108</v>
      </c>
      <c r="G35" s="135">
        <v>192407</v>
      </c>
      <c r="H35" s="134">
        <v>106.9</v>
      </c>
    </row>
    <row r="36" spans="1:8" x14ac:dyDescent="0.25">
      <c r="A36" s="40" t="s">
        <v>176</v>
      </c>
      <c r="B36" s="41" t="s">
        <v>175</v>
      </c>
      <c r="C36" s="135">
        <v>112884</v>
      </c>
      <c r="D36" s="134">
        <v>102.9</v>
      </c>
      <c r="E36" s="135">
        <v>215627</v>
      </c>
      <c r="F36" s="134">
        <v>108.9</v>
      </c>
      <c r="G36" s="135">
        <v>162093</v>
      </c>
      <c r="H36" s="134">
        <v>108</v>
      </c>
    </row>
    <row r="37" spans="1:8" x14ac:dyDescent="0.25">
      <c r="A37" s="38" t="s">
        <v>174</v>
      </c>
      <c r="B37" s="37" t="s">
        <v>40</v>
      </c>
      <c r="C37" s="137">
        <v>144190</v>
      </c>
      <c r="D37" s="136">
        <v>105.8</v>
      </c>
      <c r="E37" s="137">
        <v>284025</v>
      </c>
      <c r="F37" s="136">
        <v>104</v>
      </c>
      <c r="G37" s="137">
        <v>213054</v>
      </c>
      <c r="H37" s="136">
        <v>105.2</v>
      </c>
    </row>
    <row r="38" spans="1:8" x14ac:dyDescent="0.2">
      <c r="A38" s="99"/>
      <c r="B38" s="118" t="s">
        <v>7</v>
      </c>
      <c r="C38" s="135"/>
      <c r="D38" s="134"/>
      <c r="E38" s="135"/>
      <c r="F38" s="134"/>
      <c r="G38" s="135"/>
      <c r="H38" s="134"/>
    </row>
    <row r="39" spans="1:8" x14ac:dyDescent="0.2">
      <c r="A39" s="99"/>
      <c r="B39" s="117" t="s">
        <v>173</v>
      </c>
      <c r="C39" s="135">
        <v>146266</v>
      </c>
      <c r="D39" s="134">
        <v>104.3</v>
      </c>
      <c r="E39" s="135">
        <v>332091</v>
      </c>
      <c r="F39" s="134">
        <v>105.5</v>
      </c>
      <c r="G39" s="135">
        <v>217878</v>
      </c>
      <c r="H39" s="134">
        <v>105.3</v>
      </c>
    </row>
    <row r="40" spans="1:8" x14ac:dyDescent="0.2">
      <c r="A40" s="99"/>
      <c r="B40" s="117" t="s">
        <v>172</v>
      </c>
      <c r="C40" s="135">
        <v>135233</v>
      </c>
      <c r="D40" s="134">
        <v>111.7</v>
      </c>
      <c r="E40" s="135">
        <v>226565</v>
      </c>
      <c r="F40" s="134">
        <v>99.9</v>
      </c>
      <c r="G40" s="135">
        <v>203516</v>
      </c>
      <c r="H40" s="134">
        <v>103.8</v>
      </c>
    </row>
  </sheetData>
  <mergeCells count="5">
    <mergeCell ref="C2:D2"/>
    <mergeCell ref="E2:F2"/>
    <mergeCell ref="G2:H2"/>
    <mergeCell ref="A2:A3"/>
    <mergeCell ref="B2:B3"/>
  </mergeCells>
  <printOptions horizontalCentered="1"/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587C9-E1EC-4098-BBE9-0BAAFDEE8B38}">
  <dimension ref="A1:H40"/>
  <sheetViews>
    <sheetView workbookViewId="0"/>
  </sheetViews>
  <sheetFormatPr defaultRowHeight="11.25" x14ac:dyDescent="0.25"/>
  <cols>
    <col min="1" max="1" width="7.28515625" style="126" customWidth="1"/>
    <col min="2" max="2" width="29.42578125" style="118" customWidth="1"/>
    <col min="3" max="3" width="9.140625" style="118"/>
    <col min="4" max="4" width="8.140625" style="118" customWidth="1"/>
    <col min="5" max="5" width="9.28515625" style="118" customWidth="1"/>
    <col min="6" max="6" width="8.140625" style="118" customWidth="1"/>
    <col min="7" max="7" width="9.140625" style="118"/>
    <col min="8" max="8" width="8.140625" style="118" customWidth="1"/>
    <col min="9" max="16384" width="9.140625" style="118"/>
  </cols>
  <sheetData>
    <row r="1" spans="1:8" s="145" customFormat="1" ht="12" thickBot="1" x14ac:dyDescent="0.25">
      <c r="A1" s="115" t="s">
        <v>196</v>
      </c>
      <c r="B1" s="146"/>
      <c r="C1" s="146"/>
      <c r="D1" s="146"/>
      <c r="E1" s="146"/>
      <c r="F1" s="146"/>
      <c r="G1" s="146"/>
      <c r="H1" s="146"/>
    </row>
    <row r="2" spans="1:8" s="129" customFormat="1" x14ac:dyDescent="0.25">
      <c r="A2" s="355" t="s">
        <v>87</v>
      </c>
      <c r="B2" s="356" t="s">
        <v>189</v>
      </c>
      <c r="C2" s="357" t="s">
        <v>194</v>
      </c>
      <c r="D2" s="358"/>
      <c r="E2" s="357" t="s">
        <v>193</v>
      </c>
      <c r="F2" s="358"/>
      <c r="G2" s="357" t="s">
        <v>192</v>
      </c>
      <c r="H2" s="359"/>
    </row>
    <row r="3" spans="1:8" s="129" customFormat="1" ht="22.5" x14ac:dyDescent="0.25">
      <c r="A3" s="339"/>
      <c r="B3" s="351"/>
      <c r="C3" s="133" t="s">
        <v>191</v>
      </c>
      <c r="D3" s="133" t="s">
        <v>183</v>
      </c>
      <c r="E3" s="144" t="s">
        <v>191</v>
      </c>
      <c r="F3" s="133" t="s">
        <v>183</v>
      </c>
      <c r="G3" s="144" t="s">
        <v>191</v>
      </c>
      <c r="H3" s="132" t="s">
        <v>183</v>
      </c>
    </row>
    <row r="4" spans="1:8" s="138" customFormat="1" x14ac:dyDescent="0.2">
      <c r="A4" s="131">
        <v>2000</v>
      </c>
      <c r="C4" s="139">
        <v>42006</v>
      </c>
      <c r="D4" s="55">
        <v>110.3</v>
      </c>
      <c r="E4" s="139">
        <v>74076</v>
      </c>
      <c r="F4" s="55">
        <v>112.1</v>
      </c>
      <c r="G4" s="139">
        <v>55785</v>
      </c>
      <c r="H4" s="55">
        <v>111.4</v>
      </c>
    </row>
    <row r="5" spans="1:8" x14ac:dyDescent="0.25">
      <c r="A5" s="57">
        <v>2005</v>
      </c>
      <c r="C5" s="139">
        <v>76019.783966356525</v>
      </c>
      <c r="D5" s="55">
        <v>108.3</v>
      </c>
      <c r="E5" s="139">
        <v>134574.49921735702</v>
      </c>
      <c r="F5" s="55">
        <v>111</v>
      </c>
      <c r="G5" s="139">
        <v>103148.75560365869</v>
      </c>
      <c r="H5" s="55">
        <v>110.1</v>
      </c>
    </row>
    <row r="6" spans="1:8" x14ac:dyDescent="0.25">
      <c r="A6" s="57">
        <v>2006</v>
      </c>
      <c r="C6" s="139">
        <v>81855.263290069139</v>
      </c>
      <c r="D6" s="55">
        <v>107.7</v>
      </c>
      <c r="E6" s="139">
        <v>144337.03586551093</v>
      </c>
      <c r="F6" s="55">
        <v>107.3</v>
      </c>
      <c r="G6" s="139">
        <v>110951.11342003396</v>
      </c>
      <c r="H6" s="55">
        <v>107.6</v>
      </c>
    </row>
    <row r="7" spans="1:8" x14ac:dyDescent="0.25">
      <c r="A7" s="57">
        <v>2007</v>
      </c>
      <c r="C7" s="139">
        <v>85454.925503798746</v>
      </c>
      <c r="D7" s="55">
        <v>104.4</v>
      </c>
      <c r="E7" s="139">
        <v>146902.39232347085</v>
      </c>
      <c r="F7" s="55">
        <v>101.8</v>
      </c>
      <c r="G7" s="139">
        <v>114281.56440959316</v>
      </c>
      <c r="H7" s="55">
        <v>103</v>
      </c>
    </row>
    <row r="8" spans="1:8" x14ac:dyDescent="0.25">
      <c r="A8" s="57">
        <v>2008</v>
      </c>
      <c r="C8" s="106">
        <v>90939.928384456638</v>
      </c>
      <c r="D8" s="143">
        <v>106.4</v>
      </c>
      <c r="E8" s="106">
        <v>157162.94004758229</v>
      </c>
      <c r="F8" s="143">
        <v>107</v>
      </c>
      <c r="G8" s="106">
        <v>122267.27039343608</v>
      </c>
      <c r="H8" s="143">
        <v>107</v>
      </c>
    </row>
    <row r="9" spans="1:8" x14ac:dyDescent="0.25">
      <c r="A9" s="57">
        <v>2009</v>
      </c>
      <c r="C9" s="135">
        <v>91803</v>
      </c>
      <c r="D9" s="134">
        <v>101.4</v>
      </c>
      <c r="E9" s="135">
        <v>157732</v>
      </c>
      <c r="F9" s="134">
        <v>100.4</v>
      </c>
      <c r="G9" s="135">
        <v>124116</v>
      </c>
      <c r="H9" s="134">
        <v>101.8</v>
      </c>
    </row>
    <row r="10" spans="1:8" x14ac:dyDescent="0.25">
      <c r="A10" s="142">
        <v>2010</v>
      </c>
      <c r="C10" s="135">
        <v>97626</v>
      </c>
      <c r="D10" s="134">
        <v>106.3</v>
      </c>
      <c r="E10" s="135">
        <v>169834</v>
      </c>
      <c r="F10" s="134">
        <v>107.7</v>
      </c>
      <c r="G10" s="135">
        <v>132604</v>
      </c>
      <c r="H10" s="134">
        <v>106.8</v>
      </c>
    </row>
    <row r="11" spans="1:8" x14ac:dyDescent="0.25">
      <c r="A11" s="141">
        <v>2011</v>
      </c>
      <c r="C11" s="135">
        <v>100326</v>
      </c>
      <c r="D11" s="134">
        <v>102.8</v>
      </c>
      <c r="E11" s="135">
        <v>183176</v>
      </c>
      <c r="F11" s="134">
        <v>107.9</v>
      </c>
      <c r="G11" s="135">
        <v>141127</v>
      </c>
      <c r="H11" s="134">
        <v>106.4</v>
      </c>
    </row>
    <row r="12" spans="1:8" x14ac:dyDescent="0.25">
      <c r="A12" s="140"/>
      <c r="B12" s="140" t="s">
        <v>7</v>
      </c>
      <c r="C12" s="139"/>
      <c r="D12" s="55"/>
      <c r="E12" s="139"/>
      <c r="F12" s="55"/>
      <c r="G12" s="139"/>
      <c r="H12" s="55"/>
    </row>
    <row r="13" spans="1:8" s="138" customFormat="1" ht="22.5" x14ac:dyDescent="0.2">
      <c r="A13" s="42" t="s">
        <v>83</v>
      </c>
      <c r="B13" s="41" t="s">
        <v>82</v>
      </c>
      <c r="C13" s="135">
        <v>91000</v>
      </c>
      <c r="D13" s="134">
        <v>102.8</v>
      </c>
      <c r="E13" s="135">
        <v>156011</v>
      </c>
      <c r="F13" s="134">
        <v>107.1</v>
      </c>
      <c r="G13" s="135">
        <v>105925</v>
      </c>
      <c r="H13" s="134">
        <v>104</v>
      </c>
    </row>
    <row r="14" spans="1:8" x14ac:dyDescent="0.25">
      <c r="A14" s="123" t="s">
        <v>182</v>
      </c>
      <c r="B14" s="120" t="s">
        <v>181</v>
      </c>
      <c r="C14" s="135">
        <v>72687</v>
      </c>
      <c r="D14" s="134">
        <v>101.5</v>
      </c>
      <c r="E14" s="135">
        <v>177063</v>
      </c>
      <c r="F14" s="134">
        <v>108.6</v>
      </c>
      <c r="G14" s="135">
        <v>106637</v>
      </c>
      <c r="H14" s="134">
        <v>103.4</v>
      </c>
    </row>
    <row r="15" spans="1:8" x14ac:dyDescent="0.25">
      <c r="A15" s="42" t="s">
        <v>81</v>
      </c>
      <c r="B15" s="41" t="s">
        <v>80</v>
      </c>
      <c r="C15" s="135">
        <v>131461</v>
      </c>
      <c r="D15" s="134">
        <v>103.6</v>
      </c>
      <c r="E15" s="135">
        <v>264465</v>
      </c>
      <c r="F15" s="134">
        <v>122.6</v>
      </c>
      <c r="G15" s="135">
        <v>166698</v>
      </c>
      <c r="H15" s="134">
        <v>112.1</v>
      </c>
    </row>
    <row r="16" spans="1:8" x14ac:dyDescent="0.25">
      <c r="A16" s="40" t="s">
        <v>79</v>
      </c>
      <c r="B16" s="41" t="s">
        <v>78</v>
      </c>
      <c r="C16" s="135">
        <v>108584</v>
      </c>
      <c r="D16" s="134">
        <v>102.2</v>
      </c>
      <c r="E16" s="135">
        <v>234333</v>
      </c>
      <c r="F16" s="134">
        <v>113.2</v>
      </c>
      <c r="G16" s="135">
        <v>141197</v>
      </c>
      <c r="H16" s="134">
        <v>107.7</v>
      </c>
    </row>
    <row r="17" spans="1:8" ht="22.5" x14ac:dyDescent="0.25">
      <c r="A17" s="42" t="s">
        <v>77</v>
      </c>
      <c r="B17" s="45" t="s">
        <v>76</v>
      </c>
      <c r="C17" s="135">
        <v>183022</v>
      </c>
      <c r="D17" s="134">
        <v>106.7</v>
      </c>
      <c r="E17" s="135">
        <v>300746</v>
      </c>
      <c r="F17" s="134">
        <v>116.7</v>
      </c>
      <c r="G17" s="135">
        <v>240789</v>
      </c>
      <c r="H17" s="134">
        <v>112.7</v>
      </c>
    </row>
    <row r="18" spans="1:8" x14ac:dyDescent="0.25">
      <c r="A18" s="40" t="s">
        <v>75</v>
      </c>
      <c r="B18" s="148" t="s">
        <v>74</v>
      </c>
      <c r="C18" s="135">
        <v>110868</v>
      </c>
      <c r="D18" s="134">
        <v>102.4</v>
      </c>
      <c r="E18" s="135">
        <v>239516</v>
      </c>
      <c r="F18" s="134">
        <v>113.4</v>
      </c>
      <c r="G18" s="135">
        <v>145464</v>
      </c>
      <c r="H18" s="134">
        <v>107.9</v>
      </c>
    </row>
    <row r="19" spans="1:8" ht="33.75" x14ac:dyDescent="0.25">
      <c r="A19" s="40" t="s">
        <v>73</v>
      </c>
      <c r="B19" s="41" t="s">
        <v>72</v>
      </c>
      <c r="C19" s="135">
        <v>113743</v>
      </c>
      <c r="D19" s="134">
        <v>104.1</v>
      </c>
      <c r="E19" s="135">
        <v>194157</v>
      </c>
      <c r="F19" s="134">
        <v>107.5</v>
      </c>
      <c r="G19" s="135">
        <v>137343</v>
      </c>
      <c r="H19" s="134">
        <v>106.2</v>
      </c>
    </row>
    <row r="20" spans="1:8" x14ac:dyDescent="0.25">
      <c r="A20" s="122" t="s">
        <v>71</v>
      </c>
      <c r="B20" s="148" t="s">
        <v>70</v>
      </c>
      <c r="C20" s="135">
        <v>111041</v>
      </c>
      <c r="D20" s="134">
        <v>102.5</v>
      </c>
      <c r="E20" s="135">
        <v>236449</v>
      </c>
      <c r="F20" s="134">
        <v>113.2</v>
      </c>
      <c r="G20" s="135">
        <v>144958</v>
      </c>
      <c r="H20" s="134">
        <v>107.9</v>
      </c>
    </row>
    <row r="21" spans="1:8" x14ac:dyDescent="0.25">
      <c r="A21" s="122" t="s">
        <v>69</v>
      </c>
      <c r="B21" s="148" t="s">
        <v>68</v>
      </c>
      <c r="C21" s="135">
        <v>88051</v>
      </c>
      <c r="D21" s="134">
        <v>99.9</v>
      </c>
      <c r="E21" s="135">
        <v>162903</v>
      </c>
      <c r="F21" s="134">
        <v>107.4</v>
      </c>
      <c r="G21" s="135">
        <v>107598</v>
      </c>
      <c r="H21" s="134">
        <v>102.2</v>
      </c>
    </row>
    <row r="22" spans="1:8" x14ac:dyDescent="0.25">
      <c r="A22" s="40" t="s">
        <v>67</v>
      </c>
      <c r="B22" s="41" t="s">
        <v>66</v>
      </c>
      <c r="C22" s="135">
        <v>90007</v>
      </c>
      <c r="D22" s="134">
        <v>101.8</v>
      </c>
      <c r="E22" s="135">
        <v>189805</v>
      </c>
      <c r="F22" s="134">
        <v>113.9</v>
      </c>
      <c r="G22" s="135">
        <v>132380</v>
      </c>
      <c r="H22" s="134">
        <v>107.9</v>
      </c>
    </row>
    <row r="23" spans="1:8" x14ac:dyDescent="0.25">
      <c r="A23" s="42" t="s">
        <v>65</v>
      </c>
      <c r="B23" s="41" t="s">
        <v>64</v>
      </c>
      <c r="C23" s="135">
        <v>115349</v>
      </c>
      <c r="D23" s="134">
        <v>102.6</v>
      </c>
      <c r="E23" s="135">
        <v>178208</v>
      </c>
      <c r="F23" s="134">
        <v>103.4</v>
      </c>
      <c r="G23" s="135">
        <v>139219</v>
      </c>
      <c r="H23" s="134">
        <v>104.8</v>
      </c>
    </row>
    <row r="24" spans="1:8" x14ac:dyDescent="0.25">
      <c r="A24" s="40" t="s">
        <v>63</v>
      </c>
      <c r="B24" s="41" t="s">
        <v>62</v>
      </c>
      <c r="C24" s="135">
        <v>75834</v>
      </c>
      <c r="D24" s="134">
        <v>98.3</v>
      </c>
      <c r="E24" s="135">
        <v>131323</v>
      </c>
      <c r="F24" s="134">
        <v>99.8</v>
      </c>
      <c r="G24" s="135">
        <v>89379</v>
      </c>
      <c r="H24" s="134">
        <v>100.2</v>
      </c>
    </row>
    <row r="25" spans="1:8" x14ac:dyDescent="0.25">
      <c r="A25" s="42" t="s">
        <v>61</v>
      </c>
      <c r="B25" s="41" t="s">
        <v>60</v>
      </c>
      <c r="C25" s="135">
        <v>129090</v>
      </c>
      <c r="D25" s="134">
        <v>100.1</v>
      </c>
      <c r="E25" s="135">
        <v>262977</v>
      </c>
      <c r="F25" s="134">
        <v>116.1</v>
      </c>
      <c r="G25" s="135">
        <v>249896</v>
      </c>
      <c r="H25" s="134">
        <v>117</v>
      </c>
    </row>
    <row r="26" spans="1:8" x14ac:dyDescent="0.25">
      <c r="A26" s="40" t="s">
        <v>59</v>
      </c>
      <c r="B26" s="41" t="s">
        <v>58</v>
      </c>
      <c r="C26" s="135">
        <v>125017</v>
      </c>
      <c r="D26" s="134">
        <v>125</v>
      </c>
      <c r="E26" s="135">
        <v>291794</v>
      </c>
      <c r="F26" s="134">
        <v>117.2</v>
      </c>
      <c r="G26" s="135">
        <v>289044</v>
      </c>
      <c r="H26" s="134">
        <v>117.5</v>
      </c>
    </row>
    <row r="27" spans="1:8" x14ac:dyDescent="0.25">
      <c r="A27" s="42" t="s">
        <v>57</v>
      </c>
      <c r="B27" s="41" t="s">
        <v>56</v>
      </c>
      <c r="C27" s="135">
        <v>86337</v>
      </c>
      <c r="D27" s="134">
        <v>100.5</v>
      </c>
      <c r="E27" s="135">
        <v>167165</v>
      </c>
      <c r="F27" s="134">
        <v>107.7</v>
      </c>
      <c r="G27" s="135">
        <v>124713</v>
      </c>
      <c r="H27" s="134">
        <v>103</v>
      </c>
    </row>
    <row r="28" spans="1:8" ht="22.5" x14ac:dyDescent="0.25">
      <c r="A28" s="40" t="s">
        <v>55</v>
      </c>
      <c r="B28" s="41" t="s">
        <v>54</v>
      </c>
      <c r="C28" s="135">
        <v>93186</v>
      </c>
      <c r="D28" s="134">
        <v>95</v>
      </c>
      <c r="E28" s="135">
        <v>218925</v>
      </c>
      <c r="F28" s="134">
        <v>114</v>
      </c>
      <c r="G28" s="135">
        <v>196874</v>
      </c>
      <c r="H28" s="134">
        <v>109.9</v>
      </c>
    </row>
    <row r="29" spans="1:8" ht="22.5" x14ac:dyDescent="0.25">
      <c r="A29" s="42" t="s">
        <v>53</v>
      </c>
      <c r="B29" s="41" t="s">
        <v>52</v>
      </c>
      <c r="C29" s="135">
        <v>86567</v>
      </c>
      <c r="D29" s="134">
        <v>101.3</v>
      </c>
      <c r="E29" s="135">
        <v>147336</v>
      </c>
      <c r="F29" s="134">
        <v>104.6</v>
      </c>
      <c r="G29" s="135">
        <v>103626</v>
      </c>
      <c r="H29" s="134">
        <v>101.5</v>
      </c>
    </row>
    <row r="30" spans="1:8" ht="22.5" x14ac:dyDescent="0.25">
      <c r="A30" s="40" t="s">
        <v>51</v>
      </c>
      <c r="B30" s="41" t="s">
        <v>50</v>
      </c>
      <c r="C30" s="135">
        <v>122254</v>
      </c>
      <c r="D30" s="134">
        <v>108.2</v>
      </c>
      <c r="E30" s="135">
        <v>177188</v>
      </c>
      <c r="F30" s="134">
        <v>102.2</v>
      </c>
      <c r="G30" s="135">
        <v>161899</v>
      </c>
      <c r="H30" s="134">
        <v>103.6</v>
      </c>
    </row>
    <row r="31" spans="1:8" x14ac:dyDescent="0.25">
      <c r="A31" s="42" t="s">
        <v>49</v>
      </c>
      <c r="B31" s="41" t="s">
        <v>48</v>
      </c>
      <c r="C31" s="135">
        <v>76518</v>
      </c>
      <c r="D31" s="134">
        <v>93.9</v>
      </c>
      <c r="E31" s="135">
        <v>139012</v>
      </c>
      <c r="F31" s="134">
        <v>96.8</v>
      </c>
      <c r="G31" s="135">
        <v>128587</v>
      </c>
      <c r="H31" s="134">
        <v>96.7</v>
      </c>
    </row>
    <row r="32" spans="1:8" x14ac:dyDescent="0.25">
      <c r="A32" s="40" t="s">
        <v>47</v>
      </c>
      <c r="B32" s="41" t="s">
        <v>46</v>
      </c>
      <c r="C32" s="135">
        <v>76711</v>
      </c>
      <c r="D32" s="134">
        <v>105.6</v>
      </c>
      <c r="E32" s="135">
        <v>118187</v>
      </c>
      <c r="F32" s="134">
        <v>97.8</v>
      </c>
      <c r="G32" s="135">
        <v>106552</v>
      </c>
      <c r="H32" s="134">
        <v>104.5</v>
      </c>
    </row>
    <row r="33" spans="1:8" x14ac:dyDescent="0.25">
      <c r="A33" s="121" t="s">
        <v>180</v>
      </c>
      <c r="B33" s="120" t="s">
        <v>179</v>
      </c>
      <c r="C33" s="135">
        <v>87153</v>
      </c>
      <c r="D33" s="134">
        <v>98</v>
      </c>
      <c r="E33" s="135">
        <v>129675</v>
      </c>
      <c r="F33" s="134">
        <v>97.8</v>
      </c>
      <c r="G33" s="135">
        <v>120156</v>
      </c>
      <c r="H33" s="134">
        <v>98.2</v>
      </c>
    </row>
    <row r="34" spans="1:8" x14ac:dyDescent="0.25">
      <c r="A34" s="121" t="s">
        <v>178</v>
      </c>
      <c r="B34" s="120" t="s">
        <v>177</v>
      </c>
      <c r="C34" s="135">
        <v>68213</v>
      </c>
      <c r="D34" s="134">
        <v>103.1</v>
      </c>
      <c r="E34" s="135">
        <v>100481</v>
      </c>
      <c r="F34" s="134">
        <v>97</v>
      </c>
      <c r="G34" s="135">
        <v>89082</v>
      </c>
      <c r="H34" s="134">
        <v>106.4</v>
      </c>
    </row>
    <row r="35" spans="1:8" x14ac:dyDescent="0.25">
      <c r="A35" s="42" t="s">
        <v>45</v>
      </c>
      <c r="B35" s="41" t="s">
        <v>44</v>
      </c>
      <c r="C35" s="135">
        <v>87058</v>
      </c>
      <c r="D35" s="134">
        <v>95.2</v>
      </c>
      <c r="E35" s="135">
        <v>147991</v>
      </c>
      <c r="F35" s="134">
        <v>106.7</v>
      </c>
      <c r="G35" s="135">
        <v>129034</v>
      </c>
      <c r="H35" s="134">
        <v>105.1</v>
      </c>
    </row>
    <row r="36" spans="1:8" x14ac:dyDescent="0.25">
      <c r="A36" s="40" t="s">
        <v>176</v>
      </c>
      <c r="B36" s="41" t="s">
        <v>175</v>
      </c>
      <c r="C36" s="135">
        <v>82058</v>
      </c>
      <c r="D36" s="134">
        <v>99.5</v>
      </c>
      <c r="E36" s="135">
        <v>141837</v>
      </c>
      <c r="F36" s="134">
        <v>108.1</v>
      </c>
      <c r="G36" s="135">
        <v>110690</v>
      </c>
      <c r="H36" s="134">
        <v>105.7</v>
      </c>
    </row>
    <row r="37" spans="1:8" x14ac:dyDescent="0.25">
      <c r="A37" s="38" t="s">
        <v>174</v>
      </c>
      <c r="B37" s="37" t="s">
        <v>40</v>
      </c>
      <c r="C37" s="137">
        <v>100326</v>
      </c>
      <c r="D37" s="136">
        <v>102.8</v>
      </c>
      <c r="E37" s="137">
        <v>183176</v>
      </c>
      <c r="F37" s="136">
        <v>107.9</v>
      </c>
      <c r="G37" s="137">
        <v>141127</v>
      </c>
      <c r="H37" s="136">
        <v>106.4</v>
      </c>
    </row>
    <row r="38" spans="1:8" x14ac:dyDescent="0.25">
      <c r="A38" s="54"/>
      <c r="B38" s="54" t="s">
        <v>7</v>
      </c>
      <c r="C38" s="135"/>
      <c r="D38" s="134"/>
      <c r="E38" s="135"/>
      <c r="F38" s="134"/>
      <c r="G38" s="135"/>
      <c r="H38" s="134"/>
    </row>
    <row r="39" spans="1:8" x14ac:dyDescent="0.25">
      <c r="A39" s="54"/>
      <c r="B39" s="147" t="s">
        <v>173</v>
      </c>
      <c r="C39" s="135">
        <v>101599</v>
      </c>
      <c r="D39" s="134">
        <v>101.7</v>
      </c>
      <c r="E39" s="135">
        <v>212784</v>
      </c>
      <c r="F39" s="134">
        <v>112.9</v>
      </c>
      <c r="G39" s="135">
        <v>144447</v>
      </c>
      <c r="H39" s="134">
        <v>108</v>
      </c>
    </row>
    <row r="40" spans="1:8" x14ac:dyDescent="0.25">
      <c r="A40" s="54"/>
      <c r="B40" s="147" t="s">
        <v>172</v>
      </c>
      <c r="C40" s="135">
        <v>94684</v>
      </c>
      <c r="D40" s="134">
        <v>106.7</v>
      </c>
      <c r="E40" s="135">
        <v>147703</v>
      </c>
      <c r="F40" s="134">
        <v>98.9</v>
      </c>
      <c r="G40" s="135">
        <v>134323</v>
      </c>
      <c r="H40" s="134">
        <v>102</v>
      </c>
    </row>
  </sheetData>
  <mergeCells count="5">
    <mergeCell ref="C2:D2"/>
    <mergeCell ref="E2:F2"/>
    <mergeCell ref="G2:H2"/>
    <mergeCell ref="A2:A3"/>
    <mergeCell ref="B2:B3"/>
  </mergeCells>
  <printOptions horizontalCentered="1"/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2C04C-CC1F-4DE1-B3A3-5FD00047EAAA}">
  <dimension ref="A1:H40"/>
  <sheetViews>
    <sheetView workbookViewId="0"/>
  </sheetViews>
  <sheetFormatPr defaultRowHeight="11.25" x14ac:dyDescent="0.25"/>
  <cols>
    <col min="1" max="1" width="7.7109375" style="126" customWidth="1"/>
    <col min="2" max="2" width="28.7109375" style="118" customWidth="1"/>
    <col min="3" max="3" width="9.140625" style="118"/>
    <col min="4" max="4" width="8.42578125" style="118" customWidth="1"/>
    <col min="5" max="5" width="9.28515625" style="118" customWidth="1"/>
    <col min="6" max="6" width="8.28515625" style="118" customWidth="1"/>
    <col min="7" max="7" width="9.42578125" style="118" customWidth="1"/>
    <col min="8" max="8" width="8.42578125" style="118" customWidth="1"/>
    <col min="9" max="16384" width="9.140625" style="118"/>
  </cols>
  <sheetData>
    <row r="1" spans="1:8" s="145" customFormat="1" ht="12" thickBot="1" x14ac:dyDescent="0.3">
      <c r="A1" s="115" t="s">
        <v>197</v>
      </c>
      <c r="B1" s="69"/>
      <c r="C1" s="69"/>
      <c r="D1" s="69"/>
      <c r="E1" s="69"/>
      <c r="F1" s="69"/>
      <c r="G1" s="69"/>
      <c r="H1" s="69"/>
    </row>
    <row r="2" spans="1:8" s="129" customFormat="1" x14ac:dyDescent="0.25">
      <c r="A2" s="355" t="s">
        <v>87</v>
      </c>
      <c r="B2" s="356" t="s">
        <v>189</v>
      </c>
      <c r="C2" s="350" t="s">
        <v>194</v>
      </c>
      <c r="D2" s="353"/>
      <c r="E2" s="352" t="s">
        <v>193</v>
      </c>
      <c r="F2" s="349"/>
      <c r="G2" s="350" t="s">
        <v>192</v>
      </c>
      <c r="H2" s="354"/>
    </row>
    <row r="3" spans="1:8" s="129" customFormat="1" ht="22.5" x14ac:dyDescent="0.25">
      <c r="A3" s="339"/>
      <c r="B3" s="351"/>
      <c r="C3" s="133" t="s">
        <v>191</v>
      </c>
      <c r="D3" s="133" t="s">
        <v>183</v>
      </c>
      <c r="E3" s="144" t="s">
        <v>191</v>
      </c>
      <c r="F3" s="133" t="s">
        <v>183</v>
      </c>
      <c r="G3" s="144" t="s">
        <v>191</v>
      </c>
      <c r="H3" s="132" t="s">
        <v>183</v>
      </c>
    </row>
    <row r="4" spans="1:8" s="138" customFormat="1" x14ac:dyDescent="0.2">
      <c r="A4" s="131">
        <v>2000</v>
      </c>
      <c r="C4" s="139">
        <v>65176</v>
      </c>
      <c r="D4" s="55">
        <v>112.2</v>
      </c>
      <c r="E4" s="139">
        <v>126897</v>
      </c>
      <c r="F4" s="55">
        <v>113.8</v>
      </c>
      <c r="G4" s="139">
        <v>91695</v>
      </c>
      <c r="H4" s="55">
        <v>113.2</v>
      </c>
    </row>
    <row r="5" spans="1:8" x14ac:dyDescent="0.25">
      <c r="A5" s="57">
        <v>2005</v>
      </c>
      <c r="C5" s="139">
        <v>108370.98845557072</v>
      </c>
      <c r="D5" s="55">
        <v>107.3</v>
      </c>
      <c r="E5" s="139">
        <v>234174.53340876353</v>
      </c>
      <c r="F5" s="55">
        <v>109.8</v>
      </c>
      <c r="G5" s="139">
        <v>166656.99989422975</v>
      </c>
      <c r="H5" s="55">
        <v>109</v>
      </c>
    </row>
    <row r="6" spans="1:8" x14ac:dyDescent="0.25">
      <c r="A6" s="57">
        <v>2006</v>
      </c>
      <c r="C6" s="139">
        <v>118177.353589355</v>
      </c>
      <c r="D6" s="55">
        <v>109</v>
      </c>
      <c r="E6" s="139">
        <v>252055.79379863525</v>
      </c>
      <c r="F6" s="55">
        <v>107.6</v>
      </c>
      <c r="G6" s="139">
        <v>180520.44776549094</v>
      </c>
      <c r="H6" s="55">
        <v>108.3</v>
      </c>
    </row>
    <row r="7" spans="1:8" x14ac:dyDescent="0.25">
      <c r="A7" s="57">
        <v>2007</v>
      </c>
      <c r="C7" s="139">
        <v>129969.19926641228</v>
      </c>
      <c r="D7" s="55">
        <v>110</v>
      </c>
      <c r="E7" s="139">
        <v>269090.05065788701</v>
      </c>
      <c r="F7" s="55">
        <v>106.8</v>
      </c>
      <c r="G7" s="139">
        <v>195234.48610236734</v>
      </c>
      <c r="H7" s="55">
        <v>108.2</v>
      </c>
    </row>
    <row r="8" spans="1:8" x14ac:dyDescent="0.25">
      <c r="A8" s="57">
        <v>2008</v>
      </c>
      <c r="C8" s="106">
        <v>139202.6582890861</v>
      </c>
      <c r="D8" s="143">
        <v>107.1</v>
      </c>
      <c r="E8" s="106">
        <v>290426.20208477898</v>
      </c>
      <c r="F8" s="143">
        <v>107.9</v>
      </c>
      <c r="G8" s="106">
        <v>210740.20328019458</v>
      </c>
      <c r="H8" s="143">
        <v>107.9</v>
      </c>
    </row>
    <row r="9" spans="1:8" x14ac:dyDescent="0.25">
      <c r="A9" s="57">
        <v>2009</v>
      </c>
      <c r="C9" s="135">
        <v>141435</v>
      </c>
      <c r="D9" s="134">
        <v>101.7</v>
      </c>
      <c r="E9" s="135">
        <v>287201</v>
      </c>
      <c r="F9" s="134">
        <v>99</v>
      </c>
      <c r="G9" s="135">
        <v>212876</v>
      </c>
      <c r="H9" s="134">
        <v>101.1</v>
      </c>
    </row>
    <row r="10" spans="1:8" x14ac:dyDescent="0.25">
      <c r="A10" s="142">
        <v>2010</v>
      </c>
      <c r="C10" s="135">
        <v>146532</v>
      </c>
      <c r="D10" s="134">
        <v>103.6</v>
      </c>
      <c r="E10" s="135">
        <v>289933</v>
      </c>
      <c r="F10" s="134">
        <v>101</v>
      </c>
      <c r="G10" s="135">
        <v>215997</v>
      </c>
      <c r="H10" s="134">
        <v>101.5</v>
      </c>
    </row>
    <row r="11" spans="1:8" x14ac:dyDescent="0.25">
      <c r="A11" s="141">
        <v>2011</v>
      </c>
      <c r="C11" s="135">
        <v>155749</v>
      </c>
      <c r="D11" s="134">
        <v>106.3</v>
      </c>
      <c r="E11" s="135">
        <v>300944</v>
      </c>
      <c r="F11" s="134">
        <v>103.8</v>
      </c>
      <c r="G11" s="135">
        <v>227253</v>
      </c>
      <c r="H11" s="134">
        <v>105.2</v>
      </c>
    </row>
    <row r="12" spans="1:8" x14ac:dyDescent="0.25">
      <c r="A12" s="140"/>
      <c r="B12" s="140" t="s">
        <v>7</v>
      </c>
      <c r="C12" s="139"/>
      <c r="D12" s="55"/>
      <c r="E12" s="139"/>
      <c r="F12" s="55"/>
      <c r="G12" s="139"/>
      <c r="H12" s="55"/>
    </row>
    <row r="13" spans="1:8" s="138" customFormat="1" ht="22.5" x14ac:dyDescent="0.2">
      <c r="A13" s="42" t="s">
        <v>83</v>
      </c>
      <c r="B13" s="41" t="s">
        <v>82</v>
      </c>
      <c r="C13" s="135">
        <v>135269</v>
      </c>
      <c r="D13" s="134">
        <v>107.6</v>
      </c>
      <c r="E13" s="135">
        <v>253696</v>
      </c>
      <c r="F13" s="134">
        <v>108.8</v>
      </c>
      <c r="G13" s="135">
        <v>162456</v>
      </c>
      <c r="H13" s="134">
        <v>107.7</v>
      </c>
    </row>
    <row r="14" spans="1:8" x14ac:dyDescent="0.25">
      <c r="A14" s="123" t="s">
        <v>182</v>
      </c>
      <c r="B14" s="120" t="s">
        <v>181</v>
      </c>
      <c r="C14" s="135">
        <v>107508</v>
      </c>
      <c r="D14" s="134">
        <v>106.9</v>
      </c>
      <c r="E14" s="135">
        <v>306043</v>
      </c>
      <c r="F14" s="134">
        <v>109.5</v>
      </c>
      <c r="G14" s="135">
        <v>172084</v>
      </c>
      <c r="H14" s="134">
        <v>106.1</v>
      </c>
    </row>
    <row r="15" spans="1:8" x14ac:dyDescent="0.25">
      <c r="A15" s="42" t="s">
        <v>81</v>
      </c>
      <c r="B15" s="41" t="s">
        <v>80</v>
      </c>
      <c r="C15" s="135">
        <v>217651</v>
      </c>
      <c r="D15" s="134">
        <v>107.5</v>
      </c>
      <c r="E15" s="135">
        <v>434124</v>
      </c>
      <c r="F15" s="134">
        <v>110.4</v>
      </c>
      <c r="G15" s="135">
        <v>275002</v>
      </c>
      <c r="H15" s="134">
        <v>110.3</v>
      </c>
    </row>
    <row r="16" spans="1:8" x14ac:dyDescent="0.25">
      <c r="A16" s="40" t="s">
        <v>79</v>
      </c>
      <c r="B16" s="41" t="s">
        <v>78</v>
      </c>
      <c r="C16" s="135">
        <v>171160</v>
      </c>
      <c r="D16" s="134">
        <v>104.6</v>
      </c>
      <c r="E16" s="135">
        <v>391701</v>
      </c>
      <c r="F16" s="134">
        <v>104.4</v>
      </c>
      <c r="G16" s="135">
        <v>228357</v>
      </c>
      <c r="H16" s="134">
        <v>105.8</v>
      </c>
    </row>
    <row r="17" spans="1:8" ht="22.5" x14ac:dyDescent="0.25">
      <c r="A17" s="42" t="s">
        <v>77</v>
      </c>
      <c r="B17" s="45" t="s">
        <v>76</v>
      </c>
      <c r="C17" s="135">
        <v>318087</v>
      </c>
      <c r="D17" s="134">
        <v>104.2</v>
      </c>
      <c r="E17" s="135">
        <v>513339</v>
      </c>
      <c r="F17" s="134">
        <v>104.3</v>
      </c>
      <c r="G17" s="135">
        <v>413896</v>
      </c>
      <c r="H17" s="134">
        <v>104.3</v>
      </c>
    </row>
    <row r="18" spans="1:8" x14ac:dyDescent="0.25">
      <c r="A18" s="40" t="s">
        <v>75</v>
      </c>
      <c r="B18" s="148" t="s">
        <v>74</v>
      </c>
      <c r="C18" s="135">
        <v>175677</v>
      </c>
      <c r="D18" s="134">
        <v>104.5</v>
      </c>
      <c r="E18" s="135">
        <v>401113</v>
      </c>
      <c r="F18" s="134">
        <v>104.2</v>
      </c>
      <c r="G18" s="135">
        <v>236300</v>
      </c>
      <c r="H18" s="134">
        <v>105.6</v>
      </c>
    </row>
    <row r="19" spans="1:8" ht="33.75" x14ac:dyDescent="0.25">
      <c r="A19" s="40" t="s">
        <v>73</v>
      </c>
      <c r="B19" s="41" t="s">
        <v>72</v>
      </c>
      <c r="C19" s="135">
        <v>183508</v>
      </c>
      <c r="D19" s="134">
        <v>108.7</v>
      </c>
      <c r="E19" s="135">
        <v>328163</v>
      </c>
      <c r="F19" s="134">
        <v>105.4</v>
      </c>
      <c r="G19" s="135">
        <v>225962</v>
      </c>
      <c r="H19" s="134">
        <v>108.2</v>
      </c>
    </row>
    <row r="20" spans="1:8" x14ac:dyDescent="0.25">
      <c r="A20" s="122" t="s">
        <v>71</v>
      </c>
      <c r="B20" s="148" t="s">
        <v>70</v>
      </c>
      <c r="C20" s="135">
        <v>176149</v>
      </c>
      <c r="D20" s="134">
        <v>104.7</v>
      </c>
      <c r="E20" s="135">
        <v>396180</v>
      </c>
      <c r="F20" s="134">
        <v>104.4</v>
      </c>
      <c r="G20" s="135">
        <v>235656</v>
      </c>
      <c r="H20" s="134">
        <v>105.7</v>
      </c>
    </row>
    <row r="21" spans="1:8" x14ac:dyDescent="0.25">
      <c r="A21" s="122" t="s">
        <v>69</v>
      </c>
      <c r="B21" s="148" t="s">
        <v>68</v>
      </c>
      <c r="C21" s="135">
        <v>138908</v>
      </c>
      <c r="D21" s="134">
        <v>102.5</v>
      </c>
      <c r="E21" s="135">
        <v>261073</v>
      </c>
      <c r="F21" s="134">
        <v>103.2</v>
      </c>
      <c r="G21" s="135">
        <v>170811</v>
      </c>
      <c r="H21" s="134">
        <v>102.1</v>
      </c>
    </row>
    <row r="22" spans="1:8" x14ac:dyDescent="0.25">
      <c r="A22" s="40" t="s">
        <v>67</v>
      </c>
      <c r="B22" s="41" t="s">
        <v>66</v>
      </c>
      <c r="C22" s="135">
        <v>132955</v>
      </c>
      <c r="D22" s="134">
        <v>106.5</v>
      </c>
      <c r="E22" s="135">
        <v>304563</v>
      </c>
      <c r="F22" s="134">
        <v>108.7</v>
      </c>
      <c r="G22" s="135">
        <v>205819</v>
      </c>
      <c r="H22" s="134">
        <v>106.8</v>
      </c>
    </row>
    <row r="23" spans="1:8" x14ac:dyDescent="0.25">
      <c r="A23" s="42" t="s">
        <v>65</v>
      </c>
      <c r="B23" s="41" t="s">
        <v>64</v>
      </c>
      <c r="C23" s="135">
        <v>185790</v>
      </c>
      <c r="D23" s="134">
        <v>106.4</v>
      </c>
      <c r="E23" s="135">
        <v>297862</v>
      </c>
      <c r="F23" s="134">
        <v>100.4</v>
      </c>
      <c r="G23" s="135">
        <v>228347</v>
      </c>
      <c r="H23" s="134">
        <v>105.7</v>
      </c>
    </row>
    <row r="24" spans="1:8" x14ac:dyDescent="0.25">
      <c r="A24" s="40" t="s">
        <v>63</v>
      </c>
      <c r="B24" s="41" t="s">
        <v>62</v>
      </c>
      <c r="C24" s="135">
        <v>107953</v>
      </c>
      <c r="D24" s="134">
        <v>101.8</v>
      </c>
      <c r="E24" s="135">
        <v>205751</v>
      </c>
      <c r="F24" s="134">
        <v>99.6</v>
      </c>
      <c r="G24" s="135">
        <v>131827</v>
      </c>
      <c r="H24" s="134">
        <v>102.8</v>
      </c>
    </row>
    <row r="25" spans="1:8" x14ac:dyDescent="0.25">
      <c r="A25" s="42" t="s">
        <v>61</v>
      </c>
      <c r="B25" s="41" t="s">
        <v>60</v>
      </c>
      <c r="C25" s="135">
        <v>211153</v>
      </c>
      <c r="D25" s="134">
        <v>102.1</v>
      </c>
      <c r="E25" s="135">
        <v>433777</v>
      </c>
      <c r="F25" s="134">
        <v>105.3</v>
      </c>
      <c r="G25" s="135">
        <v>412027</v>
      </c>
      <c r="H25" s="134">
        <v>107.1</v>
      </c>
    </row>
    <row r="26" spans="1:8" x14ac:dyDescent="0.25">
      <c r="A26" s="40" t="s">
        <v>59</v>
      </c>
      <c r="B26" s="41" t="s">
        <v>58</v>
      </c>
      <c r="C26" s="135">
        <v>203508</v>
      </c>
      <c r="D26" s="134">
        <v>131.19999999999999</v>
      </c>
      <c r="E26" s="135">
        <v>491035</v>
      </c>
      <c r="F26" s="134">
        <v>105.1</v>
      </c>
      <c r="G26" s="135">
        <v>486294</v>
      </c>
      <c r="H26" s="134">
        <v>105.5</v>
      </c>
    </row>
    <row r="27" spans="1:8" x14ac:dyDescent="0.25">
      <c r="A27" s="42" t="s">
        <v>57</v>
      </c>
      <c r="B27" s="41" t="s">
        <v>56</v>
      </c>
      <c r="C27" s="135">
        <v>126733</v>
      </c>
      <c r="D27" s="134">
        <v>105.5</v>
      </c>
      <c r="E27" s="135">
        <v>267660</v>
      </c>
      <c r="F27" s="134">
        <v>104.7</v>
      </c>
      <c r="G27" s="135">
        <v>193643</v>
      </c>
      <c r="H27" s="134">
        <v>102.5</v>
      </c>
    </row>
    <row r="28" spans="1:8" ht="22.5" x14ac:dyDescent="0.25">
      <c r="A28" s="40" t="s">
        <v>55</v>
      </c>
      <c r="B28" s="41" t="s">
        <v>54</v>
      </c>
      <c r="C28" s="135">
        <v>138284</v>
      </c>
      <c r="D28" s="134">
        <v>97.1</v>
      </c>
      <c r="E28" s="135">
        <v>356042</v>
      </c>
      <c r="F28" s="134">
        <v>105.8</v>
      </c>
      <c r="G28" s="135">
        <v>317855</v>
      </c>
      <c r="H28" s="134">
        <v>102.6</v>
      </c>
    </row>
    <row r="29" spans="1:8" ht="22.5" x14ac:dyDescent="0.25">
      <c r="A29" s="42" t="s">
        <v>53</v>
      </c>
      <c r="B29" s="41" t="s">
        <v>52</v>
      </c>
      <c r="C29" s="135">
        <v>126462</v>
      </c>
      <c r="D29" s="134">
        <v>105</v>
      </c>
      <c r="E29" s="135">
        <v>235926</v>
      </c>
      <c r="F29" s="134">
        <v>104.1</v>
      </c>
      <c r="G29" s="135">
        <v>157191</v>
      </c>
      <c r="H29" s="134">
        <v>103.2</v>
      </c>
    </row>
    <row r="30" spans="1:8" ht="22.5" x14ac:dyDescent="0.25">
      <c r="A30" s="40" t="s">
        <v>51</v>
      </c>
      <c r="B30" s="41" t="s">
        <v>50</v>
      </c>
      <c r="C30" s="135">
        <v>204792</v>
      </c>
      <c r="D30" s="134">
        <v>113</v>
      </c>
      <c r="E30" s="135">
        <v>305792</v>
      </c>
      <c r="F30" s="134">
        <v>100.3</v>
      </c>
      <c r="G30" s="135">
        <v>277681</v>
      </c>
      <c r="H30" s="134">
        <v>102.9</v>
      </c>
    </row>
    <row r="31" spans="1:8" x14ac:dyDescent="0.25">
      <c r="A31" s="42" t="s">
        <v>49</v>
      </c>
      <c r="B31" s="41" t="s">
        <v>48</v>
      </c>
      <c r="C31" s="135">
        <v>111253</v>
      </c>
      <c r="D31" s="134">
        <v>95.7</v>
      </c>
      <c r="E31" s="135">
        <v>221500</v>
      </c>
      <c r="F31" s="134">
        <v>98.4</v>
      </c>
      <c r="G31" s="135">
        <v>203110</v>
      </c>
      <c r="H31" s="134">
        <v>98.3</v>
      </c>
    </row>
    <row r="32" spans="1:8" x14ac:dyDescent="0.25">
      <c r="A32" s="40" t="s">
        <v>47</v>
      </c>
      <c r="B32" s="41" t="s">
        <v>46</v>
      </c>
      <c r="C32" s="135">
        <v>109136</v>
      </c>
      <c r="D32" s="134">
        <v>112.6</v>
      </c>
      <c r="E32" s="135">
        <v>181871</v>
      </c>
      <c r="F32" s="134">
        <v>100.2</v>
      </c>
      <c r="G32" s="135">
        <v>161468</v>
      </c>
      <c r="H32" s="134">
        <v>108.7</v>
      </c>
    </row>
    <row r="33" spans="1:8" s="149" customFormat="1" x14ac:dyDescent="0.25">
      <c r="A33" s="121" t="s">
        <v>180</v>
      </c>
      <c r="B33" s="120" t="s">
        <v>179</v>
      </c>
      <c r="C33" s="135">
        <v>127599</v>
      </c>
      <c r="D33" s="134">
        <v>101</v>
      </c>
      <c r="E33" s="135">
        <v>202511</v>
      </c>
      <c r="F33" s="134">
        <v>100.4</v>
      </c>
      <c r="G33" s="135">
        <v>185741</v>
      </c>
      <c r="H33" s="134">
        <v>100.9</v>
      </c>
    </row>
    <row r="34" spans="1:8" s="149" customFormat="1" x14ac:dyDescent="0.25">
      <c r="A34" s="121" t="s">
        <v>178</v>
      </c>
      <c r="B34" s="120" t="s">
        <v>177</v>
      </c>
      <c r="C34" s="135">
        <v>94110</v>
      </c>
      <c r="D34" s="134">
        <v>110.4</v>
      </c>
      <c r="E34" s="135">
        <v>150061</v>
      </c>
      <c r="F34" s="134">
        <v>98.8</v>
      </c>
      <c r="G34" s="135">
        <v>130296</v>
      </c>
      <c r="H34" s="134">
        <v>111.8</v>
      </c>
    </row>
    <row r="35" spans="1:8" s="149" customFormat="1" x14ac:dyDescent="0.25">
      <c r="A35" s="42" t="s">
        <v>45</v>
      </c>
      <c r="B35" s="41" t="s">
        <v>44</v>
      </c>
      <c r="C35" s="139">
        <v>128915</v>
      </c>
      <c r="D35" s="55">
        <v>96.9</v>
      </c>
      <c r="E35" s="139">
        <v>236783</v>
      </c>
      <c r="F35" s="55">
        <v>107.8</v>
      </c>
      <c r="G35" s="139">
        <v>203224</v>
      </c>
      <c r="H35" s="55">
        <v>106.7</v>
      </c>
    </row>
    <row r="36" spans="1:8" x14ac:dyDescent="0.25">
      <c r="A36" s="40" t="s">
        <v>176</v>
      </c>
      <c r="B36" s="41" t="s">
        <v>175</v>
      </c>
      <c r="C36" s="139">
        <v>119482</v>
      </c>
      <c r="D36" s="55">
        <v>103.3</v>
      </c>
      <c r="E36" s="139">
        <v>227055</v>
      </c>
      <c r="F36" s="55">
        <v>109.2</v>
      </c>
      <c r="G36" s="139">
        <v>171004</v>
      </c>
      <c r="H36" s="55">
        <v>108.4</v>
      </c>
    </row>
    <row r="37" spans="1:8" x14ac:dyDescent="0.25">
      <c r="A37" s="38" t="s">
        <v>174</v>
      </c>
      <c r="B37" s="37" t="s">
        <v>40</v>
      </c>
      <c r="C37" s="137">
        <v>155749</v>
      </c>
      <c r="D37" s="136">
        <v>106.3</v>
      </c>
      <c r="E37" s="137">
        <v>300944</v>
      </c>
      <c r="F37" s="136">
        <v>103.8</v>
      </c>
      <c r="G37" s="137">
        <v>227253</v>
      </c>
      <c r="H37" s="136">
        <v>105.2</v>
      </c>
    </row>
    <row r="38" spans="1:8" x14ac:dyDescent="0.25">
      <c r="A38" s="54"/>
      <c r="B38" s="54" t="s">
        <v>7</v>
      </c>
      <c r="C38" s="139"/>
      <c r="D38" s="55"/>
      <c r="E38" s="139"/>
      <c r="F38" s="55"/>
      <c r="G38" s="139"/>
      <c r="H38" s="55"/>
    </row>
    <row r="39" spans="1:8" x14ac:dyDescent="0.25">
      <c r="A39" s="54"/>
      <c r="B39" s="147" t="s">
        <v>173</v>
      </c>
      <c r="C39" s="135">
        <v>157700</v>
      </c>
      <c r="D39" s="134">
        <v>104.7</v>
      </c>
      <c r="E39" s="135">
        <v>350157</v>
      </c>
      <c r="F39" s="134">
        <v>105.6</v>
      </c>
      <c r="G39" s="135">
        <v>231868</v>
      </c>
      <c r="H39" s="134">
        <v>105.5</v>
      </c>
    </row>
    <row r="40" spans="1:8" x14ac:dyDescent="0.25">
      <c r="A40" s="54"/>
      <c r="B40" s="147" t="s">
        <v>172</v>
      </c>
      <c r="C40" s="135">
        <v>147980</v>
      </c>
      <c r="D40" s="134">
        <v>113.1</v>
      </c>
      <c r="E40" s="135">
        <v>242368</v>
      </c>
      <c r="F40" s="134">
        <v>99.1</v>
      </c>
      <c r="G40" s="135">
        <v>218548</v>
      </c>
      <c r="H40" s="134">
        <v>103.4</v>
      </c>
    </row>
  </sheetData>
  <mergeCells count="5">
    <mergeCell ref="C2:D2"/>
    <mergeCell ref="E2:F2"/>
    <mergeCell ref="G2:H2"/>
    <mergeCell ref="A2:A3"/>
    <mergeCell ref="B2:B3"/>
  </mergeCells>
  <printOptions horizontalCentered="1"/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5581D-BB47-4CD7-9606-CBF6BD9646D7}">
  <dimension ref="A1:F28"/>
  <sheetViews>
    <sheetView workbookViewId="0"/>
  </sheetViews>
  <sheetFormatPr defaultRowHeight="11.25" x14ac:dyDescent="0.25"/>
  <cols>
    <col min="1" max="1" width="7.7109375" style="151" customWidth="1"/>
    <col min="2" max="2" width="38.42578125" style="150" customWidth="1"/>
    <col min="3" max="6" width="10.28515625" style="150" customWidth="1"/>
    <col min="7" max="16384" width="9.140625" style="150"/>
  </cols>
  <sheetData>
    <row r="1" spans="1:6" s="158" customFormat="1" ht="12" thickBot="1" x14ac:dyDescent="0.3">
      <c r="A1" s="168" t="s">
        <v>200</v>
      </c>
      <c r="B1" s="167"/>
      <c r="C1" s="167"/>
      <c r="D1" s="167"/>
      <c r="E1" s="167"/>
      <c r="F1" s="167"/>
    </row>
    <row r="2" spans="1:6" s="163" customFormat="1" ht="22.5" x14ac:dyDescent="0.25">
      <c r="A2" s="360" t="s">
        <v>87</v>
      </c>
      <c r="B2" s="350" t="s">
        <v>86</v>
      </c>
      <c r="C2" s="364" t="s">
        <v>199</v>
      </c>
      <c r="D2" s="365"/>
      <c r="E2" s="366"/>
      <c r="F2" s="166" t="s">
        <v>198</v>
      </c>
    </row>
    <row r="3" spans="1:6" s="163" customFormat="1" x14ac:dyDescent="0.25">
      <c r="A3" s="361"/>
      <c r="B3" s="351"/>
      <c r="C3" s="165">
        <v>2009</v>
      </c>
      <c r="D3" s="164">
        <v>2010</v>
      </c>
      <c r="E3" s="362">
        <v>2011</v>
      </c>
      <c r="F3" s="363"/>
    </row>
    <row r="4" spans="1:6" s="162" customFormat="1" x14ac:dyDescent="0.2">
      <c r="A4" s="157" t="s">
        <v>83</v>
      </c>
      <c r="B4" s="155" t="s">
        <v>82</v>
      </c>
      <c r="C4" s="106">
        <v>934</v>
      </c>
      <c r="D4" s="106">
        <v>1047</v>
      </c>
      <c r="E4" s="106">
        <v>1039.0220141814507</v>
      </c>
      <c r="F4" s="143">
        <v>99.23801472602203</v>
      </c>
    </row>
    <row r="5" spans="1:6" x14ac:dyDescent="0.25">
      <c r="A5" s="157" t="s">
        <v>81</v>
      </c>
      <c r="B5" s="155" t="s">
        <v>80</v>
      </c>
      <c r="C5" s="106">
        <v>1684</v>
      </c>
      <c r="D5" s="106">
        <v>2014</v>
      </c>
      <c r="E5" s="106">
        <v>1791.5785174943237</v>
      </c>
      <c r="F5" s="143">
        <v>88.956232248973379</v>
      </c>
    </row>
    <row r="6" spans="1:6" x14ac:dyDescent="0.25">
      <c r="A6" s="156" t="s">
        <v>79</v>
      </c>
      <c r="B6" s="155" t="s">
        <v>78</v>
      </c>
      <c r="C6" s="106">
        <v>1363</v>
      </c>
      <c r="D6" s="106">
        <v>1551</v>
      </c>
      <c r="E6" s="106">
        <v>1473.0696120115224</v>
      </c>
      <c r="F6" s="143">
        <v>94.9754746622516</v>
      </c>
    </row>
    <row r="7" spans="1:6" x14ac:dyDescent="0.25">
      <c r="A7" s="157" t="s">
        <v>77</v>
      </c>
      <c r="B7" s="161" t="s">
        <v>76</v>
      </c>
      <c r="C7" s="106">
        <v>2618</v>
      </c>
      <c r="D7" s="106">
        <v>2739</v>
      </c>
      <c r="E7" s="106">
        <v>2835.043793909238</v>
      </c>
      <c r="F7" s="143">
        <v>103.50652770752968</v>
      </c>
    </row>
    <row r="8" spans="1:6" x14ac:dyDescent="0.25">
      <c r="A8" s="156" t="s">
        <v>75</v>
      </c>
      <c r="B8" s="159" t="s">
        <v>74</v>
      </c>
      <c r="C8" s="106">
        <v>1417</v>
      </c>
      <c r="D8" s="106">
        <v>1611</v>
      </c>
      <c r="E8" s="106">
        <v>1526.9493196680319</v>
      </c>
      <c r="F8" s="143">
        <v>94.782701407078335</v>
      </c>
    </row>
    <row r="9" spans="1:6" ht="22.5" x14ac:dyDescent="0.25">
      <c r="A9" s="156" t="s">
        <v>73</v>
      </c>
      <c r="B9" s="155" t="s">
        <v>72</v>
      </c>
      <c r="C9" s="106">
        <v>1286</v>
      </c>
      <c r="D9" s="106">
        <v>1401</v>
      </c>
      <c r="E9" s="106">
        <v>1474.4580039942994</v>
      </c>
      <c r="F9" s="143">
        <v>105.2432551030906</v>
      </c>
    </row>
    <row r="10" spans="1:6" x14ac:dyDescent="0.25">
      <c r="A10" s="160" t="s">
        <v>71</v>
      </c>
      <c r="B10" s="159" t="s">
        <v>70</v>
      </c>
      <c r="C10" s="106">
        <v>1408</v>
      </c>
      <c r="D10" s="106">
        <v>1596</v>
      </c>
      <c r="E10" s="106">
        <v>1523.7184174267281</v>
      </c>
      <c r="F10" s="143">
        <v>95.471078786135848</v>
      </c>
    </row>
    <row r="11" spans="1:6" x14ac:dyDescent="0.25">
      <c r="A11" s="160" t="s">
        <v>69</v>
      </c>
      <c r="B11" s="159" t="s">
        <v>68</v>
      </c>
      <c r="C11" s="106">
        <v>1090</v>
      </c>
      <c r="D11" s="106">
        <v>1653</v>
      </c>
      <c r="E11" s="106">
        <v>1106.3485155129849</v>
      </c>
      <c r="F11" s="143">
        <v>66.929734755776465</v>
      </c>
    </row>
    <row r="12" spans="1:6" x14ac:dyDescent="0.25">
      <c r="A12" s="156" t="s">
        <v>67</v>
      </c>
      <c r="B12" s="155" t="s">
        <v>66</v>
      </c>
      <c r="C12" s="106">
        <v>1176</v>
      </c>
      <c r="D12" s="106">
        <v>1440</v>
      </c>
      <c r="E12" s="106">
        <v>1310.1506883311786</v>
      </c>
      <c r="F12" s="143">
        <v>90.982686689665186</v>
      </c>
    </row>
    <row r="13" spans="1:6" x14ac:dyDescent="0.25">
      <c r="A13" s="157" t="s">
        <v>65</v>
      </c>
      <c r="B13" s="155" t="s">
        <v>64</v>
      </c>
      <c r="C13" s="106">
        <v>1399</v>
      </c>
      <c r="D13" s="106">
        <v>1583</v>
      </c>
      <c r="E13" s="106">
        <v>1495.6633145554151</v>
      </c>
      <c r="F13" s="143">
        <v>94.482837306090659</v>
      </c>
    </row>
    <row r="14" spans="1:6" x14ac:dyDescent="0.25">
      <c r="A14" s="156" t="s">
        <v>63</v>
      </c>
      <c r="B14" s="155" t="s">
        <v>62</v>
      </c>
      <c r="C14" s="106">
        <v>823</v>
      </c>
      <c r="D14" s="106">
        <v>1005</v>
      </c>
      <c r="E14" s="106">
        <v>821.769674797123</v>
      </c>
      <c r="F14" s="143">
        <v>81.768126845484872</v>
      </c>
    </row>
    <row r="15" spans="1:6" x14ac:dyDescent="0.25">
      <c r="A15" s="157" t="s">
        <v>61</v>
      </c>
      <c r="B15" s="155" t="s">
        <v>60</v>
      </c>
      <c r="C15" s="106">
        <v>2530</v>
      </c>
      <c r="D15" s="106">
        <v>2945</v>
      </c>
      <c r="E15" s="106">
        <v>2618.3361702154843</v>
      </c>
      <c r="F15" s="143">
        <v>88.907849582868735</v>
      </c>
    </row>
    <row r="16" spans="1:6" x14ac:dyDescent="0.25">
      <c r="A16" s="156" t="s">
        <v>59</v>
      </c>
      <c r="B16" s="155" t="s">
        <v>58</v>
      </c>
      <c r="C16" s="106">
        <v>2942</v>
      </c>
      <c r="D16" s="106">
        <v>3117</v>
      </c>
      <c r="E16" s="106">
        <v>3107.3813962262775</v>
      </c>
      <c r="F16" s="143">
        <v>99.691414700875129</v>
      </c>
    </row>
    <row r="17" spans="1:6" x14ac:dyDescent="0.25">
      <c r="A17" s="157" t="s">
        <v>57</v>
      </c>
      <c r="B17" s="155" t="s">
        <v>56</v>
      </c>
      <c r="C17" s="106">
        <v>1199</v>
      </c>
      <c r="D17" s="106">
        <v>1364</v>
      </c>
      <c r="E17" s="106">
        <v>1281.025366171885</v>
      </c>
      <c r="F17" s="143">
        <v>93.916815701751105</v>
      </c>
    </row>
    <row r="18" spans="1:6" x14ac:dyDescent="0.25">
      <c r="A18" s="156" t="s">
        <v>55</v>
      </c>
      <c r="B18" s="155" t="s">
        <v>54</v>
      </c>
      <c r="C18" s="106">
        <v>1946</v>
      </c>
      <c r="D18" s="106">
        <v>2778</v>
      </c>
      <c r="E18" s="106">
        <v>2015.1269887990361</v>
      </c>
      <c r="F18" s="143">
        <v>72.53876849528568</v>
      </c>
    </row>
    <row r="19" spans="1:6" ht="12" customHeight="1" x14ac:dyDescent="0.25">
      <c r="A19" s="157" t="s">
        <v>53</v>
      </c>
      <c r="B19" s="155" t="s">
        <v>52</v>
      </c>
      <c r="C19" s="106">
        <v>978</v>
      </c>
      <c r="D19" s="106">
        <v>941</v>
      </c>
      <c r="E19" s="106">
        <v>941.19793028188008</v>
      </c>
      <c r="F19" s="143">
        <v>100.02103403633159</v>
      </c>
    </row>
    <row r="20" spans="1:6" s="158" customFormat="1" ht="13.5" customHeight="1" x14ac:dyDescent="0.25">
      <c r="A20" s="156" t="s">
        <v>51</v>
      </c>
      <c r="B20" s="155" t="s">
        <v>50</v>
      </c>
      <c r="C20" s="106">
        <v>1502</v>
      </c>
      <c r="D20" s="106">
        <v>1712</v>
      </c>
      <c r="E20" s="106">
        <v>1792.5115344943972</v>
      </c>
      <c r="F20" s="143">
        <v>104.70277654756993</v>
      </c>
    </row>
    <row r="21" spans="1:6" x14ac:dyDescent="0.25">
      <c r="A21" s="157" t="s">
        <v>49</v>
      </c>
      <c r="B21" s="155" t="s">
        <v>48</v>
      </c>
      <c r="C21" s="106">
        <v>1437</v>
      </c>
      <c r="D21" s="106">
        <v>1430</v>
      </c>
      <c r="E21" s="106">
        <v>1398.0609546150029</v>
      </c>
      <c r="F21" s="143">
        <v>97.766500322727467</v>
      </c>
    </row>
    <row r="22" spans="1:6" x14ac:dyDescent="0.25">
      <c r="A22" s="156" t="s">
        <v>47</v>
      </c>
      <c r="B22" s="155" t="s">
        <v>46</v>
      </c>
      <c r="C22" s="106">
        <v>1134</v>
      </c>
      <c r="D22" s="106">
        <v>975</v>
      </c>
      <c r="E22" s="106">
        <v>1058.8610330786346</v>
      </c>
      <c r="F22" s="143">
        <v>108.60113159780869</v>
      </c>
    </row>
    <row r="23" spans="1:6" x14ac:dyDescent="0.25">
      <c r="A23" s="157" t="s">
        <v>45</v>
      </c>
      <c r="B23" s="155" t="s">
        <v>44</v>
      </c>
      <c r="C23" s="106">
        <v>1257</v>
      </c>
      <c r="D23" s="106">
        <v>1303</v>
      </c>
      <c r="E23" s="106">
        <v>1347.5918332175086</v>
      </c>
      <c r="F23" s="143">
        <v>103.42224353165837</v>
      </c>
    </row>
    <row r="24" spans="1:6" x14ac:dyDescent="0.25">
      <c r="A24" s="156" t="s">
        <v>176</v>
      </c>
      <c r="B24" s="155" t="s">
        <v>175</v>
      </c>
      <c r="C24" s="106">
        <v>1020</v>
      </c>
      <c r="D24" s="106">
        <v>1121</v>
      </c>
      <c r="E24" s="106">
        <v>1068.3460523516626</v>
      </c>
      <c r="F24" s="143">
        <v>95.302948470264283</v>
      </c>
    </row>
    <row r="25" spans="1:6" x14ac:dyDescent="0.25">
      <c r="A25" s="60" t="s">
        <v>174</v>
      </c>
      <c r="B25" s="154" t="s">
        <v>40</v>
      </c>
      <c r="C25" s="153">
        <v>1381</v>
      </c>
      <c r="D25" s="153">
        <v>1533</v>
      </c>
      <c r="E25" s="153">
        <v>1459.4099969524029</v>
      </c>
      <c r="F25" s="152">
        <v>95.199608411767969</v>
      </c>
    </row>
    <row r="26" spans="1:6" x14ac:dyDescent="0.25">
      <c r="B26" s="54" t="s">
        <v>7</v>
      </c>
      <c r="C26" s="106"/>
      <c r="D26" s="106"/>
      <c r="E26" s="106"/>
      <c r="F26" s="143"/>
    </row>
    <row r="27" spans="1:6" x14ac:dyDescent="0.25">
      <c r="B27" s="147" t="s">
        <v>173</v>
      </c>
      <c r="C27" s="106">
        <v>1392</v>
      </c>
      <c r="D27" s="106">
        <v>1668.2991999999999</v>
      </c>
      <c r="E27" s="106">
        <v>1479.5280174253699</v>
      </c>
      <c r="F27" s="143">
        <v>88.684812497984169</v>
      </c>
    </row>
    <row r="28" spans="1:6" x14ac:dyDescent="0.25">
      <c r="B28" s="147" t="s">
        <v>172</v>
      </c>
      <c r="C28" s="106">
        <v>1393</v>
      </c>
      <c r="D28" s="106">
        <v>1382.8489999999999</v>
      </c>
      <c r="E28" s="106">
        <v>1435.0731868144705</v>
      </c>
      <c r="F28" s="143">
        <v>103.7765646729665</v>
      </c>
    </row>
  </sheetData>
  <mergeCells count="4">
    <mergeCell ref="A2:A3"/>
    <mergeCell ref="B2:B3"/>
    <mergeCell ref="E3:F3"/>
    <mergeCell ref="C2:E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74BC3-8562-465A-A154-05A31C463E94}">
  <dimension ref="A1:F28"/>
  <sheetViews>
    <sheetView workbookViewId="0"/>
  </sheetViews>
  <sheetFormatPr defaultRowHeight="11.25" x14ac:dyDescent="0.25"/>
  <cols>
    <col min="1" max="1" width="8" style="169" customWidth="1"/>
    <col min="2" max="2" width="38.28515625" style="83" customWidth="1"/>
    <col min="3" max="6" width="10.28515625" style="83" customWidth="1"/>
    <col min="7" max="16384" width="9.140625" style="83"/>
  </cols>
  <sheetData>
    <row r="1" spans="1:6" s="96" customFormat="1" ht="12" thickBot="1" x14ac:dyDescent="0.3">
      <c r="A1" s="177" t="s">
        <v>203</v>
      </c>
      <c r="B1" s="176"/>
      <c r="C1" s="176"/>
      <c r="D1" s="176"/>
      <c r="E1" s="176"/>
      <c r="F1" s="176"/>
    </row>
    <row r="2" spans="1:6" s="172" customFormat="1" ht="22.5" x14ac:dyDescent="0.25">
      <c r="A2" s="367" t="s">
        <v>87</v>
      </c>
      <c r="B2" s="369" t="s">
        <v>86</v>
      </c>
      <c r="C2" s="372" t="s">
        <v>202</v>
      </c>
      <c r="D2" s="373"/>
      <c r="E2" s="374"/>
      <c r="F2" s="175" t="s">
        <v>198</v>
      </c>
    </row>
    <row r="3" spans="1:6" s="172" customFormat="1" x14ac:dyDescent="0.25">
      <c r="A3" s="368"/>
      <c r="B3" s="325"/>
      <c r="C3" s="174">
        <v>2009</v>
      </c>
      <c r="D3" s="173" t="s">
        <v>201</v>
      </c>
      <c r="E3" s="370">
        <v>2011</v>
      </c>
      <c r="F3" s="371"/>
    </row>
    <row r="4" spans="1:6" s="171" customFormat="1" x14ac:dyDescent="0.2">
      <c r="A4" s="42" t="s">
        <v>83</v>
      </c>
      <c r="B4" s="41" t="s">
        <v>82</v>
      </c>
      <c r="C4" s="106">
        <v>321</v>
      </c>
      <c r="D4" s="106">
        <v>345</v>
      </c>
      <c r="E4" s="106">
        <v>323.52997277236182</v>
      </c>
      <c r="F4" s="143">
        <v>93.776803702133861</v>
      </c>
    </row>
    <row r="5" spans="1:6" x14ac:dyDescent="0.25">
      <c r="A5" s="42" t="s">
        <v>81</v>
      </c>
      <c r="B5" s="41" t="s">
        <v>80</v>
      </c>
      <c r="C5" s="106">
        <v>578</v>
      </c>
      <c r="D5" s="106">
        <v>631</v>
      </c>
      <c r="E5" s="106">
        <v>549.70379714180842</v>
      </c>
      <c r="F5" s="143">
        <v>87.116291147671703</v>
      </c>
    </row>
    <row r="6" spans="1:6" x14ac:dyDescent="0.25">
      <c r="A6" s="40" t="s">
        <v>79</v>
      </c>
      <c r="B6" s="41" t="s">
        <v>78</v>
      </c>
      <c r="C6" s="106">
        <v>479</v>
      </c>
      <c r="D6" s="106">
        <v>478</v>
      </c>
      <c r="E6" s="106">
        <v>456.12201843877739</v>
      </c>
      <c r="F6" s="143">
        <v>95.423016409786072</v>
      </c>
    </row>
    <row r="7" spans="1:6" x14ac:dyDescent="0.25">
      <c r="A7" s="42" t="s">
        <v>77</v>
      </c>
      <c r="B7" s="45" t="s">
        <v>76</v>
      </c>
      <c r="C7" s="106">
        <v>1142</v>
      </c>
      <c r="D7" s="106">
        <v>1108</v>
      </c>
      <c r="E7" s="106">
        <v>1085.3608774731213</v>
      </c>
      <c r="F7" s="143">
        <v>97.956757894686035</v>
      </c>
    </row>
    <row r="8" spans="1:6" x14ac:dyDescent="0.25">
      <c r="A8" s="40" t="s">
        <v>75</v>
      </c>
      <c r="B8" s="148" t="s">
        <v>74</v>
      </c>
      <c r="C8" s="106">
        <v>507</v>
      </c>
      <c r="D8" s="106">
        <v>509</v>
      </c>
      <c r="E8" s="106">
        <v>481.10166777417908</v>
      </c>
      <c r="F8" s="143">
        <v>94.518991704160911</v>
      </c>
    </row>
    <row r="9" spans="1:6" ht="22.5" x14ac:dyDescent="0.25">
      <c r="A9" s="40" t="s">
        <v>73</v>
      </c>
      <c r="B9" s="41" t="s">
        <v>72</v>
      </c>
      <c r="C9" s="106">
        <v>485</v>
      </c>
      <c r="D9" s="106">
        <v>490</v>
      </c>
      <c r="E9" s="106">
        <v>497.57007414966381</v>
      </c>
      <c r="F9" s="143">
        <v>101.54491309176812</v>
      </c>
    </row>
    <row r="10" spans="1:6" x14ac:dyDescent="0.25">
      <c r="A10" s="122" t="s">
        <v>71</v>
      </c>
      <c r="B10" s="148" t="s">
        <v>70</v>
      </c>
      <c r="C10" s="106">
        <v>506</v>
      </c>
      <c r="D10" s="106">
        <v>508</v>
      </c>
      <c r="E10" s="106">
        <v>482.14608898635322</v>
      </c>
      <c r="F10" s="143">
        <v>94.910647438258508</v>
      </c>
    </row>
    <row r="11" spans="1:6" x14ac:dyDescent="0.25">
      <c r="A11" s="122" t="s">
        <v>69</v>
      </c>
      <c r="B11" s="148" t="s">
        <v>68</v>
      </c>
      <c r="C11" s="106">
        <v>367</v>
      </c>
      <c r="D11" s="106">
        <v>492</v>
      </c>
      <c r="E11" s="106">
        <v>340.45315360343773</v>
      </c>
      <c r="F11" s="143">
        <v>69.197795447853196</v>
      </c>
    </row>
    <row r="12" spans="1:6" x14ac:dyDescent="0.25">
      <c r="A12" s="40" t="s">
        <v>67</v>
      </c>
      <c r="B12" s="41" t="s">
        <v>66</v>
      </c>
      <c r="C12" s="106">
        <v>392</v>
      </c>
      <c r="D12" s="106">
        <v>442</v>
      </c>
      <c r="E12" s="106">
        <v>399.85478568438646</v>
      </c>
      <c r="F12" s="143">
        <v>90.464883639001457</v>
      </c>
    </row>
    <row r="13" spans="1:6" x14ac:dyDescent="0.25">
      <c r="A13" s="42" t="s">
        <v>65</v>
      </c>
      <c r="B13" s="41" t="s">
        <v>64</v>
      </c>
      <c r="C13" s="106">
        <v>508</v>
      </c>
      <c r="D13" s="106">
        <v>554</v>
      </c>
      <c r="E13" s="106">
        <v>504.48301694369661</v>
      </c>
      <c r="F13" s="143">
        <v>91.061916415829714</v>
      </c>
    </row>
    <row r="14" spans="1:6" x14ac:dyDescent="0.25">
      <c r="A14" s="40" t="s">
        <v>63</v>
      </c>
      <c r="B14" s="41" t="s">
        <v>62</v>
      </c>
      <c r="C14" s="106">
        <v>275</v>
      </c>
      <c r="D14" s="106">
        <v>303</v>
      </c>
      <c r="E14" s="106">
        <v>254.70657197908406</v>
      </c>
      <c r="F14" s="143">
        <v>84.061574910588803</v>
      </c>
    </row>
    <row r="15" spans="1:6" x14ac:dyDescent="0.25">
      <c r="A15" s="42" t="s">
        <v>61</v>
      </c>
      <c r="B15" s="41" t="s">
        <v>60</v>
      </c>
      <c r="C15" s="106">
        <v>952</v>
      </c>
      <c r="D15" s="106">
        <v>992</v>
      </c>
      <c r="E15" s="106">
        <v>809.17612106567208</v>
      </c>
      <c r="F15" s="143">
        <v>81.570173494523388</v>
      </c>
    </row>
    <row r="16" spans="1:6" x14ac:dyDescent="0.25">
      <c r="A16" s="40" t="s">
        <v>59</v>
      </c>
      <c r="B16" s="41" t="s">
        <v>58</v>
      </c>
      <c r="C16" s="106">
        <v>1034</v>
      </c>
      <c r="D16" s="106">
        <v>1030</v>
      </c>
      <c r="E16" s="106">
        <v>961.49878983472172</v>
      </c>
      <c r="F16" s="143">
        <v>93.349397071332206</v>
      </c>
    </row>
    <row r="17" spans="1:6" x14ac:dyDescent="0.25">
      <c r="A17" s="42" t="s">
        <v>57</v>
      </c>
      <c r="B17" s="41" t="s">
        <v>56</v>
      </c>
      <c r="C17" s="106">
        <v>406</v>
      </c>
      <c r="D17" s="106">
        <v>445</v>
      </c>
      <c r="E17" s="106">
        <v>420.64599213591231</v>
      </c>
      <c r="F17" s="143">
        <v>94.527189244025237</v>
      </c>
    </row>
    <row r="18" spans="1:6" x14ac:dyDescent="0.25">
      <c r="A18" s="40" t="s">
        <v>55</v>
      </c>
      <c r="B18" s="41" t="s">
        <v>54</v>
      </c>
      <c r="C18" s="106">
        <v>646</v>
      </c>
      <c r="D18" s="106">
        <v>880</v>
      </c>
      <c r="E18" s="106">
        <v>632.26405293633343</v>
      </c>
      <c r="F18" s="143">
        <v>71.848187833674245</v>
      </c>
    </row>
    <row r="19" spans="1:6" ht="13.5" customHeight="1" x14ac:dyDescent="0.25">
      <c r="A19" s="42" t="s">
        <v>53</v>
      </c>
      <c r="B19" s="41" t="s">
        <v>52</v>
      </c>
      <c r="C19" s="106">
        <v>335</v>
      </c>
      <c r="D19" s="106">
        <v>299</v>
      </c>
      <c r="E19" s="106">
        <v>297.9322692336674</v>
      </c>
      <c r="F19" s="143">
        <v>99.642899409253303</v>
      </c>
    </row>
    <row r="20" spans="1:6" ht="13.5" customHeight="1" x14ac:dyDescent="0.25">
      <c r="A20" s="40" t="s">
        <v>51</v>
      </c>
      <c r="B20" s="41" t="s">
        <v>50</v>
      </c>
      <c r="C20" s="153">
        <v>528</v>
      </c>
      <c r="D20" s="153">
        <v>512</v>
      </c>
      <c r="E20" s="153">
        <v>531.36010887501311</v>
      </c>
      <c r="F20" s="143">
        <v>103.781271264651</v>
      </c>
    </row>
    <row r="21" spans="1:6" x14ac:dyDescent="0.25">
      <c r="A21" s="42" t="s">
        <v>49</v>
      </c>
      <c r="B21" s="41" t="s">
        <v>48</v>
      </c>
      <c r="C21" s="85">
        <v>484</v>
      </c>
      <c r="D21" s="85">
        <v>420</v>
      </c>
      <c r="E21" s="85">
        <v>404.58871335747108</v>
      </c>
      <c r="F21" s="143">
        <v>96.330646037493111</v>
      </c>
    </row>
    <row r="22" spans="1:6" x14ac:dyDescent="0.25">
      <c r="A22" s="40" t="s">
        <v>47</v>
      </c>
      <c r="B22" s="41" t="s">
        <v>46</v>
      </c>
      <c r="C22" s="85">
        <v>391</v>
      </c>
      <c r="D22" s="85">
        <v>273</v>
      </c>
      <c r="E22" s="85">
        <v>308.503831913922</v>
      </c>
      <c r="F22" s="143">
        <v>113.00506663513626</v>
      </c>
    </row>
    <row r="23" spans="1:6" x14ac:dyDescent="0.25">
      <c r="A23" s="42" t="s">
        <v>45</v>
      </c>
      <c r="B23" s="41" t="s">
        <v>44</v>
      </c>
      <c r="C23" s="85">
        <v>425</v>
      </c>
      <c r="D23" s="85">
        <v>396</v>
      </c>
      <c r="E23" s="85">
        <v>411.97258269149148</v>
      </c>
      <c r="F23" s="143">
        <v>104.03348047764935</v>
      </c>
    </row>
    <row r="24" spans="1:6" x14ac:dyDescent="0.25">
      <c r="A24" s="40" t="s">
        <v>176</v>
      </c>
      <c r="B24" s="41" t="s">
        <v>175</v>
      </c>
      <c r="C24" s="85">
        <v>353</v>
      </c>
      <c r="D24" s="85">
        <v>341</v>
      </c>
      <c r="E24" s="85">
        <v>321.35784421350792</v>
      </c>
      <c r="F24" s="143">
        <v>94.239837012758926</v>
      </c>
    </row>
    <row r="25" spans="1:6" x14ac:dyDescent="0.25">
      <c r="A25" s="38" t="s">
        <v>174</v>
      </c>
      <c r="B25" s="37" t="s">
        <v>40</v>
      </c>
      <c r="C25" s="170">
        <v>482</v>
      </c>
      <c r="D25" s="170">
        <v>478</v>
      </c>
      <c r="E25" s="170">
        <v>450.94659213249605</v>
      </c>
      <c r="F25" s="152">
        <v>94.340291241107963</v>
      </c>
    </row>
    <row r="26" spans="1:6" x14ac:dyDescent="0.25">
      <c r="B26" s="54" t="s">
        <v>7</v>
      </c>
      <c r="C26" s="85"/>
      <c r="D26" s="85"/>
      <c r="E26" s="85"/>
      <c r="F26" s="143"/>
    </row>
    <row r="27" spans="1:6" x14ac:dyDescent="0.25">
      <c r="B27" s="147" t="s">
        <v>173</v>
      </c>
      <c r="C27" s="85">
        <v>489</v>
      </c>
      <c r="D27" s="85">
        <v>539.702</v>
      </c>
      <c r="E27" s="85">
        <v>467.69674006605663</v>
      </c>
      <c r="F27" s="143">
        <v>86.658329979517703</v>
      </c>
    </row>
    <row r="28" spans="1:6" x14ac:dyDescent="0.25">
      <c r="B28" s="147" t="s">
        <v>172</v>
      </c>
      <c r="C28" s="85">
        <v>481</v>
      </c>
      <c r="D28" s="85">
        <v>404.45159999999998</v>
      </c>
      <c r="E28" s="85">
        <v>418.09274765313461</v>
      </c>
      <c r="F28" s="143">
        <v>103.3727515611595</v>
      </c>
    </row>
  </sheetData>
  <mergeCells count="4">
    <mergeCell ref="A2:A3"/>
    <mergeCell ref="B2:B3"/>
    <mergeCell ref="E3:F3"/>
    <mergeCell ref="C2:E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C84E5-4D31-4289-9A47-DF1B92ACD466}">
  <dimension ref="A1:F28"/>
  <sheetViews>
    <sheetView workbookViewId="0"/>
  </sheetViews>
  <sheetFormatPr defaultRowHeight="11.25" x14ac:dyDescent="0.25"/>
  <cols>
    <col min="1" max="1" width="7.140625" style="169" customWidth="1"/>
    <col min="2" max="2" width="39.28515625" style="83" customWidth="1"/>
    <col min="3" max="3" width="10.28515625" style="83" customWidth="1"/>
    <col min="4" max="4" width="10.28515625" style="178" customWidth="1"/>
    <col min="5" max="6" width="10.28515625" style="83" customWidth="1"/>
    <col min="7" max="16384" width="9.140625" style="83"/>
  </cols>
  <sheetData>
    <row r="1" spans="1:6" s="96" customFormat="1" ht="12" thickBot="1" x14ac:dyDescent="0.3">
      <c r="A1" s="177" t="s">
        <v>205</v>
      </c>
      <c r="B1" s="183"/>
      <c r="C1" s="183"/>
      <c r="D1" s="183"/>
      <c r="E1" s="183"/>
      <c r="F1" s="183"/>
    </row>
    <row r="2" spans="1:6" s="172" customFormat="1" ht="22.5" x14ac:dyDescent="0.25">
      <c r="A2" s="367" t="s">
        <v>87</v>
      </c>
      <c r="B2" s="375" t="s">
        <v>86</v>
      </c>
      <c r="C2" s="372" t="s">
        <v>204</v>
      </c>
      <c r="D2" s="373"/>
      <c r="E2" s="374"/>
      <c r="F2" s="175" t="s">
        <v>198</v>
      </c>
    </row>
    <row r="3" spans="1:6" s="172" customFormat="1" x14ac:dyDescent="0.25">
      <c r="A3" s="368"/>
      <c r="B3" s="376"/>
      <c r="C3" s="182">
        <v>2009</v>
      </c>
      <c r="D3" s="181">
        <v>2010</v>
      </c>
      <c r="E3" s="370">
        <v>2011</v>
      </c>
      <c r="F3" s="371"/>
    </row>
    <row r="4" spans="1:6" s="171" customFormat="1" x14ac:dyDescent="0.2">
      <c r="A4" s="42" t="s">
        <v>83</v>
      </c>
      <c r="B4" s="41" t="s">
        <v>82</v>
      </c>
      <c r="C4" s="85">
        <v>1274</v>
      </c>
      <c r="D4" s="85">
        <v>1413</v>
      </c>
      <c r="E4" s="85">
        <v>1383.288941652829</v>
      </c>
      <c r="F4" s="179">
        <v>97.897306557171191</v>
      </c>
    </row>
    <row r="5" spans="1:6" x14ac:dyDescent="0.25">
      <c r="A5" s="42" t="s">
        <v>81</v>
      </c>
      <c r="B5" s="41" t="s">
        <v>80</v>
      </c>
      <c r="C5" s="85">
        <v>2319</v>
      </c>
      <c r="D5" s="85">
        <v>2694</v>
      </c>
      <c r="E5" s="85">
        <v>2389.5597759652933</v>
      </c>
      <c r="F5" s="179">
        <v>88.699323532490467</v>
      </c>
    </row>
    <row r="6" spans="1:6" x14ac:dyDescent="0.25">
      <c r="A6" s="40" t="s">
        <v>79</v>
      </c>
      <c r="B6" s="41" t="s">
        <v>78</v>
      </c>
      <c r="C6" s="85">
        <v>1890</v>
      </c>
      <c r="D6" s="85">
        <v>2061</v>
      </c>
      <c r="E6" s="85">
        <v>1963.5191075984503</v>
      </c>
      <c r="F6" s="179">
        <v>95.270213857275607</v>
      </c>
    </row>
    <row r="7" spans="1:6" x14ac:dyDescent="0.25">
      <c r="A7" s="42" t="s">
        <v>77</v>
      </c>
      <c r="B7" s="45" t="s">
        <v>76</v>
      </c>
      <c r="C7" s="85">
        <v>3898</v>
      </c>
      <c r="D7" s="85">
        <v>3947</v>
      </c>
      <c r="E7" s="85">
        <v>4025.8302523553693</v>
      </c>
      <c r="F7" s="179">
        <v>101.99721946681959</v>
      </c>
    </row>
    <row r="8" spans="1:6" x14ac:dyDescent="0.25">
      <c r="A8" s="40" t="s">
        <v>75</v>
      </c>
      <c r="B8" s="148" t="s">
        <v>74</v>
      </c>
      <c r="C8" s="85">
        <v>1975</v>
      </c>
      <c r="D8" s="85">
        <v>2156</v>
      </c>
      <c r="E8" s="85">
        <v>2045.2317049070398</v>
      </c>
      <c r="F8" s="179">
        <v>94.862323975280134</v>
      </c>
    </row>
    <row r="9" spans="1:6" ht="22.5" x14ac:dyDescent="0.25">
      <c r="A9" s="40" t="s">
        <v>73</v>
      </c>
      <c r="B9" s="41" t="s">
        <v>72</v>
      </c>
      <c r="C9" s="85">
        <v>1836</v>
      </c>
      <c r="D9" s="85">
        <v>1949</v>
      </c>
      <c r="E9" s="85">
        <v>2035.8769995500172</v>
      </c>
      <c r="F9" s="179">
        <v>104.4575166521302</v>
      </c>
    </row>
    <row r="10" spans="1:6" x14ac:dyDescent="0.25">
      <c r="A10" s="122" t="s">
        <v>71</v>
      </c>
      <c r="B10" s="148" t="s">
        <v>70</v>
      </c>
      <c r="C10" s="85">
        <v>1965</v>
      </c>
      <c r="D10" s="85">
        <v>2141</v>
      </c>
      <c r="E10" s="85">
        <v>2044.9168489084641</v>
      </c>
      <c r="F10" s="179">
        <v>95.512230215248209</v>
      </c>
    </row>
    <row r="11" spans="1:6" x14ac:dyDescent="0.25">
      <c r="A11" s="122" t="s">
        <v>69</v>
      </c>
      <c r="B11" s="148" t="s">
        <v>68</v>
      </c>
      <c r="C11" s="85">
        <v>1490</v>
      </c>
      <c r="D11" s="85">
        <v>2183</v>
      </c>
      <c r="E11" s="85">
        <v>1477.0973669376235</v>
      </c>
      <c r="F11" s="179">
        <v>67.663644843684082</v>
      </c>
    </row>
    <row r="12" spans="1:6" x14ac:dyDescent="0.25">
      <c r="A12" s="40" t="s">
        <v>67</v>
      </c>
      <c r="B12" s="41" t="s">
        <v>66</v>
      </c>
      <c r="C12" s="85">
        <v>1610</v>
      </c>
      <c r="D12" s="85">
        <v>1921</v>
      </c>
      <c r="E12" s="85">
        <v>1752.7332987680829</v>
      </c>
      <c r="F12" s="179">
        <v>91.240671461118311</v>
      </c>
    </row>
    <row r="13" spans="1:6" x14ac:dyDescent="0.25">
      <c r="A13" s="42" t="s">
        <v>65</v>
      </c>
      <c r="B13" s="41" t="s">
        <v>64</v>
      </c>
      <c r="C13" s="85">
        <v>1954</v>
      </c>
      <c r="D13" s="85">
        <v>2177</v>
      </c>
      <c r="E13" s="85">
        <v>2041.5028276059502</v>
      </c>
      <c r="F13" s="179">
        <v>93.775968195036754</v>
      </c>
    </row>
    <row r="14" spans="1:6" x14ac:dyDescent="0.25">
      <c r="A14" s="40" t="s">
        <v>63</v>
      </c>
      <c r="B14" s="41" t="s">
        <v>62</v>
      </c>
      <c r="C14" s="85">
        <v>1131</v>
      </c>
      <c r="D14" s="85">
        <v>1336</v>
      </c>
      <c r="E14" s="85">
        <v>1106.1855184405581</v>
      </c>
      <c r="F14" s="179">
        <v>82.798317248544777</v>
      </c>
    </row>
    <row r="15" spans="1:6" x14ac:dyDescent="0.25">
      <c r="A15" s="42" t="s">
        <v>61</v>
      </c>
      <c r="B15" s="41" t="s">
        <v>60</v>
      </c>
      <c r="C15" s="85">
        <v>3620</v>
      </c>
      <c r="D15" s="85">
        <v>4068</v>
      </c>
      <c r="E15" s="85">
        <v>3549.2797168929251</v>
      </c>
      <c r="F15" s="179">
        <v>87.248763935420968</v>
      </c>
    </row>
    <row r="16" spans="1:6" x14ac:dyDescent="0.25">
      <c r="A16" s="40" t="s">
        <v>59</v>
      </c>
      <c r="B16" s="41" t="s">
        <v>58</v>
      </c>
      <c r="C16" s="85">
        <v>4148</v>
      </c>
      <c r="D16" s="85">
        <v>4383</v>
      </c>
      <c r="E16" s="85">
        <v>4297.001927370563</v>
      </c>
      <c r="F16" s="179">
        <v>98.037917576330429</v>
      </c>
    </row>
    <row r="17" spans="1:6" x14ac:dyDescent="0.25">
      <c r="A17" s="42" t="s">
        <v>57</v>
      </c>
      <c r="B17" s="41" t="s">
        <v>56</v>
      </c>
      <c r="C17" s="85">
        <v>1677</v>
      </c>
      <c r="D17" s="85">
        <v>1862</v>
      </c>
      <c r="E17" s="85">
        <v>1777.945466711971</v>
      </c>
      <c r="F17" s="179">
        <v>95.485793056496831</v>
      </c>
    </row>
    <row r="18" spans="1:6" x14ac:dyDescent="0.25">
      <c r="A18" s="40" t="s">
        <v>55</v>
      </c>
      <c r="B18" s="41" t="s">
        <v>54</v>
      </c>
      <c r="C18" s="85">
        <v>2689</v>
      </c>
      <c r="D18" s="85">
        <v>3784</v>
      </c>
      <c r="E18" s="85">
        <v>2750.1353745811762</v>
      </c>
      <c r="F18" s="179">
        <v>72.677996157007826</v>
      </c>
    </row>
    <row r="19" spans="1:6" x14ac:dyDescent="0.25">
      <c r="A19" s="42" t="s">
        <v>53</v>
      </c>
      <c r="B19" s="41" t="s">
        <v>52</v>
      </c>
      <c r="C19" s="85">
        <v>1357</v>
      </c>
      <c r="D19" s="85">
        <v>1283</v>
      </c>
      <c r="E19" s="85">
        <v>1293.2584398257313</v>
      </c>
      <c r="F19" s="179">
        <v>100.79956662710299</v>
      </c>
    </row>
    <row r="20" spans="1:6" x14ac:dyDescent="0.25">
      <c r="A20" s="40" t="s">
        <v>51</v>
      </c>
      <c r="B20" s="41" t="s">
        <v>50</v>
      </c>
      <c r="C20" s="85">
        <v>2118</v>
      </c>
      <c r="D20" s="85">
        <v>2318</v>
      </c>
      <c r="E20" s="85">
        <v>2423.0869121173705</v>
      </c>
      <c r="F20" s="179">
        <v>104.53351648478734</v>
      </c>
    </row>
    <row r="21" spans="1:6" x14ac:dyDescent="0.25">
      <c r="A21" s="42" t="s">
        <v>49</v>
      </c>
      <c r="B21" s="41" t="s">
        <v>48</v>
      </c>
      <c r="C21" s="85">
        <v>2000</v>
      </c>
      <c r="D21" s="85">
        <v>1918</v>
      </c>
      <c r="E21" s="85">
        <v>1872.4373771291416</v>
      </c>
      <c r="F21" s="179">
        <v>97.624472217369217</v>
      </c>
    </row>
    <row r="22" spans="1:6" x14ac:dyDescent="0.25">
      <c r="A22" s="40" t="s">
        <v>47</v>
      </c>
      <c r="B22" s="41" t="s">
        <v>46</v>
      </c>
      <c r="C22" s="85">
        <v>1564</v>
      </c>
      <c r="D22" s="85">
        <v>1271</v>
      </c>
      <c r="E22" s="85">
        <v>1392.4720500234389</v>
      </c>
      <c r="F22" s="179">
        <v>109.55720299161595</v>
      </c>
    </row>
    <row r="23" spans="1:6" x14ac:dyDescent="0.25">
      <c r="A23" s="42" t="s">
        <v>45</v>
      </c>
      <c r="B23" s="41" t="s">
        <v>44</v>
      </c>
      <c r="C23" s="85">
        <v>1761</v>
      </c>
      <c r="D23" s="85">
        <v>1782</v>
      </c>
      <c r="E23" s="85">
        <v>1841.067573501103</v>
      </c>
      <c r="F23" s="179">
        <v>103.31467864764888</v>
      </c>
    </row>
    <row r="24" spans="1:6" x14ac:dyDescent="0.25">
      <c r="A24" s="40" t="s">
        <v>176</v>
      </c>
      <c r="B24" s="41" t="s">
        <v>175</v>
      </c>
      <c r="C24" s="85">
        <v>1423</v>
      </c>
      <c r="D24" s="85">
        <v>1510</v>
      </c>
      <c r="E24" s="85">
        <v>1430.7378933458788</v>
      </c>
      <c r="F24" s="179">
        <v>94.750853863965474</v>
      </c>
    </row>
    <row r="25" spans="1:6" x14ac:dyDescent="0.25">
      <c r="A25" s="38" t="s">
        <v>174</v>
      </c>
      <c r="B25" s="37" t="s">
        <v>40</v>
      </c>
      <c r="C25" s="170">
        <v>1924</v>
      </c>
      <c r="D25" s="170">
        <v>2069</v>
      </c>
      <c r="E25" s="170">
        <v>1966.6236065249793</v>
      </c>
      <c r="F25" s="180">
        <v>95.051890117205389</v>
      </c>
    </row>
    <row r="26" spans="1:6" x14ac:dyDescent="0.25">
      <c r="B26" s="54" t="s">
        <v>7</v>
      </c>
      <c r="C26" s="85"/>
      <c r="D26" s="85"/>
      <c r="E26" s="85"/>
      <c r="F26" s="179"/>
    </row>
    <row r="27" spans="1:6" x14ac:dyDescent="0.25">
      <c r="B27" s="147" t="s">
        <v>173</v>
      </c>
      <c r="C27" s="85">
        <v>1938</v>
      </c>
      <c r="D27" s="85">
        <v>2264.9621999999999</v>
      </c>
      <c r="E27" s="85">
        <v>2002.3348108806099</v>
      </c>
      <c r="F27" s="179">
        <v>88.404778273147784</v>
      </c>
    </row>
    <row r="28" spans="1:6" x14ac:dyDescent="0.25">
      <c r="B28" s="147" t="s">
        <v>172</v>
      </c>
      <c r="C28" s="85">
        <v>1946</v>
      </c>
      <c r="D28" s="85">
        <v>1852.0972999999999</v>
      </c>
      <c r="E28" s="85">
        <v>1920.3571825377091</v>
      </c>
      <c r="F28" s="179">
        <v>103.68554516750869</v>
      </c>
    </row>
  </sheetData>
  <mergeCells count="4">
    <mergeCell ref="A2:A3"/>
    <mergeCell ref="B2:B3"/>
    <mergeCell ref="E3:F3"/>
    <mergeCell ref="C2:E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45261-F454-4A4F-81DE-D8233E6B8E75}">
  <dimension ref="A1:H39"/>
  <sheetViews>
    <sheetView workbookViewId="0"/>
  </sheetViews>
  <sheetFormatPr defaultRowHeight="11.25" x14ac:dyDescent="0.2"/>
  <cols>
    <col min="1" max="1" width="6.7109375" style="184" customWidth="1"/>
    <col min="2" max="2" width="29.28515625" style="184" customWidth="1"/>
    <col min="3" max="3" width="9.28515625" style="184" customWidth="1"/>
    <col min="4" max="4" width="8.28515625" style="184" customWidth="1"/>
    <col min="5" max="5" width="9.42578125" style="184" customWidth="1"/>
    <col min="6" max="6" width="8.5703125" style="184" customWidth="1"/>
    <col min="7" max="7" width="9.140625" style="184"/>
    <col min="8" max="8" width="8.28515625" style="184" customWidth="1"/>
    <col min="9" max="16384" width="9.140625" style="184"/>
  </cols>
  <sheetData>
    <row r="1" spans="1:8" ht="12" thickBot="1" x14ac:dyDescent="0.25">
      <c r="A1" s="98" t="s">
        <v>206</v>
      </c>
      <c r="B1" s="98"/>
      <c r="C1" s="98"/>
      <c r="D1" s="98"/>
      <c r="E1" s="98"/>
      <c r="F1" s="98"/>
      <c r="G1" s="98"/>
      <c r="H1" s="98"/>
    </row>
    <row r="2" spans="1:8" x14ac:dyDescent="0.2">
      <c r="A2" s="355" t="s">
        <v>87</v>
      </c>
      <c r="B2" s="377" t="s">
        <v>189</v>
      </c>
      <c r="C2" s="350" t="s">
        <v>194</v>
      </c>
      <c r="D2" s="353"/>
      <c r="E2" s="352" t="s">
        <v>193</v>
      </c>
      <c r="F2" s="349"/>
      <c r="G2" s="350" t="s">
        <v>192</v>
      </c>
      <c r="H2" s="354"/>
    </row>
    <row r="3" spans="1:8" ht="22.5" x14ac:dyDescent="0.2">
      <c r="A3" s="339"/>
      <c r="B3" s="378"/>
      <c r="C3" s="144" t="s">
        <v>191</v>
      </c>
      <c r="D3" s="133" t="s">
        <v>183</v>
      </c>
      <c r="E3" s="144" t="s">
        <v>191</v>
      </c>
      <c r="F3" s="133" t="s">
        <v>183</v>
      </c>
      <c r="G3" s="144" t="s">
        <v>191</v>
      </c>
      <c r="H3" s="132" t="s">
        <v>183</v>
      </c>
    </row>
    <row r="4" spans="1:8" x14ac:dyDescent="0.2">
      <c r="A4" s="190">
        <v>2005</v>
      </c>
      <c r="C4" s="139">
        <v>96821.547002595442</v>
      </c>
      <c r="D4" s="55">
        <v>106.5</v>
      </c>
      <c r="E4" s="139">
        <v>195254.81677739552</v>
      </c>
      <c r="F4" s="55">
        <v>107.6</v>
      </c>
      <c r="G4" s="139">
        <v>142426.6425519558</v>
      </c>
      <c r="H4" s="55">
        <v>107.3</v>
      </c>
    </row>
    <row r="5" spans="1:8" x14ac:dyDescent="0.2">
      <c r="A5" s="190">
        <v>2006</v>
      </c>
      <c r="C5" s="139">
        <v>105602.68481030328</v>
      </c>
      <c r="D5" s="55">
        <v>109.1</v>
      </c>
      <c r="E5" s="139">
        <v>208951.72413118623</v>
      </c>
      <c r="F5" s="55">
        <v>107</v>
      </c>
      <c r="G5" s="139">
        <v>153729.17090711661</v>
      </c>
      <c r="H5" s="55">
        <v>107.9</v>
      </c>
    </row>
    <row r="6" spans="1:8" x14ac:dyDescent="0.2">
      <c r="A6" s="190">
        <v>2007</v>
      </c>
      <c r="C6" s="139">
        <v>115418.81114148599</v>
      </c>
      <c r="D6" s="55">
        <v>109.3</v>
      </c>
      <c r="E6" s="139">
        <v>222434.83050727876</v>
      </c>
      <c r="F6" s="55">
        <v>106.5</v>
      </c>
      <c r="G6" s="139">
        <v>165622.86847791623</v>
      </c>
      <c r="H6" s="55">
        <v>107.7</v>
      </c>
    </row>
    <row r="7" spans="1:8" x14ac:dyDescent="0.2">
      <c r="A7" s="190">
        <v>2008</v>
      </c>
      <c r="C7" s="106">
        <v>123354.18746578084</v>
      </c>
      <c r="D7" s="143">
        <v>106.9</v>
      </c>
      <c r="E7" s="106">
        <v>238728.21508229928</v>
      </c>
      <c r="F7" s="143">
        <v>107.3</v>
      </c>
      <c r="G7" s="106">
        <v>177932.82306879832</v>
      </c>
      <c r="H7" s="143">
        <v>107.4</v>
      </c>
    </row>
    <row r="8" spans="1:8" x14ac:dyDescent="0.2">
      <c r="A8" s="190">
        <v>2009</v>
      </c>
      <c r="C8" s="135">
        <v>125790</v>
      </c>
      <c r="D8" s="134">
        <v>102</v>
      </c>
      <c r="E8" s="135">
        <v>244160</v>
      </c>
      <c r="F8" s="134">
        <v>102.4</v>
      </c>
      <c r="G8" s="135">
        <v>183804</v>
      </c>
      <c r="H8" s="134">
        <v>103.4</v>
      </c>
    </row>
    <row r="9" spans="1:8" x14ac:dyDescent="0.2">
      <c r="A9" s="44">
        <v>2010</v>
      </c>
      <c r="C9" s="135">
        <v>129933</v>
      </c>
      <c r="D9" s="134">
        <v>103.3</v>
      </c>
      <c r="E9" s="135">
        <v>249904</v>
      </c>
      <c r="F9" s="134">
        <v>102.4</v>
      </c>
      <c r="G9" s="135">
        <v>188048</v>
      </c>
      <c r="H9" s="134">
        <v>102.3</v>
      </c>
    </row>
    <row r="10" spans="1:8" x14ac:dyDescent="0.2">
      <c r="A10" s="189">
        <v>2011</v>
      </c>
      <c r="C10" s="135">
        <v>137979</v>
      </c>
      <c r="D10" s="134">
        <v>106.2</v>
      </c>
      <c r="E10" s="135">
        <v>259620</v>
      </c>
      <c r="F10" s="134">
        <v>103.9</v>
      </c>
      <c r="G10" s="135">
        <v>197883</v>
      </c>
      <c r="H10" s="134">
        <v>105.2</v>
      </c>
    </row>
    <row r="11" spans="1:8" x14ac:dyDescent="0.2">
      <c r="A11" s="188"/>
      <c r="B11" s="140" t="s">
        <v>7</v>
      </c>
      <c r="C11" s="139"/>
      <c r="D11" s="55"/>
      <c r="E11" s="139"/>
      <c r="F11" s="55"/>
      <c r="G11" s="139"/>
      <c r="H11" s="55"/>
    </row>
    <row r="12" spans="1:8" ht="22.5" x14ac:dyDescent="0.2">
      <c r="A12" s="42" t="s">
        <v>83</v>
      </c>
      <c r="B12" s="41" t="s">
        <v>82</v>
      </c>
      <c r="C12" s="135">
        <v>124692</v>
      </c>
      <c r="D12" s="134">
        <v>106</v>
      </c>
      <c r="E12" s="135">
        <v>224104</v>
      </c>
      <c r="F12" s="134">
        <v>106.5</v>
      </c>
      <c r="G12" s="135">
        <v>147514</v>
      </c>
      <c r="H12" s="134">
        <v>106</v>
      </c>
    </row>
    <row r="13" spans="1:8" s="185" customFormat="1" x14ac:dyDescent="0.25">
      <c r="A13" s="123" t="s">
        <v>182</v>
      </c>
      <c r="B13" s="187" t="s">
        <v>181</v>
      </c>
      <c r="C13" s="135">
        <v>96085</v>
      </c>
      <c r="D13" s="134">
        <v>106.2</v>
      </c>
      <c r="E13" s="135">
        <v>251912</v>
      </c>
      <c r="F13" s="134">
        <v>111.4</v>
      </c>
      <c r="G13" s="135">
        <v>146770</v>
      </c>
      <c r="H13" s="134">
        <v>107</v>
      </c>
    </row>
    <row r="14" spans="1:8" s="185" customFormat="1" x14ac:dyDescent="0.25">
      <c r="A14" s="42" t="s">
        <v>81</v>
      </c>
      <c r="B14" s="45" t="s">
        <v>80</v>
      </c>
      <c r="C14" s="135">
        <v>178508</v>
      </c>
      <c r="D14" s="134">
        <v>104.7</v>
      </c>
      <c r="E14" s="135">
        <v>355089</v>
      </c>
      <c r="F14" s="134">
        <v>107.5</v>
      </c>
      <c r="G14" s="135">
        <v>225290</v>
      </c>
      <c r="H14" s="134">
        <v>107.4</v>
      </c>
    </row>
    <row r="15" spans="1:8" s="185" customFormat="1" x14ac:dyDescent="0.25">
      <c r="A15" s="40" t="s">
        <v>79</v>
      </c>
      <c r="B15" s="45" t="s">
        <v>78</v>
      </c>
      <c r="C15" s="135">
        <v>148611</v>
      </c>
      <c r="D15" s="134">
        <v>104.5</v>
      </c>
      <c r="E15" s="135">
        <v>330083</v>
      </c>
      <c r="F15" s="134">
        <v>103.1</v>
      </c>
      <c r="G15" s="135">
        <v>195676</v>
      </c>
      <c r="H15" s="134">
        <v>105.2</v>
      </c>
    </row>
    <row r="16" spans="1:8" s="185" customFormat="1" ht="22.5" x14ac:dyDescent="0.25">
      <c r="A16" s="42" t="s">
        <v>77</v>
      </c>
      <c r="B16" s="45" t="s">
        <v>76</v>
      </c>
      <c r="C16" s="135">
        <v>247985</v>
      </c>
      <c r="D16" s="134">
        <v>104.1</v>
      </c>
      <c r="E16" s="135">
        <v>386468</v>
      </c>
      <c r="F16" s="134">
        <v>102.2</v>
      </c>
      <c r="G16" s="135">
        <v>315938</v>
      </c>
      <c r="H16" s="134">
        <v>103</v>
      </c>
    </row>
    <row r="17" spans="1:8" s="185" customFormat="1" x14ac:dyDescent="0.25">
      <c r="A17" s="40" t="s">
        <v>75</v>
      </c>
      <c r="B17" s="148" t="s">
        <v>74</v>
      </c>
      <c r="C17" s="135">
        <v>151657</v>
      </c>
      <c r="D17" s="134">
        <v>104.4</v>
      </c>
      <c r="E17" s="135">
        <v>334480</v>
      </c>
      <c r="F17" s="134">
        <v>102.9</v>
      </c>
      <c r="G17" s="135">
        <v>200821</v>
      </c>
      <c r="H17" s="134">
        <v>104.9</v>
      </c>
    </row>
    <row r="18" spans="1:8" s="185" customFormat="1" ht="33.75" x14ac:dyDescent="0.25">
      <c r="A18" s="40" t="s">
        <v>73</v>
      </c>
      <c r="B18" s="45" t="s">
        <v>72</v>
      </c>
      <c r="C18" s="135">
        <v>154917</v>
      </c>
      <c r="D18" s="134">
        <v>107.2</v>
      </c>
      <c r="E18" s="135">
        <v>256585</v>
      </c>
      <c r="F18" s="134">
        <v>103.4</v>
      </c>
      <c r="G18" s="135">
        <v>184755</v>
      </c>
      <c r="H18" s="134">
        <v>106.4</v>
      </c>
    </row>
    <row r="19" spans="1:8" s="185" customFormat="1" x14ac:dyDescent="0.25">
      <c r="A19" s="122" t="s">
        <v>71</v>
      </c>
      <c r="B19" s="148" t="s">
        <v>70</v>
      </c>
      <c r="C19" s="135">
        <v>151853</v>
      </c>
      <c r="D19" s="134">
        <v>104.6</v>
      </c>
      <c r="E19" s="135">
        <v>329212</v>
      </c>
      <c r="F19" s="134">
        <v>103.1</v>
      </c>
      <c r="G19" s="135">
        <v>199820</v>
      </c>
      <c r="H19" s="134">
        <v>105</v>
      </c>
    </row>
    <row r="20" spans="1:8" s="185" customFormat="1" x14ac:dyDescent="0.25">
      <c r="A20" s="122" t="s">
        <v>69</v>
      </c>
      <c r="B20" s="148" t="s">
        <v>68</v>
      </c>
      <c r="C20" s="135">
        <v>119994</v>
      </c>
      <c r="D20" s="134">
        <v>102.7</v>
      </c>
      <c r="E20" s="135">
        <v>233576</v>
      </c>
      <c r="F20" s="134">
        <v>102.9</v>
      </c>
      <c r="G20" s="135">
        <v>149655</v>
      </c>
      <c r="H20" s="134">
        <v>102.1</v>
      </c>
    </row>
    <row r="21" spans="1:8" s="185" customFormat="1" x14ac:dyDescent="0.25">
      <c r="A21" s="40" t="s">
        <v>67</v>
      </c>
      <c r="B21" s="45" t="s">
        <v>66</v>
      </c>
      <c r="C21" s="135">
        <v>122793</v>
      </c>
      <c r="D21" s="134">
        <v>104.9</v>
      </c>
      <c r="E21" s="135">
        <v>267006</v>
      </c>
      <c r="F21" s="134">
        <v>106.1</v>
      </c>
      <c r="G21" s="135">
        <v>184025</v>
      </c>
      <c r="H21" s="134">
        <v>104.6</v>
      </c>
    </row>
    <row r="22" spans="1:8" s="185" customFormat="1" x14ac:dyDescent="0.25">
      <c r="A22" s="42" t="s">
        <v>65</v>
      </c>
      <c r="B22" s="41" t="s">
        <v>64</v>
      </c>
      <c r="C22" s="135">
        <v>165770</v>
      </c>
      <c r="D22" s="134">
        <v>106.1</v>
      </c>
      <c r="E22" s="135">
        <v>247566</v>
      </c>
      <c r="F22" s="134">
        <v>98.3</v>
      </c>
      <c r="G22" s="135">
        <v>196830</v>
      </c>
      <c r="H22" s="134">
        <v>104.3</v>
      </c>
    </row>
    <row r="23" spans="1:8" s="185" customFormat="1" x14ac:dyDescent="0.25">
      <c r="A23" s="40" t="s">
        <v>63</v>
      </c>
      <c r="B23" s="41" t="s">
        <v>62</v>
      </c>
      <c r="C23" s="135">
        <v>101275</v>
      </c>
      <c r="D23" s="134">
        <v>103.2</v>
      </c>
      <c r="E23" s="135">
        <v>187224</v>
      </c>
      <c r="F23" s="134">
        <v>100.2</v>
      </c>
      <c r="G23" s="135">
        <v>122257</v>
      </c>
      <c r="H23" s="134">
        <v>103.8</v>
      </c>
    </row>
    <row r="24" spans="1:8" s="185" customFormat="1" x14ac:dyDescent="0.25">
      <c r="A24" s="42" t="s">
        <v>61</v>
      </c>
      <c r="B24" s="41" t="s">
        <v>60</v>
      </c>
      <c r="C24" s="135">
        <v>183037</v>
      </c>
      <c r="D24" s="134">
        <v>99.3</v>
      </c>
      <c r="E24" s="135">
        <v>375580</v>
      </c>
      <c r="F24" s="134">
        <v>104</v>
      </c>
      <c r="G24" s="135">
        <v>356769</v>
      </c>
      <c r="H24" s="134">
        <v>105.6</v>
      </c>
    </row>
    <row r="25" spans="1:8" s="185" customFormat="1" x14ac:dyDescent="0.25">
      <c r="A25" s="40" t="s">
        <v>59</v>
      </c>
      <c r="B25" s="41" t="s">
        <v>58</v>
      </c>
      <c r="C25" s="135">
        <v>173978</v>
      </c>
      <c r="D25" s="134">
        <v>130.80000000000001</v>
      </c>
      <c r="E25" s="135">
        <v>389094</v>
      </c>
      <c r="F25" s="134">
        <v>106.2</v>
      </c>
      <c r="G25" s="135">
        <v>385547</v>
      </c>
      <c r="H25" s="134">
        <v>106.6</v>
      </c>
    </row>
    <row r="26" spans="1:8" s="185" customFormat="1" x14ac:dyDescent="0.25">
      <c r="A26" s="42" t="s">
        <v>57</v>
      </c>
      <c r="B26" s="41" t="s">
        <v>56</v>
      </c>
      <c r="C26" s="135">
        <v>116493</v>
      </c>
      <c r="D26" s="134">
        <v>103.7</v>
      </c>
      <c r="E26" s="135">
        <v>238911</v>
      </c>
      <c r="F26" s="134">
        <v>103.9</v>
      </c>
      <c r="G26" s="135">
        <v>174615</v>
      </c>
      <c r="H26" s="134">
        <v>101.4</v>
      </c>
    </row>
    <row r="27" spans="1:8" s="185" customFormat="1" ht="22.5" x14ac:dyDescent="0.25">
      <c r="A27" s="40" t="s">
        <v>55</v>
      </c>
      <c r="B27" s="41" t="s">
        <v>54</v>
      </c>
      <c r="C27" s="135">
        <v>128163</v>
      </c>
      <c r="D27" s="134">
        <v>96.3</v>
      </c>
      <c r="E27" s="135">
        <v>307578</v>
      </c>
      <c r="F27" s="134">
        <v>103.2</v>
      </c>
      <c r="G27" s="135">
        <v>276115</v>
      </c>
      <c r="H27" s="134">
        <v>100.3</v>
      </c>
    </row>
    <row r="28" spans="1:8" ht="22.5" x14ac:dyDescent="0.2">
      <c r="A28" s="42" t="s">
        <v>53</v>
      </c>
      <c r="B28" s="41" t="s">
        <v>52</v>
      </c>
      <c r="C28" s="135">
        <v>116958</v>
      </c>
      <c r="D28" s="134">
        <v>104.9</v>
      </c>
      <c r="E28" s="135">
        <v>206006</v>
      </c>
      <c r="F28" s="134">
        <v>102.6</v>
      </c>
      <c r="G28" s="135">
        <v>141956</v>
      </c>
      <c r="H28" s="134">
        <v>102.6</v>
      </c>
    </row>
    <row r="29" spans="1:8" s="185" customFormat="1" ht="22.5" x14ac:dyDescent="0.25">
      <c r="A29" s="40" t="s">
        <v>51</v>
      </c>
      <c r="B29" s="41" t="s">
        <v>50</v>
      </c>
      <c r="C29" s="135">
        <v>177377</v>
      </c>
      <c r="D29" s="134">
        <v>114.5</v>
      </c>
      <c r="E29" s="135">
        <v>260826</v>
      </c>
      <c r="F29" s="134">
        <v>102.6</v>
      </c>
      <c r="G29" s="135">
        <v>237600</v>
      </c>
      <c r="H29" s="134">
        <v>105</v>
      </c>
    </row>
    <row r="30" spans="1:8" s="185" customFormat="1" x14ac:dyDescent="0.25">
      <c r="A30" s="42" t="s">
        <v>49</v>
      </c>
      <c r="B30" s="41" t="s">
        <v>48</v>
      </c>
      <c r="C30" s="135">
        <v>101541</v>
      </c>
      <c r="D30" s="134">
        <v>102.7</v>
      </c>
      <c r="E30" s="135">
        <v>204063</v>
      </c>
      <c r="F30" s="134">
        <v>101.9</v>
      </c>
      <c r="G30" s="135">
        <v>186961</v>
      </c>
      <c r="H30" s="134">
        <v>102.1</v>
      </c>
    </row>
    <row r="31" spans="1:8" s="185" customFormat="1" x14ac:dyDescent="0.25">
      <c r="A31" s="40" t="s">
        <v>47</v>
      </c>
      <c r="B31" s="41" t="s">
        <v>46</v>
      </c>
      <c r="C31" s="135">
        <v>101759</v>
      </c>
      <c r="D31" s="134">
        <v>113.2</v>
      </c>
      <c r="E31" s="135">
        <v>166753</v>
      </c>
      <c r="F31" s="134">
        <v>102.4</v>
      </c>
      <c r="G31" s="135">
        <v>148521</v>
      </c>
      <c r="H31" s="134">
        <v>110.5</v>
      </c>
    </row>
    <row r="32" spans="1:8" x14ac:dyDescent="0.2">
      <c r="A32" s="121" t="s">
        <v>180</v>
      </c>
      <c r="B32" s="120" t="s">
        <v>179</v>
      </c>
      <c r="C32" s="135">
        <v>117453</v>
      </c>
      <c r="D32" s="134">
        <v>103.5</v>
      </c>
      <c r="E32" s="135">
        <v>185418</v>
      </c>
      <c r="F32" s="134">
        <v>101.3</v>
      </c>
      <c r="G32" s="135">
        <v>170203</v>
      </c>
      <c r="H32" s="134">
        <v>102.1</v>
      </c>
    </row>
    <row r="33" spans="1:8" x14ac:dyDescent="0.2">
      <c r="A33" s="121" t="s">
        <v>178</v>
      </c>
      <c r="B33" s="120" t="s">
        <v>177</v>
      </c>
      <c r="C33" s="135">
        <v>88987</v>
      </c>
      <c r="D33" s="134">
        <v>110.4</v>
      </c>
      <c r="E33" s="135">
        <v>137988</v>
      </c>
      <c r="F33" s="134">
        <v>103.5</v>
      </c>
      <c r="G33" s="135">
        <v>120678</v>
      </c>
      <c r="H33" s="134">
        <v>114.6</v>
      </c>
    </row>
    <row r="34" spans="1:8" s="185" customFormat="1" x14ac:dyDescent="0.25">
      <c r="A34" s="42" t="s">
        <v>45</v>
      </c>
      <c r="B34" s="41" t="s">
        <v>44</v>
      </c>
      <c r="C34" s="135">
        <v>118104</v>
      </c>
      <c r="D34" s="134">
        <v>100.3</v>
      </c>
      <c r="E34" s="135">
        <v>209070</v>
      </c>
      <c r="F34" s="134">
        <v>109.5</v>
      </c>
      <c r="G34" s="135">
        <v>180769</v>
      </c>
      <c r="H34" s="134">
        <v>108.7</v>
      </c>
    </row>
    <row r="35" spans="1:8" s="185" customFormat="1" x14ac:dyDescent="0.25">
      <c r="A35" s="40" t="s">
        <v>176</v>
      </c>
      <c r="B35" s="41" t="s">
        <v>175</v>
      </c>
      <c r="C35" s="135">
        <v>110350</v>
      </c>
      <c r="D35" s="134">
        <v>102.7</v>
      </c>
      <c r="E35" s="135">
        <v>196543</v>
      </c>
      <c r="F35" s="134">
        <v>107.9</v>
      </c>
      <c r="G35" s="135">
        <v>151632</v>
      </c>
      <c r="H35" s="134">
        <v>107.1</v>
      </c>
    </row>
    <row r="36" spans="1:8" s="185" customFormat="1" x14ac:dyDescent="0.25">
      <c r="A36" s="38" t="s">
        <v>174</v>
      </c>
      <c r="B36" s="37" t="s">
        <v>40</v>
      </c>
      <c r="C36" s="137">
        <v>137979</v>
      </c>
      <c r="D36" s="136">
        <v>106.2</v>
      </c>
      <c r="E36" s="137">
        <v>259620</v>
      </c>
      <c r="F36" s="136">
        <v>103.9</v>
      </c>
      <c r="G36" s="137">
        <v>197883</v>
      </c>
      <c r="H36" s="136">
        <v>105.2</v>
      </c>
    </row>
    <row r="37" spans="1:8" s="185" customFormat="1" x14ac:dyDescent="0.25">
      <c r="A37" s="54"/>
      <c r="B37" s="54" t="s">
        <v>7</v>
      </c>
      <c r="C37" s="186"/>
      <c r="D37" s="116"/>
      <c r="E37" s="186"/>
      <c r="F37" s="116"/>
      <c r="G37" s="186"/>
      <c r="H37" s="116"/>
    </row>
    <row r="38" spans="1:8" x14ac:dyDescent="0.2">
      <c r="A38" s="54"/>
      <c r="B38" s="147" t="s">
        <v>173</v>
      </c>
      <c r="C38" s="84">
        <v>139582</v>
      </c>
      <c r="D38" s="127">
        <v>104.2</v>
      </c>
      <c r="E38" s="84">
        <v>296771</v>
      </c>
      <c r="F38" s="127">
        <v>104.1</v>
      </c>
      <c r="G38" s="84">
        <v>200159</v>
      </c>
      <c r="H38" s="127">
        <v>104.4</v>
      </c>
    </row>
    <row r="39" spans="1:8" x14ac:dyDescent="0.2">
      <c r="A39" s="54"/>
      <c r="B39" s="147" t="s">
        <v>172</v>
      </c>
      <c r="C39" s="84">
        <v>131569</v>
      </c>
      <c r="D39" s="127">
        <v>115.4</v>
      </c>
      <c r="E39" s="84">
        <v>215332</v>
      </c>
      <c r="F39" s="127">
        <v>102.1</v>
      </c>
      <c r="G39" s="84">
        <v>194193</v>
      </c>
      <c r="H39" s="127">
        <v>106.3</v>
      </c>
    </row>
  </sheetData>
  <mergeCells count="5">
    <mergeCell ref="G2:H2"/>
    <mergeCell ref="C2:D2"/>
    <mergeCell ref="E2:F2"/>
    <mergeCell ref="A2:A3"/>
    <mergeCell ref="B2:B3"/>
  </mergeCells>
  <printOptions horizontalCentered="1"/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3973A-F9B2-4AF9-B90F-2CD366AE2EA2}">
  <dimension ref="A1:E32"/>
  <sheetViews>
    <sheetView workbookViewId="0"/>
  </sheetViews>
  <sheetFormatPr defaultRowHeight="11.25" x14ac:dyDescent="0.25"/>
  <cols>
    <col min="1" max="1" width="34" style="1" customWidth="1"/>
    <col min="2" max="5" width="13.140625" style="1" customWidth="1"/>
    <col min="6" max="16384" width="9.140625" style="1"/>
  </cols>
  <sheetData>
    <row r="1" spans="1:5" s="13" customFormat="1" ht="12" thickBot="1" x14ac:dyDescent="0.3">
      <c r="A1" s="15" t="s">
        <v>13</v>
      </c>
      <c r="B1" s="14"/>
      <c r="C1" s="14"/>
      <c r="D1" s="14"/>
      <c r="E1" s="14"/>
    </row>
    <row r="2" spans="1:5" s="9" customFormat="1" x14ac:dyDescent="0.25">
      <c r="A2" s="12" t="s">
        <v>12</v>
      </c>
      <c r="B2" s="11">
        <v>2000</v>
      </c>
      <c r="C2" s="10">
        <v>2009</v>
      </c>
      <c r="D2" s="10">
        <v>2010</v>
      </c>
      <c r="E2" s="10">
        <v>2011</v>
      </c>
    </row>
    <row r="3" spans="1:5" x14ac:dyDescent="0.25">
      <c r="A3" s="318" t="s">
        <v>11</v>
      </c>
      <c r="B3" s="318"/>
      <c r="C3" s="318"/>
      <c r="D3" s="318"/>
      <c r="E3" s="318"/>
    </row>
    <row r="4" spans="1:5" x14ac:dyDescent="0.25">
      <c r="A4" s="5" t="s">
        <v>8</v>
      </c>
      <c r="B4" s="3">
        <f>+B6+B7</f>
        <v>2264.7000000000003</v>
      </c>
      <c r="C4" s="3">
        <f>+C6+C7</f>
        <v>2278.5</v>
      </c>
      <c r="D4" s="3">
        <v>2287.0990000000002</v>
      </c>
      <c r="E4" s="3">
        <v>2310.5639999999999</v>
      </c>
    </row>
    <row r="5" spans="1:5" x14ac:dyDescent="0.25">
      <c r="A5" s="7" t="s">
        <v>7</v>
      </c>
      <c r="B5" s="3"/>
      <c r="C5" s="3"/>
      <c r="D5" s="3"/>
      <c r="E5" s="3"/>
    </row>
    <row r="6" spans="1:5" x14ac:dyDescent="0.25">
      <c r="A6" s="6" t="s">
        <v>6</v>
      </c>
      <c r="B6" s="3">
        <v>2105.8000000000002</v>
      </c>
      <c r="C6" s="3">
        <v>2044.9</v>
      </c>
      <c r="D6" s="8">
        <v>2022.6479999999999</v>
      </c>
      <c r="E6" s="3">
        <v>2057.3139999999999</v>
      </c>
    </row>
    <row r="7" spans="1:5" x14ac:dyDescent="0.25">
      <c r="A7" s="6" t="s">
        <v>5</v>
      </c>
      <c r="B7" s="3">
        <v>158.9</v>
      </c>
      <c r="C7" s="3">
        <v>233.6</v>
      </c>
      <c r="D7" s="8">
        <v>264.45100000000002</v>
      </c>
      <c r="E7" s="3">
        <v>253.25</v>
      </c>
    </row>
    <row r="8" spans="1:5" x14ac:dyDescent="0.25">
      <c r="A8" s="5" t="s">
        <v>4</v>
      </c>
      <c r="B8" s="3">
        <v>1441</v>
      </c>
      <c r="C8" s="3">
        <v>1406.2</v>
      </c>
      <c r="D8" s="3">
        <v>1397.9960000000001</v>
      </c>
      <c r="E8" s="3">
        <v>1376.0319999999999</v>
      </c>
    </row>
    <row r="9" spans="1:5" x14ac:dyDescent="0.25">
      <c r="A9" s="317" t="s">
        <v>3</v>
      </c>
      <c r="B9" s="317"/>
      <c r="C9" s="317"/>
      <c r="D9" s="317"/>
      <c r="E9" s="317"/>
    </row>
    <row r="10" spans="1:5" x14ac:dyDescent="0.25">
      <c r="A10" s="5" t="s">
        <v>2</v>
      </c>
      <c r="B10" s="3">
        <v>61.113959575788655</v>
      </c>
      <c r="C10" s="3">
        <f>+C4/(C4+C8)*100</f>
        <v>61.836784541482345</v>
      </c>
      <c r="D10" s="3">
        <v>62.063518596811917</v>
      </c>
      <c r="E10" s="3">
        <v>62.674744581382001</v>
      </c>
    </row>
    <row r="11" spans="1:5" x14ac:dyDescent="0.25">
      <c r="A11" s="5" t="s">
        <v>1</v>
      </c>
      <c r="B11" s="3">
        <v>7.016381860732106</v>
      </c>
      <c r="C11" s="3">
        <f>+C7/C4*100</f>
        <v>10.252359008119377</v>
      </c>
      <c r="D11" s="3">
        <v>11.562726405809281</v>
      </c>
      <c r="E11" s="3">
        <v>10.960527386387048</v>
      </c>
    </row>
    <row r="12" spans="1:5" x14ac:dyDescent="0.25">
      <c r="A12" s="4" t="s">
        <v>0</v>
      </c>
      <c r="B12" s="3">
        <f>+B6/(B4+B8)*100</f>
        <v>56.825970801737867</v>
      </c>
      <c r="C12" s="3">
        <f>+C6/(C4+C8)*100</f>
        <v>55.497055391212314</v>
      </c>
      <c r="D12" s="3">
        <v>54.887283743643991</v>
      </c>
      <c r="E12" s="3">
        <v>55.805262037191497</v>
      </c>
    </row>
    <row r="13" spans="1:5" x14ac:dyDescent="0.25">
      <c r="A13" s="317" t="s">
        <v>10</v>
      </c>
      <c r="B13" s="317"/>
      <c r="C13" s="317"/>
      <c r="D13" s="317"/>
      <c r="E13" s="317"/>
    </row>
    <row r="14" spans="1:5" x14ac:dyDescent="0.25">
      <c r="A14" s="5" t="s">
        <v>8</v>
      </c>
      <c r="B14" s="3">
        <v>1855.2</v>
      </c>
      <c r="C14" s="3">
        <f>+C16+C17</f>
        <v>1924.1</v>
      </c>
      <c r="D14" s="3">
        <v>1968.893</v>
      </c>
      <c r="E14" s="3">
        <v>1969.2640000000001</v>
      </c>
    </row>
    <row r="15" spans="1:5" x14ac:dyDescent="0.25">
      <c r="A15" s="7" t="s">
        <v>7</v>
      </c>
      <c r="B15" s="3"/>
      <c r="C15" s="3"/>
      <c r="D15" s="3"/>
      <c r="E15" s="3"/>
    </row>
    <row r="16" spans="1:5" x14ac:dyDescent="0.25">
      <c r="A16" s="6" t="s">
        <v>6</v>
      </c>
      <c r="B16" s="3">
        <v>1750.4</v>
      </c>
      <c r="C16" s="3">
        <v>1737</v>
      </c>
      <c r="D16" s="3">
        <v>1758.587</v>
      </c>
      <c r="E16" s="3">
        <v>1754.633</v>
      </c>
    </row>
    <row r="17" spans="1:5" x14ac:dyDescent="0.25">
      <c r="A17" s="6" t="s">
        <v>5</v>
      </c>
      <c r="B17" s="3">
        <v>104.8</v>
      </c>
      <c r="C17" s="3">
        <v>187.1</v>
      </c>
      <c r="D17" s="3">
        <v>210.30600000000001</v>
      </c>
      <c r="E17" s="3">
        <v>214.631</v>
      </c>
    </row>
    <row r="18" spans="1:5" x14ac:dyDescent="0.25">
      <c r="A18" s="5" t="s">
        <v>4</v>
      </c>
      <c r="B18" s="3">
        <v>2218.6</v>
      </c>
      <c r="C18" s="3">
        <v>2080.9</v>
      </c>
      <c r="D18" s="3">
        <v>2032.4469999999999</v>
      </c>
      <c r="E18" s="3">
        <v>2019.818</v>
      </c>
    </row>
    <row r="19" spans="1:5" x14ac:dyDescent="0.25">
      <c r="A19" s="317" t="s">
        <v>3</v>
      </c>
      <c r="B19" s="317"/>
      <c r="C19" s="317"/>
      <c r="D19" s="317"/>
      <c r="E19" s="317"/>
    </row>
    <row r="20" spans="1:5" x14ac:dyDescent="0.25">
      <c r="A20" s="5" t="s">
        <v>2</v>
      </c>
      <c r="B20" s="3">
        <v>45.539790858657767</v>
      </c>
      <c r="C20" s="3">
        <f>+C14/(C14+C18)*100</f>
        <v>48.042446941323341</v>
      </c>
      <c r="D20" s="3">
        <v>49.205841043250508</v>
      </c>
      <c r="E20" s="3">
        <v>49.366345439878152</v>
      </c>
    </row>
    <row r="21" spans="1:5" x14ac:dyDescent="0.25">
      <c r="A21" s="5" t="s">
        <v>1</v>
      </c>
      <c r="B21" s="3">
        <v>5.6489866321690378</v>
      </c>
      <c r="C21" s="3">
        <f>+C17/C14*100</f>
        <v>9.7240268177329661</v>
      </c>
      <c r="D21" s="3">
        <v>10.681433678722003</v>
      </c>
      <c r="E21" s="3">
        <v>10.899046547339513</v>
      </c>
    </row>
    <row r="22" spans="1:5" x14ac:dyDescent="0.25">
      <c r="A22" s="4" t="s">
        <v>0</v>
      </c>
      <c r="B22" s="3">
        <f>+B16/(B14+B18)*100</f>
        <v>42.967254160734448</v>
      </c>
      <c r="C22" s="3">
        <f>+C16/(C14+C18)*100</f>
        <v>43.370786516853933</v>
      </c>
      <c r="D22" s="3">
        <v>43.949951766158335</v>
      </c>
      <c r="E22" s="3">
        <v>43.985884471665415</v>
      </c>
    </row>
    <row r="23" spans="1:5" x14ac:dyDescent="0.25">
      <c r="A23" s="317" t="s">
        <v>9</v>
      </c>
      <c r="B23" s="317"/>
      <c r="C23" s="317"/>
      <c r="D23" s="317"/>
      <c r="E23" s="317"/>
    </row>
    <row r="24" spans="1:5" x14ac:dyDescent="0.25">
      <c r="A24" s="5" t="s">
        <v>8</v>
      </c>
      <c r="B24" s="3">
        <v>4119.8999999999996</v>
      </c>
      <c r="C24" s="3">
        <f>+C4+C14</f>
        <v>4202.6000000000004</v>
      </c>
      <c r="D24" s="3">
        <v>4255.9920000000002</v>
      </c>
      <c r="E24" s="3">
        <v>4279.8280000000004</v>
      </c>
    </row>
    <row r="25" spans="1:5" x14ac:dyDescent="0.25">
      <c r="A25" s="7" t="s">
        <v>7</v>
      </c>
      <c r="B25" s="3"/>
      <c r="C25" s="3"/>
      <c r="D25" s="3"/>
      <c r="E25" s="3"/>
    </row>
    <row r="26" spans="1:5" x14ac:dyDescent="0.25">
      <c r="A26" s="6" t="s">
        <v>6</v>
      </c>
      <c r="B26" s="3">
        <v>3856.2</v>
      </c>
      <c r="C26" s="3">
        <f>+C6+C16</f>
        <v>3781.9</v>
      </c>
      <c r="D26" s="3">
        <v>3781.2349999999997</v>
      </c>
      <c r="E26" s="3">
        <v>3811.9470000000001</v>
      </c>
    </row>
    <row r="27" spans="1:5" x14ac:dyDescent="0.25">
      <c r="A27" s="6" t="s">
        <v>5</v>
      </c>
      <c r="B27" s="3">
        <v>263.7</v>
      </c>
      <c r="C27" s="3">
        <f>+C7+C17</f>
        <v>420.7</v>
      </c>
      <c r="D27" s="3">
        <v>474.75700000000006</v>
      </c>
      <c r="E27" s="3">
        <v>467.88099999999997</v>
      </c>
    </row>
    <row r="28" spans="1:5" x14ac:dyDescent="0.25">
      <c r="A28" s="5" t="s">
        <v>4</v>
      </c>
      <c r="B28" s="3">
        <v>3659.6</v>
      </c>
      <c r="C28" s="3">
        <f>+C8+C18</f>
        <v>3487.1000000000004</v>
      </c>
      <c r="D28" s="3">
        <v>3430.4430000000002</v>
      </c>
      <c r="E28" s="3">
        <v>3395.85</v>
      </c>
    </row>
    <row r="29" spans="1:5" x14ac:dyDescent="0.25">
      <c r="A29" s="317" t="s">
        <v>3</v>
      </c>
      <c r="B29" s="317"/>
      <c r="C29" s="317"/>
      <c r="D29" s="317"/>
      <c r="E29" s="317"/>
    </row>
    <row r="30" spans="1:5" x14ac:dyDescent="0.25">
      <c r="A30" s="5" t="s">
        <v>2</v>
      </c>
      <c r="B30" s="3">
        <v>52.958416350665217</v>
      </c>
      <c r="C30" s="3">
        <f>+C24/(C24+C28)*100</f>
        <v>54.652327138900091</v>
      </c>
      <c r="D30" s="3">
        <v>55.370175558653081</v>
      </c>
      <c r="E30" s="3">
        <v>55.758312914938976</v>
      </c>
    </row>
    <row r="31" spans="1:5" x14ac:dyDescent="0.25">
      <c r="A31" s="5" t="s">
        <v>1</v>
      </c>
      <c r="B31" s="3">
        <v>6.4006407922522381</v>
      </c>
      <c r="C31" s="3">
        <f>+C27/C24*100</f>
        <v>10.010469709227619</v>
      </c>
      <c r="D31" s="3">
        <v>11.15502566734148</v>
      </c>
      <c r="E31" s="3">
        <v>10.93223839836554</v>
      </c>
    </row>
    <row r="32" spans="1:5" x14ac:dyDescent="0.25">
      <c r="A32" s="4" t="s">
        <v>0</v>
      </c>
      <c r="B32" s="3">
        <f>+B26/(B24+B28)*100</f>
        <v>49.568738350793751</v>
      </c>
      <c r="C32" s="3">
        <f>+C26/(C24+C28)*100</f>
        <v>49.181372485272504</v>
      </c>
      <c r="D32" s="3">
        <v>49.193618263033287</v>
      </c>
      <c r="E32" s="3">
        <v>49.662681220171201</v>
      </c>
    </row>
  </sheetData>
  <mergeCells count="6">
    <mergeCell ref="A23:E23"/>
    <mergeCell ref="A29:E29"/>
    <mergeCell ref="A3:E3"/>
    <mergeCell ref="A9:E9"/>
    <mergeCell ref="A13:E13"/>
    <mergeCell ref="A19:E19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A1A57-8DD0-4D4A-B19B-826F3B8CA662}">
  <dimension ref="A1:E8"/>
  <sheetViews>
    <sheetView workbookViewId="0"/>
  </sheetViews>
  <sheetFormatPr defaultRowHeight="11.25" x14ac:dyDescent="0.2"/>
  <cols>
    <col min="1" max="1" width="23.7109375" style="50" customWidth="1"/>
    <col min="2" max="5" width="14.85546875" style="50" customWidth="1"/>
    <col min="6" max="16384" width="9.140625" style="50"/>
  </cols>
  <sheetData>
    <row r="1" spans="1:5" ht="12" thickBot="1" x14ac:dyDescent="0.25">
      <c r="A1" s="70" t="s">
        <v>217</v>
      </c>
      <c r="B1" s="192"/>
      <c r="C1" s="192"/>
      <c r="D1" s="192"/>
      <c r="E1" s="192"/>
    </row>
    <row r="2" spans="1:5" x14ac:dyDescent="0.2">
      <c r="A2" s="320" t="s">
        <v>216</v>
      </c>
      <c r="B2" s="325" t="s">
        <v>215</v>
      </c>
      <c r="C2" s="174" t="s">
        <v>214</v>
      </c>
      <c r="D2" s="174" t="s">
        <v>213</v>
      </c>
      <c r="E2" s="334" t="s">
        <v>212</v>
      </c>
    </row>
    <row r="3" spans="1:5" x14ac:dyDescent="0.2">
      <c r="A3" s="379"/>
      <c r="B3" s="380"/>
      <c r="C3" s="380" t="s">
        <v>211</v>
      </c>
      <c r="D3" s="380"/>
      <c r="E3" s="322"/>
    </row>
    <row r="4" spans="1:5" x14ac:dyDescent="0.2">
      <c r="A4" s="50" t="s">
        <v>210</v>
      </c>
      <c r="B4" s="105">
        <v>138817.61901878598</v>
      </c>
      <c r="C4" s="17">
        <v>5.2773202658579237</v>
      </c>
      <c r="D4" s="17">
        <v>1.3256210450990569</v>
      </c>
      <c r="E4" s="17">
        <v>49.882393234938313</v>
      </c>
    </row>
    <row r="5" spans="1:5" x14ac:dyDescent="0.2">
      <c r="A5" s="50" t="s">
        <v>209</v>
      </c>
      <c r="B5" s="105">
        <v>144519.61902201103</v>
      </c>
      <c r="C5" s="17">
        <v>10.535963730167012</v>
      </c>
      <c r="D5" s="17">
        <v>6.3868755824514123</v>
      </c>
      <c r="E5" s="17">
        <v>24.565842059089853</v>
      </c>
    </row>
    <row r="6" spans="1:5" x14ac:dyDescent="0.2">
      <c r="A6" s="50" t="s">
        <v>208</v>
      </c>
      <c r="B6" s="105">
        <v>160493.53843817921</v>
      </c>
      <c r="C6" s="17">
        <v>16.333386633594188</v>
      </c>
      <c r="D6" s="17">
        <v>11.966685884113758</v>
      </c>
      <c r="E6" s="17">
        <v>19.239285399183863</v>
      </c>
    </row>
    <row r="7" spans="1:5" x14ac:dyDescent="0.2">
      <c r="A7" s="50" t="s">
        <v>207</v>
      </c>
      <c r="B7" s="105">
        <v>161212.85834114594</v>
      </c>
      <c r="C7" s="17">
        <v>23.604861304815984</v>
      </c>
      <c r="D7" s="17">
        <v>18.965217810217517</v>
      </c>
      <c r="E7" s="17">
        <v>6.3124793067879468</v>
      </c>
    </row>
    <row r="8" spans="1:5" x14ac:dyDescent="0.2">
      <c r="A8" s="191" t="s">
        <v>40</v>
      </c>
      <c r="B8" s="101">
        <v>145802.35018171137</v>
      </c>
      <c r="C8" s="27">
        <v>9.8881292148369511</v>
      </c>
      <c r="D8" s="27">
        <v>5.7633582433464392</v>
      </c>
      <c r="E8" s="27">
        <v>100.00003600695797</v>
      </c>
    </row>
  </sheetData>
  <mergeCells count="4">
    <mergeCell ref="A2:A3"/>
    <mergeCell ref="B2:B3"/>
    <mergeCell ref="E2:E3"/>
    <mergeCell ref="C3:D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3927F-C9A0-4C9A-BDD3-B33A53E0D9BF}">
  <dimension ref="A1:K19"/>
  <sheetViews>
    <sheetView workbookViewId="0"/>
  </sheetViews>
  <sheetFormatPr defaultRowHeight="15" x14ac:dyDescent="0.25"/>
  <cols>
    <col min="1" max="1" width="9.140625" style="193"/>
    <col min="2" max="2" width="37.85546875" style="193" customWidth="1"/>
    <col min="3" max="16384" width="9.140625" style="193"/>
  </cols>
  <sheetData>
    <row r="1" spans="1:11" ht="15" customHeight="1" x14ac:dyDescent="0.25">
      <c r="A1" s="204" t="s">
        <v>235</v>
      </c>
      <c r="B1" s="204"/>
      <c r="C1" s="204"/>
      <c r="D1" s="204"/>
      <c r="E1" s="204"/>
      <c r="F1" s="204"/>
      <c r="G1" s="204"/>
      <c r="H1" s="203"/>
      <c r="I1" s="203"/>
    </row>
    <row r="2" spans="1:11" ht="22.5" x14ac:dyDescent="0.25">
      <c r="A2" s="202" t="s">
        <v>234</v>
      </c>
      <c r="B2" s="200" t="s">
        <v>86</v>
      </c>
      <c r="C2" s="200">
        <v>2000</v>
      </c>
      <c r="D2" s="200">
        <v>2001</v>
      </c>
      <c r="E2" s="201">
        <v>2002</v>
      </c>
      <c r="F2" s="201">
        <v>2003</v>
      </c>
      <c r="G2" s="201">
        <v>2004</v>
      </c>
      <c r="H2" s="201">
        <v>2005</v>
      </c>
      <c r="I2" s="200">
        <v>2006</v>
      </c>
      <c r="J2" s="200">
        <v>2007</v>
      </c>
      <c r="K2" s="200">
        <v>2008</v>
      </c>
    </row>
    <row r="3" spans="1:11" x14ac:dyDescent="0.25">
      <c r="A3" s="199" t="s">
        <v>233</v>
      </c>
      <c r="B3" s="199" t="s">
        <v>232</v>
      </c>
      <c r="C3" s="198">
        <v>192.2</v>
      </c>
      <c r="D3" s="198">
        <v>181.2</v>
      </c>
      <c r="E3" s="198">
        <v>176.9</v>
      </c>
      <c r="F3" s="198">
        <v>166.6</v>
      </c>
      <c r="G3" s="198">
        <v>158</v>
      </c>
      <c r="H3" s="198">
        <v>145.4</v>
      </c>
      <c r="I3" s="198">
        <v>142.19999999999999</v>
      </c>
      <c r="J3" s="198">
        <v>140.80000000000001</v>
      </c>
      <c r="K3" s="198">
        <v>132.1</v>
      </c>
    </row>
    <row r="4" spans="1:11" x14ac:dyDescent="0.25">
      <c r="A4" s="199" t="s">
        <v>79</v>
      </c>
      <c r="B4" s="199" t="s">
        <v>231</v>
      </c>
      <c r="C4" s="198">
        <v>15.5</v>
      </c>
      <c r="D4" s="198">
        <v>11.6</v>
      </c>
      <c r="E4" s="198">
        <v>13.4</v>
      </c>
      <c r="F4" s="198">
        <v>11</v>
      </c>
      <c r="G4" s="198">
        <v>11.3</v>
      </c>
      <c r="H4" s="198">
        <v>12.6</v>
      </c>
      <c r="I4" s="198">
        <v>13</v>
      </c>
      <c r="J4" s="198">
        <v>12.7</v>
      </c>
      <c r="K4" s="198">
        <v>8.1999999999999993</v>
      </c>
    </row>
    <row r="5" spans="1:11" x14ac:dyDescent="0.25">
      <c r="A5" s="199" t="s">
        <v>230</v>
      </c>
      <c r="B5" s="199" t="s">
        <v>78</v>
      </c>
      <c r="C5" s="198">
        <v>542.4</v>
      </c>
      <c r="D5" s="198">
        <v>555.5</v>
      </c>
      <c r="E5" s="198">
        <v>564.29999999999995</v>
      </c>
      <c r="F5" s="198">
        <v>547.29999999999995</v>
      </c>
      <c r="G5" s="198">
        <v>536.1</v>
      </c>
      <c r="H5" s="198">
        <v>530.70000000000005</v>
      </c>
      <c r="I5" s="198">
        <v>530.70000000000005</v>
      </c>
      <c r="J5" s="198">
        <v>533.29999999999995</v>
      </c>
      <c r="K5" s="198">
        <v>537.70000000000005</v>
      </c>
    </row>
    <row r="6" spans="1:11" x14ac:dyDescent="0.25">
      <c r="A6" s="199" t="s">
        <v>73</v>
      </c>
      <c r="B6" s="199" t="s">
        <v>229</v>
      </c>
      <c r="C6" s="198">
        <v>60.8</v>
      </c>
      <c r="D6" s="198">
        <v>60.6</v>
      </c>
      <c r="E6" s="198">
        <v>55.6</v>
      </c>
      <c r="F6" s="198">
        <v>50.2</v>
      </c>
      <c r="G6" s="198">
        <v>46.2</v>
      </c>
      <c r="H6" s="198">
        <v>47.9</v>
      </c>
      <c r="I6" s="198">
        <v>48.7</v>
      </c>
      <c r="J6" s="198">
        <v>48</v>
      </c>
      <c r="K6" s="198">
        <v>44</v>
      </c>
    </row>
    <row r="7" spans="1:11" x14ac:dyDescent="0.25">
      <c r="A7" s="199" t="s">
        <v>69</v>
      </c>
      <c r="B7" s="199" t="s">
        <v>68</v>
      </c>
      <c r="C7" s="198">
        <v>246.4</v>
      </c>
      <c r="D7" s="198">
        <v>250</v>
      </c>
      <c r="E7" s="198">
        <v>250.3</v>
      </c>
      <c r="F7" s="198">
        <v>275.10000000000002</v>
      </c>
      <c r="G7" s="198">
        <v>284.3</v>
      </c>
      <c r="H7" s="198">
        <v>293.89999999999998</v>
      </c>
      <c r="I7" s="198">
        <v>300</v>
      </c>
      <c r="J7" s="198">
        <v>307.3</v>
      </c>
      <c r="K7" s="198">
        <v>284.7</v>
      </c>
    </row>
    <row r="8" spans="1:11" x14ac:dyDescent="0.25">
      <c r="A8" s="199" t="s">
        <v>67</v>
      </c>
      <c r="B8" s="199" t="s">
        <v>228</v>
      </c>
      <c r="C8" s="198">
        <v>262.89999999999998</v>
      </c>
      <c r="D8" s="198">
        <v>268.89999999999998</v>
      </c>
      <c r="E8" s="198">
        <v>263.8</v>
      </c>
      <c r="F8" s="198">
        <v>267.60000000000002</v>
      </c>
      <c r="G8" s="198">
        <v>266.2</v>
      </c>
      <c r="H8" s="198">
        <v>267.2</v>
      </c>
      <c r="I8" s="198">
        <v>269.60000000000002</v>
      </c>
      <c r="J8" s="198">
        <v>277</v>
      </c>
      <c r="K8" s="198">
        <v>279.7</v>
      </c>
    </row>
    <row r="9" spans="1:11" x14ac:dyDescent="0.25">
      <c r="A9" s="199" t="s">
        <v>65</v>
      </c>
      <c r="B9" s="199" t="s">
        <v>62</v>
      </c>
      <c r="C9" s="198">
        <v>63.2</v>
      </c>
      <c r="D9" s="198">
        <v>72.099999999999994</v>
      </c>
      <c r="E9" s="198">
        <v>62.5</v>
      </c>
      <c r="F9" s="198">
        <v>59.7</v>
      </c>
      <c r="G9" s="198">
        <v>62.6</v>
      </c>
      <c r="H9" s="198">
        <v>70.8</v>
      </c>
      <c r="I9" s="198">
        <v>69.3</v>
      </c>
      <c r="J9" s="198">
        <v>67.7</v>
      </c>
      <c r="K9" s="198">
        <v>69.599999999999994</v>
      </c>
    </row>
    <row r="10" spans="1:11" x14ac:dyDescent="0.25">
      <c r="A10" s="199" t="s">
        <v>63</v>
      </c>
      <c r="B10" s="199" t="s">
        <v>227</v>
      </c>
      <c r="C10" s="198">
        <v>226.5</v>
      </c>
      <c r="D10" s="198">
        <v>226.1</v>
      </c>
      <c r="E10" s="198">
        <v>227.3</v>
      </c>
      <c r="F10" s="198">
        <v>219.5</v>
      </c>
      <c r="G10" s="198">
        <v>215.5</v>
      </c>
      <c r="H10" s="198">
        <v>212.5</v>
      </c>
      <c r="I10" s="198">
        <v>218.9</v>
      </c>
      <c r="J10" s="198">
        <v>224</v>
      </c>
      <c r="K10" s="198">
        <v>209.9</v>
      </c>
    </row>
    <row r="11" spans="1:11" x14ac:dyDescent="0.25">
      <c r="A11" s="199" t="s">
        <v>61</v>
      </c>
      <c r="B11" s="199" t="s">
        <v>226</v>
      </c>
      <c r="C11" s="198">
        <v>28.1</v>
      </c>
      <c r="D11" s="198">
        <v>24.3</v>
      </c>
      <c r="E11" s="198">
        <v>23.2</v>
      </c>
      <c r="F11" s="198">
        <v>22.6</v>
      </c>
      <c r="G11" s="198">
        <v>25.7</v>
      </c>
      <c r="H11" s="198">
        <v>26.6</v>
      </c>
      <c r="I11" s="198">
        <v>27.8</v>
      </c>
      <c r="J11" s="198">
        <v>26.9</v>
      </c>
      <c r="K11" s="198">
        <v>30.4</v>
      </c>
    </row>
    <row r="12" spans="1:11" x14ac:dyDescent="0.25">
      <c r="A12" s="199" t="s">
        <v>59</v>
      </c>
      <c r="B12" s="195" t="s">
        <v>225</v>
      </c>
      <c r="C12" s="198">
        <v>110.4</v>
      </c>
      <c r="D12" s="198">
        <v>120.7</v>
      </c>
      <c r="E12" s="198">
        <v>128.4</v>
      </c>
      <c r="F12" s="198">
        <v>143.6</v>
      </c>
      <c r="G12" s="198">
        <v>149.19999999999999</v>
      </c>
      <c r="H12" s="198">
        <v>152.80000000000001</v>
      </c>
      <c r="I12" s="198">
        <v>157.69999999999999</v>
      </c>
      <c r="J12" s="198">
        <v>153</v>
      </c>
      <c r="K12" s="198">
        <v>168.2</v>
      </c>
    </row>
    <row r="13" spans="1:11" x14ac:dyDescent="0.25">
      <c r="A13" s="199" t="s">
        <v>57</v>
      </c>
      <c r="B13" s="199" t="s">
        <v>224</v>
      </c>
      <c r="C13" s="198">
        <v>145.69999999999999</v>
      </c>
      <c r="D13" s="198">
        <v>141.69999999999999</v>
      </c>
      <c r="E13" s="198">
        <v>147.80000000000001</v>
      </c>
      <c r="F13" s="198">
        <v>151.5</v>
      </c>
      <c r="G13" s="198">
        <v>151</v>
      </c>
      <c r="H13" s="198">
        <v>146.30000000000001</v>
      </c>
      <c r="I13" s="198">
        <v>151</v>
      </c>
      <c r="J13" s="198">
        <v>139</v>
      </c>
      <c r="K13" s="198">
        <v>141.9</v>
      </c>
    </row>
    <row r="14" spans="1:11" x14ac:dyDescent="0.25">
      <c r="A14" s="199" t="s">
        <v>55</v>
      </c>
      <c r="B14" s="199" t="s">
        <v>48</v>
      </c>
      <c r="C14" s="198">
        <v>70.900000000000006</v>
      </c>
      <c r="D14" s="198">
        <v>69.900000000000006</v>
      </c>
      <c r="E14" s="198">
        <v>69.400000000000006</v>
      </c>
      <c r="F14" s="198">
        <v>71.400000000000006</v>
      </c>
      <c r="G14" s="198">
        <v>72</v>
      </c>
      <c r="H14" s="198">
        <v>72.7</v>
      </c>
      <c r="I14" s="198">
        <v>72.2</v>
      </c>
      <c r="J14" s="198">
        <v>72.400000000000006</v>
      </c>
      <c r="K14" s="198">
        <v>68.099999999999994</v>
      </c>
    </row>
    <row r="15" spans="1:11" x14ac:dyDescent="0.25">
      <c r="A15" s="199" t="s">
        <v>53</v>
      </c>
      <c r="B15" s="199" t="s">
        <v>223</v>
      </c>
      <c r="C15" s="198">
        <v>60</v>
      </c>
      <c r="D15" s="198">
        <v>55.2</v>
      </c>
      <c r="E15" s="198">
        <v>56.6</v>
      </c>
      <c r="F15" s="198">
        <v>62.5</v>
      </c>
      <c r="G15" s="198">
        <v>61.3</v>
      </c>
      <c r="H15" s="198">
        <v>58.4</v>
      </c>
      <c r="I15" s="198">
        <v>60</v>
      </c>
      <c r="J15" s="198">
        <v>57</v>
      </c>
      <c r="K15" s="198">
        <v>55.9</v>
      </c>
    </row>
    <row r="16" spans="1:11" ht="23.25" x14ac:dyDescent="0.25">
      <c r="A16" s="195" t="s">
        <v>222</v>
      </c>
      <c r="B16" s="195" t="s">
        <v>221</v>
      </c>
      <c r="C16" s="198">
        <v>80.8</v>
      </c>
      <c r="D16" s="198">
        <v>75.900000000000006</v>
      </c>
      <c r="E16" s="198">
        <v>73</v>
      </c>
      <c r="F16" s="198">
        <v>77.900000000000006</v>
      </c>
      <c r="G16" s="198">
        <v>77.900000000000006</v>
      </c>
      <c r="H16" s="198">
        <v>78.3</v>
      </c>
      <c r="I16" s="198">
        <v>76.3</v>
      </c>
      <c r="J16" s="198">
        <v>83.9</v>
      </c>
      <c r="K16" s="198">
        <v>80.400000000000006</v>
      </c>
    </row>
    <row r="17" spans="1:11" x14ac:dyDescent="0.25">
      <c r="A17" s="197" t="s">
        <v>220</v>
      </c>
      <c r="B17" s="197" t="s">
        <v>40</v>
      </c>
      <c r="C17" s="196">
        <v>2105.8000000000002</v>
      </c>
      <c r="D17" s="196">
        <v>2113.6999999999998</v>
      </c>
      <c r="E17" s="196">
        <v>2112.5</v>
      </c>
      <c r="F17" s="196">
        <v>2126.5</v>
      </c>
      <c r="G17" s="196">
        <v>2117.3000000000002</v>
      </c>
      <c r="H17" s="196">
        <v>2116.1</v>
      </c>
      <c r="I17" s="196">
        <v>2137.4</v>
      </c>
      <c r="J17" s="196">
        <f>SUM(J3:J16)</f>
        <v>2143.0000000000005</v>
      </c>
      <c r="K17" s="196">
        <f>+K3+K4+K5+K6+K7+K8+K9+K10+K11+K12+K13+K14+K15+K16</f>
        <v>2110.8000000000002</v>
      </c>
    </row>
    <row r="18" spans="1:11" x14ac:dyDescent="0.25">
      <c r="B18" s="195" t="s">
        <v>219</v>
      </c>
      <c r="C18" s="194">
        <f t="shared" ref="C18:K18" si="0">+C4+C5+C6+C7</f>
        <v>865.09999999999991</v>
      </c>
      <c r="D18" s="194">
        <f t="shared" si="0"/>
        <v>877.7</v>
      </c>
      <c r="E18" s="194">
        <f t="shared" si="0"/>
        <v>883.59999999999991</v>
      </c>
      <c r="F18" s="194">
        <f t="shared" si="0"/>
        <v>883.6</v>
      </c>
      <c r="G18" s="194">
        <f t="shared" si="0"/>
        <v>877.90000000000009</v>
      </c>
      <c r="H18" s="194">
        <f t="shared" si="0"/>
        <v>885.1</v>
      </c>
      <c r="I18" s="194">
        <f t="shared" si="0"/>
        <v>892.40000000000009</v>
      </c>
      <c r="J18" s="194">
        <f t="shared" si="0"/>
        <v>901.3</v>
      </c>
      <c r="K18" s="194">
        <f t="shared" si="0"/>
        <v>874.60000000000014</v>
      </c>
    </row>
    <row r="19" spans="1:11" x14ac:dyDescent="0.25">
      <c r="B19" s="195" t="s">
        <v>218</v>
      </c>
      <c r="C19" s="194">
        <f t="shared" ref="C19:K19" si="1">SUM(C8:C16)</f>
        <v>1048.5</v>
      </c>
      <c r="D19" s="194">
        <f t="shared" si="1"/>
        <v>1054.8</v>
      </c>
      <c r="E19" s="194">
        <f t="shared" si="1"/>
        <v>1052</v>
      </c>
      <c r="F19" s="194">
        <f t="shared" si="1"/>
        <v>1076.3</v>
      </c>
      <c r="G19" s="194">
        <f t="shared" si="1"/>
        <v>1081.4000000000001</v>
      </c>
      <c r="H19" s="194">
        <f t="shared" si="1"/>
        <v>1085.6000000000001</v>
      </c>
      <c r="I19" s="194">
        <f t="shared" si="1"/>
        <v>1102.8</v>
      </c>
      <c r="J19" s="194">
        <f t="shared" si="1"/>
        <v>1100.9000000000001</v>
      </c>
      <c r="K19" s="194">
        <f t="shared" si="1"/>
        <v>1104.0999999999999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E72EE-60D1-4B42-A7C8-61E5474BA5D1}">
  <dimension ref="A1:F26"/>
  <sheetViews>
    <sheetView workbookViewId="0"/>
  </sheetViews>
  <sheetFormatPr defaultRowHeight="15" x14ac:dyDescent="0.25"/>
  <cols>
    <col min="1" max="1" width="9.140625" style="193"/>
    <col min="2" max="2" width="37.85546875" style="193" customWidth="1"/>
    <col min="3" max="6" width="9" style="193" customWidth="1"/>
    <col min="7" max="16384" width="9.140625" style="193"/>
  </cols>
  <sheetData>
    <row r="1" spans="1:6" ht="15" customHeight="1" x14ac:dyDescent="0.25">
      <c r="A1" s="204" t="s">
        <v>239</v>
      </c>
      <c r="B1" s="204"/>
    </row>
    <row r="2" spans="1:6" ht="22.5" x14ac:dyDescent="0.25">
      <c r="A2" s="202" t="s">
        <v>234</v>
      </c>
      <c r="B2" s="200" t="s">
        <v>86</v>
      </c>
      <c r="C2" s="200">
        <v>2008</v>
      </c>
      <c r="D2" s="200">
        <v>2009</v>
      </c>
      <c r="E2" s="200">
        <v>2010</v>
      </c>
      <c r="F2" s="200">
        <v>2011</v>
      </c>
    </row>
    <row r="3" spans="1:6" x14ac:dyDescent="0.25">
      <c r="A3" s="212" t="s">
        <v>83</v>
      </c>
      <c r="B3" s="211" t="s">
        <v>82</v>
      </c>
      <c r="C3" s="198">
        <v>128.5</v>
      </c>
      <c r="D3" s="198">
        <v>130</v>
      </c>
      <c r="E3" s="198">
        <v>130.80000000000001</v>
      </c>
      <c r="F3" s="198">
        <v>138.32050000000001</v>
      </c>
    </row>
    <row r="4" spans="1:6" x14ac:dyDescent="0.25">
      <c r="A4" s="212" t="s">
        <v>81</v>
      </c>
      <c r="B4" s="211" t="s">
        <v>80</v>
      </c>
      <c r="C4" s="198">
        <v>7.8</v>
      </c>
      <c r="D4" s="198">
        <v>7.9</v>
      </c>
      <c r="E4" s="198">
        <v>10.1</v>
      </c>
      <c r="F4" s="198">
        <v>9.3622499999999995</v>
      </c>
    </row>
    <row r="5" spans="1:6" x14ac:dyDescent="0.25">
      <c r="A5" s="213" t="s">
        <v>79</v>
      </c>
      <c r="B5" s="211" t="s">
        <v>78</v>
      </c>
      <c r="C5" s="198">
        <v>527.5</v>
      </c>
      <c r="D5" s="198">
        <v>496.8</v>
      </c>
      <c r="E5" s="198">
        <v>482.6</v>
      </c>
      <c r="F5" s="198">
        <v>503.37950000000001</v>
      </c>
    </row>
    <row r="6" spans="1:6" x14ac:dyDescent="0.25">
      <c r="A6" s="212" t="s">
        <v>77</v>
      </c>
      <c r="B6" s="216" t="s">
        <v>76</v>
      </c>
      <c r="C6" s="198">
        <v>25.8</v>
      </c>
      <c r="D6" s="198">
        <v>29.5</v>
      </c>
      <c r="E6" s="198">
        <v>26.2</v>
      </c>
      <c r="F6" s="198">
        <v>28.146999999999998</v>
      </c>
    </row>
    <row r="7" spans="1:6" x14ac:dyDescent="0.25">
      <c r="A7" s="213" t="s">
        <v>75</v>
      </c>
      <c r="B7" s="214" t="s">
        <v>74</v>
      </c>
      <c r="C7" s="198">
        <f>SUM(C4:C6)</f>
        <v>561.09999999999991</v>
      </c>
      <c r="D7" s="198">
        <f>SUM(D4:D6)</f>
        <v>534.20000000000005</v>
      </c>
      <c r="E7" s="198">
        <v>519</v>
      </c>
      <c r="F7" s="198">
        <v>540.88874999999996</v>
      </c>
    </row>
    <row r="8" spans="1:6" ht="22.5" x14ac:dyDescent="0.25">
      <c r="A8" s="213" t="s">
        <v>73</v>
      </c>
      <c r="B8" s="211" t="s">
        <v>72</v>
      </c>
      <c r="C8" s="198">
        <v>35.9</v>
      </c>
      <c r="D8" s="198">
        <v>35.9</v>
      </c>
      <c r="E8" s="198">
        <v>39</v>
      </c>
      <c r="F8" s="198">
        <v>38.575000000000003</v>
      </c>
    </row>
    <row r="9" spans="1:6" x14ac:dyDescent="0.25">
      <c r="A9" s="215" t="s">
        <v>71</v>
      </c>
      <c r="B9" s="214" t="s">
        <v>70</v>
      </c>
      <c r="C9" s="198">
        <f>SUM(C7:C8)</f>
        <v>596.99999999999989</v>
      </c>
      <c r="D9" s="198">
        <f>SUM(D7:D8)</f>
        <v>570.1</v>
      </c>
      <c r="E9" s="198">
        <v>558</v>
      </c>
      <c r="F9" s="198">
        <f>SUM(F7:F8)</f>
        <v>579.46375</v>
      </c>
    </row>
    <row r="10" spans="1:6" x14ac:dyDescent="0.25">
      <c r="A10" s="215" t="s">
        <v>69</v>
      </c>
      <c r="B10" s="214" t="s">
        <v>68</v>
      </c>
      <c r="C10" s="198">
        <v>287.2</v>
      </c>
      <c r="D10" s="198">
        <v>271.60000000000002</v>
      </c>
      <c r="E10" s="198">
        <v>255.1</v>
      </c>
      <c r="F10" s="198">
        <v>245.24574999999999</v>
      </c>
    </row>
    <row r="11" spans="1:6" x14ac:dyDescent="0.25">
      <c r="A11" s="213" t="s">
        <v>67</v>
      </c>
      <c r="B11" s="211" t="s">
        <v>66</v>
      </c>
      <c r="C11" s="198">
        <v>272.60000000000002</v>
      </c>
      <c r="D11" s="198">
        <v>257.5</v>
      </c>
      <c r="E11" s="198">
        <v>248.4</v>
      </c>
      <c r="F11" s="198">
        <v>256.86950000000002</v>
      </c>
    </row>
    <row r="12" spans="1:6" x14ac:dyDescent="0.25">
      <c r="A12" s="212" t="s">
        <v>65</v>
      </c>
      <c r="B12" s="211" t="s">
        <v>64</v>
      </c>
      <c r="C12" s="198">
        <v>194</v>
      </c>
      <c r="D12" s="198">
        <v>188.7</v>
      </c>
      <c r="E12" s="198">
        <v>195.5</v>
      </c>
      <c r="F12" s="198">
        <v>190.58275</v>
      </c>
    </row>
    <row r="13" spans="1:6" x14ac:dyDescent="0.25">
      <c r="A13" s="213" t="s">
        <v>63</v>
      </c>
      <c r="B13" s="211" t="s">
        <v>62</v>
      </c>
      <c r="C13" s="198">
        <v>69.599999999999994</v>
      </c>
      <c r="D13" s="198">
        <v>68.5</v>
      </c>
      <c r="E13" s="198">
        <v>67.8</v>
      </c>
      <c r="F13" s="198">
        <v>67.061750000000004</v>
      </c>
    </row>
    <row r="14" spans="1:6" x14ac:dyDescent="0.25">
      <c r="A14" s="212" t="s">
        <v>61</v>
      </c>
      <c r="B14" s="211" t="s">
        <v>60</v>
      </c>
      <c r="C14" s="198">
        <v>64.8</v>
      </c>
      <c r="D14" s="198">
        <v>61.8</v>
      </c>
      <c r="E14" s="198">
        <v>65</v>
      </c>
      <c r="F14" s="198">
        <v>64.882749999999987</v>
      </c>
    </row>
    <row r="15" spans="1:6" x14ac:dyDescent="0.25">
      <c r="A15" s="213" t="s">
        <v>59</v>
      </c>
      <c r="B15" s="211" t="s">
        <v>58</v>
      </c>
      <c r="C15" s="198">
        <v>30.5</v>
      </c>
      <c r="D15" s="198">
        <v>30.7</v>
      </c>
      <c r="E15" s="198">
        <v>27.8</v>
      </c>
      <c r="F15" s="198">
        <v>33.283000000000001</v>
      </c>
    </row>
    <row r="16" spans="1:6" x14ac:dyDescent="0.25">
      <c r="A16" s="212" t="s">
        <v>57</v>
      </c>
      <c r="B16" s="211" t="s">
        <v>56</v>
      </c>
      <c r="C16" s="198">
        <v>11</v>
      </c>
      <c r="D16" s="198">
        <v>9.1999999999999993</v>
      </c>
      <c r="E16" s="198">
        <v>10.1</v>
      </c>
      <c r="F16" s="198">
        <v>10.626250000000001</v>
      </c>
    </row>
    <row r="17" spans="1:6" x14ac:dyDescent="0.25">
      <c r="A17" s="213" t="s">
        <v>55</v>
      </c>
      <c r="B17" s="211" t="s">
        <v>54</v>
      </c>
      <c r="C17" s="198">
        <v>65.599999999999994</v>
      </c>
      <c r="D17" s="198">
        <v>63.7</v>
      </c>
      <c r="E17" s="198">
        <v>66.900000000000006</v>
      </c>
      <c r="F17" s="198">
        <v>66.52</v>
      </c>
    </row>
    <row r="18" spans="1:6" ht="11.25" customHeight="1" x14ac:dyDescent="0.25">
      <c r="A18" s="212" t="s">
        <v>53</v>
      </c>
      <c r="B18" s="211" t="s">
        <v>52</v>
      </c>
      <c r="C18" s="198">
        <v>61.7</v>
      </c>
      <c r="D18" s="198">
        <v>68.099999999999994</v>
      </c>
      <c r="E18" s="198">
        <v>62.1</v>
      </c>
      <c r="F18" s="198">
        <v>63.045000000000002</v>
      </c>
    </row>
    <row r="19" spans="1:6" ht="13.5" customHeight="1" x14ac:dyDescent="0.25">
      <c r="A19" s="213" t="s">
        <v>51</v>
      </c>
      <c r="B19" s="211" t="s">
        <v>50</v>
      </c>
      <c r="C19" s="198">
        <v>140.5</v>
      </c>
      <c r="D19" s="198">
        <v>143.69999999999999</v>
      </c>
      <c r="E19" s="198">
        <v>151.5</v>
      </c>
      <c r="F19" s="198">
        <v>154.45825000000002</v>
      </c>
    </row>
    <row r="20" spans="1:6" x14ac:dyDescent="0.25">
      <c r="A20" s="212" t="s">
        <v>49</v>
      </c>
      <c r="B20" s="211" t="s">
        <v>48</v>
      </c>
      <c r="C20" s="198">
        <v>70</v>
      </c>
      <c r="D20" s="198">
        <v>72.400000000000006</v>
      </c>
      <c r="E20" s="198">
        <v>75.7</v>
      </c>
      <c r="F20" s="198">
        <v>73.989499999999992</v>
      </c>
    </row>
    <row r="21" spans="1:6" x14ac:dyDescent="0.25">
      <c r="A21" s="213" t="s">
        <v>47</v>
      </c>
      <c r="B21" s="211" t="s">
        <v>46</v>
      </c>
      <c r="C21" s="198">
        <v>53.6</v>
      </c>
      <c r="D21" s="198">
        <v>52.1</v>
      </c>
      <c r="E21" s="198">
        <v>52.9</v>
      </c>
      <c r="F21" s="198">
        <v>57.670500000000004</v>
      </c>
    </row>
    <row r="22" spans="1:6" x14ac:dyDescent="0.25">
      <c r="A22" s="212" t="s">
        <v>45</v>
      </c>
      <c r="B22" s="211" t="s">
        <v>44</v>
      </c>
      <c r="C22" s="198">
        <v>34.299999999999997</v>
      </c>
      <c r="D22" s="198">
        <v>28.8</v>
      </c>
      <c r="E22" s="198">
        <v>29.4</v>
      </c>
      <c r="F22" s="198">
        <v>30.54175</v>
      </c>
    </row>
    <row r="23" spans="1:6" x14ac:dyDescent="0.25">
      <c r="A23" s="210" t="s">
        <v>238</v>
      </c>
      <c r="B23" s="209" t="s">
        <v>42</v>
      </c>
      <c r="C23" s="198">
        <v>29.9</v>
      </c>
      <c r="D23" s="198">
        <v>28</v>
      </c>
      <c r="E23" s="198">
        <v>25.6</v>
      </c>
      <c r="F23" s="198">
        <v>24.753</v>
      </c>
    </row>
    <row r="24" spans="1:6" x14ac:dyDescent="0.25">
      <c r="A24" s="208" t="s">
        <v>41</v>
      </c>
      <c r="B24" s="207" t="s">
        <v>40</v>
      </c>
      <c r="C24" s="196">
        <f>C3+C9+C10+C11+C12+C13+C14+C15+C16+C17+C18+C19+C20+C21+C22+C23</f>
        <v>2110.7999999999997</v>
      </c>
      <c r="D24" s="196">
        <f>D3+D9+D10+D11+D12+D13+D14+D15+D16+D17+D18+D19+D20+D21+D22+D23</f>
        <v>2044.9</v>
      </c>
      <c r="E24" s="196">
        <v>2022.6</v>
      </c>
      <c r="F24" s="196">
        <v>2057.3142499999999</v>
      </c>
    </row>
    <row r="25" spans="1:6" x14ac:dyDescent="0.25">
      <c r="A25" s="206"/>
      <c r="B25" s="205" t="s">
        <v>237</v>
      </c>
      <c r="C25" s="198">
        <f>C9+C10</f>
        <v>884.19999999999982</v>
      </c>
      <c r="D25" s="198">
        <f>D9+D10</f>
        <v>841.7</v>
      </c>
      <c r="E25" s="198">
        <v>813.1</v>
      </c>
      <c r="F25" s="198">
        <v>824.70925000000011</v>
      </c>
    </row>
    <row r="26" spans="1:6" x14ac:dyDescent="0.25">
      <c r="A26" s="206"/>
      <c r="B26" s="205" t="s">
        <v>236</v>
      </c>
      <c r="C26" s="194">
        <f>C11+C12+C13+C14+C15+C16+C17+C18+C19+C20+C21+C22+C23</f>
        <v>1098.1000000000001</v>
      </c>
      <c r="D26" s="194">
        <f>D11+D12+D13+D14+D15+D16+D17+D18+D19+D20+D21+D22+D23</f>
        <v>1073.2</v>
      </c>
      <c r="E26" s="198">
        <v>1078.7</v>
      </c>
      <c r="F26" s="198">
        <v>1094.2840000000001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EA9A-9623-4C6F-A714-DE43FEF070D5}">
  <dimension ref="A1:K19"/>
  <sheetViews>
    <sheetView workbookViewId="0"/>
  </sheetViews>
  <sheetFormatPr defaultRowHeight="15" x14ac:dyDescent="0.25"/>
  <cols>
    <col min="1" max="1" width="9.140625" style="193"/>
    <col min="2" max="2" width="38.28515625" style="193" customWidth="1"/>
    <col min="3" max="16384" width="9.140625" style="193"/>
  </cols>
  <sheetData>
    <row r="1" spans="1:11" ht="15" customHeight="1" x14ac:dyDescent="0.25">
      <c r="A1" s="204" t="s">
        <v>241</v>
      </c>
      <c r="B1" s="204"/>
      <c r="C1" s="204"/>
      <c r="D1" s="204"/>
      <c r="E1" s="204"/>
      <c r="F1" s="204"/>
      <c r="G1" s="204"/>
      <c r="H1" s="203"/>
      <c r="I1" s="203"/>
    </row>
    <row r="2" spans="1:11" x14ac:dyDescent="0.25">
      <c r="A2" s="202" t="s">
        <v>87</v>
      </c>
      <c r="B2" s="200" t="s">
        <v>86</v>
      </c>
      <c r="C2" s="200">
        <v>2000</v>
      </c>
      <c r="D2" s="200">
        <v>2001</v>
      </c>
      <c r="E2" s="201">
        <v>2002</v>
      </c>
      <c r="F2" s="201">
        <v>2003</v>
      </c>
      <c r="G2" s="201">
        <v>2004</v>
      </c>
      <c r="H2" s="201">
        <v>2005</v>
      </c>
      <c r="I2" s="200">
        <v>2006</v>
      </c>
      <c r="J2" s="200">
        <v>2007</v>
      </c>
      <c r="K2" s="200">
        <v>2008</v>
      </c>
    </row>
    <row r="3" spans="1:11" x14ac:dyDescent="0.25">
      <c r="A3" s="199" t="s">
        <v>233</v>
      </c>
      <c r="B3" s="199" t="s">
        <v>232</v>
      </c>
      <c r="C3" s="198">
        <v>63.3</v>
      </c>
      <c r="D3" s="198">
        <v>62.2</v>
      </c>
      <c r="E3" s="198">
        <v>64</v>
      </c>
      <c r="F3" s="198">
        <v>48.6</v>
      </c>
      <c r="G3" s="198">
        <v>46.9</v>
      </c>
      <c r="H3" s="198">
        <v>48.6</v>
      </c>
      <c r="I3" s="198">
        <v>48.6</v>
      </c>
      <c r="J3" s="198">
        <v>42.1</v>
      </c>
      <c r="K3" s="219">
        <v>42</v>
      </c>
    </row>
    <row r="4" spans="1:11" x14ac:dyDescent="0.25">
      <c r="A4" s="199" t="s">
        <v>79</v>
      </c>
      <c r="B4" s="199" t="s">
        <v>231</v>
      </c>
      <c r="C4" s="198">
        <v>4</v>
      </c>
      <c r="D4" s="198">
        <v>1.7</v>
      </c>
      <c r="E4" s="198">
        <v>1.4</v>
      </c>
      <c r="F4" s="198">
        <v>1.8</v>
      </c>
      <c r="G4" s="198">
        <v>2.9</v>
      </c>
      <c r="H4" s="198">
        <v>2.2999999999999998</v>
      </c>
      <c r="I4" s="198">
        <v>2</v>
      </c>
      <c r="J4" s="198">
        <v>1.9</v>
      </c>
      <c r="K4" s="219">
        <v>0.8</v>
      </c>
    </row>
    <row r="5" spans="1:11" x14ac:dyDescent="0.25">
      <c r="A5" s="199" t="s">
        <v>230</v>
      </c>
      <c r="B5" s="199" t="s">
        <v>78</v>
      </c>
      <c r="C5" s="198">
        <v>394.3</v>
      </c>
      <c r="D5" s="198">
        <v>405.5</v>
      </c>
      <c r="E5" s="198">
        <v>395.6</v>
      </c>
      <c r="F5" s="198">
        <v>378.2</v>
      </c>
      <c r="G5" s="198">
        <v>357.8</v>
      </c>
      <c r="H5" s="198">
        <v>338.7</v>
      </c>
      <c r="I5" s="198">
        <v>334.5</v>
      </c>
      <c r="J5" s="198">
        <v>338.7</v>
      </c>
      <c r="K5" s="220">
        <v>333.1</v>
      </c>
    </row>
    <row r="6" spans="1:11" x14ac:dyDescent="0.25">
      <c r="A6" s="199" t="s">
        <v>73</v>
      </c>
      <c r="B6" s="199" t="s">
        <v>229</v>
      </c>
      <c r="C6" s="198">
        <v>19.899999999999999</v>
      </c>
      <c r="D6" s="198">
        <v>19.5</v>
      </c>
      <c r="E6" s="198">
        <v>18.600000000000001</v>
      </c>
      <c r="F6" s="198">
        <v>18</v>
      </c>
      <c r="G6" s="198">
        <v>17.5</v>
      </c>
      <c r="H6" s="198">
        <v>16.7</v>
      </c>
      <c r="I6" s="198">
        <v>18.899999999999999</v>
      </c>
      <c r="J6" s="198">
        <v>16.2</v>
      </c>
      <c r="K6" s="219">
        <v>13.4</v>
      </c>
    </row>
    <row r="7" spans="1:11" x14ac:dyDescent="0.25">
      <c r="A7" s="199" t="s">
        <v>69</v>
      </c>
      <c r="B7" s="199" t="s">
        <v>68</v>
      </c>
      <c r="C7" s="198">
        <v>20.7</v>
      </c>
      <c r="D7" s="198">
        <v>21.5</v>
      </c>
      <c r="E7" s="198">
        <v>20.7</v>
      </c>
      <c r="F7" s="198">
        <v>24.3</v>
      </c>
      <c r="G7" s="198">
        <v>24.4</v>
      </c>
      <c r="H7" s="198">
        <v>21.2</v>
      </c>
      <c r="I7" s="198">
        <v>21.6</v>
      </c>
      <c r="J7" s="198">
        <v>23.2</v>
      </c>
      <c r="K7" s="219">
        <v>24.8</v>
      </c>
    </row>
    <row r="8" spans="1:11" x14ac:dyDescent="0.25">
      <c r="A8" s="199" t="s">
        <v>67</v>
      </c>
      <c r="B8" s="199" t="s">
        <v>228</v>
      </c>
      <c r="C8" s="198">
        <v>280.3</v>
      </c>
      <c r="D8" s="198">
        <v>281.2</v>
      </c>
      <c r="E8" s="198">
        <v>288.3</v>
      </c>
      <c r="F8" s="198">
        <v>285.5</v>
      </c>
      <c r="G8" s="198">
        <v>279.5</v>
      </c>
      <c r="H8" s="198">
        <v>318.7</v>
      </c>
      <c r="I8" s="198">
        <v>312.39999999999998</v>
      </c>
      <c r="J8" s="198">
        <v>314.5</v>
      </c>
      <c r="K8" s="219">
        <v>305.3</v>
      </c>
    </row>
    <row r="9" spans="1:11" x14ac:dyDescent="0.25">
      <c r="A9" s="199" t="s">
        <v>65</v>
      </c>
      <c r="B9" s="199" t="s">
        <v>62</v>
      </c>
      <c r="C9" s="198">
        <v>71.099999999999994</v>
      </c>
      <c r="D9" s="198">
        <v>71</v>
      </c>
      <c r="E9" s="198">
        <v>74.8</v>
      </c>
      <c r="F9" s="198">
        <v>79.7</v>
      </c>
      <c r="G9" s="198">
        <v>86.2</v>
      </c>
      <c r="H9" s="198">
        <v>83.5</v>
      </c>
      <c r="I9" s="198">
        <v>87.9</v>
      </c>
      <c r="J9" s="198">
        <v>88.4</v>
      </c>
      <c r="K9" s="219">
        <v>87.6</v>
      </c>
    </row>
    <row r="10" spans="1:11" x14ac:dyDescent="0.25">
      <c r="A10" s="199" t="s">
        <v>63</v>
      </c>
      <c r="B10" s="199" t="s">
        <v>227</v>
      </c>
      <c r="C10" s="198">
        <v>86.8</v>
      </c>
      <c r="D10" s="198">
        <v>86.4</v>
      </c>
      <c r="E10" s="198">
        <v>82.4</v>
      </c>
      <c r="F10" s="198">
        <v>83.7</v>
      </c>
      <c r="G10" s="198">
        <v>80.599999999999994</v>
      </c>
      <c r="H10" s="198">
        <v>72.900000000000006</v>
      </c>
      <c r="I10" s="198">
        <v>82.4</v>
      </c>
      <c r="J10" s="198">
        <v>77.7</v>
      </c>
      <c r="K10" s="219">
        <v>77.5</v>
      </c>
    </row>
    <row r="11" spans="1:11" x14ac:dyDescent="0.25">
      <c r="A11" s="199" t="s">
        <v>61</v>
      </c>
      <c r="B11" s="199" t="s">
        <v>226</v>
      </c>
      <c r="C11" s="198">
        <v>56.2</v>
      </c>
      <c r="D11" s="198">
        <v>54.6</v>
      </c>
      <c r="E11" s="198">
        <v>52.1</v>
      </c>
      <c r="F11" s="198">
        <v>50.2</v>
      </c>
      <c r="G11" s="198">
        <v>54.4</v>
      </c>
      <c r="H11" s="198">
        <v>53.7</v>
      </c>
      <c r="I11" s="198">
        <v>52.5</v>
      </c>
      <c r="J11" s="198">
        <v>56.9</v>
      </c>
      <c r="K11" s="219">
        <v>64.3</v>
      </c>
    </row>
    <row r="12" spans="1:11" x14ac:dyDescent="0.25">
      <c r="A12" s="199" t="s">
        <v>59</v>
      </c>
      <c r="B12" s="195" t="s">
        <v>225</v>
      </c>
      <c r="C12" s="198">
        <v>94.2</v>
      </c>
      <c r="D12" s="198">
        <v>98.4</v>
      </c>
      <c r="E12" s="198">
        <v>104.4</v>
      </c>
      <c r="F12" s="198">
        <v>122.3</v>
      </c>
      <c r="G12" s="198">
        <v>123.3</v>
      </c>
      <c r="H12" s="198">
        <v>123</v>
      </c>
      <c r="I12" s="198">
        <v>125.1</v>
      </c>
      <c r="J12" s="198">
        <v>129.9</v>
      </c>
      <c r="K12" s="219">
        <v>138.4</v>
      </c>
    </row>
    <row r="13" spans="1:11" x14ac:dyDescent="0.25">
      <c r="A13" s="199" t="s">
        <v>57</v>
      </c>
      <c r="B13" s="199" t="s">
        <v>224</v>
      </c>
      <c r="C13" s="198">
        <v>136.4</v>
      </c>
      <c r="D13" s="198">
        <v>134.69999999999999</v>
      </c>
      <c r="E13" s="198">
        <v>134.30000000000001</v>
      </c>
      <c r="F13" s="198">
        <v>143.9</v>
      </c>
      <c r="G13" s="198">
        <v>147.80000000000001</v>
      </c>
      <c r="H13" s="198">
        <v>151.6</v>
      </c>
      <c r="I13" s="198">
        <v>148.19999999999999</v>
      </c>
      <c r="J13" s="198">
        <v>146.30000000000001</v>
      </c>
      <c r="K13" s="220">
        <v>146.69999999999999</v>
      </c>
    </row>
    <row r="14" spans="1:11" x14ac:dyDescent="0.25">
      <c r="A14" s="199" t="s">
        <v>55</v>
      </c>
      <c r="B14" s="199" t="s">
        <v>48</v>
      </c>
      <c r="C14" s="198">
        <v>251.9</v>
      </c>
      <c r="D14" s="198">
        <v>244.6</v>
      </c>
      <c r="E14" s="198">
        <v>248.6</v>
      </c>
      <c r="F14" s="198">
        <v>257.60000000000002</v>
      </c>
      <c r="G14" s="198">
        <v>261</v>
      </c>
      <c r="H14" s="198">
        <v>250.7</v>
      </c>
      <c r="I14" s="198">
        <v>250.7</v>
      </c>
      <c r="J14" s="198">
        <v>243.9</v>
      </c>
      <c r="K14" s="220">
        <v>242.6</v>
      </c>
    </row>
    <row r="15" spans="1:11" x14ac:dyDescent="0.25">
      <c r="A15" s="199" t="s">
        <v>53</v>
      </c>
      <c r="B15" s="199" t="s">
        <v>223</v>
      </c>
      <c r="C15" s="198">
        <v>185.2</v>
      </c>
      <c r="D15" s="198">
        <v>183.5</v>
      </c>
      <c r="E15" s="198">
        <v>184.1</v>
      </c>
      <c r="F15" s="198">
        <v>204.7</v>
      </c>
      <c r="G15" s="198">
        <v>208.1</v>
      </c>
      <c r="H15" s="198">
        <v>204.3</v>
      </c>
      <c r="I15" s="198">
        <v>209.5</v>
      </c>
      <c r="J15" s="198">
        <v>203.4</v>
      </c>
      <c r="K15" s="219">
        <v>193.2</v>
      </c>
    </row>
    <row r="16" spans="1:11" ht="23.25" x14ac:dyDescent="0.25">
      <c r="A16" s="195" t="s">
        <v>222</v>
      </c>
      <c r="B16" s="195" t="s">
        <v>221</v>
      </c>
      <c r="C16" s="198">
        <v>86.1</v>
      </c>
      <c r="D16" s="198">
        <v>89.8</v>
      </c>
      <c r="E16" s="198">
        <v>88.8</v>
      </c>
      <c r="F16" s="198">
        <v>96.9</v>
      </c>
      <c r="G16" s="198">
        <v>92.7</v>
      </c>
      <c r="H16" s="198">
        <v>99.5</v>
      </c>
      <c r="I16" s="198">
        <v>98.4</v>
      </c>
      <c r="J16" s="198">
        <v>100.1</v>
      </c>
      <c r="K16" s="219">
        <v>98.9</v>
      </c>
    </row>
    <row r="17" spans="1:11" x14ac:dyDescent="0.25">
      <c r="A17" s="197" t="s">
        <v>220</v>
      </c>
      <c r="B17" s="197" t="s">
        <v>40</v>
      </c>
      <c r="C17" s="196">
        <v>1750.4</v>
      </c>
      <c r="D17" s="196">
        <v>1754.6</v>
      </c>
      <c r="E17" s="196">
        <v>1758.1</v>
      </c>
      <c r="F17" s="196">
        <v>1795.4</v>
      </c>
      <c r="G17" s="196">
        <v>1783.1</v>
      </c>
      <c r="H17" s="196">
        <v>1785.4</v>
      </c>
      <c r="I17" s="196">
        <v>1792.7</v>
      </c>
      <c r="J17" s="196">
        <f>SUM(J3:J16)</f>
        <v>1783.2</v>
      </c>
      <c r="K17" s="218">
        <f>+K3+K4+K5+K6+K7+K8+K9+K10+K11+K12+K13+K14+K15+K16</f>
        <v>1768.6000000000001</v>
      </c>
    </row>
    <row r="18" spans="1:11" x14ac:dyDescent="0.25">
      <c r="B18" s="195" t="s">
        <v>219</v>
      </c>
      <c r="C18" s="194">
        <f t="shared" ref="C18:K18" si="0">+C4+C5+C6+C7</f>
        <v>438.9</v>
      </c>
      <c r="D18" s="194">
        <f t="shared" si="0"/>
        <v>448.2</v>
      </c>
      <c r="E18" s="194">
        <f t="shared" si="0"/>
        <v>436.3</v>
      </c>
      <c r="F18" s="194">
        <f t="shared" si="0"/>
        <v>422.3</v>
      </c>
      <c r="G18" s="194">
        <f t="shared" si="0"/>
        <v>402.59999999999997</v>
      </c>
      <c r="H18" s="194">
        <f t="shared" si="0"/>
        <v>378.9</v>
      </c>
      <c r="I18" s="194">
        <f t="shared" si="0"/>
        <v>377</v>
      </c>
      <c r="J18" s="194">
        <f t="shared" si="0"/>
        <v>379.99999999999994</v>
      </c>
      <c r="K18" s="217">
        <f t="shared" si="0"/>
        <v>372.1</v>
      </c>
    </row>
    <row r="19" spans="1:11" x14ac:dyDescent="0.25">
      <c r="B19" s="195" t="s">
        <v>240</v>
      </c>
      <c r="C19" s="194">
        <f t="shared" ref="C19:K19" si="1">SUM(C8:C16)</f>
        <v>1248.1999999999998</v>
      </c>
      <c r="D19" s="194">
        <f t="shared" si="1"/>
        <v>1244.2</v>
      </c>
      <c r="E19" s="194">
        <f t="shared" si="1"/>
        <v>1257.8</v>
      </c>
      <c r="F19" s="194">
        <f t="shared" si="1"/>
        <v>1324.5</v>
      </c>
      <c r="G19" s="194">
        <f t="shared" si="1"/>
        <v>1333.6</v>
      </c>
      <c r="H19" s="194">
        <f t="shared" si="1"/>
        <v>1357.9</v>
      </c>
      <c r="I19" s="194">
        <f t="shared" si="1"/>
        <v>1367.1000000000001</v>
      </c>
      <c r="J19" s="194">
        <f t="shared" si="1"/>
        <v>1361.1000000000001</v>
      </c>
      <c r="K19" s="194">
        <f t="shared" si="1"/>
        <v>1354.5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FEE16-2ACA-4A35-B390-54C76A142841}">
  <dimension ref="A1:F26"/>
  <sheetViews>
    <sheetView workbookViewId="0"/>
  </sheetViews>
  <sheetFormatPr defaultRowHeight="15" x14ac:dyDescent="0.25"/>
  <cols>
    <col min="1" max="1" width="9.140625" style="193"/>
    <col min="2" max="2" width="38.28515625" style="193" customWidth="1"/>
    <col min="3" max="4" width="12.140625" style="193" customWidth="1"/>
    <col min="5" max="5" width="11.5703125" style="193" customWidth="1"/>
    <col min="6" max="6" width="11.42578125" style="193" customWidth="1"/>
    <col min="7" max="16384" width="9.140625" style="193"/>
  </cols>
  <sheetData>
    <row r="1" spans="1:6" ht="15" customHeight="1" x14ac:dyDescent="0.25">
      <c r="A1" s="204" t="s">
        <v>242</v>
      </c>
      <c r="B1" s="204"/>
    </row>
    <row r="2" spans="1:6" x14ac:dyDescent="0.25">
      <c r="A2" s="202" t="s">
        <v>87</v>
      </c>
      <c r="B2" s="200" t="s">
        <v>86</v>
      </c>
      <c r="C2" s="200">
        <v>2008</v>
      </c>
      <c r="D2" s="200">
        <v>2009</v>
      </c>
      <c r="E2" s="200">
        <v>2010</v>
      </c>
      <c r="F2" s="200">
        <v>2011</v>
      </c>
    </row>
    <row r="3" spans="1:6" x14ac:dyDescent="0.25">
      <c r="A3" s="212" t="s">
        <v>83</v>
      </c>
      <c r="B3" s="211" t="s">
        <v>82</v>
      </c>
      <c r="C3" s="219">
        <v>40.700000000000003</v>
      </c>
      <c r="D3" s="198">
        <v>45.8</v>
      </c>
      <c r="E3" s="198">
        <v>41</v>
      </c>
      <c r="F3" s="198">
        <v>46.798999999999999</v>
      </c>
    </row>
    <row r="4" spans="1:6" x14ac:dyDescent="0.25">
      <c r="A4" s="212" t="s">
        <v>81</v>
      </c>
      <c r="B4" s="211" t="s">
        <v>80</v>
      </c>
      <c r="C4" s="219">
        <v>0.7</v>
      </c>
      <c r="D4" s="198">
        <v>0.6</v>
      </c>
      <c r="E4" s="198">
        <v>1.1000000000000001</v>
      </c>
      <c r="F4" s="198">
        <v>1.6897499999999999</v>
      </c>
    </row>
    <row r="5" spans="1:6" x14ac:dyDescent="0.25">
      <c r="A5" s="213" t="s">
        <v>79</v>
      </c>
      <c r="B5" s="211" t="s">
        <v>78</v>
      </c>
      <c r="C5" s="220">
        <v>325.5</v>
      </c>
      <c r="D5" s="198">
        <v>297.8</v>
      </c>
      <c r="E5" s="198">
        <v>304</v>
      </c>
      <c r="F5" s="198">
        <v>305.66424999999998</v>
      </c>
    </row>
    <row r="6" spans="1:6" x14ac:dyDescent="0.25">
      <c r="A6" s="212" t="s">
        <v>77</v>
      </c>
      <c r="B6" s="216" t="s">
        <v>76</v>
      </c>
      <c r="C6" s="219">
        <v>7.9</v>
      </c>
      <c r="D6" s="198">
        <v>9.3000000000000007</v>
      </c>
      <c r="E6" s="198">
        <v>11.1</v>
      </c>
      <c r="F6" s="198">
        <v>9.9090000000000007</v>
      </c>
    </row>
    <row r="7" spans="1:6" x14ac:dyDescent="0.25">
      <c r="A7" s="213" t="s">
        <v>75</v>
      </c>
      <c r="B7" s="214" t="s">
        <v>74</v>
      </c>
      <c r="C7" s="219">
        <f>SUM(C4:C6)</f>
        <v>334.09999999999997</v>
      </c>
      <c r="D7" s="219">
        <f>SUM(D4:D6)</f>
        <v>307.70000000000005</v>
      </c>
      <c r="E7" s="198">
        <v>316.10000000000002</v>
      </c>
      <c r="F7" s="198">
        <v>317.26299999999998</v>
      </c>
    </row>
    <row r="8" spans="1:6" ht="22.5" x14ac:dyDescent="0.25">
      <c r="A8" s="213" t="s">
        <v>73</v>
      </c>
      <c r="B8" s="211" t="s">
        <v>72</v>
      </c>
      <c r="C8" s="219">
        <v>11.1</v>
      </c>
      <c r="D8" s="198">
        <v>9.4</v>
      </c>
      <c r="E8" s="198">
        <v>9.1</v>
      </c>
      <c r="F8" s="198">
        <v>13.025749999999999</v>
      </c>
    </row>
    <row r="9" spans="1:6" x14ac:dyDescent="0.25">
      <c r="A9" s="222" t="s">
        <v>71</v>
      </c>
      <c r="B9" s="214" t="s">
        <v>70</v>
      </c>
      <c r="C9" s="219">
        <f>SUM(C7:C8)</f>
        <v>345.2</v>
      </c>
      <c r="D9" s="219">
        <f>SUM(D7:D8)</f>
        <v>317.10000000000002</v>
      </c>
      <c r="E9" s="198">
        <v>325.2</v>
      </c>
      <c r="F9" s="198">
        <v>330.28874999999999</v>
      </c>
    </row>
    <row r="10" spans="1:6" x14ac:dyDescent="0.25">
      <c r="A10" s="222" t="s">
        <v>69</v>
      </c>
      <c r="B10" s="214" t="s">
        <v>68</v>
      </c>
      <c r="C10" s="219">
        <v>24.8</v>
      </c>
      <c r="D10" s="198">
        <v>21.7</v>
      </c>
      <c r="E10" s="198">
        <v>22.5</v>
      </c>
      <c r="F10" s="198">
        <v>18.783249999999999</v>
      </c>
    </row>
    <row r="11" spans="1:6" x14ac:dyDescent="0.25">
      <c r="A11" s="213" t="s">
        <v>67</v>
      </c>
      <c r="B11" s="211" t="s">
        <v>66</v>
      </c>
      <c r="C11" s="219">
        <v>303.8</v>
      </c>
      <c r="D11" s="198">
        <v>291.7</v>
      </c>
      <c r="E11" s="198">
        <v>291.39999999999998</v>
      </c>
      <c r="F11" s="198">
        <v>288.846</v>
      </c>
    </row>
    <row r="12" spans="1:6" x14ac:dyDescent="0.25">
      <c r="A12" s="212" t="s">
        <v>65</v>
      </c>
      <c r="B12" s="211" t="s">
        <v>64</v>
      </c>
      <c r="C12" s="219">
        <v>64.3</v>
      </c>
      <c r="D12" s="198">
        <v>65.599999999999994</v>
      </c>
      <c r="E12" s="198">
        <v>63.6</v>
      </c>
      <c r="F12" s="198">
        <v>68.647750000000002</v>
      </c>
    </row>
    <row r="13" spans="1:6" x14ac:dyDescent="0.25">
      <c r="A13" s="213" t="s">
        <v>63</v>
      </c>
      <c r="B13" s="211" t="s">
        <v>62</v>
      </c>
      <c r="C13" s="220">
        <v>87.6</v>
      </c>
      <c r="D13" s="198">
        <v>84.3</v>
      </c>
      <c r="E13" s="198">
        <v>86.7</v>
      </c>
      <c r="F13" s="198">
        <v>96.47175</v>
      </c>
    </row>
    <row r="14" spans="1:6" x14ac:dyDescent="0.25">
      <c r="A14" s="212" t="s">
        <v>61</v>
      </c>
      <c r="B14" s="211" t="s">
        <v>60</v>
      </c>
      <c r="C14" s="220">
        <v>31.8</v>
      </c>
      <c r="D14" s="198">
        <v>29.2</v>
      </c>
      <c r="E14" s="198">
        <v>31.3</v>
      </c>
      <c r="F14" s="198">
        <v>26.879750000000001</v>
      </c>
    </row>
    <row r="15" spans="1:6" x14ac:dyDescent="0.25">
      <c r="A15" s="213" t="s">
        <v>59</v>
      </c>
      <c r="B15" s="211" t="s">
        <v>58</v>
      </c>
      <c r="C15" s="219">
        <v>63.6</v>
      </c>
      <c r="D15" s="198">
        <v>64.8</v>
      </c>
      <c r="E15" s="198">
        <v>63.2</v>
      </c>
      <c r="F15" s="198">
        <v>58.566249999999997</v>
      </c>
    </row>
    <row r="16" spans="1:6" x14ac:dyDescent="0.25">
      <c r="A16" s="212" t="s">
        <v>57</v>
      </c>
      <c r="B16" s="211" t="s">
        <v>56</v>
      </c>
      <c r="C16" s="219">
        <v>9.4</v>
      </c>
      <c r="D16" s="198">
        <v>10.7</v>
      </c>
      <c r="E16" s="198">
        <v>10.9</v>
      </c>
      <c r="F16" s="198">
        <v>10.851749999999999</v>
      </c>
    </row>
    <row r="17" spans="1:6" x14ac:dyDescent="0.25">
      <c r="A17" s="213" t="s">
        <v>55</v>
      </c>
      <c r="B17" s="211" t="s">
        <v>54</v>
      </c>
      <c r="C17" s="219">
        <v>80.099999999999994</v>
      </c>
      <c r="D17" s="198">
        <v>74.400000000000006</v>
      </c>
      <c r="E17" s="198">
        <v>72</v>
      </c>
      <c r="F17" s="198">
        <v>71.355999999999995</v>
      </c>
    </row>
    <row r="18" spans="1:6" ht="14.25" customHeight="1" x14ac:dyDescent="0.25">
      <c r="A18" s="212" t="s">
        <v>53</v>
      </c>
      <c r="B18" s="211" t="s">
        <v>52</v>
      </c>
      <c r="C18" s="217">
        <v>43.1</v>
      </c>
      <c r="D18" s="198">
        <v>48.2</v>
      </c>
      <c r="E18" s="198">
        <v>48.2</v>
      </c>
      <c r="F18" s="198">
        <v>51.105249999999998</v>
      </c>
    </row>
    <row r="19" spans="1:6" ht="13.5" customHeight="1" x14ac:dyDescent="0.25">
      <c r="A19" s="213" t="s">
        <v>51</v>
      </c>
      <c r="B19" s="211" t="s">
        <v>50</v>
      </c>
      <c r="C19" s="194">
        <v>147.30000000000001</v>
      </c>
      <c r="D19" s="198">
        <v>161</v>
      </c>
      <c r="E19" s="198">
        <v>165.7</v>
      </c>
      <c r="F19" s="198">
        <v>155.17224999999999</v>
      </c>
    </row>
    <row r="20" spans="1:6" x14ac:dyDescent="0.25">
      <c r="A20" s="212" t="s">
        <v>49</v>
      </c>
      <c r="B20" s="211" t="s">
        <v>48</v>
      </c>
      <c r="C20" s="198">
        <v>243.2</v>
      </c>
      <c r="D20" s="198">
        <v>246.7</v>
      </c>
      <c r="E20" s="198">
        <v>248.1</v>
      </c>
      <c r="F20" s="198">
        <v>242.87900000000002</v>
      </c>
    </row>
    <row r="21" spans="1:6" x14ac:dyDescent="0.25">
      <c r="A21" s="213" t="s">
        <v>47</v>
      </c>
      <c r="B21" s="211" t="s">
        <v>46</v>
      </c>
      <c r="C21" s="198">
        <v>192.2</v>
      </c>
      <c r="D21" s="198">
        <v>187.5</v>
      </c>
      <c r="E21" s="198">
        <v>198.7</v>
      </c>
      <c r="F21" s="198">
        <v>197.32050000000001</v>
      </c>
    </row>
    <row r="22" spans="1:6" x14ac:dyDescent="0.25">
      <c r="A22" s="212" t="s">
        <v>45</v>
      </c>
      <c r="B22" s="211" t="s">
        <v>44</v>
      </c>
      <c r="C22" s="198">
        <v>30.9</v>
      </c>
      <c r="D22" s="198">
        <v>29.6</v>
      </c>
      <c r="E22" s="198">
        <v>30.8</v>
      </c>
      <c r="F22" s="198">
        <v>32.231999999999999</v>
      </c>
    </row>
    <row r="23" spans="1:6" x14ac:dyDescent="0.25">
      <c r="A23" s="210" t="s">
        <v>238</v>
      </c>
      <c r="B23" s="209" t="s">
        <v>42</v>
      </c>
      <c r="C23" s="198">
        <v>60.6</v>
      </c>
      <c r="D23" s="198">
        <v>58.7</v>
      </c>
      <c r="E23" s="198">
        <v>59.2</v>
      </c>
      <c r="F23" s="198">
        <v>58.433750000000003</v>
      </c>
    </row>
    <row r="24" spans="1:6" x14ac:dyDescent="0.25">
      <c r="A24" s="221" t="s">
        <v>41</v>
      </c>
      <c r="B24" s="207" t="s">
        <v>40</v>
      </c>
      <c r="C24" s="196">
        <f>C3+C9+C10+C11+C12+C13+C14+C15+C16+C17+C18+C19+C20+C21+C22+C23</f>
        <v>1768.6</v>
      </c>
      <c r="D24" s="196">
        <f>D3+D9+D10+D11+D12+D13+D14+D15+D16+D17+D18+D19+D20+D21+D22+D23</f>
        <v>1737</v>
      </c>
      <c r="E24" s="196">
        <v>1758.6</v>
      </c>
      <c r="F24" s="196">
        <v>1754.63275</v>
      </c>
    </row>
    <row r="25" spans="1:6" x14ac:dyDescent="0.25">
      <c r="B25" s="205" t="s">
        <v>237</v>
      </c>
      <c r="C25" s="198">
        <f>C9+C10</f>
        <v>370</v>
      </c>
      <c r="D25" s="198">
        <f>D9+D10</f>
        <v>338.8</v>
      </c>
      <c r="E25" s="198">
        <v>347.7</v>
      </c>
      <c r="F25" s="198">
        <v>349.07224999999994</v>
      </c>
    </row>
    <row r="26" spans="1:6" x14ac:dyDescent="0.25">
      <c r="B26" s="205" t="s">
        <v>236</v>
      </c>
      <c r="C26" s="198">
        <f>SUM(C11:C23)</f>
        <v>1357.9</v>
      </c>
      <c r="D26" s="198">
        <f>SUM(D11:D23)</f>
        <v>1352.3999999999999</v>
      </c>
      <c r="E26" s="198">
        <v>1369.9</v>
      </c>
      <c r="F26" s="198">
        <v>1358.7617500000001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FF55F-11A9-41A3-8E46-2D4DBDF05374}">
  <dimension ref="A1:F36"/>
  <sheetViews>
    <sheetView workbookViewId="0"/>
  </sheetViews>
  <sheetFormatPr defaultRowHeight="12.75" x14ac:dyDescent="0.2"/>
  <cols>
    <col min="1" max="1" width="6.140625" style="223" customWidth="1"/>
    <col min="2" max="2" width="31.7109375" style="223" customWidth="1"/>
    <col min="3" max="6" width="12.5703125" style="223" customWidth="1"/>
    <col min="7" max="16384" width="9.140625" style="223"/>
  </cols>
  <sheetData>
    <row r="1" spans="1:6" ht="18" customHeight="1" thickBot="1" x14ac:dyDescent="0.25">
      <c r="A1" s="248" t="s">
        <v>248</v>
      </c>
      <c r="B1" s="248"/>
      <c r="C1" s="248"/>
      <c r="D1" s="248"/>
      <c r="E1" s="248"/>
      <c r="F1" s="248"/>
    </row>
    <row r="2" spans="1:6" ht="27" customHeight="1" x14ac:dyDescent="0.2">
      <c r="A2" s="355" t="s">
        <v>87</v>
      </c>
      <c r="B2" s="356" t="s">
        <v>189</v>
      </c>
      <c r="C2" s="344" t="s">
        <v>247</v>
      </c>
      <c r="D2" s="381"/>
      <c r="E2" s="344" t="s">
        <v>246</v>
      </c>
      <c r="F2" s="346"/>
    </row>
    <row r="3" spans="1:6" x14ac:dyDescent="0.2">
      <c r="A3" s="339"/>
      <c r="B3" s="351"/>
      <c r="C3" s="247" t="s">
        <v>186</v>
      </c>
      <c r="D3" s="246" t="s">
        <v>183</v>
      </c>
      <c r="E3" s="245" t="s">
        <v>186</v>
      </c>
      <c r="F3" s="244" t="s">
        <v>183</v>
      </c>
    </row>
    <row r="4" spans="1:6" x14ac:dyDescent="0.2">
      <c r="A4" s="237"/>
      <c r="B4" s="242">
        <v>2005</v>
      </c>
      <c r="C4" s="232">
        <v>2826.6992500000001</v>
      </c>
      <c r="D4" s="232">
        <v>99.9</v>
      </c>
      <c r="E4" s="232">
        <v>2786.5968333333331</v>
      </c>
      <c r="F4" s="227">
        <v>99.9</v>
      </c>
    </row>
    <row r="5" spans="1:6" x14ac:dyDescent="0.2">
      <c r="A5" s="237"/>
      <c r="B5" s="242">
        <v>2006</v>
      </c>
      <c r="C5" s="232">
        <v>2829.1195833333336</v>
      </c>
      <c r="D5" s="232">
        <v>100.1</v>
      </c>
      <c r="E5" s="232">
        <v>2790.1626666666666</v>
      </c>
      <c r="F5" s="227">
        <v>100.1</v>
      </c>
    </row>
    <row r="6" spans="1:6" x14ac:dyDescent="0.2">
      <c r="A6" s="237"/>
      <c r="B6" s="242">
        <v>2007</v>
      </c>
      <c r="C6" s="232">
        <v>2805.7454166666666</v>
      </c>
      <c r="D6" s="232">
        <v>99.2</v>
      </c>
      <c r="E6" s="232">
        <v>2760.6719166666671</v>
      </c>
      <c r="F6" s="227">
        <v>98.9</v>
      </c>
    </row>
    <row r="7" spans="1:6" x14ac:dyDescent="0.2">
      <c r="A7" s="237"/>
      <c r="B7" s="242">
        <v>2008</v>
      </c>
      <c r="C7" s="243">
        <v>2811.6079166666664</v>
      </c>
      <c r="D7" s="243">
        <v>100.2</v>
      </c>
      <c r="E7" s="243">
        <v>2762.5097500000002</v>
      </c>
      <c r="F7" s="243">
        <v>100.1</v>
      </c>
    </row>
    <row r="8" spans="1:6" x14ac:dyDescent="0.2">
      <c r="A8" s="237"/>
      <c r="B8" s="242">
        <v>2009</v>
      </c>
      <c r="C8" s="239">
        <v>2709.8330000000001</v>
      </c>
      <c r="D8" s="198">
        <v>96.4</v>
      </c>
      <c r="E8" s="239">
        <v>2660.7130000000002</v>
      </c>
      <c r="F8" s="238">
        <v>96.3</v>
      </c>
    </row>
    <row r="9" spans="1:6" x14ac:dyDescent="0.2">
      <c r="A9" s="237"/>
      <c r="B9" s="241">
        <v>2010</v>
      </c>
      <c r="C9" s="239">
        <v>2751.21</v>
      </c>
      <c r="D9" s="198">
        <v>101.52815705956159</v>
      </c>
      <c r="E9" s="239">
        <v>2701.8530000000001</v>
      </c>
      <c r="F9" s="238">
        <v>101.5</v>
      </c>
    </row>
    <row r="10" spans="1:6" x14ac:dyDescent="0.2">
      <c r="A10" s="237"/>
      <c r="B10" s="240">
        <v>2011</v>
      </c>
      <c r="C10" s="239">
        <v>2743.654</v>
      </c>
      <c r="D10" s="198">
        <v>99.725357206465517</v>
      </c>
      <c r="E10" s="239">
        <v>2691.5889999999999</v>
      </c>
      <c r="F10" s="238">
        <v>99.6</v>
      </c>
    </row>
    <row r="11" spans="1:6" x14ac:dyDescent="0.2">
      <c r="A11" s="237"/>
      <c r="B11" s="236" t="s">
        <v>245</v>
      </c>
      <c r="C11" s="227"/>
      <c r="D11" s="227"/>
      <c r="E11" s="227"/>
      <c r="F11" s="227"/>
    </row>
    <row r="12" spans="1:6" x14ac:dyDescent="0.2">
      <c r="A12" s="212" t="s">
        <v>83</v>
      </c>
      <c r="B12" s="211" t="s">
        <v>82</v>
      </c>
      <c r="C12" s="228">
        <v>75.501999999999995</v>
      </c>
      <c r="D12" s="228">
        <v>97.433250312939563</v>
      </c>
      <c r="E12" s="227">
        <v>74.715999999999994</v>
      </c>
      <c r="F12" s="227">
        <v>97.4</v>
      </c>
    </row>
    <row r="13" spans="1:6" x14ac:dyDescent="0.2">
      <c r="A13" s="235" t="s">
        <v>182</v>
      </c>
      <c r="B13" s="234" t="s">
        <v>181</v>
      </c>
      <c r="C13" s="228">
        <v>9.5950000000000006</v>
      </c>
      <c r="D13" s="228">
        <v>102.82927874825849</v>
      </c>
      <c r="E13" s="227">
        <v>9.5259999999999998</v>
      </c>
      <c r="F13" s="227">
        <v>103.1</v>
      </c>
    </row>
    <row r="14" spans="1:6" x14ac:dyDescent="0.2">
      <c r="A14" s="212" t="s">
        <v>81</v>
      </c>
      <c r="B14" s="211" t="s">
        <v>80</v>
      </c>
      <c r="C14" s="228">
        <v>4.0720000000000001</v>
      </c>
      <c r="D14" s="228">
        <v>98.85894634620054</v>
      </c>
      <c r="E14" s="227">
        <v>4.0389999999999997</v>
      </c>
      <c r="F14" s="227">
        <v>99.1</v>
      </c>
    </row>
    <row r="15" spans="1:6" x14ac:dyDescent="0.2">
      <c r="A15" s="213" t="s">
        <v>79</v>
      </c>
      <c r="B15" s="211" t="s">
        <v>78</v>
      </c>
      <c r="C15" s="228">
        <v>625.76</v>
      </c>
      <c r="D15" s="228">
        <v>103.51181909913487</v>
      </c>
      <c r="E15" s="227">
        <v>621.53499999999997</v>
      </c>
      <c r="F15" s="227">
        <v>103.5</v>
      </c>
    </row>
    <row r="16" spans="1:6" ht="22.5" x14ac:dyDescent="0.2">
      <c r="A16" s="212" t="s">
        <v>77</v>
      </c>
      <c r="B16" s="211" t="s">
        <v>76</v>
      </c>
      <c r="C16" s="228">
        <v>25.097999999999999</v>
      </c>
      <c r="D16" s="228">
        <v>98.920069367807031</v>
      </c>
      <c r="E16" s="227">
        <v>24.858000000000001</v>
      </c>
      <c r="F16" s="227">
        <v>98.9</v>
      </c>
    </row>
    <row r="17" spans="1:6" x14ac:dyDescent="0.2">
      <c r="A17" s="213" t="s">
        <v>75</v>
      </c>
      <c r="B17" s="233" t="s">
        <v>74</v>
      </c>
      <c r="C17" s="228">
        <v>654.92999999999995</v>
      </c>
      <c r="D17" s="228">
        <v>103.2980032175641</v>
      </c>
      <c r="E17" s="227">
        <v>650.43200000000002</v>
      </c>
      <c r="F17" s="227">
        <v>103.3</v>
      </c>
    </row>
    <row r="18" spans="1:6" ht="33.75" x14ac:dyDescent="0.2">
      <c r="A18" s="213" t="s">
        <v>73</v>
      </c>
      <c r="B18" s="211" t="s">
        <v>72</v>
      </c>
      <c r="C18" s="232">
        <v>42.673000000000002</v>
      </c>
      <c r="D18" s="232">
        <v>95.666502264269383</v>
      </c>
      <c r="E18" s="227">
        <v>42.421999999999997</v>
      </c>
      <c r="F18" s="227">
        <v>95.6</v>
      </c>
    </row>
    <row r="19" spans="1:6" x14ac:dyDescent="0.2">
      <c r="A19" s="215" t="s">
        <v>71</v>
      </c>
      <c r="B19" s="233" t="s">
        <v>244</v>
      </c>
      <c r="C19" s="228">
        <v>697.60199999999998</v>
      </c>
      <c r="D19" s="228">
        <v>102.79623828146873</v>
      </c>
      <c r="E19" s="227">
        <v>692.85500000000002</v>
      </c>
      <c r="F19" s="227">
        <v>102.8</v>
      </c>
    </row>
    <row r="20" spans="1:6" x14ac:dyDescent="0.2">
      <c r="A20" s="215" t="s">
        <v>69</v>
      </c>
      <c r="B20" s="233" t="s">
        <v>68</v>
      </c>
      <c r="C20" s="228">
        <v>118.65600000000001</v>
      </c>
      <c r="D20" s="228">
        <v>97.905836922619926</v>
      </c>
      <c r="E20" s="227">
        <v>115.666</v>
      </c>
      <c r="F20" s="227">
        <v>97.8</v>
      </c>
    </row>
    <row r="21" spans="1:6" x14ac:dyDescent="0.2">
      <c r="A21" s="213" t="s">
        <v>67</v>
      </c>
      <c r="B21" s="211" t="s">
        <v>66</v>
      </c>
      <c r="C21" s="228">
        <v>345.50200000000001</v>
      </c>
      <c r="D21" s="228">
        <v>98.530464416591812</v>
      </c>
      <c r="E21" s="227">
        <v>338.459</v>
      </c>
      <c r="F21" s="227">
        <v>98.5</v>
      </c>
    </row>
    <row r="22" spans="1:6" x14ac:dyDescent="0.2">
      <c r="A22" s="212" t="s">
        <v>65</v>
      </c>
      <c r="B22" s="211" t="s">
        <v>64</v>
      </c>
      <c r="C22" s="228">
        <v>184.88</v>
      </c>
      <c r="D22" s="228">
        <v>98.919737398273938</v>
      </c>
      <c r="E22" s="227">
        <v>182.398</v>
      </c>
      <c r="F22" s="227">
        <v>98.7</v>
      </c>
    </row>
    <row r="23" spans="1:6" x14ac:dyDescent="0.2">
      <c r="A23" s="213" t="s">
        <v>63</v>
      </c>
      <c r="B23" s="211" t="s">
        <v>62</v>
      </c>
      <c r="C23" s="228">
        <v>88.207999999999998</v>
      </c>
      <c r="D23" s="228">
        <v>99.65316613003445</v>
      </c>
      <c r="E23" s="227">
        <v>83.914000000000001</v>
      </c>
      <c r="F23" s="227">
        <v>99.5</v>
      </c>
    </row>
    <row r="24" spans="1:6" x14ac:dyDescent="0.2">
      <c r="A24" s="212" t="s">
        <v>61</v>
      </c>
      <c r="B24" s="211" t="s">
        <v>60</v>
      </c>
      <c r="C24" s="228">
        <v>71.355000000000004</v>
      </c>
      <c r="D24" s="228">
        <v>105.84910698391978</v>
      </c>
      <c r="E24" s="227">
        <v>70.472999999999999</v>
      </c>
      <c r="F24" s="227">
        <v>106.2</v>
      </c>
    </row>
    <row r="25" spans="1:6" x14ac:dyDescent="0.2">
      <c r="A25" s="213" t="s">
        <v>59</v>
      </c>
      <c r="B25" s="211" t="s">
        <v>58</v>
      </c>
      <c r="C25" s="228">
        <v>67.319000000000003</v>
      </c>
      <c r="D25" s="228">
        <v>97.431035979969323</v>
      </c>
      <c r="E25" s="227">
        <v>65.637</v>
      </c>
      <c r="F25" s="227">
        <v>97.3</v>
      </c>
    </row>
    <row r="26" spans="1:6" x14ac:dyDescent="0.2">
      <c r="A26" s="212" t="s">
        <v>57</v>
      </c>
      <c r="B26" s="211" t="s">
        <v>56</v>
      </c>
      <c r="C26" s="228">
        <v>29.928999999999998</v>
      </c>
      <c r="D26" s="228">
        <v>99.570829729190237</v>
      </c>
      <c r="E26" s="227">
        <v>29.088000000000001</v>
      </c>
      <c r="F26" s="227">
        <v>99.2</v>
      </c>
    </row>
    <row r="27" spans="1:6" ht="12" customHeight="1" x14ac:dyDescent="0.2">
      <c r="A27" s="213" t="s">
        <v>55</v>
      </c>
      <c r="B27" s="211" t="s">
        <v>54</v>
      </c>
      <c r="C27" s="228">
        <v>82.783000000000001</v>
      </c>
      <c r="D27" s="228">
        <v>105.96088370068864</v>
      </c>
      <c r="E27" s="227">
        <v>79.671999999999997</v>
      </c>
      <c r="F27" s="227">
        <v>105.8</v>
      </c>
    </row>
    <row r="28" spans="1:6" ht="22.5" x14ac:dyDescent="0.2">
      <c r="A28" s="212" t="s">
        <v>53</v>
      </c>
      <c r="B28" s="211" t="s">
        <v>52</v>
      </c>
      <c r="C28" s="232">
        <v>155.66</v>
      </c>
      <c r="D28" s="232">
        <v>110.31266831079741</v>
      </c>
      <c r="E28" s="227">
        <v>146.05600000000001</v>
      </c>
      <c r="F28" s="227">
        <v>108.8</v>
      </c>
    </row>
    <row r="29" spans="1:6" ht="22.5" x14ac:dyDescent="0.2">
      <c r="A29" s="213" t="s">
        <v>51</v>
      </c>
      <c r="B29" s="211" t="s">
        <v>50</v>
      </c>
      <c r="C29" s="232">
        <v>249.559</v>
      </c>
      <c r="D29" s="232">
        <v>94.149403735659291</v>
      </c>
      <c r="E29" s="227">
        <v>247.029</v>
      </c>
      <c r="F29" s="227">
        <v>94.1</v>
      </c>
    </row>
    <row r="30" spans="1:6" s="231" customFormat="1" x14ac:dyDescent="0.2">
      <c r="A30" s="212" t="s">
        <v>49</v>
      </c>
      <c r="B30" s="211" t="s">
        <v>48</v>
      </c>
      <c r="C30" s="228">
        <v>267.95600000000002</v>
      </c>
      <c r="D30" s="228">
        <v>98.53569563650538</v>
      </c>
      <c r="E30" s="227">
        <v>262.21699999999998</v>
      </c>
      <c r="F30" s="227">
        <v>98.6</v>
      </c>
    </row>
    <row r="31" spans="1:6" x14ac:dyDescent="0.2">
      <c r="A31" s="213" t="s">
        <v>47</v>
      </c>
      <c r="B31" s="211" t="s">
        <v>46</v>
      </c>
      <c r="C31" s="228">
        <v>249.51</v>
      </c>
      <c r="D31" s="228">
        <v>93.842381206700722</v>
      </c>
      <c r="E31" s="227">
        <v>245.63399999999999</v>
      </c>
      <c r="F31" s="227">
        <v>93.9</v>
      </c>
    </row>
    <row r="32" spans="1:6" x14ac:dyDescent="0.2">
      <c r="A32" s="230" t="s">
        <v>180</v>
      </c>
      <c r="B32" s="229" t="s">
        <v>179</v>
      </c>
      <c r="C32" s="228">
        <v>119.334</v>
      </c>
      <c r="D32" s="228">
        <v>98.077634314926073</v>
      </c>
      <c r="E32" s="227">
        <v>116.206</v>
      </c>
      <c r="F32" s="227">
        <v>98.3</v>
      </c>
    </row>
    <row r="33" spans="1:6" x14ac:dyDescent="0.2">
      <c r="A33" s="230" t="s">
        <v>178</v>
      </c>
      <c r="B33" s="229" t="s">
        <v>177</v>
      </c>
      <c r="C33" s="228">
        <v>130.17599999999999</v>
      </c>
      <c r="D33" s="228">
        <v>90.268984598742108</v>
      </c>
      <c r="E33" s="227">
        <v>129.428</v>
      </c>
      <c r="F33" s="227">
        <v>90.3</v>
      </c>
    </row>
    <row r="34" spans="1:6" x14ac:dyDescent="0.2">
      <c r="A34" s="212" t="s">
        <v>45</v>
      </c>
      <c r="B34" s="211" t="s">
        <v>44</v>
      </c>
      <c r="C34" s="228">
        <v>36.987000000000002</v>
      </c>
      <c r="D34" s="228">
        <v>98.742591702707031</v>
      </c>
      <c r="E34" s="227">
        <v>35.927999999999997</v>
      </c>
      <c r="F34" s="227">
        <v>98.8</v>
      </c>
    </row>
    <row r="35" spans="1:6" x14ac:dyDescent="0.2">
      <c r="A35" s="213" t="s">
        <v>176</v>
      </c>
      <c r="B35" s="211" t="s">
        <v>175</v>
      </c>
      <c r="C35" s="228">
        <v>22.247</v>
      </c>
      <c r="D35" s="228">
        <v>102.57746219107339</v>
      </c>
      <c r="E35" s="227">
        <v>21.847000000000001</v>
      </c>
      <c r="F35" s="227">
        <v>102.5</v>
      </c>
    </row>
    <row r="36" spans="1:6" x14ac:dyDescent="0.2">
      <c r="A36" s="226" t="s">
        <v>174</v>
      </c>
      <c r="B36" s="225" t="s">
        <v>243</v>
      </c>
      <c r="C36" s="196">
        <v>2743.654</v>
      </c>
      <c r="D36" s="196">
        <v>99.725357206465517</v>
      </c>
      <c r="E36" s="224">
        <v>2691.5889999999999</v>
      </c>
      <c r="F36" s="224">
        <v>99.6</v>
      </c>
    </row>
  </sheetData>
  <mergeCells count="4">
    <mergeCell ref="E2:F2"/>
    <mergeCell ref="A2:A3"/>
    <mergeCell ref="B2:B3"/>
    <mergeCell ref="C2:D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45268-B620-45D3-860C-2755728CB2C1}">
  <dimension ref="A1:H54"/>
  <sheetViews>
    <sheetView workbookViewId="0"/>
  </sheetViews>
  <sheetFormatPr defaultRowHeight="12.75" x14ac:dyDescent="0.2"/>
  <cols>
    <col min="1" max="1" width="6" style="249" customWidth="1"/>
    <col min="2" max="2" width="26.7109375" style="249" customWidth="1"/>
    <col min="3" max="16384" width="9.140625" style="249"/>
  </cols>
  <sheetData>
    <row r="1" spans="1:8" ht="13.5" thickBot="1" x14ac:dyDescent="0.25">
      <c r="A1" s="266" t="s">
        <v>275</v>
      </c>
      <c r="B1" s="266"/>
      <c r="C1" s="266"/>
      <c r="D1" s="266"/>
      <c r="E1" s="266"/>
      <c r="F1" s="266"/>
      <c r="G1" s="266"/>
      <c r="H1" s="266"/>
    </row>
    <row r="2" spans="1:8" ht="16.5" customHeight="1" x14ac:dyDescent="0.2">
      <c r="A2" s="355" t="s">
        <v>87</v>
      </c>
      <c r="B2" s="356" t="s">
        <v>189</v>
      </c>
      <c r="C2" s="359" t="s">
        <v>194</v>
      </c>
      <c r="D2" s="383"/>
      <c r="E2" s="359" t="s">
        <v>193</v>
      </c>
      <c r="F2" s="383"/>
      <c r="G2" s="359" t="s">
        <v>192</v>
      </c>
      <c r="H2" s="382"/>
    </row>
    <row r="3" spans="1:8" ht="22.5" x14ac:dyDescent="0.2">
      <c r="A3" s="339"/>
      <c r="B3" s="351"/>
      <c r="C3" s="264" t="s">
        <v>191</v>
      </c>
      <c r="D3" s="265" t="s">
        <v>183</v>
      </c>
      <c r="E3" s="264" t="s">
        <v>191</v>
      </c>
      <c r="F3" s="265" t="s">
        <v>183</v>
      </c>
      <c r="G3" s="264" t="s">
        <v>191</v>
      </c>
      <c r="H3" s="263" t="s">
        <v>183</v>
      </c>
    </row>
    <row r="4" spans="1:8" x14ac:dyDescent="0.2">
      <c r="A4" s="262"/>
      <c r="B4" s="262">
        <v>2000</v>
      </c>
      <c r="C4" s="257">
        <v>61930</v>
      </c>
      <c r="D4" s="232">
        <v>112.6</v>
      </c>
      <c r="E4" s="257">
        <v>121779</v>
      </c>
      <c r="F4" s="232">
        <v>114</v>
      </c>
      <c r="G4" s="257">
        <v>87645</v>
      </c>
      <c r="H4" s="232">
        <v>113.5</v>
      </c>
    </row>
    <row r="5" spans="1:8" x14ac:dyDescent="0.2">
      <c r="A5" s="262"/>
      <c r="B5" s="262">
        <v>2001</v>
      </c>
      <c r="C5" s="257">
        <v>72626</v>
      </c>
      <c r="D5" s="232">
        <v>117.2</v>
      </c>
      <c r="E5" s="257">
        <v>143753</v>
      </c>
      <c r="F5" s="232">
        <v>117.9</v>
      </c>
      <c r="G5" s="257">
        <v>103553</v>
      </c>
      <c r="H5" s="232">
        <v>118</v>
      </c>
    </row>
    <row r="6" spans="1:8" x14ac:dyDescent="0.2">
      <c r="A6" s="262"/>
      <c r="B6" s="262">
        <v>2002</v>
      </c>
      <c r="C6" s="257">
        <v>84751</v>
      </c>
      <c r="D6" s="232">
        <v>116.7</v>
      </c>
      <c r="E6" s="257">
        <v>169826</v>
      </c>
      <c r="F6" s="232">
        <v>118.1</v>
      </c>
      <c r="G6" s="257">
        <v>122482</v>
      </c>
      <c r="H6" s="232">
        <v>118.3</v>
      </c>
    </row>
    <row r="7" spans="1:8" x14ac:dyDescent="0.2">
      <c r="A7" s="262"/>
      <c r="B7" s="262">
        <v>2003</v>
      </c>
      <c r="C7" s="257">
        <v>91397</v>
      </c>
      <c r="D7" s="232">
        <v>107.8</v>
      </c>
      <c r="E7" s="257">
        <v>193275</v>
      </c>
      <c r="F7" s="232">
        <v>113.8</v>
      </c>
      <c r="G7" s="257">
        <v>137193</v>
      </c>
      <c r="H7" s="232">
        <v>112</v>
      </c>
    </row>
    <row r="8" spans="1:8" x14ac:dyDescent="0.2">
      <c r="A8" s="262"/>
      <c r="B8" s="262">
        <v>2004</v>
      </c>
      <c r="C8" s="257">
        <v>96052.839548617296</v>
      </c>
      <c r="D8" s="232">
        <v>106.7</v>
      </c>
      <c r="E8" s="257">
        <v>203271.32388730484</v>
      </c>
      <c r="F8" s="232">
        <v>105.5</v>
      </c>
      <c r="G8" s="261">
        <v>145520</v>
      </c>
      <c r="H8" s="232">
        <v>106</v>
      </c>
    </row>
    <row r="9" spans="1:8" x14ac:dyDescent="0.2">
      <c r="A9" s="262"/>
      <c r="B9" s="262">
        <v>2005</v>
      </c>
      <c r="C9" s="257">
        <v>102675.6598090179</v>
      </c>
      <c r="D9" s="232">
        <v>106.9</v>
      </c>
      <c r="E9" s="257">
        <v>222826.0778921404</v>
      </c>
      <c r="F9" s="232">
        <v>109.6</v>
      </c>
      <c r="G9" s="257">
        <v>158342.52233946687</v>
      </c>
      <c r="H9" s="232">
        <v>108.8</v>
      </c>
    </row>
    <row r="10" spans="1:8" x14ac:dyDescent="0.2">
      <c r="A10" s="262"/>
      <c r="B10" s="262">
        <v>2006</v>
      </c>
      <c r="C10" s="257">
        <v>111881.97124658621</v>
      </c>
      <c r="D10" s="232">
        <v>109</v>
      </c>
      <c r="E10" s="257">
        <v>239588.18588474253</v>
      </c>
      <c r="F10" s="232">
        <v>107.5</v>
      </c>
      <c r="G10" s="257">
        <v>171350.84878667965</v>
      </c>
      <c r="H10" s="232">
        <v>108.2</v>
      </c>
    </row>
    <row r="11" spans="1:8" x14ac:dyDescent="0.2">
      <c r="A11" s="262"/>
      <c r="B11" s="262">
        <v>2007</v>
      </c>
      <c r="C11" s="257">
        <v>122642.60521036366</v>
      </c>
      <c r="D11" s="232">
        <v>109.6</v>
      </c>
      <c r="E11" s="257">
        <v>255600.96697939196</v>
      </c>
      <c r="F11" s="232">
        <v>106.7</v>
      </c>
      <c r="G11" s="257">
        <v>185016.90447105715</v>
      </c>
      <c r="H11" s="232">
        <v>108</v>
      </c>
    </row>
    <row r="12" spans="1:8" x14ac:dyDescent="0.2">
      <c r="A12" s="262"/>
      <c r="B12" s="262">
        <v>2008</v>
      </c>
      <c r="C12" s="261">
        <v>130822.68852519889</v>
      </c>
      <c r="D12" s="243">
        <v>106.7</v>
      </c>
      <c r="E12" s="261">
        <v>274866.4693991791</v>
      </c>
      <c r="F12" s="243">
        <v>107.5</v>
      </c>
      <c r="G12" s="261">
        <v>198963.78743294196</v>
      </c>
      <c r="H12" s="243">
        <v>107.5</v>
      </c>
    </row>
    <row r="13" spans="1:8" x14ac:dyDescent="0.2">
      <c r="A13" s="258"/>
      <c r="B13" s="260">
        <v>2009</v>
      </c>
      <c r="C13" s="252">
        <v>131854</v>
      </c>
      <c r="D13" s="238">
        <v>100.8</v>
      </c>
      <c r="E13" s="252">
        <v>270564</v>
      </c>
      <c r="F13" s="238">
        <v>98.5</v>
      </c>
      <c r="G13" s="252">
        <v>199837</v>
      </c>
      <c r="H13" s="238">
        <v>100.6</v>
      </c>
    </row>
    <row r="14" spans="1:8" x14ac:dyDescent="0.2">
      <c r="A14" s="258"/>
      <c r="B14" s="199">
        <v>2010</v>
      </c>
      <c r="C14" s="252">
        <v>136257</v>
      </c>
      <c r="D14" s="238">
        <v>103.3</v>
      </c>
      <c r="E14" s="252">
        <v>273059</v>
      </c>
      <c r="F14" s="238">
        <v>100.9</v>
      </c>
      <c r="G14" s="252">
        <v>202525</v>
      </c>
      <c r="H14" s="238">
        <v>101.3</v>
      </c>
    </row>
    <row r="15" spans="1:8" x14ac:dyDescent="0.2">
      <c r="A15" s="258"/>
      <c r="B15" s="259">
        <v>2011</v>
      </c>
      <c r="C15" s="252">
        <v>144190</v>
      </c>
      <c r="D15" s="238">
        <v>105.8</v>
      </c>
      <c r="E15" s="252">
        <v>284025</v>
      </c>
      <c r="F15" s="238">
        <v>104</v>
      </c>
      <c r="G15" s="252">
        <v>213054</v>
      </c>
      <c r="H15" s="238">
        <v>105.2</v>
      </c>
    </row>
    <row r="16" spans="1:8" x14ac:dyDescent="0.2">
      <c r="A16" s="258"/>
      <c r="B16" s="258" t="s">
        <v>150</v>
      </c>
      <c r="C16" s="257"/>
      <c r="D16" s="232"/>
      <c r="E16" s="257"/>
      <c r="F16" s="232"/>
      <c r="G16" s="257"/>
      <c r="H16" s="232"/>
    </row>
    <row r="17" spans="1:8" ht="22.5" x14ac:dyDescent="0.2">
      <c r="A17" s="212" t="s">
        <v>83</v>
      </c>
      <c r="B17" s="211" t="s">
        <v>82</v>
      </c>
      <c r="C17" s="252">
        <v>127504</v>
      </c>
      <c r="D17" s="238">
        <v>106.4</v>
      </c>
      <c r="E17" s="252">
        <v>239868</v>
      </c>
      <c r="F17" s="238">
        <v>107.7</v>
      </c>
      <c r="G17" s="252">
        <v>153300</v>
      </c>
      <c r="H17" s="238">
        <v>106.6</v>
      </c>
    </row>
    <row r="18" spans="1:8" s="223" customFormat="1" x14ac:dyDescent="0.2">
      <c r="A18" s="235" t="s">
        <v>182</v>
      </c>
      <c r="B18" s="234" t="s">
        <v>181</v>
      </c>
      <c r="C18" s="252">
        <v>97544</v>
      </c>
      <c r="D18" s="238">
        <v>105.9</v>
      </c>
      <c r="E18" s="252">
        <v>274962</v>
      </c>
      <c r="F18" s="238">
        <v>107.4</v>
      </c>
      <c r="G18" s="252">
        <v>155252</v>
      </c>
      <c r="H18" s="238">
        <v>104.5</v>
      </c>
    </row>
    <row r="19" spans="1:8" x14ac:dyDescent="0.2">
      <c r="A19" s="212" t="s">
        <v>81</v>
      </c>
      <c r="B19" s="211" t="s">
        <v>80</v>
      </c>
      <c r="C19" s="252">
        <v>198798</v>
      </c>
      <c r="D19" s="238">
        <v>105.1</v>
      </c>
      <c r="E19" s="252">
        <v>409450</v>
      </c>
      <c r="F19" s="238">
        <v>109.8</v>
      </c>
      <c r="G19" s="252">
        <v>254607</v>
      </c>
      <c r="H19" s="238">
        <v>108.7</v>
      </c>
    </row>
    <row r="20" spans="1:8" x14ac:dyDescent="0.2">
      <c r="A20" s="213" t="s">
        <v>79</v>
      </c>
      <c r="B20" s="211" t="s">
        <v>78</v>
      </c>
      <c r="C20" s="252">
        <v>158210</v>
      </c>
      <c r="D20" s="238">
        <v>104.8</v>
      </c>
      <c r="E20" s="252">
        <v>370029</v>
      </c>
      <c r="F20" s="238">
        <v>104.9</v>
      </c>
      <c r="G20" s="252">
        <v>213145</v>
      </c>
      <c r="H20" s="238">
        <v>106.2</v>
      </c>
    </row>
    <row r="21" spans="1:8" ht="22.5" x14ac:dyDescent="0.2">
      <c r="A21" s="256" t="s">
        <v>274</v>
      </c>
      <c r="B21" s="253" t="s">
        <v>273</v>
      </c>
      <c r="C21" s="252">
        <v>125107</v>
      </c>
      <c r="D21" s="238">
        <v>105.1</v>
      </c>
      <c r="E21" s="252">
        <v>318225</v>
      </c>
      <c r="F21" s="238">
        <v>104.2</v>
      </c>
      <c r="G21" s="252">
        <v>170391</v>
      </c>
      <c r="H21" s="238">
        <v>105.8</v>
      </c>
    </row>
    <row r="22" spans="1:8" ht="22.5" x14ac:dyDescent="0.2">
      <c r="A22" s="256" t="s">
        <v>272</v>
      </c>
      <c r="B22" s="253" t="s">
        <v>271</v>
      </c>
      <c r="C22" s="252">
        <v>108509</v>
      </c>
      <c r="D22" s="238">
        <v>106.3</v>
      </c>
      <c r="E22" s="252">
        <v>226620</v>
      </c>
      <c r="F22" s="238">
        <v>111.8</v>
      </c>
      <c r="G22" s="252">
        <v>123999</v>
      </c>
      <c r="H22" s="238">
        <v>106.9</v>
      </c>
    </row>
    <row r="23" spans="1:8" ht="22.5" x14ac:dyDescent="0.2">
      <c r="A23" s="256" t="s">
        <v>270</v>
      </c>
      <c r="B23" s="253" t="s">
        <v>269</v>
      </c>
      <c r="C23" s="252">
        <v>154009</v>
      </c>
      <c r="D23" s="238">
        <v>101.8</v>
      </c>
      <c r="E23" s="252">
        <v>290625</v>
      </c>
      <c r="F23" s="238">
        <v>102.4</v>
      </c>
      <c r="G23" s="252">
        <v>188183</v>
      </c>
      <c r="H23" s="238">
        <v>102.1</v>
      </c>
    </row>
    <row r="24" spans="1:8" x14ac:dyDescent="0.2">
      <c r="A24" s="256" t="s">
        <v>268</v>
      </c>
      <c r="B24" s="253" t="s">
        <v>267</v>
      </c>
      <c r="C24" s="252">
        <v>344340</v>
      </c>
      <c r="D24" s="238">
        <v>102</v>
      </c>
      <c r="E24" s="252">
        <v>768410</v>
      </c>
      <c r="F24" s="238">
        <v>113.7</v>
      </c>
      <c r="G24" s="252">
        <v>555032</v>
      </c>
      <c r="H24" s="238">
        <v>110</v>
      </c>
    </row>
    <row r="25" spans="1:8" x14ac:dyDescent="0.2">
      <c r="A25" s="256" t="s">
        <v>266</v>
      </c>
      <c r="B25" s="255" t="s">
        <v>265</v>
      </c>
      <c r="C25" s="252">
        <v>199455</v>
      </c>
      <c r="D25" s="238">
        <v>98.9</v>
      </c>
      <c r="E25" s="252">
        <v>422474</v>
      </c>
      <c r="F25" s="238">
        <v>100.3</v>
      </c>
      <c r="G25" s="252">
        <v>299643</v>
      </c>
      <c r="H25" s="238">
        <v>101.7</v>
      </c>
    </row>
    <row r="26" spans="1:8" x14ac:dyDescent="0.2">
      <c r="A26" s="254" t="s">
        <v>264</v>
      </c>
      <c r="B26" s="255" t="s">
        <v>263</v>
      </c>
      <c r="C26" s="252">
        <v>277501</v>
      </c>
      <c r="D26" s="238">
        <v>103.4</v>
      </c>
      <c r="E26" s="252">
        <v>480234</v>
      </c>
      <c r="F26" s="238">
        <v>104.6</v>
      </c>
      <c r="G26" s="252">
        <v>391907</v>
      </c>
      <c r="H26" s="238">
        <v>105.2</v>
      </c>
    </row>
    <row r="27" spans="1:8" ht="22.5" x14ac:dyDescent="0.2">
      <c r="A27" s="254" t="s">
        <v>262</v>
      </c>
      <c r="B27" s="253" t="s">
        <v>261</v>
      </c>
      <c r="C27" s="252">
        <v>164877</v>
      </c>
      <c r="D27" s="238">
        <v>104.7</v>
      </c>
      <c r="E27" s="252">
        <v>353078</v>
      </c>
      <c r="F27" s="238">
        <v>104.6</v>
      </c>
      <c r="G27" s="252">
        <v>208608</v>
      </c>
      <c r="H27" s="238">
        <v>105</v>
      </c>
    </row>
    <row r="28" spans="1:8" ht="22.5" x14ac:dyDescent="0.2">
      <c r="A28" s="254" t="s">
        <v>260</v>
      </c>
      <c r="B28" s="255" t="s">
        <v>259</v>
      </c>
      <c r="C28" s="252">
        <v>157264</v>
      </c>
      <c r="D28" s="238">
        <v>102.5</v>
      </c>
      <c r="E28" s="252">
        <v>328078</v>
      </c>
      <c r="F28" s="238">
        <v>109.3</v>
      </c>
      <c r="G28" s="252">
        <v>194352</v>
      </c>
      <c r="H28" s="238">
        <v>104.4</v>
      </c>
    </row>
    <row r="29" spans="1:8" ht="22.5" x14ac:dyDescent="0.2">
      <c r="A29" s="254" t="s">
        <v>258</v>
      </c>
      <c r="B29" s="255" t="s">
        <v>257</v>
      </c>
      <c r="C29" s="252">
        <v>147560</v>
      </c>
      <c r="D29" s="238">
        <v>106</v>
      </c>
      <c r="E29" s="252">
        <v>359174</v>
      </c>
      <c r="F29" s="238">
        <v>95.4</v>
      </c>
      <c r="G29" s="252">
        <v>226032</v>
      </c>
      <c r="H29" s="238">
        <v>107.1</v>
      </c>
    </row>
    <row r="30" spans="1:8" x14ac:dyDescent="0.2">
      <c r="A30" s="254" t="s">
        <v>256</v>
      </c>
      <c r="B30" s="255" t="s">
        <v>255</v>
      </c>
      <c r="C30" s="252">
        <v>142502</v>
      </c>
      <c r="D30" s="238">
        <v>103.4</v>
      </c>
      <c r="E30" s="252">
        <v>379009</v>
      </c>
      <c r="F30" s="238">
        <v>107.4</v>
      </c>
      <c r="G30" s="252">
        <v>190343</v>
      </c>
      <c r="H30" s="238">
        <v>105.4</v>
      </c>
    </row>
    <row r="31" spans="1:8" x14ac:dyDescent="0.2">
      <c r="A31" s="254" t="s">
        <v>254</v>
      </c>
      <c r="B31" s="255" t="s">
        <v>253</v>
      </c>
      <c r="C31" s="252">
        <v>173352</v>
      </c>
      <c r="D31" s="238">
        <v>102.1</v>
      </c>
      <c r="E31" s="252">
        <v>402137</v>
      </c>
      <c r="F31" s="238">
        <v>105.7</v>
      </c>
      <c r="G31" s="252">
        <v>233910</v>
      </c>
      <c r="H31" s="238">
        <v>104.9</v>
      </c>
    </row>
    <row r="32" spans="1:8" x14ac:dyDescent="0.2">
      <c r="A32" s="254" t="s">
        <v>252</v>
      </c>
      <c r="B32" s="255" t="s">
        <v>251</v>
      </c>
      <c r="C32" s="252">
        <v>197745</v>
      </c>
      <c r="D32" s="238">
        <v>106.7</v>
      </c>
      <c r="E32" s="252">
        <v>439746</v>
      </c>
      <c r="F32" s="238">
        <v>106.7</v>
      </c>
      <c r="G32" s="252">
        <v>251850</v>
      </c>
      <c r="H32" s="238">
        <v>108</v>
      </c>
    </row>
    <row r="33" spans="1:8" ht="33.75" x14ac:dyDescent="0.2">
      <c r="A33" s="254" t="s">
        <v>250</v>
      </c>
      <c r="B33" s="253" t="s">
        <v>249</v>
      </c>
      <c r="C33" s="252">
        <v>147549</v>
      </c>
      <c r="D33" s="238">
        <v>104.9</v>
      </c>
      <c r="E33" s="252">
        <v>289980</v>
      </c>
      <c r="F33" s="238">
        <v>105.3</v>
      </c>
      <c r="G33" s="252">
        <v>184354</v>
      </c>
      <c r="H33" s="238">
        <v>106.1</v>
      </c>
    </row>
    <row r="34" spans="1:8" ht="22.5" x14ac:dyDescent="0.2">
      <c r="A34" s="212" t="s">
        <v>77</v>
      </c>
      <c r="B34" s="216" t="s">
        <v>76</v>
      </c>
      <c r="C34" s="252">
        <v>287385</v>
      </c>
      <c r="D34" s="238">
        <v>104.7</v>
      </c>
      <c r="E34" s="252">
        <v>475540</v>
      </c>
      <c r="F34" s="238">
        <v>104</v>
      </c>
      <c r="G34" s="252">
        <v>379711</v>
      </c>
      <c r="H34" s="238">
        <v>104.3</v>
      </c>
    </row>
    <row r="35" spans="1:8" ht="22.5" x14ac:dyDescent="0.2">
      <c r="A35" s="213" t="s">
        <v>75</v>
      </c>
      <c r="B35" s="233" t="s">
        <v>74</v>
      </c>
      <c r="C35" s="252">
        <v>162179</v>
      </c>
      <c r="D35" s="238">
        <v>104.7</v>
      </c>
      <c r="E35" s="252">
        <v>378210</v>
      </c>
      <c r="F35" s="238">
        <v>104.7</v>
      </c>
      <c r="G35" s="252">
        <v>220273</v>
      </c>
      <c r="H35" s="238">
        <v>105.9</v>
      </c>
    </row>
    <row r="36" spans="1:8" ht="33.75" x14ac:dyDescent="0.2">
      <c r="A36" s="213" t="s">
        <v>73</v>
      </c>
      <c r="B36" s="211" t="s">
        <v>72</v>
      </c>
      <c r="C36" s="252">
        <v>166505</v>
      </c>
      <c r="D36" s="238">
        <v>107.6</v>
      </c>
      <c r="E36" s="252">
        <v>306578</v>
      </c>
      <c r="F36" s="238">
        <v>104.6</v>
      </c>
      <c r="G36" s="252">
        <v>207614</v>
      </c>
      <c r="H36" s="238">
        <v>107.2</v>
      </c>
    </row>
    <row r="37" spans="1:8" x14ac:dyDescent="0.2">
      <c r="A37" s="215" t="s">
        <v>71</v>
      </c>
      <c r="B37" s="233" t="s">
        <v>70</v>
      </c>
      <c r="C37" s="252">
        <v>162440</v>
      </c>
      <c r="D37" s="238">
        <v>104.9</v>
      </c>
      <c r="E37" s="252">
        <v>373366</v>
      </c>
      <c r="F37" s="238">
        <v>104.8</v>
      </c>
      <c r="G37" s="252">
        <v>219485</v>
      </c>
      <c r="H37" s="238">
        <v>106</v>
      </c>
    </row>
    <row r="38" spans="1:8" x14ac:dyDescent="0.2">
      <c r="A38" s="215" t="s">
        <v>69</v>
      </c>
      <c r="B38" s="233" t="s">
        <v>68</v>
      </c>
      <c r="C38" s="252">
        <v>123607</v>
      </c>
      <c r="D38" s="238">
        <v>102.7</v>
      </c>
      <c r="E38" s="252">
        <v>249846</v>
      </c>
      <c r="F38" s="238">
        <v>103.4</v>
      </c>
      <c r="G38" s="252">
        <v>156574</v>
      </c>
      <c r="H38" s="238">
        <v>102.2</v>
      </c>
    </row>
    <row r="39" spans="1:8" x14ac:dyDescent="0.2">
      <c r="A39" s="213" t="s">
        <v>67</v>
      </c>
      <c r="B39" s="211" t="s">
        <v>66</v>
      </c>
      <c r="C39" s="252">
        <v>126138</v>
      </c>
      <c r="D39" s="238">
        <v>105</v>
      </c>
      <c r="E39" s="252">
        <v>292921</v>
      </c>
      <c r="F39" s="238">
        <v>108.3</v>
      </c>
      <c r="G39" s="252">
        <v>196953</v>
      </c>
      <c r="H39" s="238">
        <v>106</v>
      </c>
    </row>
    <row r="40" spans="1:8" x14ac:dyDescent="0.2">
      <c r="A40" s="212" t="s">
        <v>65</v>
      </c>
      <c r="B40" s="211" t="s">
        <v>64</v>
      </c>
      <c r="C40" s="252">
        <v>169906</v>
      </c>
      <c r="D40" s="238">
        <v>105.5</v>
      </c>
      <c r="E40" s="252">
        <v>275877</v>
      </c>
      <c r="F40" s="238">
        <v>100</v>
      </c>
      <c r="G40" s="252">
        <v>210146</v>
      </c>
      <c r="H40" s="238">
        <v>105</v>
      </c>
    </row>
    <row r="41" spans="1:8" ht="12.75" customHeight="1" x14ac:dyDescent="0.2">
      <c r="A41" s="213" t="s">
        <v>63</v>
      </c>
      <c r="B41" s="211" t="s">
        <v>62</v>
      </c>
      <c r="C41" s="252">
        <v>102605</v>
      </c>
      <c r="D41" s="238">
        <v>101.4</v>
      </c>
      <c r="E41" s="252">
        <v>197446</v>
      </c>
      <c r="F41" s="238">
        <v>99.5</v>
      </c>
      <c r="G41" s="252">
        <v>125757</v>
      </c>
      <c r="H41" s="238">
        <v>102.5</v>
      </c>
    </row>
    <row r="42" spans="1:8" x14ac:dyDescent="0.2">
      <c r="A42" s="212" t="s">
        <v>61</v>
      </c>
      <c r="B42" s="211" t="s">
        <v>60</v>
      </c>
      <c r="C42" s="252">
        <v>194838</v>
      </c>
      <c r="D42" s="238">
        <v>100.3</v>
      </c>
      <c r="E42" s="252">
        <v>414427</v>
      </c>
      <c r="F42" s="238">
        <v>105</v>
      </c>
      <c r="G42" s="252">
        <v>392974</v>
      </c>
      <c r="H42" s="238">
        <v>106.8</v>
      </c>
    </row>
    <row r="43" spans="1:8" x14ac:dyDescent="0.2">
      <c r="A43" s="213" t="s">
        <v>59</v>
      </c>
      <c r="B43" s="211" t="s">
        <v>58</v>
      </c>
      <c r="C43" s="252">
        <v>187603</v>
      </c>
      <c r="D43" s="238">
        <v>132.19999999999999</v>
      </c>
      <c r="E43" s="252">
        <v>461457</v>
      </c>
      <c r="F43" s="238">
        <v>105</v>
      </c>
      <c r="G43" s="252">
        <v>456942</v>
      </c>
      <c r="H43" s="238">
        <v>105.4</v>
      </c>
    </row>
    <row r="44" spans="1:8" x14ac:dyDescent="0.2">
      <c r="A44" s="212" t="s">
        <v>57</v>
      </c>
      <c r="B44" s="211" t="s">
        <v>56</v>
      </c>
      <c r="C44" s="252">
        <v>120165</v>
      </c>
      <c r="D44" s="238">
        <v>103.6</v>
      </c>
      <c r="E44" s="252">
        <v>256361</v>
      </c>
      <c r="F44" s="238">
        <v>103.5</v>
      </c>
      <c r="G44" s="252">
        <v>184829</v>
      </c>
      <c r="H44" s="238">
        <v>101.1</v>
      </c>
    </row>
    <row r="45" spans="1:8" ht="22.5" x14ac:dyDescent="0.2">
      <c r="A45" s="213" t="s">
        <v>55</v>
      </c>
      <c r="B45" s="211" t="s">
        <v>54</v>
      </c>
      <c r="C45" s="252">
        <v>131758</v>
      </c>
      <c r="D45" s="238">
        <v>96.1</v>
      </c>
      <c r="E45" s="252">
        <v>339860</v>
      </c>
      <c r="F45" s="238">
        <v>105.2</v>
      </c>
      <c r="G45" s="252">
        <v>303365</v>
      </c>
      <c r="H45" s="238">
        <v>102</v>
      </c>
    </row>
    <row r="46" spans="1:8" ht="22.5" x14ac:dyDescent="0.2">
      <c r="A46" s="212" t="s">
        <v>53</v>
      </c>
      <c r="B46" s="211" t="s">
        <v>52</v>
      </c>
      <c r="C46" s="252">
        <v>120422</v>
      </c>
      <c r="D46" s="238">
        <v>104.5</v>
      </c>
      <c r="E46" s="252">
        <v>224680</v>
      </c>
      <c r="F46" s="238">
        <v>103.9</v>
      </c>
      <c r="G46" s="252">
        <v>149690</v>
      </c>
      <c r="H46" s="238">
        <v>102.8</v>
      </c>
    </row>
    <row r="47" spans="1:8" ht="22.5" x14ac:dyDescent="0.2">
      <c r="A47" s="213" t="s">
        <v>51</v>
      </c>
      <c r="B47" s="211" t="s">
        <v>50</v>
      </c>
      <c r="C47" s="252">
        <v>182959</v>
      </c>
      <c r="D47" s="238">
        <v>112.4</v>
      </c>
      <c r="E47" s="252">
        <v>279802</v>
      </c>
      <c r="F47" s="238">
        <v>101.9</v>
      </c>
      <c r="G47" s="252">
        <v>252848</v>
      </c>
      <c r="H47" s="238">
        <v>104.1</v>
      </c>
    </row>
    <row r="48" spans="1:8" x14ac:dyDescent="0.2">
      <c r="A48" s="212" t="s">
        <v>49</v>
      </c>
      <c r="B48" s="211" t="s">
        <v>48</v>
      </c>
      <c r="C48" s="252">
        <v>103766</v>
      </c>
      <c r="D48" s="238">
        <v>95.9</v>
      </c>
      <c r="E48" s="252">
        <v>210847</v>
      </c>
      <c r="F48" s="238">
        <v>98.6</v>
      </c>
      <c r="G48" s="252">
        <v>192984</v>
      </c>
      <c r="H48" s="238">
        <v>98.5</v>
      </c>
    </row>
    <row r="49" spans="1:8" ht="22.5" x14ac:dyDescent="0.2">
      <c r="A49" s="213" t="s">
        <v>47</v>
      </c>
      <c r="B49" s="211" t="s">
        <v>46</v>
      </c>
      <c r="C49" s="252">
        <v>104016</v>
      </c>
      <c r="D49" s="238">
        <v>111</v>
      </c>
      <c r="E49" s="252">
        <v>173255</v>
      </c>
      <c r="F49" s="238">
        <v>99.9</v>
      </c>
      <c r="G49" s="252">
        <v>153832</v>
      </c>
      <c r="H49" s="238">
        <v>108.1</v>
      </c>
    </row>
    <row r="50" spans="1:8" x14ac:dyDescent="0.2">
      <c r="A50" s="230" t="s">
        <v>180</v>
      </c>
      <c r="B50" s="229" t="s">
        <v>179</v>
      </c>
      <c r="C50" s="252">
        <v>120924</v>
      </c>
      <c r="D50" s="238">
        <v>100.6</v>
      </c>
      <c r="E50" s="252">
        <v>193267</v>
      </c>
      <c r="F50" s="238">
        <v>100</v>
      </c>
      <c r="G50" s="252">
        <v>177072</v>
      </c>
      <c r="H50" s="238">
        <v>100.5</v>
      </c>
    </row>
    <row r="51" spans="1:8" x14ac:dyDescent="0.2">
      <c r="A51" s="230" t="s">
        <v>178</v>
      </c>
      <c r="B51" s="229" t="s">
        <v>177</v>
      </c>
      <c r="C51" s="252">
        <v>90256</v>
      </c>
      <c r="D51" s="238">
        <v>108.5</v>
      </c>
      <c r="E51" s="252">
        <v>142413</v>
      </c>
      <c r="F51" s="238">
        <v>98.7</v>
      </c>
      <c r="G51" s="252">
        <v>123988</v>
      </c>
      <c r="H51" s="238">
        <v>110.9</v>
      </c>
    </row>
    <row r="52" spans="1:8" ht="9.75" customHeight="1" x14ac:dyDescent="0.2">
      <c r="A52" s="212" t="s">
        <v>45</v>
      </c>
      <c r="B52" s="211" t="s">
        <v>44</v>
      </c>
      <c r="C52" s="252">
        <v>121232</v>
      </c>
      <c r="D52" s="238">
        <v>97</v>
      </c>
      <c r="E52" s="252">
        <v>224552</v>
      </c>
      <c r="F52" s="238">
        <v>108</v>
      </c>
      <c r="G52" s="252">
        <v>192407</v>
      </c>
      <c r="H52" s="238">
        <v>106.9</v>
      </c>
    </row>
    <row r="53" spans="1:8" x14ac:dyDescent="0.2">
      <c r="A53" s="213" t="s">
        <v>176</v>
      </c>
      <c r="B53" s="211" t="s">
        <v>175</v>
      </c>
      <c r="C53" s="252">
        <v>112884</v>
      </c>
      <c r="D53" s="238">
        <v>102.9</v>
      </c>
      <c r="E53" s="252">
        <v>215627</v>
      </c>
      <c r="F53" s="238">
        <v>108.9</v>
      </c>
      <c r="G53" s="252">
        <v>162093</v>
      </c>
      <c r="H53" s="238">
        <v>108</v>
      </c>
    </row>
    <row r="54" spans="1:8" x14ac:dyDescent="0.2">
      <c r="A54" s="226" t="s">
        <v>174</v>
      </c>
      <c r="B54" s="225" t="s">
        <v>243</v>
      </c>
      <c r="C54" s="251">
        <v>144190</v>
      </c>
      <c r="D54" s="250">
        <v>105.8</v>
      </c>
      <c r="E54" s="251">
        <v>284025</v>
      </c>
      <c r="F54" s="250">
        <v>104</v>
      </c>
      <c r="G54" s="251">
        <v>213054</v>
      </c>
      <c r="H54" s="250">
        <v>105.2</v>
      </c>
    </row>
  </sheetData>
  <mergeCells count="5">
    <mergeCell ref="G2:H2"/>
    <mergeCell ref="C2:D2"/>
    <mergeCell ref="E2:F2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FB62A-03F8-4AFE-8C8C-53DD713A74E0}">
  <dimension ref="A1:I55"/>
  <sheetViews>
    <sheetView workbookViewId="0"/>
  </sheetViews>
  <sheetFormatPr defaultRowHeight="12.75" x14ac:dyDescent="0.2"/>
  <cols>
    <col min="1" max="1" width="6.85546875" style="249" customWidth="1"/>
    <col min="2" max="2" width="26.85546875" style="249" customWidth="1"/>
    <col min="3" max="3" width="10.85546875" style="249" customWidth="1"/>
    <col min="4" max="4" width="9" style="249" customWidth="1"/>
    <col min="5" max="5" width="7.7109375" style="249" customWidth="1"/>
    <col min="6" max="6" width="9" style="249" customWidth="1"/>
    <col min="7" max="7" width="8.5703125" style="249" customWidth="1"/>
    <col min="8" max="8" width="8.7109375" style="249" customWidth="1"/>
    <col min="9" max="9" width="8.140625" style="249" customWidth="1"/>
    <col min="10" max="16384" width="9.140625" style="249"/>
  </cols>
  <sheetData>
    <row r="1" spans="1:9" ht="13.5" thickBot="1" x14ac:dyDescent="0.25">
      <c r="A1" s="266" t="s">
        <v>280</v>
      </c>
      <c r="B1" s="278"/>
      <c r="C1" s="278"/>
      <c r="D1" s="278"/>
      <c r="E1" s="278"/>
      <c r="F1" s="278"/>
      <c r="G1" s="278"/>
      <c r="H1" s="278"/>
      <c r="I1" s="278"/>
    </row>
    <row r="2" spans="1:9" x14ac:dyDescent="0.2">
      <c r="A2" s="355" t="s">
        <v>87</v>
      </c>
      <c r="B2" s="356" t="s">
        <v>189</v>
      </c>
      <c r="C2" s="356" t="s">
        <v>279</v>
      </c>
      <c r="D2" s="386" t="s">
        <v>278</v>
      </c>
      <c r="E2" s="387"/>
      <c r="F2" s="387"/>
      <c r="G2" s="387"/>
      <c r="H2" s="387"/>
      <c r="I2" s="387"/>
    </row>
    <row r="3" spans="1:9" x14ac:dyDescent="0.2">
      <c r="A3" s="349"/>
      <c r="B3" s="350"/>
      <c r="C3" s="350"/>
      <c r="D3" s="358" t="s">
        <v>277</v>
      </c>
      <c r="E3" s="358"/>
      <c r="F3" s="384" t="s">
        <v>276</v>
      </c>
      <c r="G3" s="384"/>
      <c r="H3" s="384" t="s">
        <v>17</v>
      </c>
      <c r="I3" s="385"/>
    </row>
    <row r="4" spans="1:9" ht="31.5" customHeight="1" x14ac:dyDescent="0.2">
      <c r="A4" s="339"/>
      <c r="B4" s="351"/>
      <c r="C4" s="351"/>
      <c r="D4" s="264" t="s">
        <v>191</v>
      </c>
      <c r="E4" s="265" t="s">
        <v>183</v>
      </c>
      <c r="F4" s="264" t="s">
        <v>191</v>
      </c>
      <c r="G4" s="265" t="s">
        <v>183</v>
      </c>
      <c r="H4" s="264" t="s">
        <v>191</v>
      </c>
      <c r="I4" s="263" t="s">
        <v>183</v>
      </c>
    </row>
    <row r="5" spans="1:9" x14ac:dyDescent="0.2">
      <c r="A5" s="277"/>
      <c r="B5" s="262">
        <v>2000</v>
      </c>
      <c r="C5" s="276">
        <v>2582.5</v>
      </c>
      <c r="D5" s="257">
        <v>42006</v>
      </c>
      <c r="E5" s="232">
        <v>110.3</v>
      </c>
      <c r="F5" s="257">
        <v>74076</v>
      </c>
      <c r="G5" s="232">
        <v>112.1</v>
      </c>
      <c r="H5" s="257">
        <v>55785</v>
      </c>
      <c r="I5" s="232">
        <v>111.4</v>
      </c>
    </row>
    <row r="6" spans="1:9" x14ac:dyDescent="0.2">
      <c r="A6" s="277"/>
      <c r="B6" s="277">
        <v>2001</v>
      </c>
      <c r="C6" s="273">
        <v>2560.4</v>
      </c>
      <c r="D6" s="257">
        <v>48793</v>
      </c>
      <c r="E6" s="232">
        <v>116.1</v>
      </c>
      <c r="F6" s="257">
        <v>85866</v>
      </c>
      <c r="G6" s="232">
        <v>115.7</v>
      </c>
      <c r="H6" s="257">
        <v>64913</v>
      </c>
      <c r="I6" s="232">
        <v>116.2</v>
      </c>
    </row>
    <row r="7" spans="1:9" x14ac:dyDescent="0.2">
      <c r="A7" s="277"/>
      <c r="B7" s="277">
        <v>2002</v>
      </c>
      <c r="C7" s="273">
        <v>2548.9</v>
      </c>
      <c r="D7" s="257">
        <v>58481</v>
      </c>
      <c r="E7" s="232">
        <v>119.9</v>
      </c>
      <c r="F7" s="257">
        <v>101639</v>
      </c>
      <c r="G7" s="232">
        <v>118.4</v>
      </c>
      <c r="H7" s="257">
        <v>77622</v>
      </c>
      <c r="I7" s="232">
        <v>119.6</v>
      </c>
    </row>
    <row r="8" spans="1:9" x14ac:dyDescent="0.2">
      <c r="A8" s="277"/>
      <c r="B8" s="277">
        <v>2003</v>
      </c>
      <c r="C8" s="273">
        <v>2563.1</v>
      </c>
      <c r="D8" s="257">
        <v>66716</v>
      </c>
      <c r="E8" s="232">
        <v>114.1</v>
      </c>
      <c r="F8" s="257">
        <v>115739</v>
      </c>
      <c r="G8" s="232">
        <v>113.9</v>
      </c>
      <c r="H8" s="257">
        <v>88753</v>
      </c>
      <c r="I8" s="232">
        <v>114.3</v>
      </c>
    </row>
    <row r="9" spans="1:9" x14ac:dyDescent="0.2">
      <c r="A9" s="277"/>
      <c r="B9" s="277">
        <v>2004</v>
      </c>
      <c r="C9" s="273">
        <v>2581.2724166666671</v>
      </c>
      <c r="D9" s="257">
        <v>70176.302809744811</v>
      </c>
      <c r="E9" s="232">
        <v>106.2</v>
      </c>
      <c r="F9" s="257">
        <v>121196.351015971</v>
      </c>
      <c r="G9" s="232">
        <v>105.1</v>
      </c>
      <c r="H9" s="257">
        <v>93715.580807385399</v>
      </c>
      <c r="I9" s="232">
        <v>105.6</v>
      </c>
    </row>
    <row r="10" spans="1:9" x14ac:dyDescent="0.2">
      <c r="A10" s="277"/>
      <c r="B10" s="277">
        <v>2005</v>
      </c>
      <c r="C10" s="273">
        <v>2569.24775</v>
      </c>
      <c r="D10" s="257">
        <v>76019.783966356525</v>
      </c>
      <c r="E10" s="232">
        <v>108.3</v>
      </c>
      <c r="F10" s="257">
        <v>134574.49921735702</v>
      </c>
      <c r="G10" s="232">
        <v>111</v>
      </c>
      <c r="H10" s="257">
        <v>103148.75560365869</v>
      </c>
      <c r="I10" s="232">
        <v>110.1</v>
      </c>
    </row>
    <row r="11" spans="1:9" x14ac:dyDescent="0.2">
      <c r="A11" s="277"/>
      <c r="B11" s="277">
        <v>2006</v>
      </c>
      <c r="C11" s="273">
        <v>2561.7204166666666</v>
      </c>
      <c r="D11" s="257">
        <v>81855.263290069139</v>
      </c>
      <c r="E11" s="232">
        <v>107.7</v>
      </c>
      <c r="F11" s="257">
        <v>144337.03586551093</v>
      </c>
      <c r="G11" s="232">
        <v>107.3</v>
      </c>
      <c r="H11" s="257">
        <v>110951.11342003396</v>
      </c>
      <c r="I11" s="232">
        <v>107.6</v>
      </c>
    </row>
    <row r="12" spans="1:9" x14ac:dyDescent="0.2">
      <c r="A12" s="277"/>
      <c r="B12" s="277">
        <v>2007</v>
      </c>
      <c r="C12" s="273">
        <v>2530.3710000000001</v>
      </c>
      <c r="D12" s="257">
        <v>85454.925503798746</v>
      </c>
      <c r="E12" s="232">
        <v>104.4</v>
      </c>
      <c r="F12" s="257">
        <v>146902.39232347085</v>
      </c>
      <c r="G12" s="232">
        <v>101.8</v>
      </c>
      <c r="H12" s="257">
        <v>114281.56440959316</v>
      </c>
      <c r="I12" s="232">
        <v>103</v>
      </c>
    </row>
    <row r="13" spans="1:9" x14ac:dyDescent="0.2">
      <c r="A13" s="277"/>
      <c r="B13" s="277">
        <v>2008</v>
      </c>
      <c r="C13" s="276">
        <v>2521.33925</v>
      </c>
      <c r="D13" s="261">
        <v>90939.928384456638</v>
      </c>
      <c r="E13" s="243">
        <v>106.4</v>
      </c>
      <c r="F13" s="261">
        <v>157162.94004758229</v>
      </c>
      <c r="G13" s="243">
        <v>107</v>
      </c>
      <c r="H13" s="261">
        <v>122267.27039343608</v>
      </c>
      <c r="I13" s="243">
        <v>107</v>
      </c>
    </row>
    <row r="14" spans="1:9" x14ac:dyDescent="0.2">
      <c r="A14" s="258"/>
      <c r="B14" s="258">
        <v>2009</v>
      </c>
      <c r="C14" s="198">
        <v>2382.4499999999998</v>
      </c>
      <c r="D14" s="252">
        <v>91803</v>
      </c>
      <c r="E14" s="238">
        <v>101.4</v>
      </c>
      <c r="F14" s="252">
        <v>157732</v>
      </c>
      <c r="G14" s="238">
        <v>100.4</v>
      </c>
      <c r="H14" s="252">
        <v>124116</v>
      </c>
      <c r="I14" s="238">
        <v>101.8</v>
      </c>
    </row>
    <row r="15" spans="1:9" x14ac:dyDescent="0.2">
      <c r="A15" s="258"/>
      <c r="B15" s="275">
        <v>2010</v>
      </c>
      <c r="C15" s="198">
        <v>2414.8000000000002</v>
      </c>
      <c r="D15" s="252">
        <v>97626</v>
      </c>
      <c r="E15" s="238">
        <v>106.3</v>
      </c>
      <c r="F15" s="252">
        <v>169834</v>
      </c>
      <c r="G15" s="238">
        <v>107.7</v>
      </c>
      <c r="H15" s="252">
        <v>132604</v>
      </c>
      <c r="I15" s="238">
        <v>106.8</v>
      </c>
    </row>
    <row r="16" spans="1:9" x14ac:dyDescent="0.2">
      <c r="A16" s="258"/>
      <c r="B16" s="274">
        <v>2011</v>
      </c>
      <c r="C16" s="198">
        <v>2372.8420000000001</v>
      </c>
      <c r="D16" s="252">
        <v>100326</v>
      </c>
      <c r="E16" s="238">
        <v>102.8</v>
      </c>
      <c r="F16" s="252">
        <v>183176</v>
      </c>
      <c r="G16" s="238">
        <v>107.9</v>
      </c>
      <c r="H16" s="252">
        <v>141127</v>
      </c>
      <c r="I16" s="238">
        <v>106.4</v>
      </c>
    </row>
    <row r="17" spans="1:9" ht="11.25" customHeight="1" x14ac:dyDescent="0.2">
      <c r="A17" s="258"/>
      <c r="B17" s="258" t="s">
        <v>150</v>
      </c>
      <c r="C17" s="273"/>
      <c r="D17" s="257"/>
      <c r="E17" s="232"/>
      <c r="F17" s="257"/>
      <c r="G17" s="232"/>
      <c r="H17" s="257"/>
      <c r="I17" s="232"/>
    </row>
    <row r="18" spans="1:9" ht="22.5" x14ac:dyDescent="0.2">
      <c r="A18" s="212" t="s">
        <v>83</v>
      </c>
      <c r="B18" s="211" t="s">
        <v>82</v>
      </c>
      <c r="C18" s="228">
        <v>66.61</v>
      </c>
      <c r="D18" s="269">
        <v>91000</v>
      </c>
      <c r="E18" s="268">
        <v>102.8</v>
      </c>
      <c r="F18" s="269">
        <v>156011</v>
      </c>
      <c r="G18" s="268">
        <v>107.1</v>
      </c>
      <c r="H18" s="269">
        <v>105925</v>
      </c>
      <c r="I18" s="268">
        <v>104</v>
      </c>
    </row>
    <row r="19" spans="1:9" x14ac:dyDescent="0.2">
      <c r="A19" s="235" t="s">
        <v>182</v>
      </c>
      <c r="B19" s="234" t="s">
        <v>181</v>
      </c>
      <c r="C19" s="228">
        <v>9.1229999999999993</v>
      </c>
      <c r="D19" s="269">
        <v>72687</v>
      </c>
      <c r="E19" s="268">
        <v>101.5</v>
      </c>
      <c r="F19" s="269">
        <v>177063</v>
      </c>
      <c r="G19" s="268">
        <v>108.6</v>
      </c>
      <c r="H19" s="269">
        <v>106637</v>
      </c>
      <c r="I19" s="268">
        <v>103.4</v>
      </c>
    </row>
    <row r="20" spans="1:9" x14ac:dyDescent="0.2">
      <c r="A20" s="212" t="s">
        <v>81</v>
      </c>
      <c r="B20" s="211" t="s">
        <v>80</v>
      </c>
      <c r="C20" s="228">
        <v>3.8260000000000001</v>
      </c>
      <c r="D20" s="269">
        <v>131461</v>
      </c>
      <c r="E20" s="268">
        <v>103.6</v>
      </c>
      <c r="F20" s="269">
        <v>264465</v>
      </c>
      <c r="G20" s="268">
        <v>122.6</v>
      </c>
      <c r="H20" s="269">
        <v>166698</v>
      </c>
      <c r="I20" s="268">
        <v>112.1</v>
      </c>
    </row>
    <row r="21" spans="1:9" x14ac:dyDescent="0.2">
      <c r="A21" s="213" t="s">
        <v>79</v>
      </c>
      <c r="B21" s="211" t="s">
        <v>78</v>
      </c>
      <c r="C21" s="228">
        <v>567.05399999999997</v>
      </c>
      <c r="D21" s="269">
        <v>108584</v>
      </c>
      <c r="E21" s="268">
        <v>102.2</v>
      </c>
      <c r="F21" s="269">
        <v>234333</v>
      </c>
      <c r="G21" s="268">
        <v>113.2</v>
      </c>
      <c r="H21" s="269">
        <v>141197</v>
      </c>
      <c r="I21" s="268">
        <v>107.7</v>
      </c>
    </row>
    <row r="22" spans="1:9" ht="22.5" x14ac:dyDescent="0.2">
      <c r="A22" s="256" t="s">
        <v>274</v>
      </c>
      <c r="B22" s="271" t="s">
        <v>273</v>
      </c>
      <c r="C22" s="228">
        <v>80.034000000000006</v>
      </c>
      <c r="D22" s="269">
        <v>89248</v>
      </c>
      <c r="E22" s="268">
        <v>101.7</v>
      </c>
      <c r="F22" s="269">
        <v>202881</v>
      </c>
      <c r="G22" s="268">
        <v>110.3</v>
      </c>
      <c r="H22" s="269">
        <v>115893</v>
      </c>
      <c r="I22" s="268">
        <v>105.9</v>
      </c>
    </row>
    <row r="23" spans="1:9" ht="22.5" x14ac:dyDescent="0.2">
      <c r="A23" s="256" t="s">
        <v>272</v>
      </c>
      <c r="B23" s="271" t="s">
        <v>271</v>
      </c>
      <c r="C23" s="228">
        <v>33.667000000000002</v>
      </c>
      <c r="D23" s="269">
        <v>79449</v>
      </c>
      <c r="E23" s="268">
        <v>102.3</v>
      </c>
      <c r="F23" s="269">
        <v>148132</v>
      </c>
      <c r="G23" s="268">
        <v>110.1</v>
      </c>
      <c r="H23" s="269">
        <v>88457</v>
      </c>
      <c r="I23" s="268">
        <v>103.4</v>
      </c>
    </row>
    <row r="24" spans="1:9" ht="22.5" x14ac:dyDescent="0.2">
      <c r="A24" s="256" t="s">
        <v>270</v>
      </c>
      <c r="B24" s="271" t="s">
        <v>269</v>
      </c>
      <c r="C24" s="228">
        <v>31.193000000000001</v>
      </c>
      <c r="D24" s="269">
        <v>105694</v>
      </c>
      <c r="E24" s="268">
        <v>99.7</v>
      </c>
      <c r="F24" s="269">
        <v>187079</v>
      </c>
      <c r="G24" s="268">
        <v>108.9</v>
      </c>
      <c r="H24" s="269">
        <v>126052</v>
      </c>
      <c r="I24" s="268">
        <v>103</v>
      </c>
    </row>
    <row r="25" spans="1:9" x14ac:dyDescent="0.2">
      <c r="A25" s="256" t="s">
        <v>268</v>
      </c>
      <c r="B25" s="271" t="s">
        <v>267</v>
      </c>
      <c r="C25" s="228">
        <v>6.3159999999999998</v>
      </c>
      <c r="D25" s="269">
        <v>214530</v>
      </c>
      <c r="E25" s="268">
        <v>105.7</v>
      </c>
      <c r="F25" s="269">
        <v>493906</v>
      </c>
      <c r="G25" s="268">
        <v>138.30000000000001</v>
      </c>
      <c r="H25" s="269">
        <v>353334</v>
      </c>
      <c r="I25" s="268">
        <v>126.6</v>
      </c>
    </row>
    <row r="26" spans="1:9" x14ac:dyDescent="0.2">
      <c r="A26" s="256" t="s">
        <v>266</v>
      </c>
      <c r="B26" s="272" t="s">
        <v>265</v>
      </c>
      <c r="C26" s="228">
        <v>13.249000000000001</v>
      </c>
      <c r="D26" s="269">
        <v>131304</v>
      </c>
      <c r="E26" s="268">
        <v>97.4</v>
      </c>
      <c r="F26" s="269">
        <v>267627</v>
      </c>
      <c r="G26" s="268">
        <v>111.4</v>
      </c>
      <c r="H26" s="269">
        <v>192545</v>
      </c>
      <c r="I26" s="268">
        <v>107.3</v>
      </c>
    </row>
    <row r="27" spans="1:9" x14ac:dyDescent="0.2">
      <c r="A27" s="254" t="s">
        <v>264</v>
      </c>
      <c r="B27" s="272" t="s">
        <v>263</v>
      </c>
      <c r="C27" s="228">
        <v>16.378</v>
      </c>
      <c r="D27" s="269">
        <v>174842</v>
      </c>
      <c r="E27" s="268">
        <v>103</v>
      </c>
      <c r="F27" s="269">
        <v>300725</v>
      </c>
      <c r="G27" s="268">
        <v>116.5</v>
      </c>
      <c r="H27" s="269">
        <v>245880</v>
      </c>
      <c r="I27" s="268">
        <v>112.7</v>
      </c>
    </row>
    <row r="28" spans="1:9" ht="22.5" x14ac:dyDescent="0.2">
      <c r="A28" s="254" t="s">
        <v>262</v>
      </c>
      <c r="B28" s="271" t="s">
        <v>261</v>
      </c>
      <c r="C28" s="228">
        <v>58.4</v>
      </c>
      <c r="D28" s="269">
        <v>112427</v>
      </c>
      <c r="E28" s="268">
        <v>101.8</v>
      </c>
      <c r="F28" s="269">
        <v>224389</v>
      </c>
      <c r="G28" s="268">
        <v>112.4</v>
      </c>
      <c r="H28" s="269">
        <v>138443</v>
      </c>
      <c r="I28" s="268">
        <v>105.8</v>
      </c>
    </row>
    <row r="29" spans="1:9" ht="22.5" x14ac:dyDescent="0.2">
      <c r="A29" s="254" t="s">
        <v>260</v>
      </c>
      <c r="B29" s="272" t="s">
        <v>259</v>
      </c>
      <c r="C29" s="228">
        <v>69.177999999999997</v>
      </c>
      <c r="D29" s="269">
        <v>107778</v>
      </c>
      <c r="E29" s="268">
        <v>100.1</v>
      </c>
      <c r="F29" s="269">
        <v>208663</v>
      </c>
      <c r="G29" s="268">
        <v>114.8</v>
      </c>
      <c r="H29" s="269">
        <v>129683</v>
      </c>
      <c r="I29" s="268">
        <v>104.4</v>
      </c>
    </row>
    <row r="30" spans="1:9" ht="22.5" x14ac:dyDescent="0.2">
      <c r="A30" s="254" t="s">
        <v>258</v>
      </c>
      <c r="B30" s="272" t="s">
        <v>257</v>
      </c>
      <c r="C30" s="228">
        <v>56.247</v>
      </c>
      <c r="D30" s="269">
        <v>103053</v>
      </c>
      <c r="E30" s="268">
        <v>102.8</v>
      </c>
      <c r="F30" s="269">
        <v>225609</v>
      </c>
      <c r="G30" s="268">
        <v>102.6</v>
      </c>
      <c r="H30" s="269">
        <v>148500</v>
      </c>
      <c r="I30" s="268">
        <v>108.8</v>
      </c>
    </row>
    <row r="31" spans="1:9" x14ac:dyDescent="0.2">
      <c r="A31" s="254" t="s">
        <v>256</v>
      </c>
      <c r="B31" s="272" t="s">
        <v>255</v>
      </c>
      <c r="C31" s="228">
        <v>34.780999999999999</v>
      </c>
      <c r="D31" s="269">
        <v>99829</v>
      </c>
      <c r="E31" s="268">
        <v>100.6</v>
      </c>
      <c r="F31" s="269">
        <v>238645</v>
      </c>
      <c r="G31" s="268">
        <v>114.3</v>
      </c>
      <c r="H31" s="269">
        <v>127909</v>
      </c>
      <c r="I31" s="268">
        <v>105.7</v>
      </c>
    </row>
    <row r="32" spans="1:9" x14ac:dyDescent="0.2">
      <c r="A32" s="254" t="s">
        <v>254</v>
      </c>
      <c r="B32" s="272" t="s">
        <v>253</v>
      </c>
      <c r="C32" s="228">
        <v>56.046999999999997</v>
      </c>
      <c r="D32" s="269">
        <v>117887</v>
      </c>
      <c r="E32" s="268">
        <v>100.1</v>
      </c>
      <c r="F32" s="269">
        <v>252590</v>
      </c>
      <c r="G32" s="268">
        <v>115</v>
      </c>
      <c r="H32" s="269">
        <v>153542</v>
      </c>
      <c r="I32" s="268">
        <v>107</v>
      </c>
    </row>
    <row r="33" spans="1:9" x14ac:dyDescent="0.2">
      <c r="A33" s="254" t="s">
        <v>252</v>
      </c>
      <c r="B33" s="272" t="s">
        <v>251</v>
      </c>
      <c r="C33" s="228">
        <v>68.893000000000001</v>
      </c>
      <c r="D33" s="269">
        <v>131668</v>
      </c>
      <c r="E33" s="268">
        <v>104.6</v>
      </c>
      <c r="F33" s="269">
        <v>276898</v>
      </c>
      <c r="G33" s="268">
        <v>117.2</v>
      </c>
      <c r="H33" s="269">
        <v>164138</v>
      </c>
      <c r="I33" s="268">
        <v>110</v>
      </c>
    </row>
    <row r="34" spans="1:9" ht="33.75" x14ac:dyDescent="0.2">
      <c r="A34" s="254" t="s">
        <v>250</v>
      </c>
      <c r="B34" s="271" t="s">
        <v>249</v>
      </c>
      <c r="C34" s="228">
        <v>42.670999999999999</v>
      </c>
      <c r="D34" s="269">
        <v>102928</v>
      </c>
      <c r="E34" s="268">
        <v>102.4</v>
      </c>
      <c r="F34" s="269">
        <v>185260</v>
      </c>
      <c r="G34" s="268">
        <v>108.9</v>
      </c>
      <c r="H34" s="269">
        <v>124203</v>
      </c>
      <c r="I34" s="268">
        <v>105.6</v>
      </c>
    </row>
    <row r="35" spans="1:9" ht="22.5" x14ac:dyDescent="0.2">
      <c r="A35" s="212" t="s">
        <v>77</v>
      </c>
      <c r="B35" s="216" t="s">
        <v>76</v>
      </c>
      <c r="C35" s="228">
        <v>24.529</v>
      </c>
      <c r="D35" s="269">
        <v>183022</v>
      </c>
      <c r="E35" s="268">
        <v>106.7</v>
      </c>
      <c r="F35" s="269">
        <v>300746</v>
      </c>
      <c r="G35" s="268">
        <v>116.7</v>
      </c>
      <c r="H35" s="269">
        <v>240789</v>
      </c>
      <c r="I35" s="268">
        <v>112.7</v>
      </c>
    </row>
    <row r="36" spans="1:9" ht="22.5" x14ac:dyDescent="0.2">
      <c r="A36" s="213" t="s">
        <v>75</v>
      </c>
      <c r="B36" s="233" t="s">
        <v>74</v>
      </c>
      <c r="C36" s="228">
        <v>595.40899999999999</v>
      </c>
      <c r="D36" s="269">
        <v>110868</v>
      </c>
      <c r="E36" s="268">
        <v>102.4</v>
      </c>
      <c r="F36" s="269">
        <v>239516</v>
      </c>
      <c r="G36" s="268">
        <v>113.4</v>
      </c>
      <c r="H36" s="269">
        <v>145464</v>
      </c>
      <c r="I36" s="268">
        <v>107.9</v>
      </c>
    </row>
    <row r="37" spans="1:9" ht="33.75" x14ac:dyDescent="0.2">
      <c r="A37" s="213" t="s">
        <v>73</v>
      </c>
      <c r="B37" s="211" t="s">
        <v>72</v>
      </c>
      <c r="C37" s="228">
        <v>39.570999999999998</v>
      </c>
      <c r="D37" s="269">
        <v>113743</v>
      </c>
      <c r="E37" s="268">
        <v>104.1</v>
      </c>
      <c r="F37" s="269">
        <v>194157</v>
      </c>
      <c r="G37" s="268">
        <v>107.5</v>
      </c>
      <c r="H37" s="269">
        <v>137343</v>
      </c>
      <c r="I37" s="268">
        <v>106.2</v>
      </c>
    </row>
    <row r="38" spans="1:9" x14ac:dyDescent="0.2">
      <c r="A38" s="215" t="s">
        <v>71</v>
      </c>
      <c r="B38" s="233" t="s">
        <v>70</v>
      </c>
      <c r="C38" s="228">
        <v>634.97900000000004</v>
      </c>
      <c r="D38" s="269">
        <v>111041</v>
      </c>
      <c r="E38" s="268">
        <v>102.5</v>
      </c>
      <c r="F38" s="269">
        <v>236449</v>
      </c>
      <c r="G38" s="268">
        <v>113.2</v>
      </c>
      <c r="H38" s="269">
        <v>144958</v>
      </c>
      <c r="I38" s="268">
        <v>107.9</v>
      </c>
    </row>
    <row r="39" spans="1:9" x14ac:dyDescent="0.2">
      <c r="A39" s="215" t="s">
        <v>69</v>
      </c>
      <c r="B39" s="233" t="s">
        <v>68</v>
      </c>
      <c r="C39" s="228">
        <v>103.008</v>
      </c>
      <c r="D39" s="269">
        <v>88051</v>
      </c>
      <c r="E39" s="268">
        <v>99.9</v>
      </c>
      <c r="F39" s="269">
        <v>162903</v>
      </c>
      <c r="G39" s="268">
        <v>107.4</v>
      </c>
      <c r="H39" s="269">
        <v>107598</v>
      </c>
      <c r="I39" s="268">
        <v>102.2</v>
      </c>
    </row>
    <row r="40" spans="1:9" x14ac:dyDescent="0.2">
      <c r="A40" s="213" t="s">
        <v>67</v>
      </c>
      <c r="B40" s="211" t="s">
        <v>66</v>
      </c>
      <c r="C40" s="228">
        <v>288.38200000000001</v>
      </c>
      <c r="D40" s="269">
        <v>90007</v>
      </c>
      <c r="E40" s="268">
        <v>101.8</v>
      </c>
      <c r="F40" s="269">
        <v>189805</v>
      </c>
      <c r="G40" s="268">
        <v>113.9</v>
      </c>
      <c r="H40" s="269">
        <v>132380</v>
      </c>
      <c r="I40" s="268">
        <v>107.9</v>
      </c>
    </row>
    <row r="41" spans="1:9" x14ac:dyDescent="0.2">
      <c r="A41" s="212" t="s">
        <v>65</v>
      </c>
      <c r="B41" s="211" t="s">
        <v>64</v>
      </c>
      <c r="C41" s="228">
        <v>170.119</v>
      </c>
      <c r="D41" s="269">
        <v>115349</v>
      </c>
      <c r="E41" s="268">
        <v>102.6</v>
      </c>
      <c r="F41" s="269">
        <v>178208</v>
      </c>
      <c r="G41" s="268">
        <v>103.4</v>
      </c>
      <c r="H41" s="269">
        <v>139219</v>
      </c>
      <c r="I41" s="268">
        <v>104.8</v>
      </c>
    </row>
    <row r="42" spans="1:9" x14ac:dyDescent="0.2">
      <c r="A42" s="213" t="s">
        <v>63</v>
      </c>
      <c r="B42" s="270" t="s">
        <v>62</v>
      </c>
      <c r="C42" s="228">
        <v>65.180999999999997</v>
      </c>
      <c r="D42" s="269">
        <v>75834</v>
      </c>
      <c r="E42" s="268">
        <v>98.3</v>
      </c>
      <c r="F42" s="269">
        <v>131323</v>
      </c>
      <c r="G42" s="268">
        <v>99.8</v>
      </c>
      <c r="H42" s="269">
        <v>89379</v>
      </c>
      <c r="I42" s="268">
        <v>100.2</v>
      </c>
    </row>
    <row r="43" spans="1:9" x14ac:dyDescent="0.2">
      <c r="A43" s="212" t="s">
        <v>61</v>
      </c>
      <c r="B43" s="211" t="s">
        <v>60</v>
      </c>
      <c r="C43" s="228">
        <v>65.683000000000007</v>
      </c>
      <c r="D43" s="269">
        <v>129090</v>
      </c>
      <c r="E43" s="268">
        <v>100.1</v>
      </c>
      <c r="F43" s="269">
        <v>262977</v>
      </c>
      <c r="G43" s="268">
        <v>116.1</v>
      </c>
      <c r="H43" s="269">
        <v>249896</v>
      </c>
      <c r="I43" s="268">
        <v>117</v>
      </c>
    </row>
    <row r="44" spans="1:9" x14ac:dyDescent="0.2">
      <c r="A44" s="213" t="s">
        <v>59</v>
      </c>
      <c r="B44" s="211" t="s">
        <v>58</v>
      </c>
      <c r="C44" s="228">
        <v>57.933999999999997</v>
      </c>
      <c r="D44" s="269">
        <v>125017</v>
      </c>
      <c r="E44" s="268">
        <v>125</v>
      </c>
      <c r="F44" s="269">
        <v>291794</v>
      </c>
      <c r="G44" s="268">
        <v>117.2</v>
      </c>
      <c r="H44" s="269">
        <v>289044</v>
      </c>
      <c r="I44" s="268">
        <v>117.5</v>
      </c>
    </row>
    <row r="45" spans="1:9" x14ac:dyDescent="0.2">
      <c r="A45" s="212" t="s">
        <v>57</v>
      </c>
      <c r="B45" s="211" t="s">
        <v>56</v>
      </c>
      <c r="C45" s="228">
        <v>23.96</v>
      </c>
      <c r="D45" s="269">
        <v>86337</v>
      </c>
      <c r="E45" s="268">
        <v>100.5</v>
      </c>
      <c r="F45" s="269">
        <v>167165</v>
      </c>
      <c r="G45" s="268">
        <v>107.7</v>
      </c>
      <c r="H45" s="269">
        <v>124713</v>
      </c>
      <c r="I45" s="268">
        <v>103</v>
      </c>
    </row>
    <row r="46" spans="1:9" ht="22.5" x14ac:dyDescent="0.2">
      <c r="A46" s="213" t="s">
        <v>55</v>
      </c>
      <c r="B46" s="211" t="s">
        <v>54</v>
      </c>
      <c r="C46" s="228">
        <v>71.347999999999999</v>
      </c>
      <c r="D46" s="269">
        <v>93186</v>
      </c>
      <c r="E46" s="268">
        <v>95</v>
      </c>
      <c r="F46" s="269">
        <v>218925</v>
      </c>
      <c r="G46" s="268">
        <v>114</v>
      </c>
      <c r="H46" s="269">
        <v>196874</v>
      </c>
      <c r="I46" s="268">
        <v>109.9</v>
      </c>
    </row>
    <row r="47" spans="1:9" ht="22.5" x14ac:dyDescent="0.2">
      <c r="A47" s="212" t="s">
        <v>53</v>
      </c>
      <c r="B47" s="211" t="s">
        <v>52</v>
      </c>
      <c r="C47" s="228">
        <v>116.572</v>
      </c>
      <c r="D47" s="269">
        <v>86567</v>
      </c>
      <c r="E47" s="268">
        <v>101.3</v>
      </c>
      <c r="F47" s="269">
        <v>147336</v>
      </c>
      <c r="G47" s="268">
        <v>104.6</v>
      </c>
      <c r="H47" s="269">
        <v>103626</v>
      </c>
      <c r="I47" s="268">
        <v>101.5</v>
      </c>
    </row>
    <row r="48" spans="1:9" ht="22.5" x14ac:dyDescent="0.2">
      <c r="A48" s="213" t="s">
        <v>51</v>
      </c>
      <c r="B48" s="211" t="s">
        <v>50</v>
      </c>
      <c r="C48" s="228">
        <v>238.67699999999999</v>
      </c>
      <c r="D48" s="269">
        <v>122254</v>
      </c>
      <c r="E48" s="268">
        <v>108.2</v>
      </c>
      <c r="F48" s="269">
        <v>177188</v>
      </c>
      <c r="G48" s="268">
        <v>102.2</v>
      </c>
      <c r="H48" s="269">
        <v>161899</v>
      </c>
      <c r="I48" s="268">
        <v>103.6</v>
      </c>
    </row>
    <row r="49" spans="1:9" x14ac:dyDescent="0.2">
      <c r="A49" s="212" t="s">
        <v>49</v>
      </c>
      <c r="B49" s="211" t="s">
        <v>48</v>
      </c>
      <c r="C49" s="228">
        <v>236.52500000000001</v>
      </c>
      <c r="D49" s="269">
        <v>76518</v>
      </c>
      <c r="E49" s="268">
        <v>93.9</v>
      </c>
      <c r="F49" s="269">
        <v>139012</v>
      </c>
      <c r="G49" s="268">
        <v>96.8</v>
      </c>
      <c r="H49" s="269">
        <v>128587</v>
      </c>
      <c r="I49" s="268">
        <v>96.7</v>
      </c>
    </row>
    <row r="50" spans="1:9" ht="22.5" x14ac:dyDescent="0.2">
      <c r="A50" s="213" t="s">
        <v>47</v>
      </c>
      <c r="B50" s="211" t="s">
        <v>46</v>
      </c>
      <c r="C50" s="228">
        <v>186.20400000000001</v>
      </c>
      <c r="D50" s="269">
        <v>76711</v>
      </c>
      <c r="E50" s="268">
        <v>105.6</v>
      </c>
      <c r="F50" s="269">
        <v>118187</v>
      </c>
      <c r="G50" s="268">
        <v>97.8</v>
      </c>
      <c r="H50" s="269">
        <v>106552</v>
      </c>
      <c r="I50" s="268">
        <v>104.5</v>
      </c>
    </row>
    <row r="51" spans="1:9" x14ac:dyDescent="0.2">
      <c r="A51" s="230" t="s">
        <v>180</v>
      </c>
      <c r="B51" s="229" t="s">
        <v>179</v>
      </c>
      <c r="C51" s="228">
        <v>104.68600000000001</v>
      </c>
      <c r="D51" s="269">
        <v>87153</v>
      </c>
      <c r="E51" s="268">
        <v>98</v>
      </c>
      <c r="F51" s="269">
        <v>129675</v>
      </c>
      <c r="G51" s="268">
        <v>97.8</v>
      </c>
      <c r="H51" s="269">
        <v>120156</v>
      </c>
      <c r="I51" s="268">
        <v>98.2</v>
      </c>
    </row>
    <row r="52" spans="1:9" x14ac:dyDescent="0.2">
      <c r="A52" s="230" t="s">
        <v>178</v>
      </c>
      <c r="B52" s="229" t="s">
        <v>177</v>
      </c>
      <c r="C52" s="228">
        <v>81.518000000000001</v>
      </c>
      <c r="D52" s="269">
        <v>68213</v>
      </c>
      <c r="E52" s="268">
        <v>103.1</v>
      </c>
      <c r="F52" s="269">
        <v>100481</v>
      </c>
      <c r="G52" s="268">
        <v>97</v>
      </c>
      <c r="H52" s="269">
        <v>89082</v>
      </c>
      <c r="I52" s="268">
        <v>106.4</v>
      </c>
    </row>
    <row r="53" spans="1:9" x14ac:dyDescent="0.2">
      <c r="A53" s="212" t="s">
        <v>45</v>
      </c>
      <c r="B53" s="270" t="s">
        <v>44</v>
      </c>
      <c r="C53" s="228">
        <v>30.378</v>
      </c>
      <c r="D53" s="269">
        <v>87058</v>
      </c>
      <c r="E53" s="268">
        <v>95.2</v>
      </c>
      <c r="F53" s="269">
        <v>147991</v>
      </c>
      <c r="G53" s="268">
        <v>106.7</v>
      </c>
      <c r="H53" s="269">
        <v>129034</v>
      </c>
      <c r="I53" s="268">
        <v>105.1</v>
      </c>
    </row>
    <row r="54" spans="1:9" x14ac:dyDescent="0.2">
      <c r="A54" s="213" t="s">
        <v>176</v>
      </c>
      <c r="B54" s="211" t="s">
        <v>175</v>
      </c>
      <c r="C54" s="228">
        <v>17.283999999999999</v>
      </c>
      <c r="D54" s="269">
        <v>82058</v>
      </c>
      <c r="E54" s="268">
        <v>99.5</v>
      </c>
      <c r="F54" s="269">
        <v>141837</v>
      </c>
      <c r="G54" s="268">
        <v>108.1</v>
      </c>
      <c r="H54" s="269">
        <v>110690</v>
      </c>
      <c r="I54" s="268">
        <v>105.7</v>
      </c>
    </row>
    <row r="55" spans="1:9" x14ac:dyDescent="0.2">
      <c r="A55" s="226" t="s">
        <v>174</v>
      </c>
      <c r="B55" s="225" t="s">
        <v>243</v>
      </c>
      <c r="C55" s="267">
        <v>2372.8420000000001</v>
      </c>
      <c r="D55" s="251">
        <v>100326</v>
      </c>
      <c r="E55" s="250">
        <v>102.8</v>
      </c>
      <c r="F55" s="251">
        <v>183176</v>
      </c>
      <c r="G55" s="250">
        <v>107.9</v>
      </c>
      <c r="H55" s="251">
        <v>141127</v>
      </c>
      <c r="I55" s="250">
        <v>106.4</v>
      </c>
    </row>
  </sheetData>
  <mergeCells count="7">
    <mergeCell ref="A2:A4"/>
    <mergeCell ref="B2:B4"/>
    <mergeCell ref="C2:C4"/>
    <mergeCell ref="H3:I3"/>
    <mergeCell ref="D3:E3"/>
    <mergeCell ref="F3:G3"/>
    <mergeCell ref="D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23DDD-C2AA-41C2-BC14-91891AAE47EC}">
  <dimension ref="A1:H54"/>
  <sheetViews>
    <sheetView workbookViewId="0"/>
  </sheetViews>
  <sheetFormatPr defaultRowHeight="12.75" x14ac:dyDescent="0.2"/>
  <cols>
    <col min="1" max="1" width="7.28515625" style="249" customWidth="1"/>
    <col min="2" max="2" width="26.140625" style="249" customWidth="1"/>
    <col min="3" max="16384" width="9.140625" style="249"/>
  </cols>
  <sheetData>
    <row r="1" spans="1:8" ht="13.5" thickBot="1" x14ac:dyDescent="0.25">
      <c r="A1" s="283" t="s">
        <v>283</v>
      </c>
      <c r="B1" s="278"/>
      <c r="C1" s="278"/>
      <c r="D1" s="278"/>
      <c r="E1" s="278"/>
      <c r="F1" s="278"/>
      <c r="G1" s="278"/>
      <c r="H1" s="278"/>
    </row>
    <row r="2" spans="1:8" ht="15.75" customHeight="1" x14ac:dyDescent="0.2">
      <c r="A2" s="355" t="s">
        <v>87</v>
      </c>
      <c r="B2" s="356" t="s">
        <v>189</v>
      </c>
      <c r="C2" s="384" t="s">
        <v>282</v>
      </c>
      <c r="D2" s="384"/>
      <c r="E2" s="384" t="s">
        <v>281</v>
      </c>
      <c r="F2" s="384"/>
      <c r="G2" s="384" t="s">
        <v>192</v>
      </c>
      <c r="H2" s="385"/>
    </row>
    <row r="3" spans="1:8" ht="22.5" x14ac:dyDescent="0.2">
      <c r="A3" s="339"/>
      <c r="B3" s="351"/>
      <c r="C3" s="264" t="s">
        <v>191</v>
      </c>
      <c r="D3" s="265" t="s">
        <v>183</v>
      </c>
      <c r="E3" s="264" t="s">
        <v>191</v>
      </c>
      <c r="F3" s="265" t="s">
        <v>183</v>
      </c>
      <c r="G3" s="264" t="s">
        <v>191</v>
      </c>
      <c r="H3" s="263" t="s">
        <v>183</v>
      </c>
    </row>
    <row r="4" spans="1:8" x14ac:dyDescent="0.2">
      <c r="A4" s="277"/>
      <c r="B4" s="262">
        <v>2000</v>
      </c>
      <c r="C4" s="257">
        <v>65176</v>
      </c>
      <c r="D4" s="232">
        <v>112.2</v>
      </c>
      <c r="E4" s="257">
        <v>126897</v>
      </c>
      <c r="F4" s="232">
        <v>113.8</v>
      </c>
      <c r="G4" s="257">
        <v>91695</v>
      </c>
      <c r="H4" s="232">
        <v>113.2</v>
      </c>
    </row>
    <row r="5" spans="1:8" x14ac:dyDescent="0.2">
      <c r="A5" s="277"/>
      <c r="B5" s="277">
        <v>2001</v>
      </c>
      <c r="C5" s="257">
        <v>76197.900599152592</v>
      </c>
      <c r="D5" s="232">
        <v>116.8</v>
      </c>
      <c r="E5" s="257">
        <v>150268.43742627095</v>
      </c>
      <c r="F5" s="232">
        <v>118.2</v>
      </c>
      <c r="G5" s="257">
        <v>108404.70431912459</v>
      </c>
      <c r="H5" s="232">
        <v>118.1</v>
      </c>
    </row>
    <row r="6" spans="1:8" x14ac:dyDescent="0.2">
      <c r="A6" s="277"/>
      <c r="B6" s="277">
        <v>2002</v>
      </c>
      <c r="C6" s="257">
        <v>88175.349419772741</v>
      </c>
      <c r="D6" s="232">
        <v>115.7</v>
      </c>
      <c r="E6" s="257">
        <v>176438.51693901021</v>
      </c>
      <c r="F6" s="232">
        <v>117.4</v>
      </c>
      <c r="G6" s="257">
        <v>127321.02209066342</v>
      </c>
      <c r="H6" s="232">
        <v>117.4</v>
      </c>
    </row>
    <row r="7" spans="1:8" x14ac:dyDescent="0.2">
      <c r="A7" s="277"/>
      <c r="B7" s="277">
        <v>2003</v>
      </c>
      <c r="C7" s="257">
        <v>95254.263548951043</v>
      </c>
      <c r="D7" s="232">
        <v>108</v>
      </c>
      <c r="E7" s="257">
        <v>201226.82770423676</v>
      </c>
      <c r="F7" s="232">
        <v>114</v>
      </c>
      <c r="G7" s="257">
        <v>142890.83173212819</v>
      </c>
      <c r="H7" s="232">
        <v>112.2</v>
      </c>
    </row>
    <row r="8" spans="1:8" x14ac:dyDescent="0.2">
      <c r="A8" s="277"/>
      <c r="B8" s="277">
        <v>2004</v>
      </c>
      <c r="C8" s="257">
        <v>101029.58712878534</v>
      </c>
      <c r="D8" s="232">
        <v>107.6</v>
      </c>
      <c r="E8" s="257">
        <v>213336.05636940777</v>
      </c>
      <c r="F8" s="232">
        <v>106.4</v>
      </c>
      <c r="G8" s="257">
        <v>152844.77142070985</v>
      </c>
      <c r="H8" s="232">
        <v>106.9</v>
      </c>
    </row>
    <row r="9" spans="1:8" x14ac:dyDescent="0.2">
      <c r="A9" s="277"/>
      <c r="B9" s="277">
        <v>2005</v>
      </c>
      <c r="C9" s="257">
        <v>108370.98845557072</v>
      </c>
      <c r="D9" s="232">
        <v>107.3</v>
      </c>
      <c r="E9" s="257">
        <v>234174.53340876353</v>
      </c>
      <c r="F9" s="232">
        <v>109.8</v>
      </c>
      <c r="G9" s="257">
        <v>166656.99989422975</v>
      </c>
      <c r="H9" s="232">
        <v>109</v>
      </c>
    </row>
    <row r="10" spans="1:8" x14ac:dyDescent="0.2">
      <c r="A10" s="277"/>
      <c r="B10" s="277">
        <v>2006</v>
      </c>
      <c r="C10" s="257">
        <v>118177.353589355</v>
      </c>
      <c r="D10" s="232">
        <v>109</v>
      </c>
      <c r="E10" s="257">
        <v>252055.79379863525</v>
      </c>
      <c r="F10" s="232">
        <v>107.6</v>
      </c>
      <c r="G10" s="257">
        <v>180520.44776549094</v>
      </c>
      <c r="H10" s="232">
        <v>108.3</v>
      </c>
    </row>
    <row r="11" spans="1:8" x14ac:dyDescent="0.2">
      <c r="A11" s="277"/>
      <c r="B11" s="277">
        <v>2007</v>
      </c>
      <c r="C11" s="257">
        <v>129969.19926641228</v>
      </c>
      <c r="D11" s="232">
        <v>110</v>
      </c>
      <c r="E11" s="257">
        <v>269090.05065788701</v>
      </c>
      <c r="F11" s="232">
        <v>106.8</v>
      </c>
      <c r="G11" s="257">
        <v>195234.48610236734</v>
      </c>
      <c r="H11" s="232">
        <v>108.2</v>
      </c>
    </row>
    <row r="12" spans="1:8" x14ac:dyDescent="0.2">
      <c r="A12" s="277"/>
      <c r="B12" s="277">
        <v>2008</v>
      </c>
      <c r="C12" s="261">
        <v>139202.6582890861</v>
      </c>
      <c r="D12" s="243">
        <v>107.1</v>
      </c>
      <c r="E12" s="261">
        <v>290426.20208477898</v>
      </c>
      <c r="F12" s="243">
        <v>107.9</v>
      </c>
      <c r="G12" s="261">
        <v>210740.20328019458</v>
      </c>
      <c r="H12" s="243">
        <v>107.9</v>
      </c>
    </row>
    <row r="13" spans="1:8" x14ac:dyDescent="0.2">
      <c r="A13" s="277"/>
      <c r="B13" s="277">
        <v>2009</v>
      </c>
      <c r="C13" s="252">
        <v>141435</v>
      </c>
      <c r="D13" s="238">
        <v>101.7</v>
      </c>
      <c r="E13" s="252">
        <v>287201</v>
      </c>
      <c r="F13" s="238">
        <v>99</v>
      </c>
      <c r="G13" s="252">
        <v>212876</v>
      </c>
      <c r="H13" s="238">
        <v>101.1</v>
      </c>
    </row>
    <row r="14" spans="1:8" x14ac:dyDescent="0.2">
      <c r="A14" s="277"/>
      <c r="B14" s="275">
        <v>2010</v>
      </c>
      <c r="C14" s="252">
        <v>146532</v>
      </c>
      <c r="D14" s="238">
        <v>103.6</v>
      </c>
      <c r="E14" s="252">
        <v>289933</v>
      </c>
      <c r="F14" s="238">
        <v>101</v>
      </c>
      <c r="G14" s="252">
        <v>215997</v>
      </c>
      <c r="H14" s="238">
        <v>101.5</v>
      </c>
    </row>
    <row r="15" spans="1:8" x14ac:dyDescent="0.2">
      <c r="A15" s="277"/>
      <c r="B15" s="274">
        <v>2011</v>
      </c>
      <c r="C15" s="252">
        <v>155749</v>
      </c>
      <c r="D15" s="238">
        <v>106.3</v>
      </c>
      <c r="E15" s="252">
        <v>300944</v>
      </c>
      <c r="F15" s="238">
        <v>103.8</v>
      </c>
      <c r="G15" s="252">
        <v>227253</v>
      </c>
      <c r="H15" s="238">
        <v>105.2</v>
      </c>
    </row>
    <row r="16" spans="1:8" x14ac:dyDescent="0.2">
      <c r="A16" s="262"/>
      <c r="B16" s="262" t="s">
        <v>150</v>
      </c>
      <c r="C16" s="282"/>
      <c r="D16" s="281"/>
      <c r="E16" s="282"/>
      <c r="F16" s="281"/>
      <c r="G16" s="282"/>
      <c r="H16" s="281"/>
    </row>
    <row r="17" spans="1:8" ht="22.5" x14ac:dyDescent="0.2">
      <c r="A17" s="212" t="s">
        <v>83</v>
      </c>
      <c r="B17" s="211" t="s">
        <v>82</v>
      </c>
      <c r="C17" s="252">
        <v>135269</v>
      </c>
      <c r="D17" s="238">
        <v>107.6</v>
      </c>
      <c r="E17" s="252">
        <v>253696</v>
      </c>
      <c r="F17" s="238">
        <v>108.8</v>
      </c>
      <c r="G17" s="252">
        <v>162456</v>
      </c>
      <c r="H17" s="238">
        <v>107.7</v>
      </c>
    </row>
    <row r="18" spans="1:8" x14ac:dyDescent="0.2">
      <c r="A18" s="280" t="s">
        <v>182</v>
      </c>
      <c r="B18" s="234" t="s">
        <v>181</v>
      </c>
      <c r="C18" s="252">
        <v>107508</v>
      </c>
      <c r="D18" s="238">
        <v>106.9</v>
      </c>
      <c r="E18" s="252">
        <v>306043</v>
      </c>
      <c r="F18" s="238">
        <v>109.5</v>
      </c>
      <c r="G18" s="252">
        <v>172084</v>
      </c>
      <c r="H18" s="238">
        <v>106.1</v>
      </c>
    </row>
    <row r="19" spans="1:8" x14ac:dyDescent="0.2">
      <c r="A19" s="212" t="s">
        <v>81</v>
      </c>
      <c r="B19" s="211" t="s">
        <v>80</v>
      </c>
      <c r="C19" s="252">
        <v>217651</v>
      </c>
      <c r="D19" s="238">
        <v>107.5</v>
      </c>
      <c r="E19" s="252">
        <v>434124</v>
      </c>
      <c r="F19" s="238">
        <v>110.4</v>
      </c>
      <c r="G19" s="252">
        <v>275002</v>
      </c>
      <c r="H19" s="238">
        <v>110.3</v>
      </c>
    </row>
    <row r="20" spans="1:8" x14ac:dyDescent="0.2">
      <c r="A20" s="213" t="s">
        <v>79</v>
      </c>
      <c r="B20" s="211" t="s">
        <v>78</v>
      </c>
      <c r="C20" s="252">
        <v>171160</v>
      </c>
      <c r="D20" s="238">
        <v>104.6</v>
      </c>
      <c r="E20" s="252">
        <v>391701</v>
      </c>
      <c r="F20" s="238">
        <v>104.4</v>
      </c>
      <c r="G20" s="252">
        <v>228357</v>
      </c>
      <c r="H20" s="238">
        <v>105.8</v>
      </c>
    </row>
    <row r="21" spans="1:8" ht="22.5" x14ac:dyDescent="0.2">
      <c r="A21" s="256" t="s">
        <v>274</v>
      </c>
      <c r="B21" s="271" t="s">
        <v>273</v>
      </c>
      <c r="C21" s="252">
        <v>136708</v>
      </c>
      <c r="D21" s="238">
        <v>105.5</v>
      </c>
      <c r="E21" s="252">
        <v>335294</v>
      </c>
      <c r="F21" s="238">
        <v>104.8</v>
      </c>
      <c r="G21" s="252">
        <v>183274</v>
      </c>
      <c r="H21" s="238">
        <v>106.3</v>
      </c>
    </row>
    <row r="22" spans="1:8" ht="22.5" x14ac:dyDescent="0.2">
      <c r="A22" s="256" t="s">
        <v>272</v>
      </c>
      <c r="B22" s="271" t="s">
        <v>271</v>
      </c>
      <c r="C22" s="252">
        <v>115872</v>
      </c>
      <c r="D22" s="238">
        <v>107.7</v>
      </c>
      <c r="E22" s="252">
        <v>237566</v>
      </c>
      <c r="F22" s="238">
        <v>113.4</v>
      </c>
      <c r="G22" s="252">
        <v>131832</v>
      </c>
      <c r="H22" s="238">
        <v>108.3</v>
      </c>
    </row>
    <row r="23" spans="1:8" ht="22.5" x14ac:dyDescent="0.2">
      <c r="A23" s="256" t="s">
        <v>270</v>
      </c>
      <c r="B23" s="271" t="s">
        <v>269</v>
      </c>
      <c r="C23" s="252">
        <v>161984</v>
      </c>
      <c r="D23" s="238">
        <v>101.8</v>
      </c>
      <c r="E23" s="252">
        <v>301742</v>
      </c>
      <c r="F23" s="238">
        <v>102.9</v>
      </c>
      <c r="G23" s="252">
        <v>196944</v>
      </c>
      <c r="H23" s="238">
        <v>102.3</v>
      </c>
    </row>
    <row r="24" spans="1:8" ht="12.75" customHeight="1" x14ac:dyDescent="0.2">
      <c r="A24" s="256" t="s">
        <v>268</v>
      </c>
      <c r="B24" s="271" t="s">
        <v>267</v>
      </c>
      <c r="C24" s="252">
        <v>364589</v>
      </c>
      <c r="D24" s="238">
        <v>99.7</v>
      </c>
      <c r="E24" s="252">
        <v>800881</v>
      </c>
      <c r="F24" s="238">
        <v>110.4</v>
      </c>
      <c r="G24" s="252">
        <v>581354</v>
      </c>
      <c r="H24" s="238">
        <v>107</v>
      </c>
    </row>
    <row r="25" spans="1:8" x14ac:dyDescent="0.2">
      <c r="A25" s="256" t="s">
        <v>266</v>
      </c>
      <c r="B25" s="272" t="s">
        <v>265</v>
      </c>
      <c r="C25" s="252">
        <v>215389</v>
      </c>
      <c r="D25" s="238">
        <v>99.6</v>
      </c>
      <c r="E25" s="252">
        <v>445634</v>
      </c>
      <c r="F25" s="238">
        <v>101.5</v>
      </c>
      <c r="G25" s="252">
        <v>318823</v>
      </c>
      <c r="H25" s="238">
        <v>102.6</v>
      </c>
    </row>
    <row r="26" spans="1:8" x14ac:dyDescent="0.2">
      <c r="A26" s="254" t="s">
        <v>264</v>
      </c>
      <c r="B26" s="272" t="s">
        <v>263</v>
      </c>
      <c r="C26" s="252">
        <v>304742</v>
      </c>
      <c r="D26" s="238">
        <v>100.9</v>
      </c>
      <c r="E26" s="252">
        <v>547143</v>
      </c>
      <c r="F26" s="238">
        <v>99.8</v>
      </c>
      <c r="G26" s="252">
        <v>441533</v>
      </c>
      <c r="H26" s="238">
        <v>101.1</v>
      </c>
    </row>
    <row r="27" spans="1:8" ht="22.5" x14ac:dyDescent="0.2">
      <c r="A27" s="254" t="s">
        <v>262</v>
      </c>
      <c r="B27" s="271" t="s">
        <v>261</v>
      </c>
      <c r="C27" s="252">
        <v>177052</v>
      </c>
      <c r="D27" s="238">
        <v>104.2</v>
      </c>
      <c r="E27" s="252">
        <v>372794</v>
      </c>
      <c r="F27" s="238">
        <v>103.8</v>
      </c>
      <c r="G27" s="252">
        <v>222536</v>
      </c>
      <c r="H27" s="238">
        <v>104.5</v>
      </c>
    </row>
    <row r="28" spans="1:8" ht="22.5" x14ac:dyDescent="0.2">
      <c r="A28" s="254" t="s">
        <v>260</v>
      </c>
      <c r="B28" s="272" t="s">
        <v>259</v>
      </c>
      <c r="C28" s="252">
        <v>171142</v>
      </c>
      <c r="D28" s="238">
        <v>102.2</v>
      </c>
      <c r="E28" s="252">
        <v>340845</v>
      </c>
      <c r="F28" s="238">
        <v>109.1</v>
      </c>
      <c r="G28" s="252">
        <v>207989</v>
      </c>
      <c r="H28" s="238">
        <v>104.1</v>
      </c>
    </row>
    <row r="29" spans="1:8" ht="22.5" x14ac:dyDescent="0.2">
      <c r="A29" s="254" t="s">
        <v>258</v>
      </c>
      <c r="B29" s="272" t="s">
        <v>257</v>
      </c>
      <c r="C29" s="252">
        <v>158393</v>
      </c>
      <c r="D29" s="238">
        <v>105.6</v>
      </c>
      <c r="E29" s="252">
        <v>376877</v>
      </c>
      <c r="F29" s="238">
        <v>95.7</v>
      </c>
      <c r="G29" s="252">
        <v>239413</v>
      </c>
      <c r="H29" s="238">
        <v>107</v>
      </c>
    </row>
    <row r="30" spans="1:8" x14ac:dyDescent="0.2">
      <c r="A30" s="254" t="s">
        <v>256</v>
      </c>
      <c r="B30" s="272" t="s">
        <v>255</v>
      </c>
      <c r="C30" s="252">
        <v>156772</v>
      </c>
      <c r="D30" s="238">
        <v>103.5</v>
      </c>
      <c r="E30" s="252">
        <v>404334</v>
      </c>
      <c r="F30" s="238">
        <v>107.2</v>
      </c>
      <c r="G30" s="252">
        <v>206850</v>
      </c>
      <c r="H30" s="238">
        <v>105.3</v>
      </c>
    </row>
    <row r="31" spans="1:8" ht="12" customHeight="1" x14ac:dyDescent="0.2">
      <c r="A31" s="254" t="s">
        <v>254</v>
      </c>
      <c r="B31" s="272" t="s">
        <v>253</v>
      </c>
      <c r="C31" s="252">
        <v>189167</v>
      </c>
      <c r="D31" s="238">
        <v>101.5</v>
      </c>
      <c r="E31" s="252">
        <v>425463</v>
      </c>
      <c r="F31" s="238">
        <v>105.4</v>
      </c>
      <c r="G31" s="252">
        <v>251713</v>
      </c>
      <c r="H31" s="238">
        <v>104.4</v>
      </c>
    </row>
    <row r="32" spans="1:8" x14ac:dyDescent="0.2">
      <c r="A32" s="254" t="s">
        <v>252</v>
      </c>
      <c r="B32" s="272" t="s">
        <v>251</v>
      </c>
      <c r="C32" s="252">
        <v>214227</v>
      </c>
      <c r="D32" s="238">
        <v>106.3</v>
      </c>
      <c r="E32" s="252">
        <v>464021</v>
      </c>
      <c r="F32" s="238">
        <v>106.3</v>
      </c>
      <c r="G32" s="252">
        <v>270075</v>
      </c>
      <c r="H32" s="238">
        <v>107.4</v>
      </c>
    </row>
    <row r="33" spans="1:8" ht="33.75" x14ac:dyDescent="0.2">
      <c r="A33" s="254" t="s">
        <v>250</v>
      </c>
      <c r="B33" s="271" t="s">
        <v>249</v>
      </c>
      <c r="C33" s="252">
        <v>158327</v>
      </c>
      <c r="D33" s="238">
        <v>104.8</v>
      </c>
      <c r="E33" s="252">
        <v>303301</v>
      </c>
      <c r="F33" s="238">
        <v>105.2</v>
      </c>
      <c r="G33" s="252">
        <v>195788</v>
      </c>
      <c r="H33" s="238">
        <v>106</v>
      </c>
    </row>
    <row r="34" spans="1:8" ht="22.5" x14ac:dyDescent="0.2">
      <c r="A34" s="212" t="s">
        <v>77</v>
      </c>
      <c r="B34" s="216" t="s">
        <v>76</v>
      </c>
      <c r="C34" s="252">
        <v>318087</v>
      </c>
      <c r="D34" s="238">
        <v>104.2</v>
      </c>
      <c r="E34" s="252">
        <v>513339</v>
      </c>
      <c r="F34" s="238">
        <v>104.3</v>
      </c>
      <c r="G34" s="252">
        <v>413896</v>
      </c>
      <c r="H34" s="238">
        <v>104.3</v>
      </c>
    </row>
    <row r="35" spans="1:8" ht="22.5" x14ac:dyDescent="0.2">
      <c r="A35" s="213" t="s">
        <v>75</v>
      </c>
      <c r="B35" s="233" t="s">
        <v>74</v>
      </c>
      <c r="C35" s="252">
        <v>175677</v>
      </c>
      <c r="D35" s="238">
        <v>104.5</v>
      </c>
      <c r="E35" s="252">
        <v>401113</v>
      </c>
      <c r="F35" s="238">
        <v>104.2</v>
      </c>
      <c r="G35" s="252">
        <v>236300</v>
      </c>
      <c r="H35" s="238">
        <v>105.6</v>
      </c>
    </row>
    <row r="36" spans="1:8" ht="33.75" x14ac:dyDescent="0.2">
      <c r="A36" s="213" t="s">
        <v>73</v>
      </c>
      <c r="B36" s="211" t="s">
        <v>72</v>
      </c>
      <c r="C36" s="252">
        <v>183508</v>
      </c>
      <c r="D36" s="238">
        <v>108.7</v>
      </c>
      <c r="E36" s="252">
        <v>328163</v>
      </c>
      <c r="F36" s="238">
        <v>105.4</v>
      </c>
      <c r="G36" s="252">
        <v>225962</v>
      </c>
      <c r="H36" s="238">
        <v>108.2</v>
      </c>
    </row>
    <row r="37" spans="1:8" x14ac:dyDescent="0.2">
      <c r="A37" s="222" t="s">
        <v>71</v>
      </c>
      <c r="B37" s="233" t="s">
        <v>70</v>
      </c>
      <c r="C37" s="252">
        <v>176149</v>
      </c>
      <c r="D37" s="238">
        <v>104.7</v>
      </c>
      <c r="E37" s="252">
        <v>396180</v>
      </c>
      <c r="F37" s="238">
        <v>104.4</v>
      </c>
      <c r="G37" s="252">
        <v>235656</v>
      </c>
      <c r="H37" s="238">
        <v>105.7</v>
      </c>
    </row>
    <row r="38" spans="1:8" x14ac:dyDescent="0.2">
      <c r="A38" s="222" t="s">
        <v>69</v>
      </c>
      <c r="B38" s="233" t="s">
        <v>68</v>
      </c>
      <c r="C38" s="252">
        <v>138908</v>
      </c>
      <c r="D38" s="238">
        <v>102.5</v>
      </c>
      <c r="E38" s="252">
        <v>261073</v>
      </c>
      <c r="F38" s="238">
        <v>103.2</v>
      </c>
      <c r="G38" s="252">
        <v>170811</v>
      </c>
      <c r="H38" s="238">
        <v>102.1</v>
      </c>
    </row>
    <row r="39" spans="1:8" x14ac:dyDescent="0.2">
      <c r="A39" s="213" t="s">
        <v>67</v>
      </c>
      <c r="B39" s="211" t="s">
        <v>66</v>
      </c>
      <c r="C39" s="252">
        <v>132955</v>
      </c>
      <c r="D39" s="238">
        <v>106.5</v>
      </c>
      <c r="E39" s="252">
        <v>304563</v>
      </c>
      <c r="F39" s="238">
        <v>108.7</v>
      </c>
      <c r="G39" s="252">
        <v>205819</v>
      </c>
      <c r="H39" s="238">
        <v>106.8</v>
      </c>
    </row>
    <row r="40" spans="1:8" x14ac:dyDescent="0.2">
      <c r="A40" s="212" t="s">
        <v>65</v>
      </c>
      <c r="B40" s="211" t="s">
        <v>64</v>
      </c>
      <c r="C40" s="252">
        <v>185790</v>
      </c>
      <c r="D40" s="238">
        <v>106.4</v>
      </c>
      <c r="E40" s="252">
        <v>297862</v>
      </c>
      <c r="F40" s="238">
        <v>100.4</v>
      </c>
      <c r="G40" s="252">
        <v>228347</v>
      </c>
      <c r="H40" s="238">
        <v>105.7</v>
      </c>
    </row>
    <row r="41" spans="1:8" ht="22.5" x14ac:dyDescent="0.2">
      <c r="A41" s="213" t="s">
        <v>63</v>
      </c>
      <c r="B41" s="211" t="s">
        <v>62</v>
      </c>
      <c r="C41" s="252">
        <v>107953</v>
      </c>
      <c r="D41" s="238">
        <v>101.8</v>
      </c>
      <c r="E41" s="252">
        <v>205751</v>
      </c>
      <c r="F41" s="238">
        <v>99.6</v>
      </c>
      <c r="G41" s="252">
        <v>131827</v>
      </c>
      <c r="H41" s="238">
        <v>102.8</v>
      </c>
    </row>
    <row r="42" spans="1:8" x14ac:dyDescent="0.2">
      <c r="A42" s="212" t="s">
        <v>61</v>
      </c>
      <c r="B42" s="211" t="s">
        <v>60</v>
      </c>
      <c r="C42" s="252">
        <v>211153</v>
      </c>
      <c r="D42" s="238">
        <v>102.1</v>
      </c>
      <c r="E42" s="252">
        <v>433777</v>
      </c>
      <c r="F42" s="238">
        <v>105.3</v>
      </c>
      <c r="G42" s="252">
        <v>412027</v>
      </c>
      <c r="H42" s="238">
        <v>107.1</v>
      </c>
    </row>
    <row r="43" spans="1:8" ht="11.25" customHeight="1" x14ac:dyDescent="0.2">
      <c r="A43" s="213" t="s">
        <v>59</v>
      </c>
      <c r="B43" s="211" t="s">
        <v>58</v>
      </c>
      <c r="C43" s="252">
        <v>203508</v>
      </c>
      <c r="D43" s="238">
        <v>131.19999999999999</v>
      </c>
      <c r="E43" s="252">
        <v>491035</v>
      </c>
      <c r="F43" s="238">
        <v>105.1</v>
      </c>
      <c r="G43" s="252">
        <v>486294</v>
      </c>
      <c r="H43" s="238">
        <v>105.5</v>
      </c>
    </row>
    <row r="44" spans="1:8" x14ac:dyDescent="0.2">
      <c r="A44" s="212" t="s">
        <v>57</v>
      </c>
      <c r="B44" s="211" t="s">
        <v>56</v>
      </c>
      <c r="C44" s="252">
        <v>126733</v>
      </c>
      <c r="D44" s="238">
        <v>105.5</v>
      </c>
      <c r="E44" s="252">
        <v>267660</v>
      </c>
      <c r="F44" s="238">
        <v>104.7</v>
      </c>
      <c r="G44" s="252">
        <v>193643</v>
      </c>
      <c r="H44" s="238">
        <v>102.5</v>
      </c>
    </row>
    <row r="45" spans="1:8" ht="22.5" x14ac:dyDescent="0.2">
      <c r="A45" s="213" t="s">
        <v>55</v>
      </c>
      <c r="B45" s="211" t="s">
        <v>54</v>
      </c>
      <c r="C45" s="252">
        <v>138284</v>
      </c>
      <c r="D45" s="238">
        <v>97.1</v>
      </c>
      <c r="E45" s="252">
        <v>356042</v>
      </c>
      <c r="F45" s="238">
        <v>105.8</v>
      </c>
      <c r="G45" s="252">
        <v>317855</v>
      </c>
      <c r="H45" s="238">
        <v>102.6</v>
      </c>
    </row>
    <row r="46" spans="1:8" ht="22.5" x14ac:dyDescent="0.2">
      <c r="A46" s="212" t="s">
        <v>53</v>
      </c>
      <c r="B46" s="211" t="s">
        <v>52</v>
      </c>
      <c r="C46" s="252">
        <v>126462</v>
      </c>
      <c r="D46" s="238">
        <v>105</v>
      </c>
      <c r="E46" s="252">
        <v>235926</v>
      </c>
      <c r="F46" s="238">
        <v>104.1</v>
      </c>
      <c r="G46" s="252">
        <v>157191</v>
      </c>
      <c r="H46" s="238">
        <v>103.2</v>
      </c>
    </row>
    <row r="47" spans="1:8" ht="22.5" x14ac:dyDescent="0.2">
      <c r="A47" s="213" t="s">
        <v>51</v>
      </c>
      <c r="B47" s="211" t="s">
        <v>50</v>
      </c>
      <c r="C47" s="252">
        <v>204792</v>
      </c>
      <c r="D47" s="238">
        <v>113</v>
      </c>
      <c r="E47" s="252">
        <v>305792</v>
      </c>
      <c r="F47" s="238">
        <v>100.3</v>
      </c>
      <c r="G47" s="252">
        <v>277681</v>
      </c>
      <c r="H47" s="238">
        <v>102.9</v>
      </c>
    </row>
    <row r="48" spans="1:8" x14ac:dyDescent="0.2">
      <c r="A48" s="212" t="s">
        <v>49</v>
      </c>
      <c r="B48" s="211" t="s">
        <v>48</v>
      </c>
      <c r="C48" s="252">
        <v>111253</v>
      </c>
      <c r="D48" s="238">
        <v>95.7</v>
      </c>
      <c r="E48" s="252">
        <v>221500</v>
      </c>
      <c r="F48" s="238">
        <v>98.4</v>
      </c>
      <c r="G48" s="252">
        <v>203110</v>
      </c>
      <c r="H48" s="238">
        <v>98.3</v>
      </c>
    </row>
    <row r="49" spans="1:8" ht="22.5" x14ac:dyDescent="0.2">
      <c r="A49" s="213" t="s">
        <v>47</v>
      </c>
      <c r="B49" s="211" t="s">
        <v>46</v>
      </c>
      <c r="C49" s="252">
        <v>109136</v>
      </c>
      <c r="D49" s="238">
        <v>112.6</v>
      </c>
      <c r="E49" s="252">
        <v>181871</v>
      </c>
      <c r="F49" s="238">
        <v>100.2</v>
      </c>
      <c r="G49" s="252">
        <v>161468</v>
      </c>
      <c r="H49" s="238">
        <v>108.7</v>
      </c>
    </row>
    <row r="50" spans="1:8" x14ac:dyDescent="0.2">
      <c r="A50" s="279" t="s">
        <v>180</v>
      </c>
      <c r="B50" s="229" t="s">
        <v>179</v>
      </c>
      <c r="C50" s="252">
        <v>127599</v>
      </c>
      <c r="D50" s="238">
        <v>101</v>
      </c>
      <c r="E50" s="252">
        <v>202511</v>
      </c>
      <c r="F50" s="238">
        <v>100.4</v>
      </c>
      <c r="G50" s="252">
        <v>185741</v>
      </c>
      <c r="H50" s="238">
        <v>100.9</v>
      </c>
    </row>
    <row r="51" spans="1:8" x14ac:dyDescent="0.2">
      <c r="A51" s="279" t="s">
        <v>178</v>
      </c>
      <c r="B51" s="229" t="s">
        <v>177</v>
      </c>
      <c r="C51" s="252">
        <v>94110</v>
      </c>
      <c r="D51" s="238">
        <v>110.4</v>
      </c>
      <c r="E51" s="252">
        <v>150061</v>
      </c>
      <c r="F51" s="238">
        <v>98.8</v>
      </c>
      <c r="G51" s="252">
        <v>130296</v>
      </c>
      <c r="H51" s="238">
        <v>111.8</v>
      </c>
    </row>
    <row r="52" spans="1:8" ht="22.5" x14ac:dyDescent="0.2">
      <c r="A52" s="212" t="s">
        <v>45</v>
      </c>
      <c r="B52" s="211" t="s">
        <v>44</v>
      </c>
      <c r="C52" s="252">
        <v>128915</v>
      </c>
      <c r="D52" s="238">
        <v>96.9</v>
      </c>
      <c r="E52" s="252">
        <v>236783</v>
      </c>
      <c r="F52" s="238">
        <v>107.8</v>
      </c>
      <c r="G52" s="252">
        <v>203224</v>
      </c>
      <c r="H52" s="238">
        <v>106.7</v>
      </c>
    </row>
    <row r="53" spans="1:8" x14ac:dyDescent="0.2">
      <c r="A53" s="213" t="s">
        <v>176</v>
      </c>
      <c r="B53" s="211" t="s">
        <v>175</v>
      </c>
      <c r="C53" s="252">
        <v>119482</v>
      </c>
      <c r="D53" s="238">
        <v>103.3</v>
      </c>
      <c r="E53" s="252">
        <v>227055</v>
      </c>
      <c r="F53" s="238">
        <v>109.2</v>
      </c>
      <c r="G53" s="252">
        <v>171004</v>
      </c>
      <c r="H53" s="238">
        <v>108.4</v>
      </c>
    </row>
    <row r="54" spans="1:8" x14ac:dyDescent="0.2">
      <c r="A54" s="226" t="s">
        <v>174</v>
      </c>
      <c r="B54" s="225" t="s">
        <v>243</v>
      </c>
      <c r="C54" s="251">
        <v>155749</v>
      </c>
      <c r="D54" s="250">
        <v>106.3</v>
      </c>
      <c r="E54" s="251">
        <v>300944</v>
      </c>
      <c r="F54" s="250">
        <v>103.8</v>
      </c>
      <c r="G54" s="251">
        <v>227253</v>
      </c>
      <c r="H54" s="250">
        <v>105.2</v>
      </c>
    </row>
  </sheetData>
  <mergeCells count="5">
    <mergeCell ref="G2:H2"/>
    <mergeCell ref="C2:D2"/>
    <mergeCell ref="E2:F2"/>
    <mergeCell ref="A2:A3"/>
    <mergeCell ref="B2:B3"/>
  </mergeCells>
  <pageMargins left="0.55118110236220474" right="0.55118110236220474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57302-95F3-43F2-9C68-B6F71F495B37}">
  <dimension ref="A1:F44"/>
  <sheetViews>
    <sheetView zoomScaleNormal="100" workbookViewId="0">
      <selection sqref="A1:F1"/>
    </sheetView>
  </sheetViews>
  <sheetFormatPr defaultRowHeight="15" x14ac:dyDescent="0.25"/>
  <cols>
    <col min="1" max="1" width="7.28515625" style="284" customWidth="1"/>
    <col min="2" max="2" width="35.5703125" style="284" customWidth="1"/>
    <col min="3" max="3" width="12.42578125" style="285" customWidth="1"/>
    <col min="4" max="6" width="12.42578125" style="284" customWidth="1"/>
    <col min="7" max="16384" width="9.140625" style="284"/>
  </cols>
  <sheetData>
    <row r="1" spans="1:6" ht="27" customHeight="1" x14ac:dyDescent="0.25">
      <c r="A1" s="388" t="s">
        <v>287</v>
      </c>
      <c r="B1" s="388"/>
      <c r="C1" s="388"/>
      <c r="D1" s="388"/>
      <c r="E1" s="388"/>
      <c r="F1" s="388"/>
    </row>
    <row r="2" spans="1:6" ht="22.5" x14ac:dyDescent="0.25">
      <c r="A2" s="389" t="s">
        <v>87</v>
      </c>
      <c r="B2" s="389" t="s">
        <v>189</v>
      </c>
      <c r="C2" s="391" t="s">
        <v>199</v>
      </c>
      <c r="D2" s="392"/>
      <c r="E2" s="393"/>
      <c r="F2" s="310" t="s">
        <v>286</v>
      </c>
    </row>
    <row r="3" spans="1:6" x14ac:dyDescent="0.25">
      <c r="A3" s="390"/>
      <c r="B3" s="390"/>
      <c r="C3" s="309">
        <v>2009</v>
      </c>
      <c r="D3" s="308">
        <v>2010</v>
      </c>
      <c r="E3" s="371">
        <v>2011</v>
      </c>
      <c r="F3" s="371"/>
    </row>
    <row r="4" spans="1:6" x14ac:dyDescent="0.25">
      <c r="A4" s="296" t="s">
        <v>83</v>
      </c>
      <c r="B4" s="294" t="s">
        <v>82</v>
      </c>
      <c r="C4" s="287">
        <v>934</v>
      </c>
      <c r="D4" s="287">
        <v>1047</v>
      </c>
      <c r="E4" s="287">
        <v>1039.0220141814507</v>
      </c>
      <c r="F4" s="286">
        <v>99.23801472602203</v>
      </c>
    </row>
    <row r="5" spans="1:6" s="297" customFormat="1" ht="12.75" x14ac:dyDescent="0.2">
      <c r="A5" s="307" t="s">
        <v>182</v>
      </c>
      <c r="B5" s="306" t="s">
        <v>181</v>
      </c>
      <c r="C5" s="298">
        <v>1169</v>
      </c>
      <c r="D5" s="298">
        <v>1229</v>
      </c>
      <c r="E5" s="298">
        <v>1168.9494093362</v>
      </c>
      <c r="F5" s="286">
        <v>95.11386569049634</v>
      </c>
    </row>
    <row r="6" spans="1:6" x14ac:dyDescent="0.25">
      <c r="A6" s="296" t="s">
        <v>81</v>
      </c>
      <c r="B6" s="294" t="s">
        <v>80</v>
      </c>
      <c r="C6" s="287">
        <v>1684</v>
      </c>
      <c r="D6" s="287">
        <v>2014</v>
      </c>
      <c r="E6" s="287">
        <v>1791.5785174943237</v>
      </c>
      <c r="F6" s="286">
        <v>88.956232248973379</v>
      </c>
    </row>
    <row r="7" spans="1:6" x14ac:dyDescent="0.25">
      <c r="A7" s="295" t="s">
        <v>79</v>
      </c>
      <c r="B7" s="294" t="s">
        <v>78</v>
      </c>
      <c r="C7" s="287">
        <v>1363</v>
      </c>
      <c r="D7" s="287">
        <v>1551</v>
      </c>
      <c r="E7" s="287">
        <v>1473.0696120115224</v>
      </c>
      <c r="F7" s="286">
        <v>94.9754746622516</v>
      </c>
    </row>
    <row r="8" spans="1:6" x14ac:dyDescent="0.25">
      <c r="A8" s="256" t="s">
        <v>274</v>
      </c>
      <c r="B8" s="271" t="s">
        <v>273</v>
      </c>
      <c r="C8" s="287">
        <v>1118</v>
      </c>
      <c r="D8" s="287">
        <v>1297</v>
      </c>
      <c r="E8" s="287">
        <v>1160.0062712403796</v>
      </c>
      <c r="F8" s="286">
        <v>89.437646202033889</v>
      </c>
    </row>
    <row r="9" spans="1:6" x14ac:dyDescent="0.25">
      <c r="A9" s="256" t="s">
        <v>272</v>
      </c>
      <c r="B9" s="271" t="s">
        <v>271</v>
      </c>
      <c r="C9" s="287">
        <v>760</v>
      </c>
      <c r="D9" s="287">
        <v>810</v>
      </c>
      <c r="E9" s="287">
        <v>819.79067696117181</v>
      </c>
      <c r="F9" s="286">
        <v>101.20872555076194</v>
      </c>
    </row>
    <row r="10" spans="1:6" ht="22.5" x14ac:dyDescent="0.25">
      <c r="A10" s="256" t="s">
        <v>270</v>
      </c>
      <c r="B10" s="271" t="s">
        <v>269</v>
      </c>
      <c r="C10" s="287">
        <v>1115</v>
      </c>
      <c r="D10" s="287">
        <v>1352</v>
      </c>
      <c r="E10" s="287">
        <v>1179.4000937696817</v>
      </c>
      <c r="F10" s="286">
        <v>87.23373474627823</v>
      </c>
    </row>
    <row r="11" spans="1:6" x14ac:dyDescent="0.25">
      <c r="A11" s="256" t="s">
        <v>268</v>
      </c>
      <c r="B11" s="271" t="s">
        <v>267</v>
      </c>
      <c r="C11" s="287">
        <v>3750</v>
      </c>
      <c r="D11" s="287">
        <v>4444</v>
      </c>
      <c r="E11" s="287">
        <v>4698.063074689444</v>
      </c>
      <c r="F11" s="286">
        <v>105.71699087960044</v>
      </c>
    </row>
    <row r="12" spans="1:6" ht="12" customHeight="1" x14ac:dyDescent="0.25">
      <c r="A12" s="256" t="s">
        <v>266</v>
      </c>
      <c r="B12" s="305" t="s">
        <v>265</v>
      </c>
      <c r="C12" s="287">
        <v>2021</v>
      </c>
      <c r="D12" s="287">
        <v>2282</v>
      </c>
      <c r="E12" s="287">
        <v>2092.1423034721138</v>
      </c>
      <c r="F12" s="286">
        <v>91.680206111836711</v>
      </c>
    </row>
    <row r="13" spans="1:6" x14ac:dyDescent="0.25">
      <c r="A13" s="304" t="s">
        <v>264</v>
      </c>
      <c r="B13" s="305" t="s">
        <v>263</v>
      </c>
      <c r="C13" s="287">
        <v>2547</v>
      </c>
      <c r="D13" s="287">
        <v>3069</v>
      </c>
      <c r="E13" s="287">
        <v>2997.9156465574815</v>
      </c>
      <c r="F13" s="286">
        <v>97.683794283397901</v>
      </c>
    </row>
    <row r="14" spans="1:6" ht="22.5" x14ac:dyDescent="0.25">
      <c r="A14" s="304" t="s">
        <v>262</v>
      </c>
      <c r="B14" s="271" t="s">
        <v>261</v>
      </c>
      <c r="C14" s="287">
        <v>1346</v>
      </c>
      <c r="D14" s="287">
        <v>1488</v>
      </c>
      <c r="E14" s="287">
        <v>1446.1527582319059</v>
      </c>
      <c r="F14" s="286">
        <v>97.187685365047443</v>
      </c>
    </row>
    <row r="15" spans="1:6" ht="13.5" customHeight="1" x14ac:dyDescent="0.25">
      <c r="A15" s="304" t="s">
        <v>260</v>
      </c>
      <c r="B15" s="305" t="s">
        <v>259</v>
      </c>
      <c r="C15" s="287">
        <v>1280</v>
      </c>
      <c r="D15" s="287">
        <v>1542</v>
      </c>
      <c r="E15" s="287">
        <v>1321.9208982553619</v>
      </c>
      <c r="F15" s="286">
        <v>85.727684711761469</v>
      </c>
    </row>
    <row r="16" spans="1:6" ht="15" customHeight="1" x14ac:dyDescent="0.25">
      <c r="A16" s="304" t="s">
        <v>258</v>
      </c>
      <c r="B16" s="305" t="s">
        <v>257</v>
      </c>
      <c r="C16" s="287">
        <v>1534</v>
      </c>
      <c r="D16" s="287">
        <v>1581</v>
      </c>
      <c r="E16" s="287">
        <v>1643.2310712279743</v>
      </c>
      <c r="F16" s="286">
        <v>103.93618413839181</v>
      </c>
    </row>
    <row r="17" spans="1:6" x14ac:dyDescent="0.25">
      <c r="A17" s="304" t="s">
        <v>256</v>
      </c>
      <c r="B17" s="305" t="s">
        <v>255</v>
      </c>
      <c r="C17" s="287">
        <v>1344</v>
      </c>
      <c r="D17" s="287">
        <v>1319</v>
      </c>
      <c r="E17" s="287">
        <v>1372.1297890640703</v>
      </c>
      <c r="F17" s="286">
        <v>104.02803556209783</v>
      </c>
    </row>
    <row r="18" spans="1:6" x14ac:dyDescent="0.25">
      <c r="A18" s="304" t="s">
        <v>254</v>
      </c>
      <c r="B18" s="305" t="s">
        <v>253</v>
      </c>
      <c r="C18" s="287">
        <v>1474</v>
      </c>
      <c r="D18" s="287">
        <v>1661</v>
      </c>
      <c r="E18" s="287">
        <v>1631.1428651875774</v>
      </c>
      <c r="F18" s="286">
        <v>98.202460276193705</v>
      </c>
    </row>
    <row r="19" spans="1:6" x14ac:dyDescent="0.25">
      <c r="A19" s="304" t="s">
        <v>252</v>
      </c>
      <c r="B19" s="305" t="s">
        <v>251</v>
      </c>
      <c r="C19" s="287">
        <v>1677</v>
      </c>
      <c r="D19" s="287">
        <v>1667</v>
      </c>
      <c r="E19" s="287">
        <v>1747.5086530727699</v>
      </c>
      <c r="F19" s="286">
        <v>104.82955327371147</v>
      </c>
    </row>
    <row r="20" spans="1:6" ht="22.5" x14ac:dyDescent="0.25">
      <c r="A20" s="304" t="s">
        <v>250</v>
      </c>
      <c r="B20" s="271" t="s">
        <v>249</v>
      </c>
      <c r="C20" s="287">
        <v>1130</v>
      </c>
      <c r="D20" s="287">
        <v>1312</v>
      </c>
      <c r="E20" s="287">
        <v>1207.3392855345417</v>
      </c>
      <c r="F20" s="286">
        <v>92.022811397449829</v>
      </c>
    </row>
    <row r="21" spans="1:6" ht="22.5" x14ac:dyDescent="0.25">
      <c r="A21" s="296" t="s">
        <v>77</v>
      </c>
      <c r="B21" s="303" t="s">
        <v>76</v>
      </c>
      <c r="C21" s="287">
        <v>2618</v>
      </c>
      <c r="D21" s="287">
        <v>2739</v>
      </c>
      <c r="E21" s="287">
        <v>2835.043793909238</v>
      </c>
      <c r="F21" s="286">
        <v>103.50652770752968</v>
      </c>
    </row>
    <row r="22" spans="1:6" x14ac:dyDescent="0.25">
      <c r="A22" s="295" t="s">
        <v>75</v>
      </c>
      <c r="B22" s="301" t="s">
        <v>74</v>
      </c>
      <c r="C22" s="287">
        <v>1417</v>
      </c>
      <c r="D22" s="287">
        <v>1611</v>
      </c>
      <c r="E22" s="287">
        <v>1526.9493196680319</v>
      </c>
      <c r="F22" s="286">
        <v>94.782701407078335</v>
      </c>
    </row>
    <row r="23" spans="1:6" ht="22.5" x14ac:dyDescent="0.25">
      <c r="A23" s="295" t="s">
        <v>73</v>
      </c>
      <c r="B23" s="294" t="s">
        <v>72</v>
      </c>
      <c r="C23" s="287">
        <v>1286</v>
      </c>
      <c r="D23" s="287">
        <v>1401</v>
      </c>
      <c r="E23" s="287">
        <v>1474.4580039942994</v>
      </c>
      <c r="F23" s="286">
        <v>105.2432551030906</v>
      </c>
    </row>
    <row r="24" spans="1:6" x14ac:dyDescent="0.25">
      <c r="A24" s="302" t="s">
        <v>71</v>
      </c>
      <c r="B24" s="301" t="s">
        <v>70</v>
      </c>
      <c r="C24" s="287">
        <v>1408</v>
      </c>
      <c r="D24" s="287">
        <v>1596</v>
      </c>
      <c r="E24" s="287">
        <v>1523.7184174267281</v>
      </c>
      <c r="F24" s="286">
        <v>95.471078786135848</v>
      </c>
    </row>
    <row r="25" spans="1:6" x14ac:dyDescent="0.25">
      <c r="A25" s="302" t="s">
        <v>69</v>
      </c>
      <c r="B25" s="301" t="s">
        <v>68</v>
      </c>
      <c r="C25" s="287">
        <v>1090</v>
      </c>
      <c r="D25" s="287">
        <v>1653</v>
      </c>
      <c r="E25" s="287">
        <v>1106.3485155129849</v>
      </c>
      <c r="F25" s="286">
        <v>66.929734755776465</v>
      </c>
    </row>
    <row r="26" spans="1:6" x14ac:dyDescent="0.25">
      <c r="A26" s="295" t="s">
        <v>67</v>
      </c>
      <c r="B26" s="294" t="s">
        <v>66</v>
      </c>
      <c r="C26" s="287">
        <v>1176</v>
      </c>
      <c r="D26" s="287">
        <v>1440</v>
      </c>
      <c r="E26" s="287">
        <v>1310.1506883311786</v>
      </c>
      <c r="F26" s="286">
        <v>90.982686689665186</v>
      </c>
    </row>
    <row r="27" spans="1:6" x14ac:dyDescent="0.25">
      <c r="A27" s="296" t="s">
        <v>65</v>
      </c>
      <c r="B27" s="294" t="s">
        <v>64</v>
      </c>
      <c r="C27" s="287">
        <v>1399</v>
      </c>
      <c r="D27" s="287">
        <v>1583</v>
      </c>
      <c r="E27" s="287">
        <v>1495.6633145554151</v>
      </c>
      <c r="F27" s="286">
        <v>94.482837306090659</v>
      </c>
    </row>
    <row r="28" spans="1:6" x14ac:dyDescent="0.25">
      <c r="A28" s="295" t="s">
        <v>63</v>
      </c>
      <c r="B28" s="294" t="s">
        <v>62</v>
      </c>
      <c r="C28" s="287">
        <v>823</v>
      </c>
      <c r="D28" s="287">
        <v>1005</v>
      </c>
      <c r="E28" s="287">
        <v>821.769674797123</v>
      </c>
      <c r="F28" s="286">
        <v>81.768126845484872</v>
      </c>
    </row>
    <row r="29" spans="1:6" x14ac:dyDescent="0.25">
      <c r="A29" s="296" t="s">
        <v>61</v>
      </c>
      <c r="B29" s="294" t="s">
        <v>60</v>
      </c>
      <c r="C29" s="287">
        <v>2530</v>
      </c>
      <c r="D29" s="287">
        <v>2945</v>
      </c>
      <c r="E29" s="287">
        <v>2618.3361702154843</v>
      </c>
      <c r="F29" s="286">
        <v>88.907849582868735</v>
      </c>
    </row>
    <row r="30" spans="1:6" x14ac:dyDescent="0.25">
      <c r="A30" s="295" t="s">
        <v>59</v>
      </c>
      <c r="B30" s="294" t="s">
        <v>58</v>
      </c>
      <c r="C30" s="287">
        <v>2942</v>
      </c>
      <c r="D30" s="287">
        <v>3117</v>
      </c>
      <c r="E30" s="287">
        <v>3107.3813962262775</v>
      </c>
      <c r="F30" s="286">
        <v>99.691414700875129</v>
      </c>
    </row>
    <row r="31" spans="1:6" x14ac:dyDescent="0.25">
      <c r="A31" s="296" t="s">
        <v>57</v>
      </c>
      <c r="B31" s="294" t="s">
        <v>56</v>
      </c>
      <c r="C31" s="287">
        <v>1199</v>
      </c>
      <c r="D31" s="287">
        <v>1364</v>
      </c>
      <c r="E31" s="287">
        <v>1281.025366171885</v>
      </c>
      <c r="F31" s="286">
        <v>93.916815701751105</v>
      </c>
    </row>
    <row r="32" spans="1:6" x14ac:dyDescent="0.25">
      <c r="A32" s="295" t="s">
        <v>55</v>
      </c>
      <c r="B32" s="294" t="s">
        <v>54</v>
      </c>
      <c r="C32" s="287">
        <v>1946</v>
      </c>
      <c r="D32" s="287">
        <v>2778</v>
      </c>
      <c r="E32" s="287">
        <v>2015.1269887990361</v>
      </c>
      <c r="F32" s="286">
        <v>72.53876849528568</v>
      </c>
    </row>
    <row r="33" spans="1:6" ht="12.75" customHeight="1" x14ac:dyDescent="0.25">
      <c r="A33" s="296" t="s">
        <v>53</v>
      </c>
      <c r="B33" s="294" t="s">
        <v>52</v>
      </c>
      <c r="C33" s="287">
        <v>978</v>
      </c>
      <c r="D33" s="287">
        <v>941</v>
      </c>
      <c r="E33" s="287">
        <v>941.19793028188008</v>
      </c>
      <c r="F33" s="286">
        <v>100.02103403633159</v>
      </c>
    </row>
    <row r="34" spans="1:6" ht="22.5" x14ac:dyDescent="0.25">
      <c r="A34" s="295" t="s">
        <v>51</v>
      </c>
      <c r="B34" s="294" t="s">
        <v>50</v>
      </c>
      <c r="C34" s="287">
        <v>1502</v>
      </c>
      <c r="D34" s="287">
        <v>1712</v>
      </c>
      <c r="E34" s="287">
        <v>1792.5115344943972</v>
      </c>
      <c r="F34" s="286">
        <v>104.70277654756993</v>
      </c>
    </row>
    <row r="35" spans="1:6" x14ac:dyDescent="0.25">
      <c r="A35" s="296" t="s">
        <v>49</v>
      </c>
      <c r="B35" s="294" t="s">
        <v>48</v>
      </c>
      <c r="C35" s="287">
        <v>1437</v>
      </c>
      <c r="D35" s="287">
        <v>1430</v>
      </c>
      <c r="E35" s="287">
        <v>1398.0609546150029</v>
      </c>
      <c r="F35" s="286">
        <v>97.766500322727467</v>
      </c>
    </row>
    <row r="36" spans="1:6" x14ac:dyDescent="0.25">
      <c r="A36" s="295" t="s">
        <v>47</v>
      </c>
      <c r="B36" s="294" t="s">
        <v>46</v>
      </c>
      <c r="C36" s="287">
        <v>1134</v>
      </c>
      <c r="D36" s="287">
        <v>975</v>
      </c>
      <c r="E36" s="287">
        <v>1058.8610330786346</v>
      </c>
      <c r="F36" s="286">
        <v>108.60113159780869</v>
      </c>
    </row>
    <row r="37" spans="1:6" s="297" customFormat="1" ht="12.75" x14ac:dyDescent="0.2">
      <c r="A37" s="300" t="s">
        <v>180</v>
      </c>
      <c r="B37" s="299" t="s">
        <v>179</v>
      </c>
      <c r="C37" s="298">
        <v>1203</v>
      </c>
      <c r="D37" s="298">
        <v>1248</v>
      </c>
      <c r="E37" s="298">
        <v>1232.7287147606987</v>
      </c>
      <c r="F37" s="286">
        <v>98.776339323773925</v>
      </c>
    </row>
    <row r="38" spans="1:6" s="297" customFormat="1" ht="12.75" x14ac:dyDescent="0.2">
      <c r="A38" s="300" t="s">
        <v>178</v>
      </c>
      <c r="B38" s="299" t="s">
        <v>177</v>
      </c>
      <c r="C38" s="298">
        <v>984</v>
      </c>
      <c r="D38" s="298">
        <v>755</v>
      </c>
      <c r="E38" s="298">
        <v>849.9915179040039</v>
      </c>
      <c r="F38" s="286">
        <v>112.58165800053033</v>
      </c>
    </row>
    <row r="39" spans="1:6" x14ac:dyDescent="0.25">
      <c r="A39" s="296" t="s">
        <v>45</v>
      </c>
      <c r="B39" s="294" t="s">
        <v>44</v>
      </c>
      <c r="C39" s="287">
        <v>1257</v>
      </c>
      <c r="D39" s="287">
        <v>1303</v>
      </c>
      <c r="E39" s="287">
        <v>1347.5918332175086</v>
      </c>
      <c r="F39" s="286">
        <v>103.42224353165837</v>
      </c>
    </row>
    <row r="40" spans="1:6" x14ac:dyDescent="0.25">
      <c r="A40" s="295" t="s">
        <v>176</v>
      </c>
      <c r="B40" s="294" t="s">
        <v>175</v>
      </c>
      <c r="C40" s="287">
        <v>1020</v>
      </c>
      <c r="D40" s="287">
        <v>1121</v>
      </c>
      <c r="E40" s="287">
        <v>1068.3460523516626</v>
      </c>
      <c r="F40" s="286">
        <v>95.302948470264283</v>
      </c>
    </row>
    <row r="41" spans="1:6" x14ac:dyDescent="0.25">
      <c r="A41" s="293" t="s">
        <v>174</v>
      </c>
      <c r="B41" s="292" t="s">
        <v>243</v>
      </c>
      <c r="C41" s="291">
        <v>1381</v>
      </c>
      <c r="D41" s="291">
        <v>1533</v>
      </c>
      <c r="E41" s="291">
        <v>1459.4099969524029</v>
      </c>
      <c r="F41" s="290">
        <v>95.199608411767969</v>
      </c>
    </row>
    <row r="42" spans="1:6" x14ac:dyDescent="0.25">
      <c r="B42" s="289" t="s">
        <v>7</v>
      </c>
      <c r="C42" s="287"/>
      <c r="D42" s="287"/>
      <c r="E42" s="287"/>
      <c r="F42" s="286"/>
    </row>
    <row r="43" spans="1:6" x14ac:dyDescent="0.25">
      <c r="B43" s="288" t="s">
        <v>285</v>
      </c>
      <c r="C43" s="287">
        <v>1392</v>
      </c>
      <c r="D43" s="287">
        <v>1668.2991999999999</v>
      </c>
      <c r="E43" s="287">
        <v>1479.5280174253699</v>
      </c>
      <c r="F43" s="286">
        <v>88.684812497984169</v>
      </c>
    </row>
    <row r="44" spans="1:6" x14ac:dyDescent="0.25">
      <c r="B44" s="288" t="s">
        <v>284</v>
      </c>
      <c r="C44" s="287">
        <v>1393</v>
      </c>
      <c r="D44" s="287">
        <v>1382.8489999999999</v>
      </c>
      <c r="E44" s="287">
        <v>1435.0731868144705</v>
      </c>
      <c r="F44" s="286">
        <v>103.7765646729665</v>
      </c>
    </row>
  </sheetData>
  <mergeCells count="5">
    <mergeCell ref="A1:F1"/>
    <mergeCell ref="A2:A3"/>
    <mergeCell ref="B2:B3"/>
    <mergeCell ref="E3:F3"/>
    <mergeCell ref="C2:E2"/>
  </mergeCells>
  <pageMargins left="0.62992125984251968" right="0.62992125984251968" top="0.62992125984251968" bottom="0.86614173228346458" header="0.51181102362204722" footer="0.59055118110236227"/>
  <pageSetup paperSize="9" scale="98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91534-51B3-4CE6-8846-3F33CD4E6E60}">
  <dimension ref="A1:E32"/>
  <sheetViews>
    <sheetView workbookViewId="0"/>
  </sheetViews>
  <sheetFormatPr defaultRowHeight="11.25" x14ac:dyDescent="0.25"/>
  <cols>
    <col min="1" max="1" width="35" style="16" customWidth="1"/>
    <col min="2" max="5" width="13.140625" style="16" customWidth="1"/>
    <col min="6" max="16384" width="9.140625" style="16"/>
  </cols>
  <sheetData>
    <row r="1" spans="1:5" s="21" customFormat="1" ht="12" thickBot="1" x14ac:dyDescent="0.3">
      <c r="A1" s="15" t="s">
        <v>16</v>
      </c>
      <c r="B1" s="15"/>
      <c r="C1" s="15"/>
      <c r="D1" s="15"/>
      <c r="E1" s="15"/>
    </row>
    <row r="2" spans="1:5" s="21" customFormat="1" x14ac:dyDescent="0.25">
      <c r="A2" s="24" t="s">
        <v>12</v>
      </c>
      <c r="B2" s="23">
        <v>2000</v>
      </c>
      <c r="C2" s="10">
        <v>2009</v>
      </c>
      <c r="D2" s="22">
        <v>2010</v>
      </c>
      <c r="E2" s="10">
        <v>2011</v>
      </c>
    </row>
    <row r="3" spans="1:5" x14ac:dyDescent="0.25">
      <c r="A3" s="318" t="s">
        <v>11</v>
      </c>
      <c r="B3" s="318"/>
      <c r="C3" s="318"/>
      <c r="D3" s="318"/>
      <c r="E3" s="318"/>
    </row>
    <row r="4" spans="1:5" x14ac:dyDescent="0.25">
      <c r="A4" s="19" t="s">
        <v>15</v>
      </c>
      <c r="B4" s="17">
        <v>2250.3000000000002</v>
      </c>
      <c r="C4" s="17">
        <f>+C6+C7</f>
        <v>2259.9</v>
      </c>
      <c r="D4" s="17">
        <v>2269.634</v>
      </c>
      <c r="E4" s="17">
        <v>2292.1660000000002</v>
      </c>
    </row>
    <row r="5" spans="1:5" x14ac:dyDescent="0.25">
      <c r="A5" s="7" t="s">
        <v>7</v>
      </c>
      <c r="B5" s="17"/>
      <c r="C5" s="17"/>
      <c r="D5" s="17"/>
      <c r="E5" s="17"/>
    </row>
    <row r="6" spans="1:5" x14ac:dyDescent="0.25">
      <c r="A6" s="6" t="s">
        <v>6</v>
      </c>
      <c r="B6" s="17">
        <v>2091.6</v>
      </c>
      <c r="C6" s="17">
        <v>2026.4</v>
      </c>
      <c r="D6" s="17">
        <v>2005.367</v>
      </c>
      <c r="E6" s="17">
        <v>2038.9739999999999</v>
      </c>
    </row>
    <row r="7" spans="1:5" x14ac:dyDescent="0.25">
      <c r="A7" s="6" t="s">
        <v>5</v>
      </c>
      <c r="B7" s="17">
        <v>158.69999999999999</v>
      </c>
      <c r="C7" s="17">
        <v>233.5</v>
      </c>
      <c r="D7" s="17">
        <v>264.267</v>
      </c>
      <c r="E7" s="17">
        <v>253.19200000000001</v>
      </c>
    </row>
    <row r="8" spans="1:5" x14ac:dyDescent="0.25">
      <c r="A8" s="5" t="s">
        <v>14</v>
      </c>
      <c r="B8" s="17">
        <v>1084.2</v>
      </c>
      <c r="C8" s="17">
        <v>1055.7</v>
      </c>
      <c r="D8" s="17">
        <v>1051.7059999999999</v>
      </c>
      <c r="E8" s="17">
        <v>1039.048</v>
      </c>
    </row>
    <row r="9" spans="1:5" x14ac:dyDescent="0.25">
      <c r="A9" s="317" t="s">
        <v>3</v>
      </c>
      <c r="B9" s="317"/>
      <c r="C9" s="317"/>
      <c r="D9" s="317"/>
      <c r="E9" s="317"/>
    </row>
    <row r="10" spans="1:5" x14ac:dyDescent="0.25">
      <c r="A10" s="19" t="s">
        <v>2</v>
      </c>
      <c r="B10" s="17">
        <v>67.5</v>
      </c>
      <c r="C10" s="3">
        <f>+C4/(C4+C8)*100</f>
        <v>68.159609120521168</v>
      </c>
      <c r="D10" s="17">
        <v>68.334888930371477</v>
      </c>
      <c r="E10" s="17">
        <v>68.808728589637298</v>
      </c>
    </row>
    <row r="11" spans="1:5" x14ac:dyDescent="0.25">
      <c r="A11" s="20" t="s">
        <v>1</v>
      </c>
      <c r="B11" s="17">
        <v>7.1</v>
      </c>
      <c r="C11" s="3">
        <f>+C7/C4*100</f>
        <v>10.332315589185361</v>
      </c>
      <c r="D11" s="17">
        <v>11.643595399081965</v>
      </c>
      <c r="E11" s="17">
        <v>11.045971365075653</v>
      </c>
    </row>
    <row r="12" spans="1:5" x14ac:dyDescent="0.25">
      <c r="A12" s="4" t="s">
        <v>0</v>
      </c>
      <c r="B12" s="3">
        <f>+B6/(B4+B8)*100</f>
        <v>62.726045883940614</v>
      </c>
      <c r="C12" s="3">
        <f>+C6/(C4+C8)*100</f>
        <v>61.117143201833755</v>
      </c>
      <c r="D12" s="17">
        <v>60.378250946906967</v>
      </c>
      <c r="E12" s="17">
        <v>61.208136132953328</v>
      </c>
    </row>
    <row r="13" spans="1:5" x14ac:dyDescent="0.25">
      <c r="A13" s="317" t="s">
        <v>10</v>
      </c>
      <c r="B13" s="317"/>
      <c r="C13" s="317"/>
      <c r="D13" s="317"/>
      <c r="E13" s="317"/>
    </row>
    <row r="14" spans="1:5" x14ac:dyDescent="0.25">
      <c r="A14" s="19" t="s">
        <v>15</v>
      </c>
      <c r="B14" s="17">
        <v>1844.9</v>
      </c>
      <c r="C14" s="17">
        <f>+C16+C17</f>
        <v>1911.7</v>
      </c>
      <c r="D14" s="17">
        <v>1955.0059999999999</v>
      </c>
      <c r="E14" s="17">
        <v>1954.432</v>
      </c>
    </row>
    <row r="15" spans="1:5" x14ac:dyDescent="0.25">
      <c r="A15" s="7" t="s">
        <v>7</v>
      </c>
      <c r="B15" s="17"/>
      <c r="C15" s="17"/>
      <c r="D15" s="17"/>
      <c r="E15" s="17"/>
    </row>
    <row r="16" spans="1:5" x14ac:dyDescent="0.25">
      <c r="A16" s="6" t="s">
        <v>6</v>
      </c>
      <c r="B16" s="17">
        <v>1740.4</v>
      </c>
      <c r="C16" s="17">
        <v>1724.9</v>
      </c>
      <c r="D16" s="17">
        <v>1744.7329999999999</v>
      </c>
      <c r="E16" s="17">
        <v>1740.009</v>
      </c>
    </row>
    <row r="17" spans="1:5" x14ac:dyDescent="0.25">
      <c r="A17" s="6" t="s">
        <v>5</v>
      </c>
      <c r="B17" s="17">
        <v>104.5</v>
      </c>
      <c r="C17" s="17">
        <v>186.8</v>
      </c>
      <c r="D17" s="17">
        <v>210.273</v>
      </c>
      <c r="E17" s="17">
        <v>214.423</v>
      </c>
    </row>
    <row r="18" spans="1:5" x14ac:dyDescent="0.25">
      <c r="A18" s="5" t="s">
        <v>14</v>
      </c>
      <c r="B18" s="17">
        <v>1661.3</v>
      </c>
      <c r="C18" s="17">
        <v>1543.7</v>
      </c>
      <c r="D18" s="17">
        <v>1492.924</v>
      </c>
      <c r="E18" s="17">
        <v>1484.5940000000001</v>
      </c>
    </row>
    <row r="19" spans="1:5" x14ac:dyDescent="0.25">
      <c r="A19" s="317" t="s">
        <v>3</v>
      </c>
      <c r="B19" s="317"/>
      <c r="C19" s="317"/>
      <c r="D19" s="317"/>
      <c r="E19" s="317"/>
    </row>
    <row r="20" spans="1:5" x14ac:dyDescent="0.25">
      <c r="A20" s="5" t="s">
        <v>2</v>
      </c>
      <c r="B20" s="17">
        <v>52.6</v>
      </c>
      <c r="C20" s="3">
        <f>+C14/(C14+C18)*100</f>
        <v>55.324998552989527</v>
      </c>
      <c r="D20" s="17">
        <v>56.700877541271865</v>
      </c>
      <c r="E20" s="17">
        <v>56.830991342022806</v>
      </c>
    </row>
    <row r="21" spans="1:5" x14ac:dyDescent="0.25">
      <c r="A21" s="5" t="s">
        <v>1</v>
      </c>
      <c r="B21" s="17">
        <v>5.7</v>
      </c>
      <c r="C21" s="3">
        <f>+C17/C14*100</f>
        <v>9.7714076476434606</v>
      </c>
      <c r="D21" s="17">
        <v>10.75561916434016</v>
      </c>
      <c r="E21" s="17">
        <v>10.971115904774379</v>
      </c>
    </row>
    <row r="22" spans="1:5" x14ac:dyDescent="0.25">
      <c r="A22" s="4" t="s">
        <v>0</v>
      </c>
      <c r="B22" s="3">
        <f>+B16/(B14+B18)*100</f>
        <v>49.6377844960356</v>
      </c>
      <c r="C22" s="3">
        <f>+C16/(C14+C18)*100</f>
        <v>49.918967413324076</v>
      </c>
      <c r="D22" s="17">
        <v>50.602347090093794</v>
      </c>
      <c r="E22" s="17">
        <v>50.595997412057194</v>
      </c>
    </row>
    <row r="23" spans="1:5" x14ac:dyDescent="0.25">
      <c r="A23" s="317" t="s">
        <v>9</v>
      </c>
      <c r="B23" s="317"/>
      <c r="C23" s="317"/>
      <c r="D23" s="317"/>
      <c r="E23" s="317"/>
    </row>
    <row r="24" spans="1:5" x14ac:dyDescent="0.25">
      <c r="A24" s="19" t="s">
        <v>15</v>
      </c>
      <c r="B24" s="17">
        <v>4095.2</v>
      </c>
      <c r="C24" s="17">
        <f>+C4+C14</f>
        <v>4171.6000000000004</v>
      </c>
      <c r="D24" s="17">
        <v>4224.6400000000003</v>
      </c>
      <c r="E24" s="17">
        <v>4246.598</v>
      </c>
    </row>
    <row r="25" spans="1:5" x14ac:dyDescent="0.25">
      <c r="A25" s="7" t="s">
        <v>7</v>
      </c>
      <c r="B25" s="17"/>
      <c r="C25" s="17"/>
      <c r="D25" s="17"/>
      <c r="E25" s="17"/>
    </row>
    <row r="26" spans="1:5" x14ac:dyDescent="0.25">
      <c r="A26" s="6" t="s">
        <v>6</v>
      </c>
      <c r="B26" s="17">
        <v>3832</v>
      </c>
      <c r="C26" s="17">
        <f>+C6+C16</f>
        <v>3751.3</v>
      </c>
      <c r="D26" s="17">
        <v>3750.1</v>
      </c>
      <c r="E26" s="17">
        <v>3778.9830000000002</v>
      </c>
    </row>
    <row r="27" spans="1:5" x14ac:dyDescent="0.25">
      <c r="A27" s="6" t="s">
        <v>5</v>
      </c>
      <c r="B27" s="17">
        <v>263.2</v>
      </c>
      <c r="C27" s="17">
        <f>+C7+C17</f>
        <v>420.3</v>
      </c>
      <c r="D27" s="17">
        <v>474.54</v>
      </c>
      <c r="E27" s="17">
        <v>467.61500000000001</v>
      </c>
    </row>
    <row r="28" spans="1:5" s="1" customFormat="1" x14ac:dyDescent="0.25">
      <c r="A28" s="18" t="s">
        <v>14</v>
      </c>
      <c r="B28" s="3">
        <f>+B18+B8</f>
        <v>2745.5</v>
      </c>
      <c r="C28" s="17">
        <f>+C8+C18</f>
        <v>2599.4</v>
      </c>
      <c r="D28" s="3">
        <v>2544.63</v>
      </c>
      <c r="E28" s="17">
        <v>2523.6419999999998</v>
      </c>
    </row>
    <row r="29" spans="1:5" x14ac:dyDescent="0.25">
      <c r="A29" s="317" t="s">
        <v>3</v>
      </c>
      <c r="B29" s="317"/>
      <c r="C29" s="317"/>
      <c r="D29" s="317"/>
      <c r="E29" s="317"/>
    </row>
    <row r="30" spans="1:5" x14ac:dyDescent="0.25">
      <c r="A30" s="18" t="s">
        <v>2</v>
      </c>
      <c r="B30" s="17">
        <v>59.9</v>
      </c>
      <c r="C30" s="3">
        <f>+C24/(C24+C28)*100</f>
        <v>61.609806527839318</v>
      </c>
      <c r="D30" s="17">
        <v>62.409102075866684</v>
      </c>
      <c r="E30" s="17">
        <v>62.724491705536543</v>
      </c>
    </row>
    <row r="31" spans="1:5" x14ac:dyDescent="0.25">
      <c r="A31" s="5" t="s">
        <v>1</v>
      </c>
      <c r="B31" s="17">
        <v>6.4</v>
      </c>
      <c r="C31" s="3">
        <f>+C27/C24*100</f>
        <v>10.075270879278934</v>
      </c>
      <c r="D31" s="17">
        <v>11.232673079836388</v>
      </c>
      <c r="E31" s="17">
        <v>11.011520280469215</v>
      </c>
    </row>
    <row r="32" spans="1:5" x14ac:dyDescent="0.25">
      <c r="A32" s="4" t="s">
        <v>0</v>
      </c>
      <c r="B32" s="3">
        <f>+B26/(B24+B28)*100</f>
        <v>56.017659011504669</v>
      </c>
      <c r="C32" s="3">
        <f>+C26/(C24+C28)*100</f>
        <v>55.402451631959828</v>
      </c>
      <c r="D32" s="17">
        <v>55.398891667623197</v>
      </c>
      <c r="E32" s="17">
        <v>55.817571580560163</v>
      </c>
    </row>
  </sheetData>
  <mergeCells count="6">
    <mergeCell ref="A23:E23"/>
    <mergeCell ref="A29:E29"/>
    <mergeCell ref="A3:E3"/>
    <mergeCell ref="A9:E9"/>
    <mergeCell ref="A13:E13"/>
    <mergeCell ref="A19:E19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F9AB3-B0BD-47B0-AFB8-0AB5F2051DD7}">
  <dimension ref="A1:F44"/>
  <sheetViews>
    <sheetView zoomScaleNormal="100" workbookViewId="0">
      <selection sqref="A1:F1"/>
    </sheetView>
  </sheetViews>
  <sheetFormatPr defaultRowHeight="15" x14ac:dyDescent="0.25"/>
  <cols>
    <col min="1" max="1" width="7.140625" style="284" customWidth="1"/>
    <col min="2" max="2" width="36.28515625" style="284" customWidth="1"/>
    <col min="3" max="3" width="12.42578125" style="311" customWidth="1"/>
    <col min="4" max="6" width="12.42578125" style="284" customWidth="1"/>
    <col min="7" max="16384" width="9.140625" style="284"/>
  </cols>
  <sheetData>
    <row r="1" spans="1:6" ht="24.75" customHeight="1" x14ac:dyDescent="0.25">
      <c r="A1" s="388" t="s">
        <v>290</v>
      </c>
      <c r="B1" s="388"/>
      <c r="C1" s="388"/>
      <c r="D1" s="388"/>
      <c r="E1" s="388"/>
      <c r="F1" s="388"/>
    </row>
    <row r="2" spans="1:6" ht="22.5" x14ac:dyDescent="0.25">
      <c r="A2" s="394" t="s">
        <v>289</v>
      </c>
      <c r="B2" s="396" t="s">
        <v>189</v>
      </c>
      <c r="C2" s="398" t="s">
        <v>288</v>
      </c>
      <c r="D2" s="398"/>
      <c r="E2" s="398"/>
      <c r="F2" s="310" t="s">
        <v>286</v>
      </c>
    </row>
    <row r="3" spans="1:6" x14ac:dyDescent="0.25">
      <c r="A3" s="395"/>
      <c r="B3" s="397"/>
      <c r="C3" s="309">
        <v>2009</v>
      </c>
      <c r="D3" s="308">
        <v>2010</v>
      </c>
      <c r="E3" s="399">
        <v>2011</v>
      </c>
      <c r="F3" s="400"/>
    </row>
    <row r="4" spans="1:6" x14ac:dyDescent="0.25">
      <c r="A4" s="296" t="s">
        <v>83</v>
      </c>
      <c r="B4" s="294" t="s">
        <v>82</v>
      </c>
      <c r="C4" s="298">
        <v>321</v>
      </c>
      <c r="D4" s="298">
        <v>345</v>
      </c>
      <c r="E4" s="298">
        <v>323.52997277236182</v>
      </c>
      <c r="F4" s="312">
        <v>93.776803702133861</v>
      </c>
    </row>
    <row r="5" spans="1:6" s="297" customFormat="1" ht="12.75" x14ac:dyDescent="0.2">
      <c r="A5" s="307" t="s">
        <v>182</v>
      </c>
      <c r="B5" s="306" t="s">
        <v>181</v>
      </c>
      <c r="C5" s="298">
        <v>422</v>
      </c>
      <c r="D5" s="298">
        <v>395</v>
      </c>
      <c r="E5" s="298">
        <v>367.52114516271917</v>
      </c>
      <c r="F5" s="312">
        <v>93.043327889295995</v>
      </c>
    </row>
    <row r="6" spans="1:6" x14ac:dyDescent="0.25">
      <c r="A6" s="296" t="s">
        <v>81</v>
      </c>
      <c r="B6" s="294" t="s">
        <v>80</v>
      </c>
      <c r="C6" s="298">
        <v>578</v>
      </c>
      <c r="D6" s="298">
        <v>631</v>
      </c>
      <c r="E6" s="298">
        <v>549.70379714180842</v>
      </c>
      <c r="F6" s="312">
        <v>87.116291147671703</v>
      </c>
    </row>
    <row r="7" spans="1:6" x14ac:dyDescent="0.25">
      <c r="A7" s="295" t="s">
        <v>79</v>
      </c>
      <c r="B7" s="294" t="s">
        <v>78</v>
      </c>
      <c r="C7" s="298">
        <v>479</v>
      </c>
      <c r="D7" s="298">
        <v>478</v>
      </c>
      <c r="E7" s="298">
        <v>456.12201843877739</v>
      </c>
      <c r="F7" s="312">
        <v>95.423016409786072</v>
      </c>
    </row>
    <row r="8" spans="1:6" x14ac:dyDescent="0.25">
      <c r="A8" s="256" t="s">
        <v>274</v>
      </c>
      <c r="B8" s="271" t="s">
        <v>273</v>
      </c>
      <c r="C8" s="298">
        <v>389</v>
      </c>
      <c r="D8" s="298">
        <v>399</v>
      </c>
      <c r="E8" s="298">
        <v>352.6019880307818</v>
      </c>
      <c r="F8" s="312">
        <v>88.371425571624513</v>
      </c>
    </row>
    <row r="9" spans="1:6" x14ac:dyDescent="0.25">
      <c r="A9" s="256" t="s">
        <v>272</v>
      </c>
      <c r="B9" s="271" t="s">
        <v>271</v>
      </c>
      <c r="C9" s="298">
        <v>264</v>
      </c>
      <c r="D9" s="298">
        <v>246</v>
      </c>
      <c r="E9" s="298">
        <v>248.33035873419436</v>
      </c>
      <c r="F9" s="312">
        <v>100.947300298453</v>
      </c>
    </row>
    <row r="10" spans="1:6" ht="22.5" x14ac:dyDescent="0.25">
      <c r="A10" s="256" t="s">
        <v>270</v>
      </c>
      <c r="B10" s="271" t="s">
        <v>269</v>
      </c>
      <c r="C10" s="298">
        <v>385</v>
      </c>
      <c r="D10" s="298">
        <v>410</v>
      </c>
      <c r="E10" s="298">
        <v>358.87742491422676</v>
      </c>
      <c r="F10" s="312">
        <v>87.531079247372375</v>
      </c>
    </row>
    <row r="11" spans="1:6" x14ac:dyDescent="0.25">
      <c r="A11" s="256" t="s">
        <v>268</v>
      </c>
      <c r="B11" s="271" t="s">
        <v>267</v>
      </c>
      <c r="C11" s="298">
        <v>1304</v>
      </c>
      <c r="D11" s="298">
        <v>1271</v>
      </c>
      <c r="E11" s="298">
        <v>1479.2672901220096</v>
      </c>
      <c r="F11" s="312">
        <v>116.38609678379304</v>
      </c>
    </row>
    <row r="12" spans="1:6" x14ac:dyDescent="0.25">
      <c r="A12" s="256" t="s">
        <v>266</v>
      </c>
      <c r="B12" s="305" t="s">
        <v>265</v>
      </c>
      <c r="C12" s="298">
        <v>729</v>
      </c>
      <c r="D12" s="298">
        <v>778</v>
      </c>
      <c r="E12" s="298">
        <v>692.68736446174239</v>
      </c>
      <c r="F12" s="312">
        <v>89.034365612049143</v>
      </c>
    </row>
    <row r="13" spans="1:6" ht="12.75" customHeight="1" x14ac:dyDescent="0.25">
      <c r="A13" s="304" t="s">
        <v>264</v>
      </c>
      <c r="B13" s="305" t="s">
        <v>263</v>
      </c>
      <c r="C13" s="298">
        <v>968</v>
      </c>
      <c r="D13" s="298">
        <v>906</v>
      </c>
      <c r="E13" s="298">
        <v>995.28034655856845</v>
      </c>
      <c r="F13" s="312">
        <v>109.85434288725922</v>
      </c>
    </row>
    <row r="14" spans="1:6" ht="22.5" x14ac:dyDescent="0.25">
      <c r="A14" s="304" t="s">
        <v>262</v>
      </c>
      <c r="B14" s="271" t="s">
        <v>261</v>
      </c>
      <c r="C14" s="298">
        <v>471</v>
      </c>
      <c r="D14" s="298">
        <v>453</v>
      </c>
      <c r="E14" s="298">
        <v>443.3746894487399</v>
      </c>
      <c r="F14" s="312">
        <v>97.875207383827785</v>
      </c>
    </row>
    <row r="15" spans="1:6" ht="22.5" x14ac:dyDescent="0.25">
      <c r="A15" s="304" t="s">
        <v>260</v>
      </c>
      <c r="B15" s="305" t="s">
        <v>259</v>
      </c>
      <c r="C15" s="298">
        <v>450</v>
      </c>
      <c r="D15" s="298">
        <v>477</v>
      </c>
      <c r="E15" s="298">
        <v>400.93057724396368</v>
      </c>
      <c r="F15" s="312">
        <v>84.052531916973521</v>
      </c>
    </row>
    <row r="16" spans="1:6" ht="13.5" customHeight="1" x14ac:dyDescent="0.25">
      <c r="A16" s="304" t="s">
        <v>258</v>
      </c>
      <c r="B16" s="305" t="s">
        <v>257</v>
      </c>
      <c r="C16" s="298">
        <v>528</v>
      </c>
      <c r="D16" s="298">
        <v>486</v>
      </c>
      <c r="E16" s="298">
        <v>507.91924314447687</v>
      </c>
      <c r="F16" s="312">
        <v>104.51013233425451</v>
      </c>
    </row>
    <row r="17" spans="1:6" x14ac:dyDescent="0.25">
      <c r="A17" s="304" t="s">
        <v>256</v>
      </c>
      <c r="B17" s="305" t="s">
        <v>255</v>
      </c>
      <c r="C17" s="298">
        <v>498</v>
      </c>
      <c r="D17" s="298">
        <v>402</v>
      </c>
      <c r="E17" s="298">
        <v>423.40186806557256</v>
      </c>
      <c r="F17" s="312">
        <v>105.32384777750561</v>
      </c>
    </row>
    <row r="18" spans="1:6" x14ac:dyDescent="0.25">
      <c r="A18" s="304" t="s">
        <v>254</v>
      </c>
      <c r="B18" s="305" t="s">
        <v>253</v>
      </c>
      <c r="C18" s="298">
        <v>500</v>
      </c>
      <c r="D18" s="298">
        <v>532</v>
      </c>
      <c r="E18" s="298">
        <v>491.14821230591565</v>
      </c>
      <c r="F18" s="312">
        <v>92.321092538705955</v>
      </c>
    </row>
    <row r="19" spans="1:6" x14ac:dyDescent="0.25">
      <c r="A19" s="304" t="s">
        <v>252</v>
      </c>
      <c r="B19" s="305" t="s">
        <v>251</v>
      </c>
      <c r="C19" s="298">
        <v>593</v>
      </c>
      <c r="D19" s="298">
        <v>516</v>
      </c>
      <c r="E19" s="298">
        <v>552.14635649387674</v>
      </c>
      <c r="F19" s="312">
        <v>107.00510784765054</v>
      </c>
    </row>
    <row r="20" spans="1:6" ht="22.5" x14ac:dyDescent="0.25">
      <c r="A20" s="304" t="s">
        <v>250</v>
      </c>
      <c r="B20" s="271" t="s">
        <v>249</v>
      </c>
      <c r="C20" s="298">
        <v>388</v>
      </c>
      <c r="D20" s="298">
        <v>416</v>
      </c>
      <c r="E20" s="298">
        <v>375.95189630374415</v>
      </c>
      <c r="F20" s="312">
        <v>90.373051996092343</v>
      </c>
    </row>
    <row r="21" spans="1:6" ht="13.5" customHeight="1" x14ac:dyDescent="0.25">
      <c r="A21" s="296" t="s">
        <v>77</v>
      </c>
      <c r="B21" s="303" t="s">
        <v>76</v>
      </c>
      <c r="C21" s="298">
        <v>1142</v>
      </c>
      <c r="D21" s="298">
        <v>1108</v>
      </c>
      <c r="E21" s="298">
        <v>1085.3608774731213</v>
      </c>
      <c r="F21" s="312">
        <v>97.956757894686035</v>
      </c>
    </row>
    <row r="22" spans="1:6" x14ac:dyDescent="0.25">
      <c r="A22" s="295" t="s">
        <v>75</v>
      </c>
      <c r="B22" s="301" t="s">
        <v>74</v>
      </c>
      <c r="C22" s="298">
        <v>507</v>
      </c>
      <c r="D22" s="298">
        <v>509</v>
      </c>
      <c r="E22" s="298">
        <v>481.10166777417908</v>
      </c>
      <c r="F22" s="312">
        <v>94.518991704160911</v>
      </c>
    </row>
    <row r="23" spans="1:6" ht="22.5" x14ac:dyDescent="0.25">
      <c r="A23" s="295" t="s">
        <v>73</v>
      </c>
      <c r="B23" s="294" t="s">
        <v>72</v>
      </c>
      <c r="C23" s="298">
        <v>485</v>
      </c>
      <c r="D23" s="298">
        <v>490</v>
      </c>
      <c r="E23" s="298">
        <v>497.57007414966381</v>
      </c>
      <c r="F23" s="312">
        <v>101.54491309176812</v>
      </c>
    </row>
    <row r="24" spans="1:6" x14ac:dyDescent="0.25">
      <c r="A24" s="302" t="s">
        <v>71</v>
      </c>
      <c r="B24" s="301" t="s">
        <v>70</v>
      </c>
      <c r="C24" s="298">
        <v>506</v>
      </c>
      <c r="D24" s="298">
        <v>508</v>
      </c>
      <c r="E24" s="298">
        <v>482.14608898635322</v>
      </c>
      <c r="F24" s="312">
        <v>94.910647438258508</v>
      </c>
    </row>
    <row r="25" spans="1:6" x14ac:dyDescent="0.25">
      <c r="A25" s="302" t="s">
        <v>69</v>
      </c>
      <c r="B25" s="301" t="s">
        <v>68</v>
      </c>
      <c r="C25" s="298">
        <v>367</v>
      </c>
      <c r="D25" s="298">
        <v>492</v>
      </c>
      <c r="E25" s="298">
        <v>340.45315360343773</v>
      </c>
      <c r="F25" s="312">
        <v>69.197795447853196</v>
      </c>
    </row>
    <row r="26" spans="1:6" x14ac:dyDescent="0.25">
      <c r="A26" s="295" t="s">
        <v>67</v>
      </c>
      <c r="B26" s="294" t="s">
        <v>66</v>
      </c>
      <c r="C26" s="298">
        <v>392</v>
      </c>
      <c r="D26" s="298">
        <v>442</v>
      </c>
      <c r="E26" s="298">
        <v>399.85478568438646</v>
      </c>
      <c r="F26" s="312">
        <v>90.464883639001457</v>
      </c>
    </row>
    <row r="27" spans="1:6" x14ac:dyDescent="0.25">
      <c r="A27" s="296" t="s">
        <v>65</v>
      </c>
      <c r="B27" s="294" t="s">
        <v>64</v>
      </c>
      <c r="C27" s="298">
        <v>508</v>
      </c>
      <c r="D27" s="298">
        <v>554</v>
      </c>
      <c r="E27" s="298">
        <v>504.48301694369661</v>
      </c>
      <c r="F27" s="312">
        <v>91.061916415829714</v>
      </c>
    </row>
    <row r="28" spans="1:6" x14ac:dyDescent="0.25">
      <c r="A28" s="295" t="s">
        <v>63</v>
      </c>
      <c r="B28" s="294" t="s">
        <v>62</v>
      </c>
      <c r="C28" s="298">
        <v>275</v>
      </c>
      <c r="D28" s="298">
        <v>303</v>
      </c>
      <c r="E28" s="298">
        <v>254.70657197908406</v>
      </c>
      <c r="F28" s="312">
        <v>84.061574910588803</v>
      </c>
    </row>
    <row r="29" spans="1:6" x14ac:dyDescent="0.25">
      <c r="A29" s="296" t="s">
        <v>61</v>
      </c>
      <c r="B29" s="294" t="s">
        <v>60</v>
      </c>
      <c r="C29" s="298">
        <v>952</v>
      </c>
      <c r="D29" s="298">
        <v>992</v>
      </c>
      <c r="E29" s="298">
        <v>809.17612106567208</v>
      </c>
      <c r="F29" s="312">
        <v>81.570173494523388</v>
      </c>
    </row>
    <row r="30" spans="1:6" x14ac:dyDescent="0.25">
      <c r="A30" s="295" t="s">
        <v>59</v>
      </c>
      <c r="B30" s="294" t="s">
        <v>58</v>
      </c>
      <c r="C30" s="298">
        <v>1034</v>
      </c>
      <c r="D30" s="298">
        <v>1030</v>
      </c>
      <c r="E30" s="298">
        <v>961.49878983472172</v>
      </c>
      <c r="F30" s="312">
        <v>93.349397071332206</v>
      </c>
    </row>
    <row r="31" spans="1:6" ht="12" customHeight="1" x14ac:dyDescent="0.25">
      <c r="A31" s="296" t="s">
        <v>57</v>
      </c>
      <c r="B31" s="294" t="s">
        <v>56</v>
      </c>
      <c r="C31" s="298">
        <v>406</v>
      </c>
      <c r="D31" s="298">
        <v>445</v>
      </c>
      <c r="E31" s="298">
        <v>420.64599213591231</v>
      </c>
      <c r="F31" s="312">
        <v>94.527189244025237</v>
      </c>
    </row>
    <row r="32" spans="1:6" x14ac:dyDescent="0.25">
      <c r="A32" s="295" t="s">
        <v>55</v>
      </c>
      <c r="B32" s="294" t="s">
        <v>54</v>
      </c>
      <c r="C32" s="298">
        <v>646</v>
      </c>
      <c r="D32" s="298">
        <v>880</v>
      </c>
      <c r="E32" s="298">
        <v>632.26405293633343</v>
      </c>
      <c r="F32" s="312">
        <v>71.848187833674245</v>
      </c>
    </row>
    <row r="33" spans="1:6" ht="12.75" customHeight="1" x14ac:dyDescent="0.25">
      <c r="A33" s="296" t="s">
        <v>53</v>
      </c>
      <c r="B33" s="294" t="s">
        <v>52</v>
      </c>
      <c r="C33" s="298">
        <v>335</v>
      </c>
      <c r="D33" s="298">
        <v>299</v>
      </c>
      <c r="E33" s="298">
        <v>297.9322692336674</v>
      </c>
      <c r="F33" s="312">
        <v>99.642899409253303</v>
      </c>
    </row>
    <row r="34" spans="1:6" ht="13.5" customHeight="1" x14ac:dyDescent="0.25">
      <c r="A34" s="295" t="s">
        <v>51</v>
      </c>
      <c r="B34" s="294" t="s">
        <v>50</v>
      </c>
      <c r="C34" s="287">
        <v>528</v>
      </c>
      <c r="D34" s="287">
        <v>512</v>
      </c>
      <c r="E34" s="287">
        <v>531.36010887501311</v>
      </c>
      <c r="F34" s="312">
        <v>103.781271264651</v>
      </c>
    </row>
    <row r="35" spans="1:6" x14ac:dyDescent="0.25">
      <c r="A35" s="296" t="s">
        <v>49</v>
      </c>
      <c r="B35" s="294" t="s">
        <v>48</v>
      </c>
      <c r="C35" s="287">
        <v>484</v>
      </c>
      <c r="D35" s="287">
        <v>420</v>
      </c>
      <c r="E35" s="287">
        <v>404.58871335747108</v>
      </c>
      <c r="F35" s="312">
        <v>96.330646037493111</v>
      </c>
    </row>
    <row r="36" spans="1:6" x14ac:dyDescent="0.25">
      <c r="A36" s="295" t="s">
        <v>47</v>
      </c>
      <c r="B36" s="294" t="s">
        <v>46</v>
      </c>
      <c r="C36" s="298">
        <v>391</v>
      </c>
      <c r="D36" s="298">
        <v>273</v>
      </c>
      <c r="E36" s="298">
        <v>308.503831913922</v>
      </c>
      <c r="F36" s="312">
        <v>113.00506663513626</v>
      </c>
    </row>
    <row r="37" spans="1:6" s="297" customFormat="1" ht="12.75" x14ac:dyDescent="0.2">
      <c r="A37" s="300" t="s">
        <v>180</v>
      </c>
      <c r="B37" s="299" t="s">
        <v>179</v>
      </c>
      <c r="C37" s="298">
        <v>415</v>
      </c>
      <c r="D37" s="298">
        <v>363</v>
      </c>
      <c r="E37" s="298">
        <v>361.6377226544144</v>
      </c>
      <c r="F37" s="312">
        <v>99.624716984687169</v>
      </c>
    </row>
    <row r="38" spans="1:6" s="297" customFormat="1" ht="12.75" x14ac:dyDescent="0.2">
      <c r="A38" s="300" t="s">
        <v>178</v>
      </c>
      <c r="B38" s="299" t="s">
        <v>177</v>
      </c>
      <c r="C38" s="298">
        <v>339</v>
      </c>
      <c r="D38" s="298">
        <v>201</v>
      </c>
      <c r="E38" s="298">
        <v>245.17728112677815</v>
      </c>
      <c r="F38" s="312">
        <v>121.97874682924285</v>
      </c>
    </row>
    <row r="39" spans="1:6" x14ac:dyDescent="0.25">
      <c r="A39" s="296" t="s">
        <v>45</v>
      </c>
      <c r="B39" s="294" t="s">
        <v>44</v>
      </c>
      <c r="C39" s="287">
        <v>425</v>
      </c>
      <c r="D39" s="287">
        <v>396</v>
      </c>
      <c r="E39" s="287">
        <v>411.97258269149148</v>
      </c>
      <c r="F39" s="312">
        <v>104.03348047764935</v>
      </c>
    </row>
    <row r="40" spans="1:6" x14ac:dyDescent="0.25">
      <c r="A40" s="295" t="s">
        <v>176</v>
      </c>
      <c r="B40" s="294" t="s">
        <v>175</v>
      </c>
      <c r="C40" s="287">
        <v>353</v>
      </c>
      <c r="D40" s="287">
        <v>341</v>
      </c>
      <c r="E40" s="287">
        <v>321.35784421350792</v>
      </c>
      <c r="F40" s="312">
        <v>94.239837012758926</v>
      </c>
    </row>
    <row r="41" spans="1:6" x14ac:dyDescent="0.25">
      <c r="A41" s="293" t="s">
        <v>174</v>
      </c>
      <c r="B41" s="292" t="s">
        <v>243</v>
      </c>
      <c r="C41" s="291">
        <v>482</v>
      </c>
      <c r="D41" s="291">
        <v>478</v>
      </c>
      <c r="E41" s="291">
        <v>450.94659213249605</v>
      </c>
      <c r="F41" s="313">
        <v>94.340291241107963</v>
      </c>
    </row>
    <row r="42" spans="1:6" x14ac:dyDescent="0.25">
      <c r="B42" s="289" t="s">
        <v>7</v>
      </c>
      <c r="C42" s="287"/>
      <c r="D42" s="287"/>
      <c r="E42" s="287"/>
      <c r="F42" s="312"/>
    </row>
    <row r="43" spans="1:6" x14ac:dyDescent="0.25">
      <c r="B43" s="288" t="s">
        <v>285</v>
      </c>
      <c r="C43" s="287">
        <v>489</v>
      </c>
      <c r="D43" s="287">
        <v>539.702</v>
      </c>
      <c r="E43" s="287">
        <v>467.69674006605663</v>
      </c>
      <c r="F43" s="312">
        <v>86.658329979517703</v>
      </c>
    </row>
    <row r="44" spans="1:6" x14ac:dyDescent="0.25">
      <c r="B44" s="288" t="s">
        <v>284</v>
      </c>
      <c r="C44" s="287">
        <v>481</v>
      </c>
      <c r="D44" s="287">
        <v>404.45159999999998</v>
      </c>
      <c r="E44" s="287">
        <v>418.09274765313461</v>
      </c>
      <c r="F44" s="312">
        <v>103.3727515611595</v>
      </c>
    </row>
  </sheetData>
  <mergeCells count="5">
    <mergeCell ref="A1:F1"/>
    <mergeCell ref="A2:A3"/>
    <mergeCell ref="B2:B3"/>
    <mergeCell ref="C2:E2"/>
    <mergeCell ref="E3:F3"/>
  </mergeCells>
  <pageMargins left="0.74803149606299213" right="0.74803149606299213" top="0.62992125984251968" bottom="0.86614173228346458" header="0.51181102362204722" footer="0.59055118110236227"/>
  <pageSetup paperSize="9" scale="94" orientation="portrait" cellComments="atEnd" r:id="rId1"/>
  <headerFooter alignWithMargins="0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23A6C-1F18-4579-83BF-B1C9DD322606}">
  <dimension ref="A1:F44"/>
  <sheetViews>
    <sheetView zoomScaleNormal="100" zoomScaleSheetLayoutView="100" workbookViewId="0">
      <selection sqref="A1:F1"/>
    </sheetView>
  </sheetViews>
  <sheetFormatPr defaultRowHeight="15" x14ac:dyDescent="0.25"/>
  <cols>
    <col min="1" max="1" width="6.7109375" style="284" customWidth="1"/>
    <col min="2" max="2" width="36.7109375" style="284" customWidth="1"/>
    <col min="3" max="3" width="12.42578125" style="311" customWidth="1"/>
    <col min="4" max="6" width="12.42578125" style="284" customWidth="1"/>
    <col min="7" max="16384" width="9.140625" style="284"/>
  </cols>
  <sheetData>
    <row r="1" spans="1:6" ht="28.5" customHeight="1" x14ac:dyDescent="0.25">
      <c r="A1" s="388" t="s">
        <v>291</v>
      </c>
      <c r="B1" s="388"/>
      <c r="C1" s="388"/>
      <c r="D1" s="388"/>
      <c r="E1" s="388"/>
      <c r="F1" s="388"/>
    </row>
    <row r="2" spans="1:6" s="316" customFormat="1" ht="22.5" x14ac:dyDescent="0.25">
      <c r="A2" s="389" t="s">
        <v>234</v>
      </c>
      <c r="B2" s="402" t="s">
        <v>189</v>
      </c>
      <c r="C2" s="391" t="s">
        <v>204</v>
      </c>
      <c r="D2" s="392"/>
      <c r="E2" s="393"/>
      <c r="F2" s="310" t="s">
        <v>286</v>
      </c>
    </row>
    <row r="3" spans="1:6" x14ac:dyDescent="0.25">
      <c r="A3" s="401"/>
      <c r="B3" s="376"/>
      <c r="C3" s="309">
        <v>2009</v>
      </c>
      <c r="D3" s="309">
        <v>2010</v>
      </c>
      <c r="E3" s="371">
        <v>2011</v>
      </c>
      <c r="F3" s="371"/>
    </row>
    <row r="4" spans="1:6" x14ac:dyDescent="0.25">
      <c r="A4" s="296" t="s">
        <v>83</v>
      </c>
      <c r="B4" s="294" t="s">
        <v>82</v>
      </c>
      <c r="C4" s="298">
        <v>1274</v>
      </c>
      <c r="D4" s="298">
        <v>1413</v>
      </c>
      <c r="E4" s="298">
        <v>1383.288941652829</v>
      </c>
      <c r="F4" s="312">
        <v>97.897306557171191</v>
      </c>
    </row>
    <row r="5" spans="1:6" s="297" customFormat="1" ht="12.75" x14ac:dyDescent="0.2">
      <c r="A5" s="307" t="s">
        <v>182</v>
      </c>
      <c r="B5" s="306" t="s">
        <v>181</v>
      </c>
      <c r="C5" s="298">
        <v>1619</v>
      </c>
      <c r="D5" s="298">
        <v>1624</v>
      </c>
      <c r="E5" s="298">
        <v>1543.384968708009</v>
      </c>
      <c r="F5" s="312">
        <v>95.036020240640951</v>
      </c>
    </row>
    <row r="6" spans="1:6" x14ac:dyDescent="0.25">
      <c r="A6" s="296" t="s">
        <v>81</v>
      </c>
      <c r="B6" s="294" t="s">
        <v>80</v>
      </c>
      <c r="C6" s="298">
        <v>2319</v>
      </c>
      <c r="D6" s="298">
        <v>2694</v>
      </c>
      <c r="E6" s="298">
        <v>2389.5597759652933</v>
      </c>
      <c r="F6" s="312">
        <v>88.699323532490467</v>
      </c>
    </row>
    <row r="7" spans="1:6" x14ac:dyDescent="0.25">
      <c r="A7" s="295" t="s">
        <v>79</v>
      </c>
      <c r="B7" s="294" t="s">
        <v>78</v>
      </c>
      <c r="C7" s="298">
        <v>1890</v>
      </c>
      <c r="D7" s="298">
        <v>2061</v>
      </c>
      <c r="E7" s="298">
        <v>1963.5191075984503</v>
      </c>
      <c r="F7" s="312">
        <v>95.270213857275607</v>
      </c>
    </row>
    <row r="8" spans="1:6" x14ac:dyDescent="0.25">
      <c r="A8" s="256" t="s">
        <v>274</v>
      </c>
      <c r="B8" s="271" t="s">
        <v>273</v>
      </c>
      <c r="C8" s="298">
        <v>1546</v>
      </c>
      <c r="D8" s="298">
        <v>1731</v>
      </c>
      <c r="E8" s="298">
        <v>1544.9780325864958</v>
      </c>
      <c r="F8" s="312">
        <v>89.253496972067921</v>
      </c>
    </row>
    <row r="9" spans="1:6" x14ac:dyDescent="0.25">
      <c r="A9" s="256" t="s">
        <v>272</v>
      </c>
      <c r="B9" s="271" t="s">
        <v>271</v>
      </c>
      <c r="C9" s="298">
        <v>1033</v>
      </c>
      <c r="D9" s="298">
        <v>1050</v>
      </c>
      <c r="E9" s="298">
        <v>1066.3836199320667</v>
      </c>
      <c r="F9" s="312">
        <v>101.56034475543491</v>
      </c>
    </row>
    <row r="10" spans="1:6" ht="22.5" x14ac:dyDescent="0.25">
      <c r="A10" s="256" t="s">
        <v>270</v>
      </c>
      <c r="B10" s="271" t="s">
        <v>269</v>
      </c>
      <c r="C10" s="298">
        <v>1527</v>
      </c>
      <c r="D10" s="298">
        <v>1723</v>
      </c>
      <c r="E10" s="298">
        <v>1542.0223361147832</v>
      </c>
      <c r="F10" s="312">
        <v>89.496363094299667</v>
      </c>
    </row>
    <row r="11" spans="1:6" x14ac:dyDescent="0.25">
      <c r="A11" s="256" t="s">
        <v>268</v>
      </c>
      <c r="B11" s="271" t="s">
        <v>267</v>
      </c>
      <c r="C11" s="298">
        <v>5272</v>
      </c>
      <c r="D11" s="298">
        <v>5840</v>
      </c>
      <c r="E11" s="298">
        <v>6308.8311257675578</v>
      </c>
      <c r="F11" s="312">
        <v>108.02793023574586</v>
      </c>
    </row>
    <row r="12" spans="1:6" x14ac:dyDescent="0.25">
      <c r="A12" s="256" t="s">
        <v>266</v>
      </c>
      <c r="B12" s="305" t="s">
        <v>265</v>
      </c>
      <c r="C12" s="298">
        <v>2855</v>
      </c>
      <c r="D12" s="298">
        <v>3138</v>
      </c>
      <c r="E12" s="298">
        <v>2857.947985006082</v>
      </c>
      <c r="F12" s="312">
        <v>91.075461599938876</v>
      </c>
    </row>
    <row r="13" spans="1:6" x14ac:dyDescent="0.25">
      <c r="A13" s="304" t="s">
        <v>264</v>
      </c>
      <c r="B13" s="305" t="s">
        <v>263</v>
      </c>
      <c r="C13" s="298">
        <v>3667</v>
      </c>
      <c r="D13" s="298">
        <v>4099</v>
      </c>
      <c r="E13" s="298">
        <v>4114.6382036778978</v>
      </c>
      <c r="F13" s="312">
        <v>100.38151265376672</v>
      </c>
    </row>
    <row r="14" spans="1:6" ht="22.5" x14ac:dyDescent="0.25">
      <c r="A14" s="304" t="s">
        <v>262</v>
      </c>
      <c r="B14" s="271" t="s">
        <v>261</v>
      </c>
      <c r="C14" s="298">
        <v>1858</v>
      </c>
      <c r="D14" s="298">
        <v>1972</v>
      </c>
      <c r="E14" s="298">
        <v>1922.9996771751439</v>
      </c>
      <c r="F14" s="312">
        <v>97.515196611315616</v>
      </c>
    </row>
    <row r="15" spans="1:6" ht="22.5" x14ac:dyDescent="0.25">
      <c r="A15" s="304" t="s">
        <v>260</v>
      </c>
      <c r="B15" s="305" t="s">
        <v>259</v>
      </c>
      <c r="C15" s="298">
        <v>1774</v>
      </c>
      <c r="D15" s="298">
        <v>2051</v>
      </c>
      <c r="E15" s="298">
        <v>1753.0538077784588</v>
      </c>
      <c r="F15" s="312">
        <v>85.473125683981408</v>
      </c>
    </row>
    <row r="16" spans="1:6" x14ac:dyDescent="0.25">
      <c r="A16" s="304" t="s">
        <v>258</v>
      </c>
      <c r="B16" s="305" t="s">
        <v>257</v>
      </c>
      <c r="C16" s="298">
        <v>2139</v>
      </c>
      <c r="D16" s="298">
        <v>2102</v>
      </c>
      <c r="E16" s="298">
        <v>2190.7722263137875</v>
      </c>
      <c r="F16" s="312">
        <v>104.22322675136952</v>
      </c>
    </row>
    <row r="17" spans="1:6" x14ac:dyDescent="0.25">
      <c r="A17" s="304" t="s">
        <v>256</v>
      </c>
      <c r="B17" s="305" t="s">
        <v>255</v>
      </c>
      <c r="C17" s="298">
        <v>1886</v>
      </c>
      <c r="D17" s="298">
        <v>1751</v>
      </c>
      <c r="E17" s="298">
        <v>1827.7940122146849</v>
      </c>
      <c r="F17" s="312">
        <v>104.38572314190091</v>
      </c>
    </row>
    <row r="18" spans="1:6" x14ac:dyDescent="0.25">
      <c r="A18" s="304" t="s">
        <v>254</v>
      </c>
      <c r="B18" s="305" t="s">
        <v>253</v>
      </c>
      <c r="C18" s="298">
        <v>2022</v>
      </c>
      <c r="D18" s="298">
        <v>2228</v>
      </c>
      <c r="E18" s="298">
        <v>2166.1118497715706</v>
      </c>
      <c r="F18" s="312">
        <v>97.222255375743742</v>
      </c>
    </row>
    <row r="19" spans="1:6" x14ac:dyDescent="0.25">
      <c r="A19" s="304" t="s">
        <v>252</v>
      </c>
      <c r="B19" s="305" t="s">
        <v>251</v>
      </c>
      <c r="C19" s="298">
        <v>2314</v>
      </c>
      <c r="D19" s="298">
        <v>2213</v>
      </c>
      <c r="E19" s="298">
        <v>2331.5613487574119</v>
      </c>
      <c r="F19" s="312">
        <v>105.35749429540948</v>
      </c>
    </row>
    <row r="20" spans="1:6" ht="22.5" x14ac:dyDescent="0.25">
      <c r="A20" s="304" t="s">
        <v>250</v>
      </c>
      <c r="B20" s="271" t="s">
        <v>249</v>
      </c>
      <c r="C20" s="298">
        <v>1554</v>
      </c>
      <c r="D20" s="298">
        <v>1760</v>
      </c>
      <c r="E20" s="298">
        <v>1616.5800753924634</v>
      </c>
      <c r="F20" s="312">
        <v>91.851140647299061</v>
      </c>
    </row>
    <row r="21" spans="1:6" ht="12" customHeight="1" x14ac:dyDescent="0.25">
      <c r="A21" s="296" t="s">
        <v>77</v>
      </c>
      <c r="B21" s="303" t="s">
        <v>76</v>
      </c>
      <c r="C21" s="298">
        <v>3898</v>
      </c>
      <c r="D21" s="298">
        <v>3947</v>
      </c>
      <c r="E21" s="298">
        <v>4025.8302523553693</v>
      </c>
      <c r="F21" s="312">
        <v>101.99721946681959</v>
      </c>
    </row>
    <row r="22" spans="1:6" x14ac:dyDescent="0.25">
      <c r="A22" s="295" t="s">
        <v>75</v>
      </c>
      <c r="B22" s="301" t="s">
        <v>74</v>
      </c>
      <c r="C22" s="298">
        <v>1975</v>
      </c>
      <c r="D22" s="298">
        <v>2156</v>
      </c>
      <c r="E22" s="298">
        <v>2045.2317049070398</v>
      </c>
      <c r="F22" s="312">
        <v>94.862323975280134</v>
      </c>
    </row>
    <row r="23" spans="1:6" ht="22.5" x14ac:dyDescent="0.25">
      <c r="A23" s="295" t="s">
        <v>73</v>
      </c>
      <c r="B23" s="294" t="s">
        <v>72</v>
      </c>
      <c r="C23" s="298">
        <v>1836</v>
      </c>
      <c r="D23" s="298">
        <v>1949</v>
      </c>
      <c r="E23" s="298">
        <v>2035.8769995500172</v>
      </c>
      <c r="F23" s="312">
        <v>104.4575166521302</v>
      </c>
    </row>
    <row r="24" spans="1:6" x14ac:dyDescent="0.25">
      <c r="A24" s="302" t="s">
        <v>71</v>
      </c>
      <c r="B24" s="301" t="s">
        <v>70</v>
      </c>
      <c r="C24" s="298">
        <v>1965</v>
      </c>
      <c r="D24" s="298">
        <v>2141</v>
      </c>
      <c r="E24" s="298">
        <v>2044.9168489084641</v>
      </c>
      <c r="F24" s="312">
        <v>95.512230215248209</v>
      </c>
    </row>
    <row r="25" spans="1:6" x14ac:dyDescent="0.25">
      <c r="A25" s="302" t="s">
        <v>69</v>
      </c>
      <c r="B25" s="301" t="s">
        <v>68</v>
      </c>
      <c r="C25" s="298">
        <v>1490</v>
      </c>
      <c r="D25" s="298">
        <v>2183</v>
      </c>
      <c r="E25" s="298">
        <v>1477.0973669376235</v>
      </c>
      <c r="F25" s="312">
        <v>67.663644843684082</v>
      </c>
    </row>
    <row r="26" spans="1:6" x14ac:dyDescent="0.25">
      <c r="A26" s="295" t="s">
        <v>67</v>
      </c>
      <c r="B26" s="294" t="s">
        <v>66</v>
      </c>
      <c r="C26" s="298">
        <v>1610</v>
      </c>
      <c r="D26" s="298">
        <v>1921</v>
      </c>
      <c r="E26" s="298">
        <v>1752.7332987680829</v>
      </c>
      <c r="F26" s="312">
        <v>91.240671461118311</v>
      </c>
    </row>
    <row r="27" spans="1:6" x14ac:dyDescent="0.25">
      <c r="A27" s="296" t="s">
        <v>65</v>
      </c>
      <c r="B27" s="294" t="s">
        <v>64</v>
      </c>
      <c r="C27" s="298">
        <v>1954</v>
      </c>
      <c r="D27" s="298">
        <v>2177</v>
      </c>
      <c r="E27" s="298">
        <v>2041.5028276059502</v>
      </c>
      <c r="F27" s="312">
        <v>93.775968195036754</v>
      </c>
    </row>
    <row r="28" spans="1:6" x14ac:dyDescent="0.25">
      <c r="A28" s="295" t="s">
        <v>63</v>
      </c>
      <c r="B28" s="294" t="s">
        <v>62</v>
      </c>
      <c r="C28" s="298">
        <v>1131</v>
      </c>
      <c r="D28" s="298">
        <v>1336</v>
      </c>
      <c r="E28" s="298">
        <v>1106.1855184405581</v>
      </c>
      <c r="F28" s="312">
        <v>82.798317248544777</v>
      </c>
    </row>
    <row r="29" spans="1:6" x14ac:dyDescent="0.25">
      <c r="A29" s="296" t="s">
        <v>61</v>
      </c>
      <c r="B29" s="294" t="s">
        <v>60</v>
      </c>
      <c r="C29" s="298">
        <v>3620</v>
      </c>
      <c r="D29" s="298">
        <v>4068</v>
      </c>
      <c r="E29" s="298">
        <v>3549.2797168929251</v>
      </c>
      <c r="F29" s="312">
        <v>87.248763935420968</v>
      </c>
    </row>
    <row r="30" spans="1:6" x14ac:dyDescent="0.25">
      <c r="A30" s="295" t="s">
        <v>59</v>
      </c>
      <c r="B30" s="294" t="s">
        <v>58</v>
      </c>
      <c r="C30" s="298">
        <v>4148</v>
      </c>
      <c r="D30" s="298">
        <v>4383</v>
      </c>
      <c r="E30" s="298">
        <v>4297.001927370563</v>
      </c>
      <c r="F30" s="312">
        <v>98.037917576330429</v>
      </c>
    </row>
    <row r="31" spans="1:6" ht="12.75" customHeight="1" x14ac:dyDescent="0.25">
      <c r="A31" s="296" t="s">
        <v>57</v>
      </c>
      <c r="B31" s="294" t="s">
        <v>56</v>
      </c>
      <c r="C31" s="298">
        <v>1677</v>
      </c>
      <c r="D31" s="298">
        <v>1862</v>
      </c>
      <c r="E31" s="298">
        <v>1777.945466711971</v>
      </c>
      <c r="F31" s="312">
        <v>95.485793056496831</v>
      </c>
    </row>
    <row r="32" spans="1:6" x14ac:dyDescent="0.25">
      <c r="A32" s="295" t="s">
        <v>55</v>
      </c>
      <c r="B32" s="294" t="s">
        <v>54</v>
      </c>
      <c r="C32" s="298">
        <v>2689</v>
      </c>
      <c r="D32" s="298">
        <v>3784</v>
      </c>
      <c r="E32" s="298">
        <v>2750.1353745811762</v>
      </c>
      <c r="F32" s="312">
        <v>72.677996157007826</v>
      </c>
    </row>
    <row r="33" spans="1:6" ht="12" customHeight="1" x14ac:dyDescent="0.25">
      <c r="A33" s="296" t="s">
        <v>53</v>
      </c>
      <c r="B33" s="294" t="s">
        <v>52</v>
      </c>
      <c r="C33" s="298">
        <v>1357</v>
      </c>
      <c r="D33" s="298">
        <v>1283</v>
      </c>
      <c r="E33" s="298">
        <v>1293.2584398257313</v>
      </c>
      <c r="F33" s="312">
        <v>100.79956662710299</v>
      </c>
    </row>
    <row r="34" spans="1:6" ht="11.25" customHeight="1" x14ac:dyDescent="0.25">
      <c r="A34" s="295" t="s">
        <v>51</v>
      </c>
      <c r="B34" s="294" t="s">
        <v>50</v>
      </c>
      <c r="C34" s="298">
        <v>2118</v>
      </c>
      <c r="D34" s="298">
        <v>2318</v>
      </c>
      <c r="E34" s="298">
        <v>2423.0869121173705</v>
      </c>
      <c r="F34" s="312">
        <v>104.53351648478734</v>
      </c>
    </row>
    <row r="35" spans="1:6" x14ac:dyDescent="0.25">
      <c r="A35" s="296" t="s">
        <v>49</v>
      </c>
      <c r="B35" s="294" t="s">
        <v>48</v>
      </c>
      <c r="C35" s="287">
        <v>2000</v>
      </c>
      <c r="D35" s="287">
        <v>1918</v>
      </c>
      <c r="E35" s="287">
        <v>1872.4373771291416</v>
      </c>
      <c r="F35" s="312">
        <v>97.624472217369217</v>
      </c>
    </row>
    <row r="36" spans="1:6" x14ac:dyDescent="0.25">
      <c r="A36" s="295" t="s">
        <v>47</v>
      </c>
      <c r="B36" s="315" t="s">
        <v>46</v>
      </c>
      <c r="C36" s="287">
        <v>1564</v>
      </c>
      <c r="D36" s="287">
        <v>1271</v>
      </c>
      <c r="E36" s="287">
        <v>1392.4720500234389</v>
      </c>
      <c r="F36" s="312">
        <v>109.55720299161595</v>
      </c>
    </row>
    <row r="37" spans="1:6" s="297" customFormat="1" ht="12.75" x14ac:dyDescent="0.2">
      <c r="A37" s="300" t="s">
        <v>180</v>
      </c>
      <c r="B37" s="299" t="s">
        <v>179</v>
      </c>
      <c r="C37" s="287">
        <v>1661</v>
      </c>
      <c r="D37" s="287">
        <v>1642</v>
      </c>
      <c r="E37" s="287">
        <v>1627.5262994875568</v>
      </c>
      <c r="F37" s="312">
        <v>99.11853224650163</v>
      </c>
    </row>
    <row r="38" spans="1:6" s="297" customFormat="1" ht="12.75" x14ac:dyDescent="0.2">
      <c r="A38" s="300" t="s">
        <v>178</v>
      </c>
      <c r="B38" s="299" t="s">
        <v>177</v>
      </c>
      <c r="C38" s="287">
        <v>1354</v>
      </c>
      <c r="D38" s="287">
        <v>971</v>
      </c>
      <c r="E38" s="287">
        <v>1111.4025658634278</v>
      </c>
      <c r="F38" s="312">
        <v>114.45958453794312</v>
      </c>
    </row>
    <row r="39" spans="1:6" x14ac:dyDescent="0.25">
      <c r="A39" s="296" t="s">
        <v>45</v>
      </c>
      <c r="B39" s="294" t="s">
        <v>44</v>
      </c>
      <c r="C39" s="314">
        <v>1761</v>
      </c>
      <c r="D39" s="314">
        <v>1782</v>
      </c>
      <c r="E39" s="314">
        <v>1841.067573501103</v>
      </c>
      <c r="F39" s="312">
        <v>103.31467864764888</v>
      </c>
    </row>
    <row r="40" spans="1:6" x14ac:dyDescent="0.25">
      <c r="A40" s="295" t="s">
        <v>176</v>
      </c>
      <c r="B40" s="294" t="s">
        <v>175</v>
      </c>
      <c r="C40" s="314">
        <v>1423</v>
      </c>
      <c r="D40" s="314">
        <v>1510</v>
      </c>
      <c r="E40" s="314">
        <v>1430.7378933458788</v>
      </c>
      <c r="F40" s="312">
        <v>94.750853863965474</v>
      </c>
    </row>
    <row r="41" spans="1:6" x14ac:dyDescent="0.25">
      <c r="A41" s="293" t="s">
        <v>174</v>
      </c>
      <c r="B41" s="292" t="s">
        <v>243</v>
      </c>
      <c r="C41" s="291">
        <v>1924</v>
      </c>
      <c r="D41" s="291">
        <v>2069</v>
      </c>
      <c r="E41" s="291">
        <v>1966.6236065249793</v>
      </c>
      <c r="F41" s="313">
        <v>95.051890117205389</v>
      </c>
    </row>
    <row r="42" spans="1:6" x14ac:dyDescent="0.25">
      <c r="B42" s="289" t="s">
        <v>7</v>
      </c>
      <c r="C42" s="287"/>
      <c r="D42" s="287"/>
      <c r="E42" s="287"/>
      <c r="F42" s="312"/>
    </row>
    <row r="43" spans="1:6" x14ac:dyDescent="0.25">
      <c r="B43" s="288" t="s">
        <v>285</v>
      </c>
      <c r="C43" s="287">
        <v>1938</v>
      </c>
      <c r="D43" s="287">
        <v>2264.9621999999999</v>
      </c>
      <c r="E43" s="287">
        <v>2002.3348108806099</v>
      </c>
      <c r="F43" s="312">
        <v>88.404778273147784</v>
      </c>
    </row>
    <row r="44" spans="1:6" x14ac:dyDescent="0.25">
      <c r="B44" s="288" t="s">
        <v>284</v>
      </c>
      <c r="C44" s="287">
        <v>1946</v>
      </c>
      <c r="D44" s="287">
        <v>1852.0972999999999</v>
      </c>
      <c r="E44" s="287">
        <v>1920.3571825377091</v>
      </c>
      <c r="F44" s="312">
        <v>103.68554516750869</v>
      </c>
    </row>
  </sheetData>
  <mergeCells count="5">
    <mergeCell ref="A1:F1"/>
    <mergeCell ref="A2:A3"/>
    <mergeCell ref="B2:B3"/>
    <mergeCell ref="E3:F3"/>
    <mergeCell ref="C2:E2"/>
  </mergeCells>
  <pageMargins left="0.74803149606299213" right="0.74803149606299213" top="0.62992125984251968" bottom="0.86614173228346458" header="0.51181102362204722" footer="0.59055118110236227"/>
  <pageSetup paperSize="9" scale="86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D681C-180F-4FB3-BAF0-5D1DC9E1AB81}">
  <dimension ref="A1:H44"/>
  <sheetViews>
    <sheetView workbookViewId="0"/>
  </sheetViews>
  <sheetFormatPr defaultRowHeight="11.25" x14ac:dyDescent="0.25"/>
  <cols>
    <col min="1" max="1" width="16.42578125" style="1" customWidth="1"/>
    <col min="2" max="8" width="9.28515625" style="1" customWidth="1"/>
    <col min="9" max="16384" width="9.140625" style="1"/>
  </cols>
  <sheetData>
    <row r="1" spans="1:8" s="13" customFormat="1" ht="12" thickBot="1" x14ac:dyDescent="0.3">
      <c r="A1" s="15" t="s">
        <v>39</v>
      </c>
      <c r="B1" s="14"/>
      <c r="C1" s="14"/>
      <c r="D1" s="14"/>
      <c r="E1" s="14"/>
      <c r="F1" s="14"/>
      <c r="G1" s="14"/>
      <c r="H1" s="14"/>
    </row>
    <row r="2" spans="1:8" s="9" customFormat="1" ht="33.75" x14ac:dyDescent="0.25">
      <c r="A2" s="319" t="s">
        <v>38</v>
      </c>
      <c r="B2" s="35" t="s">
        <v>37</v>
      </c>
      <c r="C2" s="35" t="s">
        <v>36</v>
      </c>
      <c r="D2" s="35" t="s">
        <v>35</v>
      </c>
      <c r="E2" s="35" t="s">
        <v>34</v>
      </c>
      <c r="F2" s="34" t="s">
        <v>2</v>
      </c>
      <c r="G2" s="34" t="s">
        <v>33</v>
      </c>
      <c r="H2" s="33" t="s">
        <v>32</v>
      </c>
    </row>
    <row r="3" spans="1:8" x14ac:dyDescent="0.25">
      <c r="A3" s="320"/>
      <c r="B3" s="321" t="s">
        <v>31</v>
      </c>
      <c r="C3" s="321"/>
      <c r="D3" s="321"/>
      <c r="E3" s="321"/>
      <c r="F3" s="322" t="s">
        <v>30</v>
      </c>
      <c r="G3" s="323"/>
      <c r="H3" s="323"/>
    </row>
    <row r="4" spans="1:8" s="31" customFormat="1" x14ac:dyDescent="0.2">
      <c r="A4" s="26" t="s">
        <v>29</v>
      </c>
      <c r="B4" s="3"/>
      <c r="D4" s="3"/>
      <c r="E4" s="3"/>
      <c r="F4" s="3"/>
      <c r="G4" s="3"/>
      <c r="H4" s="3"/>
    </row>
    <row r="5" spans="1:8" x14ac:dyDescent="0.2">
      <c r="A5" s="25" t="s">
        <v>19</v>
      </c>
      <c r="B5" s="17">
        <v>6.4610000000000003</v>
      </c>
      <c r="C5" s="17">
        <v>5.1630000000000003</v>
      </c>
      <c r="D5" s="17">
        <v>11.624000000000001</v>
      </c>
      <c r="E5" s="17">
        <v>275.67200000000003</v>
      </c>
      <c r="F5" s="17">
        <v>4.0460013366005798</v>
      </c>
      <c r="G5" s="17">
        <v>44.416724019270475</v>
      </c>
      <c r="H5" s="17">
        <v>2.2489000891067055</v>
      </c>
    </row>
    <row r="6" spans="1:8" x14ac:dyDescent="0.2">
      <c r="A6" s="25" t="s">
        <v>18</v>
      </c>
      <c r="B6" s="17">
        <v>4.32</v>
      </c>
      <c r="C6" s="17">
        <v>3.15</v>
      </c>
      <c r="D6" s="17">
        <v>7.47</v>
      </c>
      <c r="E6" s="17">
        <v>270.78399999999999</v>
      </c>
      <c r="F6" s="17">
        <v>2.6846071740466408</v>
      </c>
      <c r="G6" s="17">
        <v>42.168674698795186</v>
      </c>
      <c r="H6" s="17">
        <v>1.552543907882395</v>
      </c>
    </row>
    <row r="7" spans="1:8" x14ac:dyDescent="0.2">
      <c r="A7" s="25" t="s">
        <v>17</v>
      </c>
      <c r="B7" s="17">
        <v>10.781000000000001</v>
      </c>
      <c r="C7" s="17">
        <v>8.3130000000000006</v>
      </c>
      <c r="D7" s="17">
        <v>19.094000000000001</v>
      </c>
      <c r="E7" s="17">
        <v>546.45500000000004</v>
      </c>
      <c r="F7" s="17">
        <v>3.3761884469780692</v>
      </c>
      <c r="G7" s="17">
        <v>43.537236828323032</v>
      </c>
      <c r="H7" s="17">
        <v>1.9062892870467461</v>
      </c>
    </row>
    <row r="8" spans="1:8" x14ac:dyDescent="0.2">
      <c r="A8" s="26" t="s">
        <v>28</v>
      </c>
      <c r="B8" s="17"/>
      <c r="C8" s="17"/>
      <c r="D8" s="17"/>
      <c r="E8" s="17"/>
      <c r="F8" s="17"/>
      <c r="G8" s="17"/>
      <c r="H8" s="17"/>
    </row>
    <row r="9" spans="1:8" x14ac:dyDescent="0.2">
      <c r="A9" s="25" t="s">
        <v>19</v>
      </c>
      <c r="B9" s="17">
        <v>113.622</v>
      </c>
      <c r="C9" s="17">
        <v>39.667000000000002</v>
      </c>
      <c r="D9" s="17">
        <v>153.28899999999999</v>
      </c>
      <c r="E9" s="17">
        <v>163.21299999999999</v>
      </c>
      <c r="F9" s="17">
        <v>48.432237395024352</v>
      </c>
      <c r="G9" s="17">
        <v>25.87726451343541</v>
      </c>
      <c r="H9" s="17">
        <v>35.899299214538928</v>
      </c>
    </row>
    <row r="10" spans="1:8" x14ac:dyDescent="0.2">
      <c r="A10" s="25" t="s">
        <v>18</v>
      </c>
      <c r="B10" s="17">
        <v>93.924000000000007</v>
      </c>
      <c r="C10" s="17">
        <v>28.952999999999999</v>
      </c>
      <c r="D10" s="17">
        <v>122.877</v>
      </c>
      <c r="E10" s="17">
        <v>188.13300000000001</v>
      </c>
      <c r="F10" s="17">
        <v>39.508891968451273</v>
      </c>
      <c r="G10" s="17">
        <v>23.562586977221123</v>
      </c>
      <c r="H10" s="17">
        <v>30.199574934648616</v>
      </c>
    </row>
    <row r="11" spans="1:8" x14ac:dyDescent="0.2">
      <c r="A11" s="25" t="s">
        <v>17</v>
      </c>
      <c r="B11" s="17">
        <v>207.54599999999999</v>
      </c>
      <c r="C11" s="17">
        <v>68.62</v>
      </c>
      <c r="D11" s="17">
        <v>276.166</v>
      </c>
      <c r="E11" s="17">
        <v>351.346</v>
      </c>
      <c r="F11" s="17">
        <v>44.009606175489594</v>
      </c>
      <c r="G11" s="17">
        <v>24.847374405249017</v>
      </c>
      <c r="H11" s="17">
        <v>33.074374554790097</v>
      </c>
    </row>
    <row r="12" spans="1:8" x14ac:dyDescent="0.2">
      <c r="A12" s="26" t="s">
        <v>27</v>
      </c>
      <c r="B12" s="17"/>
      <c r="C12" s="17"/>
      <c r="D12" s="17"/>
      <c r="E12" s="17"/>
      <c r="F12" s="17"/>
      <c r="G12" s="17"/>
      <c r="H12" s="17"/>
    </row>
    <row r="13" spans="1:8" x14ac:dyDescent="0.2">
      <c r="A13" s="25" t="s">
        <v>19</v>
      </c>
      <c r="B13" s="17">
        <v>257.82100000000003</v>
      </c>
      <c r="C13" s="17">
        <v>36.981000000000002</v>
      </c>
      <c r="D13" s="17">
        <v>294.80200000000002</v>
      </c>
      <c r="E13" s="17">
        <v>45.866</v>
      </c>
      <c r="F13" s="17">
        <v>86.536451912125585</v>
      </c>
      <c r="G13" s="17">
        <v>12.544351802226577</v>
      </c>
      <c r="H13" s="17">
        <v>75.681014947103932</v>
      </c>
    </row>
    <row r="14" spans="1:8" x14ac:dyDescent="0.2">
      <c r="A14" s="25" t="s">
        <v>18</v>
      </c>
      <c r="B14" s="17">
        <v>194.477</v>
      </c>
      <c r="C14" s="17">
        <v>28.78</v>
      </c>
      <c r="D14" s="17">
        <v>223.25700000000001</v>
      </c>
      <c r="E14" s="17">
        <v>107.601</v>
      </c>
      <c r="F14" s="17">
        <v>67.478397011397675</v>
      </c>
      <c r="G14" s="17">
        <v>12.89097318337163</v>
      </c>
      <c r="H14" s="17">
        <v>58.779774948089347</v>
      </c>
    </row>
    <row r="15" spans="1:8" x14ac:dyDescent="0.2">
      <c r="A15" s="25" t="s">
        <v>17</v>
      </c>
      <c r="B15" s="17">
        <v>452.298</v>
      </c>
      <c r="C15" s="17">
        <v>65.760999999999996</v>
      </c>
      <c r="D15" s="17">
        <v>518.05899999999997</v>
      </c>
      <c r="E15" s="17">
        <v>153.46700000000001</v>
      </c>
      <c r="F15" s="17">
        <v>77.146643833066534</v>
      </c>
      <c r="G15" s="17">
        <v>12.693727934463064</v>
      </c>
      <c r="H15" s="17">
        <v>67.353858754327831</v>
      </c>
    </row>
    <row r="16" spans="1:8" x14ac:dyDescent="0.2">
      <c r="A16" s="26" t="s">
        <v>26</v>
      </c>
      <c r="B16" s="17"/>
      <c r="C16" s="17"/>
      <c r="D16" s="17"/>
      <c r="E16" s="17"/>
      <c r="F16" s="17"/>
      <c r="G16" s="17"/>
      <c r="H16" s="17"/>
    </row>
    <row r="17" spans="1:8" x14ac:dyDescent="0.2">
      <c r="A17" s="25" t="s">
        <v>19</v>
      </c>
      <c r="B17" s="17">
        <v>684.11199999999997</v>
      </c>
      <c r="C17" s="17">
        <v>68.908000000000001</v>
      </c>
      <c r="D17" s="17">
        <v>753.02</v>
      </c>
      <c r="E17" s="17">
        <v>56.137999999999998</v>
      </c>
      <c r="F17" s="17">
        <v>93.062285811035423</v>
      </c>
      <c r="G17" s="17">
        <v>9.1508857666463044</v>
      </c>
      <c r="H17" s="17">
        <v>84.546262344637682</v>
      </c>
    </row>
    <row r="18" spans="1:8" x14ac:dyDescent="0.2">
      <c r="A18" s="25" t="s">
        <v>18</v>
      </c>
      <c r="B18" s="17">
        <v>489.07900000000001</v>
      </c>
      <c r="C18" s="17">
        <v>55.917999999999999</v>
      </c>
      <c r="D18" s="17">
        <v>544.99699999999996</v>
      </c>
      <c r="E18" s="17">
        <v>238.56299999999999</v>
      </c>
      <c r="F18" s="17">
        <v>69.553958854459125</v>
      </c>
      <c r="G18" s="17">
        <v>10.26023996462366</v>
      </c>
      <c r="H18" s="17">
        <v>62.417555771096033</v>
      </c>
    </row>
    <row r="19" spans="1:8" x14ac:dyDescent="0.2">
      <c r="A19" s="25" t="s">
        <v>17</v>
      </c>
      <c r="B19" s="17">
        <v>1173.19</v>
      </c>
      <c r="C19" s="17">
        <v>124.82599999999999</v>
      </c>
      <c r="D19" s="17">
        <v>1298.0160000000001</v>
      </c>
      <c r="E19" s="17">
        <v>294.7</v>
      </c>
      <c r="F19" s="17">
        <v>81.496963992975523</v>
      </c>
      <c r="G19" s="17">
        <v>9.6166765278702258</v>
      </c>
      <c r="H19" s="17">
        <v>73.659664585736195</v>
      </c>
    </row>
    <row r="20" spans="1:8" x14ac:dyDescent="0.2">
      <c r="A20" s="26" t="s">
        <v>25</v>
      </c>
      <c r="B20" s="17"/>
      <c r="C20" s="17"/>
      <c r="D20" s="17"/>
      <c r="E20" s="17"/>
      <c r="F20" s="17"/>
      <c r="G20" s="17"/>
      <c r="H20" s="17"/>
    </row>
    <row r="21" spans="1:8" x14ac:dyDescent="0.2">
      <c r="A21" s="25" t="s">
        <v>19</v>
      </c>
      <c r="B21" s="17">
        <v>725.39099999999996</v>
      </c>
      <c r="C21" s="17">
        <v>75.914000000000001</v>
      </c>
      <c r="D21" s="17">
        <v>801.30499999999995</v>
      </c>
      <c r="E21" s="17">
        <v>143.876</v>
      </c>
      <c r="F21" s="17">
        <v>84.778031697666052</v>
      </c>
      <c r="G21" s="17">
        <v>9.4737958704862706</v>
      </c>
      <c r="H21" s="17">
        <v>76.746334031613031</v>
      </c>
    </row>
    <row r="22" spans="1:8" x14ac:dyDescent="0.2">
      <c r="A22" s="25" t="s">
        <v>18</v>
      </c>
      <c r="B22" s="17">
        <v>715.09900000000005</v>
      </c>
      <c r="C22" s="17">
        <v>76.926000000000002</v>
      </c>
      <c r="D22" s="17">
        <v>792.02499999999998</v>
      </c>
      <c r="E22" s="17">
        <v>193.119</v>
      </c>
      <c r="F22" s="17">
        <v>80.39687598970302</v>
      </c>
      <c r="G22" s="17">
        <v>9.7125722041602227</v>
      </c>
      <c r="H22" s="17">
        <v>72.588271359313978</v>
      </c>
    </row>
    <row r="23" spans="1:8" x14ac:dyDescent="0.2">
      <c r="A23" s="25" t="s">
        <v>17</v>
      </c>
      <c r="B23" s="17">
        <v>1440.49</v>
      </c>
      <c r="C23" s="17">
        <v>152.84</v>
      </c>
      <c r="D23" s="17">
        <v>1593.33</v>
      </c>
      <c r="E23" s="17">
        <v>336.995</v>
      </c>
      <c r="F23" s="17">
        <v>82.542058979705473</v>
      </c>
      <c r="G23" s="17">
        <v>9.5924886872148267</v>
      </c>
      <c r="H23" s="17">
        <v>74.624221309883055</v>
      </c>
    </row>
    <row r="24" spans="1:8" x14ac:dyDescent="0.2">
      <c r="A24" s="26" t="s">
        <v>24</v>
      </c>
      <c r="B24" s="17"/>
      <c r="C24" s="17"/>
      <c r="D24" s="17"/>
      <c r="E24" s="17"/>
      <c r="F24" s="17"/>
      <c r="G24" s="17"/>
      <c r="H24" s="17"/>
    </row>
    <row r="25" spans="1:8" x14ac:dyDescent="0.2">
      <c r="A25" s="25" t="s">
        <v>19</v>
      </c>
      <c r="B25" s="17">
        <v>199.89699999999999</v>
      </c>
      <c r="C25" s="17">
        <v>23.768999999999998</v>
      </c>
      <c r="D25" s="17">
        <v>223.666</v>
      </c>
      <c r="E25" s="17">
        <v>120.322</v>
      </c>
      <c r="F25" s="17">
        <v>65.021454236775696</v>
      </c>
      <c r="G25" s="17">
        <v>10.627006339810253</v>
      </c>
      <c r="H25" s="17">
        <v>58.111620172796719</v>
      </c>
    </row>
    <row r="26" spans="1:8" x14ac:dyDescent="0.2">
      <c r="A26" s="25" t="s">
        <v>18</v>
      </c>
      <c r="B26" s="17">
        <v>204.643</v>
      </c>
      <c r="C26" s="17">
        <v>18.346</v>
      </c>
      <c r="D26" s="17">
        <v>222.989</v>
      </c>
      <c r="E26" s="17">
        <v>180.72900000000001</v>
      </c>
      <c r="F26" s="17">
        <v>55.233988164976957</v>
      </c>
      <c r="G26" s="17">
        <v>8.2273116611133297</v>
      </c>
      <c r="H26" s="17">
        <v>50.689715815781845</v>
      </c>
    </row>
    <row r="27" spans="1:8" x14ac:dyDescent="0.2">
      <c r="A27" s="25" t="s">
        <v>17</v>
      </c>
      <c r="B27" s="17">
        <v>404.53899999999999</v>
      </c>
      <c r="C27" s="17">
        <v>42.115000000000002</v>
      </c>
      <c r="D27" s="17">
        <v>446.654</v>
      </c>
      <c r="E27" s="17">
        <v>301.05099999999999</v>
      </c>
      <c r="F27" s="17">
        <v>59.73666084886419</v>
      </c>
      <c r="G27" s="17">
        <v>9.4289987327998848</v>
      </c>
      <c r="H27" s="17">
        <v>54.10409185440782</v>
      </c>
    </row>
    <row r="28" spans="1:8" x14ac:dyDescent="0.2">
      <c r="A28" s="26" t="s">
        <v>23</v>
      </c>
      <c r="B28" s="17"/>
      <c r="C28" s="17"/>
      <c r="D28" s="17"/>
      <c r="E28" s="17"/>
      <c r="F28" s="17"/>
      <c r="G28" s="17"/>
      <c r="H28" s="17"/>
    </row>
    <row r="29" spans="1:8" x14ac:dyDescent="0.2">
      <c r="A29" s="25" t="s">
        <v>19</v>
      </c>
      <c r="B29" s="17">
        <v>70.010000000000005</v>
      </c>
      <c r="C29" s="17">
        <v>2.847</v>
      </c>
      <c r="D29" s="17">
        <v>72.856999999999999</v>
      </c>
      <c r="E29" s="17">
        <v>570.94500000000005</v>
      </c>
      <c r="F29" s="17">
        <v>11.316660531249466</v>
      </c>
      <c r="G29" s="17">
        <v>3.9076547208916095</v>
      </c>
      <c r="H29" s="17">
        <v>10.874444511752818</v>
      </c>
    </row>
    <row r="30" spans="1:8" x14ac:dyDescent="0.2">
      <c r="A30" s="25" t="s">
        <v>18</v>
      </c>
      <c r="B30" s="17">
        <v>53.091999999999999</v>
      </c>
      <c r="C30" s="17">
        <v>2.5579999999999998</v>
      </c>
      <c r="D30" s="17">
        <v>55.65</v>
      </c>
      <c r="E30" s="17">
        <v>840.89</v>
      </c>
      <c r="F30" s="17">
        <v>6.2072034791570694</v>
      </c>
      <c r="G30" s="17">
        <v>4.5965858041329737</v>
      </c>
      <c r="H30" s="17">
        <v>5.9218840452004873</v>
      </c>
    </row>
    <row r="31" spans="1:8" x14ac:dyDescent="0.2">
      <c r="A31" s="25" t="s">
        <v>17</v>
      </c>
      <c r="B31" s="17">
        <v>123.102</v>
      </c>
      <c r="C31" s="17">
        <v>5.4050000000000002</v>
      </c>
      <c r="D31" s="17">
        <v>128.50700000000001</v>
      </c>
      <c r="E31" s="17">
        <v>1411.835</v>
      </c>
      <c r="F31" s="17">
        <v>8.3427522311589044</v>
      </c>
      <c r="G31" s="17">
        <v>4.20599656049865</v>
      </c>
      <c r="H31" s="17">
        <v>7.9918563592654372</v>
      </c>
    </row>
    <row r="32" spans="1:8" s="31" customFormat="1" x14ac:dyDescent="0.2">
      <c r="A32" s="32" t="s">
        <v>22</v>
      </c>
      <c r="B32" s="17"/>
      <c r="C32" s="17"/>
      <c r="D32" s="17"/>
      <c r="E32" s="17"/>
      <c r="F32" s="17"/>
      <c r="G32" s="17"/>
      <c r="H32" s="17"/>
    </row>
    <row r="33" spans="1:8" x14ac:dyDescent="0.2">
      <c r="A33" s="30" t="s">
        <v>19</v>
      </c>
      <c r="B33" s="27">
        <v>2057.3139999999999</v>
      </c>
      <c r="C33" s="27">
        <v>253.25</v>
      </c>
      <c r="D33" s="27">
        <v>2310.5639999999999</v>
      </c>
      <c r="E33" s="27">
        <v>1376.0319999999999</v>
      </c>
      <c r="F33" s="27">
        <v>62.674744581382001</v>
      </c>
      <c r="G33" s="27">
        <v>10.960527386387048</v>
      </c>
      <c r="H33" s="27">
        <v>55.805262037191497</v>
      </c>
    </row>
    <row r="34" spans="1:8" x14ac:dyDescent="0.2">
      <c r="A34" s="30" t="s">
        <v>18</v>
      </c>
      <c r="B34" s="27">
        <v>1754.633</v>
      </c>
      <c r="C34" s="27">
        <v>214.631</v>
      </c>
      <c r="D34" s="27">
        <v>1969.2639999999999</v>
      </c>
      <c r="E34" s="27">
        <v>2019.818</v>
      </c>
      <c r="F34" s="27">
        <v>49.366345439878145</v>
      </c>
      <c r="G34" s="27">
        <v>10.899046547339514</v>
      </c>
      <c r="H34" s="27">
        <v>43.985884471665415</v>
      </c>
    </row>
    <row r="35" spans="1:8" s="7" customFormat="1" x14ac:dyDescent="0.25">
      <c r="A35" s="29" t="s">
        <v>17</v>
      </c>
      <c r="B35" s="27">
        <v>3811.9470000000001</v>
      </c>
      <c r="C35" s="27">
        <v>467.88099999999997</v>
      </c>
      <c r="D35" s="27">
        <v>4279.8280000000004</v>
      </c>
      <c r="E35" s="27">
        <v>3395.85</v>
      </c>
      <c r="F35" s="27">
        <v>55.758312914938976</v>
      </c>
      <c r="G35" s="27">
        <v>10.93223839836554</v>
      </c>
      <c r="H35" s="27">
        <v>49.662681220171201</v>
      </c>
    </row>
    <row r="36" spans="1:8" s="7" customFormat="1" x14ac:dyDescent="0.25">
      <c r="A36" s="28" t="s">
        <v>7</v>
      </c>
      <c r="B36" s="27"/>
      <c r="C36" s="27"/>
      <c r="D36" s="27"/>
      <c r="E36" s="27"/>
      <c r="F36" s="27"/>
      <c r="G36" s="27"/>
      <c r="H36" s="27"/>
    </row>
    <row r="37" spans="1:8" x14ac:dyDescent="0.2">
      <c r="A37" s="26" t="s">
        <v>21</v>
      </c>
      <c r="B37" s="17"/>
      <c r="C37" s="17"/>
      <c r="D37" s="17"/>
      <c r="E37" s="17"/>
      <c r="F37" s="17"/>
      <c r="G37" s="17"/>
      <c r="H37" s="17"/>
    </row>
    <row r="38" spans="1:8" x14ac:dyDescent="0.2">
      <c r="A38" s="25" t="s">
        <v>19</v>
      </c>
      <c r="B38" s="17">
        <v>120.083</v>
      </c>
      <c r="C38" s="17">
        <v>44.83</v>
      </c>
      <c r="D38" s="17">
        <v>164.91300000000001</v>
      </c>
      <c r="E38" s="17">
        <v>438.88499999999999</v>
      </c>
      <c r="F38" s="17">
        <v>27.312611171285759</v>
      </c>
      <c r="G38" s="17">
        <v>27.184030367527118</v>
      </c>
      <c r="H38" s="17">
        <v>19.887942656318835</v>
      </c>
    </row>
    <row r="39" spans="1:8" x14ac:dyDescent="0.2">
      <c r="A39" s="25" t="s">
        <v>18</v>
      </c>
      <c r="B39" s="17">
        <v>98.244</v>
      </c>
      <c r="C39" s="17">
        <v>32.103000000000002</v>
      </c>
      <c r="D39" s="17">
        <v>130.34700000000001</v>
      </c>
      <c r="E39" s="17">
        <v>458.91699999999997</v>
      </c>
      <c r="F39" s="17">
        <v>22.12030600885172</v>
      </c>
      <c r="G39" s="17">
        <v>24.628875233031831</v>
      </c>
      <c r="H39" s="17">
        <v>16.672323440766785</v>
      </c>
    </row>
    <row r="40" spans="1:8" x14ac:dyDescent="0.2">
      <c r="A40" s="25" t="s">
        <v>17</v>
      </c>
      <c r="B40" s="17">
        <v>218.327</v>
      </c>
      <c r="C40" s="17">
        <v>76.933000000000007</v>
      </c>
      <c r="D40" s="17">
        <v>295.26</v>
      </c>
      <c r="E40" s="17">
        <v>897.80200000000002</v>
      </c>
      <c r="F40" s="17">
        <v>24.748085179144084</v>
      </c>
      <c r="G40" s="17">
        <v>26.056018424439483</v>
      </c>
      <c r="H40" s="17">
        <v>18.29971954517033</v>
      </c>
    </row>
    <row r="41" spans="1:8" x14ac:dyDescent="0.2">
      <c r="A41" s="26" t="s">
        <v>20</v>
      </c>
      <c r="B41" s="17"/>
      <c r="C41" s="17"/>
      <c r="D41" s="17"/>
      <c r="E41" s="17"/>
      <c r="F41" s="17"/>
      <c r="G41" s="17"/>
      <c r="H41" s="17"/>
    </row>
    <row r="42" spans="1:8" x14ac:dyDescent="0.2">
      <c r="A42" s="25" t="s">
        <v>19</v>
      </c>
      <c r="B42" s="17">
        <v>2038.9739999999999</v>
      </c>
      <c r="C42" s="17">
        <v>253.19200000000001</v>
      </c>
      <c r="D42" s="17">
        <v>2292.1660000000002</v>
      </c>
      <c r="E42" s="17">
        <v>1039.048</v>
      </c>
      <c r="F42" s="17">
        <v>68.808728589637298</v>
      </c>
      <c r="G42" s="17">
        <v>11.045971365075653</v>
      </c>
      <c r="H42" s="17">
        <v>61.208136132953328</v>
      </c>
    </row>
    <row r="43" spans="1:8" x14ac:dyDescent="0.2">
      <c r="A43" s="25" t="s">
        <v>18</v>
      </c>
      <c r="B43" s="17">
        <v>1740.009</v>
      </c>
      <c r="C43" s="17">
        <v>214.423</v>
      </c>
      <c r="D43" s="17">
        <v>1954.432</v>
      </c>
      <c r="E43" s="17">
        <v>1484.5940000000001</v>
      </c>
      <c r="F43" s="17">
        <v>56.830991342022806</v>
      </c>
      <c r="G43" s="17">
        <v>10.971115904774379</v>
      </c>
      <c r="H43" s="17">
        <v>50.595997412057194</v>
      </c>
    </row>
    <row r="44" spans="1:8" x14ac:dyDescent="0.2">
      <c r="A44" s="25" t="s">
        <v>17</v>
      </c>
      <c r="B44" s="17">
        <v>3778.9830000000002</v>
      </c>
      <c r="C44" s="17">
        <v>467.61500000000001</v>
      </c>
      <c r="D44" s="17">
        <v>4246.598</v>
      </c>
      <c r="E44" s="17">
        <v>2523.6419999999998</v>
      </c>
      <c r="F44" s="17">
        <v>62.724491705536543</v>
      </c>
      <c r="G44" s="17">
        <v>11.011520280469215</v>
      </c>
      <c r="H44" s="17">
        <v>55.817571580560163</v>
      </c>
    </row>
  </sheetData>
  <mergeCells count="3">
    <mergeCell ref="A2:A3"/>
    <mergeCell ref="B3:E3"/>
    <mergeCell ref="F3:H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24D36-736C-4685-8C7B-10D26E8B961C}">
  <dimension ref="A1:E25"/>
  <sheetViews>
    <sheetView workbookViewId="0"/>
  </sheetViews>
  <sheetFormatPr defaultRowHeight="11.25" x14ac:dyDescent="0.25"/>
  <cols>
    <col min="1" max="1" width="7.42578125" style="1" customWidth="1"/>
    <col min="2" max="2" width="41.140625" style="1" customWidth="1"/>
    <col min="3" max="5" width="13.140625" style="1" customWidth="1"/>
    <col min="6" max="16384" width="9.140625" style="1"/>
  </cols>
  <sheetData>
    <row r="1" spans="1:5" s="2" customFormat="1" ht="12" thickBot="1" x14ac:dyDescent="0.3">
      <c r="A1" s="15" t="s">
        <v>88</v>
      </c>
      <c r="B1" s="49"/>
      <c r="C1" s="49"/>
      <c r="D1" s="49"/>
      <c r="E1" s="48"/>
    </row>
    <row r="2" spans="1:5" s="9" customFormat="1" x14ac:dyDescent="0.25">
      <c r="A2" s="319" t="s">
        <v>87</v>
      </c>
      <c r="B2" s="324" t="s">
        <v>86</v>
      </c>
      <c r="C2" s="328" t="s">
        <v>85</v>
      </c>
      <c r="D2" s="329"/>
      <c r="E2" s="47" t="s">
        <v>84</v>
      </c>
    </row>
    <row r="3" spans="1:5" s="9" customFormat="1" x14ac:dyDescent="0.25">
      <c r="A3" s="320"/>
      <c r="B3" s="325"/>
      <c r="C3" s="46">
        <v>2010</v>
      </c>
      <c r="D3" s="326">
        <v>2011</v>
      </c>
      <c r="E3" s="327"/>
    </row>
    <row r="4" spans="1:5" s="31" customFormat="1" x14ac:dyDescent="0.2">
      <c r="A4" s="42" t="s">
        <v>83</v>
      </c>
      <c r="B4" s="41" t="s">
        <v>82</v>
      </c>
      <c r="C4" s="3">
        <v>171.82599999999999</v>
      </c>
      <c r="D4" s="3">
        <v>185.11924999999997</v>
      </c>
      <c r="E4" s="3">
        <f t="shared" ref="E4:E25" si="0">D4/$D$25*100</f>
        <v>4.8562916048079625</v>
      </c>
    </row>
    <row r="5" spans="1:5" s="31" customFormat="1" x14ac:dyDescent="0.2">
      <c r="A5" s="42" t="s">
        <v>81</v>
      </c>
      <c r="B5" s="41" t="s">
        <v>80</v>
      </c>
      <c r="C5" s="3">
        <v>11.147</v>
      </c>
      <c r="D5" s="3">
        <v>11.052</v>
      </c>
      <c r="E5" s="3">
        <f t="shared" si="0"/>
        <v>0.28993059779756891</v>
      </c>
    </row>
    <row r="6" spans="1:5" s="31" customFormat="1" x14ac:dyDescent="0.2">
      <c r="A6" s="40" t="s">
        <v>79</v>
      </c>
      <c r="B6" s="41" t="s">
        <v>78</v>
      </c>
      <c r="C6" s="3">
        <v>786.59100000000001</v>
      </c>
      <c r="D6" s="3">
        <v>809.04374999999993</v>
      </c>
      <c r="E6" s="3">
        <f t="shared" si="0"/>
        <v>21.223899573098706</v>
      </c>
    </row>
    <row r="7" spans="1:5" x14ac:dyDescent="0.25">
      <c r="A7" s="42" t="s">
        <v>77</v>
      </c>
      <c r="B7" s="45" t="s">
        <v>76</v>
      </c>
      <c r="C7" s="3">
        <v>37.337000000000003</v>
      </c>
      <c r="D7" s="3">
        <v>38.055750000000003</v>
      </c>
      <c r="E7" s="3">
        <f t="shared" si="0"/>
        <v>0.99832847874908037</v>
      </c>
    </row>
    <row r="8" spans="1:5" x14ac:dyDescent="0.25">
      <c r="A8" s="40" t="s">
        <v>75</v>
      </c>
      <c r="B8" s="43" t="s">
        <v>74</v>
      </c>
      <c r="C8" s="3">
        <v>835.07500000000005</v>
      </c>
      <c r="D8" s="3">
        <v>858.15149999999994</v>
      </c>
      <c r="E8" s="3">
        <f t="shared" si="0"/>
        <v>22.512158649645357</v>
      </c>
    </row>
    <row r="9" spans="1:5" ht="22.5" x14ac:dyDescent="0.25">
      <c r="A9" s="40" t="s">
        <v>73</v>
      </c>
      <c r="B9" s="41" t="s">
        <v>72</v>
      </c>
      <c r="C9" s="3">
        <v>48.101999999999997</v>
      </c>
      <c r="D9" s="3">
        <v>51.600749999999998</v>
      </c>
      <c r="E9" s="3">
        <f t="shared" si="0"/>
        <v>1.3536587309358401</v>
      </c>
    </row>
    <row r="10" spans="1:5" x14ac:dyDescent="0.25">
      <c r="A10" s="44" t="s">
        <v>71</v>
      </c>
      <c r="B10" s="43" t="s">
        <v>70</v>
      </c>
      <c r="C10" s="3">
        <v>883.17700000000002</v>
      </c>
      <c r="D10" s="3">
        <v>909.75224999999989</v>
      </c>
      <c r="E10" s="3">
        <f t="shared" si="0"/>
        <v>23.865817380581195</v>
      </c>
    </row>
    <row r="11" spans="1:5" x14ac:dyDescent="0.25">
      <c r="A11" s="44" t="s">
        <v>69</v>
      </c>
      <c r="B11" s="43" t="s">
        <v>68</v>
      </c>
      <c r="C11" s="3">
        <v>277.59500000000003</v>
      </c>
      <c r="D11" s="3">
        <v>264.02924999999999</v>
      </c>
      <c r="E11" s="3">
        <f t="shared" si="0"/>
        <v>6.9263624944393571</v>
      </c>
    </row>
    <row r="12" spans="1:5" x14ac:dyDescent="0.25">
      <c r="A12" s="40" t="s">
        <v>67</v>
      </c>
      <c r="B12" s="41" t="s">
        <v>66</v>
      </c>
      <c r="C12" s="3">
        <v>539.79899999999998</v>
      </c>
      <c r="D12" s="3">
        <v>545.71574999999996</v>
      </c>
      <c r="E12" s="3">
        <f t="shared" si="0"/>
        <v>14.315933190829593</v>
      </c>
    </row>
    <row r="13" spans="1:5" x14ac:dyDescent="0.25">
      <c r="A13" s="42" t="s">
        <v>65</v>
      </c>
      <c r="B13" s="41" t="s">
        <v>64</v>
      </c>
      <c r="C13" s="3">
        <v>259.03199999999998</v>
      </c>
      <c r="D13" s="3">
        <v>259.23075</v>
      </c>
      <c r="E13" s="3">
        <f t="shared" si="0"/>
        <v>6.800481932230559</v>
      </c>
    </row>
    <row r="14" spans="1:5" x14ac:dyDescent="0.25">
      <c r="A14" s="40" t="s">
        <v>63</v>
      </c>
      <c r="B14" s="41" t="s">
        <v>62</v>
      </c>
      <c r="C14" s="3">
        <v>154.523</v>
      </c>
      <c r="D14" s="3">
        <v>163.53325000000001</v>
      </c>
      <c r="E14" s="3">
        <f t="shared" si="0"/>
        <v>4.2900192664023971</v>
      </c>
    </row>
    <row r="15" spans="1:5" x14ac:dyDescent="0.25">
      <c r="A15" s="42" t="s">
        <v>61</v>
      </c>
      <c r="B15" s="41" t="s">
        <v>60</v>
      </c>
      <c r="C15" s="3">
        <v>96.286000000000001</v>
      </c>
      <c r="D15" s="3">
        <v>91.762</v>
      </c>
      <c r="E15" s="3">
        <f t="shared" si="0"/>
        <v>2.407221454496971</v>
      </c>
    </row>
    <row r="16" spans="1:5" x14ac:dyDescent="0.25">
      <c r="A16" s="40" t="s">
        <v>59</v>
      </c>
      <c r="B16" s="41" t="s">
        <v>58</v>
      </c>
      <c r="C16" s="3">
        <v>91.022000000000006</v>
      </c>
      <c r="D16" s="3">
        <v>91.849499999999992</v>
      </c>
      <c r="E16" s="3">
        <f t="shared" si="0"/>
        <v>2.4095168695627769</v>
      </c>
    </row>
    <row r="17" spans="1:5" x14ac:dyDescent="0.25">
      <c r="A17" s="42" t="s">
        <v>57</v>
      </c>
      <c r="B17" s="41" t="s">
        <v>56</v>
      </c>
      <c r="C17" s="3">
        <v>21.015000000000001</v>
      </c>
      <c r="D17" s="3">
        <v>21.477250000000002</v>
      </c>
      <c r="E17" s="3">
        <f t="shared" si="0"/>
        <v>0.56341946539520793</v>
      </c>
    </row>
    <row r="18" spans="1:5" x14ac:dyDescent="0.25">
      <c r="A18" s="40" t="s">
        <v>55</v>
      </c>
      <c r="B18" s="41" t="s">
        <v>54</v>
      </c>
      <c r="C18" s="3">
        <v>138.95599999999999</v>
      </c>
      <c r="D18" s="3">
        <v>137.876</v>
      </c>
      <c r="E18" s="3">
        <f t="shared" si="0"/>
        <v>3.6169445441492596</v>
      </c>
    </row>
    <row r="19" spans="1:5" x14ac:dyDescent="0.25">
      <c r="A19" s="42" t="s">
        <v>53</v>
      </c>
      <c r="B19" s="41" t="s">
        <v>52</v>
      </c>
      <c r="C19" s="3">
        <v>110.30200000000001</v>
      </c>
      <c r="D19" s="3">
        <v>114.15100000000001</v>
      </c>
      <c r="E19" s="3">
        <f t="shared" si="0"/>
        <v>2.994559144877877</v>
      </c>
    </row>
    <row r="20" spans="1:5" x14ac:dyDescent="0.25">
      <c r="A20" s="40" t="s">
        <v>51</v>
      </c>
      <c r="B20" s="41" t="s">
        <v>50</v>
      </c>
      <c r="C20" s="3">
        <v>317.22000000000003</v>
      </c>
      <c r="D20" s="3">
        <v>309.63099999999997</v>
      </c>
      <c r="E20" s="3">
        <f t="shared" si="0"/>
        <v>8.1226475684635417</v>
      </c>
    </row>
    <row r="21" spans="1:5" x14ac:dyDescent="0.25">
      <c r="A21" s="42" t="s">
        <v>49</v>
      </c>
      <c r="B21" s="41" t="s">
        <v>48</v>
      </c>
      <c r="C21" s="3">
        <v>323.85399999999998</v>
      </c>
      <c r="D21" s="3">
        <v>316.86824999999999</v>
      </c>
      <c r="E21" s="3">
        <f t="shared" si="0"/>
        <v>8.3125046277207328</v>
      </c>
    </row>
    <row r="22" spans="1:5" x14ac:dyDescent="0.25">
      <c r="A22" s="40" t="s">
        <v>47</v>
      </c>
      <c r="B22" s="41" t="s">
        <v>46</v>
      </c>
      <c r="C22" s="3">
        <v>251.571</v>
      </c>
      <c r="D22" s="3">
        <v>254.99099999999999</v>
      </c>
      <c r="E22" s="3">
        <f t="shared" si="0"/>
        <v>6.6892592347991222</v>
      </c>
    </row>
    <row r="23" spans="1:5" x14ac:dyDescent="0.25">
      <c r="A23" s="42" t="s">
        <v>45</v>
      </c>
      <c r="B23" s="41" t="s">
        <v>44</v>
      </c>
      <c r="C23" s="3">
        <v>60.204999999999998</v>
      </c>
      <c r="D23" s="3">
        <v>62.77375</v>
      </c>
      <c r="E23" s="3">
        <f t="shared" si="0"/>
        <v>1.6467635598529806</v>
      </c>
    </row>
    <row r="24" spans="1:5" x14ac:dyDescent="0.2">
      <c r="A24" s="40" t="s">
        <v>43</v>
      </c>
      <c r="B24" s="39" t="s">
        <v>42</v>
      </c>
      <c r="C24" s="3">
        <v>84.852000000000004</v>
      </c>
      <c r="D24" s="3">
        <v>83.186250000000001</v>
      </c>
      <c r="E24" s="3">
        <f t="shared" si="0"/>
        <v>2.1822511030617102</v>
      </c>
    </row>
    <row r="25" spans="1:5" x14ac:dyDescent="0.25">
      <c r="A25" s="38" t="s">
        <v>41</v>
      </c>
      <c r="B25" s="37" t="s">
        <v>40</v>
      </c>
      <c r="C25" s="36">
        <v>3781.2350000000001</v>
      </c>
      <c r="D25" s="36">
        <v>3811.9467499999996</v>
      </c>
      <c r="E25" s="36">
        <f t="shared" si="0"/>
        <v>100</v>
      </c>
    </row>
  </sheetData>
  <mergeCells count="4">
    <mergeCell ref="A2:A3"/>
    <mergeCell ref="B2:B3"/>
    <mergeCell ref="D3:E3"/>
    <mergeCell ref="C2:D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4B223-BD35-4D9A-AB54-0F6E7DF0DBA6}">
  <dimension ref="A1:H25"/>
  <sheetViews>
    <sheetView workbookViewId="0"/>
  </sheetViews>
  <sheetFormatPr defaultRowHeight="11.25" x14ac:dyDescent="0.2"/>
  <cols>
    <col min="1" max="1" width="4.7109375" style="50" customWidth="1"/>
    <col min="2" max="2" width="30.28515625" style="50" customWidth="1"/>
    <col min="3" max="5" width="9.140625" style="51"/>
    <col min="6" max="16384" width="9.140625" style="50"/>
  </cols>
  <sheetData>
    <row r="1" spans="1:8" ht="12" thickBot="1" x14ac:dyDescent="0.25">
      <c r="A1" s="70" t="s">
        <v>114</v>
      </c>
      <c r="B1" s="69"/>
      <c r="C1" s="69"/>
      <c r="D1" s="69"/>
      <c r="E1" s="69"/>
      <c r="F1" s="69"/>
      <c r="G1" s="69"/>
      <c r="H1" s="69"/>
    </row>
    <row r="2" spans="1:8" s="66" customFormat="1" x14ac:dyDescent="0.25">
      <c r="A2" s="335" t="s">
        <v>113</v>
      </c>
      <c r="B2" s="335"/>
      <c r="C2" s="338" t="s">
        <v>112</v>
      </c>
      <c r="D2" s="336"/>
      <c r="E2" s="339"/>
      <c r="F2" s="334" t="s">
        <v>111</v>
      </c>
      <c r="G2" s="327"/>
      <c r="H2" s="327"/>
    </row>
    <row r="3" spans="1:8" s="66" customFormat="1" x14ac:dyDescent="0.25">
      <c r="A3" s="336"/>
      <c r="B3" s="336"/>
      <c r="C3" s="68">
        <v>2000</v>
      </c>
      <c r="D3" s="68">
        <v>2010</v>
      </c>
      <c r="E3" s="68">
        <v>2011</v>
      </c>
      <c r="F3" s="68">
        <v>2000</v>
      </c>
      <c r="G3" s="68">
        <v>2010</v>
      </c>
      <c r="H3" s="67">
        <v>2011</v>
      </c>
    </row>
    <row r="4" spans="1:8" x14ac:dyDescent="0.2">
      <c r="A4" s="337" t="s">
        <v>110</v>
      </c>
      <c r="B4" s="337"/>
      <c r="C4" s="337"/>
      <c r="D4" s="337"/>
      <c r="E4" s="337"/>
      <c r="F4" s="337"/>
      <c r="G4" s="337"/>
      <c r="H4" s="337"/>
    </row>
    <row r="5" spans="1:8" ht="22.5" x14ac:dyDescent="0.2">
      <c r="A5" s="57">
        <v>1</v>
      </c>
      <c r="B5" s="58" t="s">
        <v>109</v>
      </c>
      <c r="C5" s="55">
        <v>266.39999999999998</v>
      </c>
      <c r="D5" s="17">
        <v>267.27049999999997</v>
      </c>
      <c r="E5" s="17">
        <v>218.68100000000001</v>
      </c>
      <c r="F5" s="17">
        <v>175.4</v>
      </c>
      <c r="G5" s="17">
        <v>170.08574999999999</v>
      </c>
      <c r="H5" s="17">
        <v>130.48500000000001</v>
      </c>
    </row>
    <row r="6" spans="1:8" ht="22.5" x14ac:dyDescent="0.2">
      <c r="A6" s="57">
        <v>2</v>
      </c>
      <c r="B6" s="58" t="s">
        <v>108</v>
      </c>
      <c r="C6" s="55">
        <v>454.5</v>
      </c>
      <c r="D6" s="17">
        <v>568.61275000000001</v>
      </c>
      <c r="E6" s="17">
        <v>605.56100000000004</v>
      </c>
      <c r="F6" s="17">
        <v>189.3</v>
      </c>
      <c r="G6" s="17">
        <v>249.70475000000002</v>
      </c>
      <c r="H6" s="17">
        <v>281.36900000000003</v>
      </c>
    </row>
    <row r="7" spans="1:8" ht="22.5" x14ac:dyDescent="0.2">
      <c r="A7" s="57">
        <v>3</v>
      </c>
      <c r="B7" s="56" t="s">
        <v>107</v>
      </c>
      <c r="C7" s="55">
        <v>512.1</v>
      </c>
      <c r="D7" s="17">
        <v>557.90350000000001</v>
      </c>
      <c r="E7" s="17">
        <v>574.96900000000005</v>
      </c>
      <c r="F7" s="17">
        <v>181.1</v>
      </c>
      <c r="G7" s="17">
        <v>190.55900000000003</v>
      </c>
      <c r="H7" s="17">
        <v>230.67699999999999</v>
      </c>
    </row>
    <row r="8" spans="1:8" ht="22.5" x14ac:dyDescent="0.2">
      <c r="A8" s="57">
        <v>4</v>
      </c>
      <c r="B8" s="65" t="s">
        <v>106</v>
      </c>
      <c r="C8" s="55">
        <v>263.60000000000002</v>
      </c>
      <c r="D8" s="17">
        <v>239.3005</v>
      </c>
      <c r="E8" s="17">
        <v>277.61500000000001</v>
      </c>
      <c r="F8" s="17">
        <v>20.3</v>
      </c>
      <c r="G8" s="17">
        <v>21.429749999999999</v>
      </c>
      <c r="H8" s="17">
        <v>48.454000000000001</v>
      </c>
    </row>
    <row r="9" spans="1:8" s="59" customFormat="1" x14ac:dyDescent="0.2">
      <c r="A9" s="64"/>
      <c r="B9" s="63" t="s">
        <v>105</v>
      </c>
      <c r="C9" s="52">
        <v>1496.6</v>
      </c>
      <c r="D9" s="52">
        <v>1633.08725</v>
      </c>
      <c r="E9" s="27">
        <v>1676.826</v>
      </c>
      <c r="F9" s="52">
        <v>566.1</v>
      </c>
      <c r="G9" s="52">
        <v>631.77924999999993</v>
      </c>
      <c r="H9" s="27">
        <v>690.98500000000001</v>
      </c>
    </row>
    <row r="10" spans="1:8" x14ac:dyDescent="0.2">
      <c r="A10" s="57">
        <v>5</v>
      </c>
      <c r="B10" s="62" t="s">
        <v>104</v>
      </c>
      <c r="C10" s="55">
        <v>590.4</v>
      </c>
      <c r="D10" s="17">
        <v>611.48374999999999</v>
      </c>
      <c r="E10" s="17">
        <v>586.46400000000006</v>
      </c>
      <c r="F10" s="17">
        <v>261.39999999999998</v>
      </c>
      <c r="G10" s="17">
        <v>274.85775000000001</v>
      </c>
      <c r="H10" s="17">
        <v>239.72200000000001</v>
      </c>
    </row>
    <row r="11" spans="1:8" ht="22.5" x14ac:dyDescent="0.2">
      <c r="A11" s="57">
        <v>6</v>
      </c>
      <c r="B11" s="58" t="s">
        <v>103</v>
      </c>
      <c r="C11" s="55">
        <v>135.69999999999999</v>
      </c>
      <c r="D11" s="17">
        <v>100.1515</v>
      </c>
      <c r="E11" s="17">
        <v>107.64100000000001</v>
      </c>
      <c r="F11" s="17">
        <v>98</v>
      </c>
      <c r="G11" s="17">
        <v>74.180749999999989</v>
      </c>
      <c r="H11" s="17">
        <v>76.680999999999997</v>
      </c>
    </row>
    <row r="12" spans="1:8" x14ac:dyDescent="0.2">
      <c r="A12" s="57">
        <v>7</v>
      </c>
      <c r="B12" s="62" t="s">
        <v>102</v>
      </c>
      <c r="C12" s="55">
        <v>843.7</v>
      </c>
      <c r="D12" s="17">
        <v>662.86974999999995</v>
      </c>
      <c r="E12" s="17">
        <v>566.59799999999996</v>
      </c>
      <c r="F12" s="17">
        <v>679.3</v>
      </c>
      <c r="G12" s="17">
        <v>571.9665</v>
      </c>
      <c r="H12" s="17">
        <v>520.19000000000005</v>
      </c>
    </row>
    <row r="13" spans="1:8" ht="13.5" customHeight="1" x14ac:dyDescent="0.2">
      <c r="A13" s="61">
        <v>8</v>
      </c>
      <c r="B13" s="58" t="s">
        <v>101</v>
      </c>
      <c r="C13" s="55">
        <v>445.2</v>
      </c>
      <c r="D13" s="17">
        <v>434.83100000000002</v>
      </c>
      <c r="E13" s="17">
        <v>514.64099999999996</v>
      </c>
      <c r="F13" s="17">
        <v>324</v>
      </c>
      <c r="G13" s="17">
        <v>311.57274999999998</v>
      </c>
      <c r="H13" s="17">
        <v>350.649</v>
      </c>
    </row>
    <row r="14" spans="1:8" ht="22.5" x14ac:dyDescent="0.2">
      <c r="A14" s="57">
        <v>9</v>
      </c>
      <c r="B14" s="58" t="s">
        <v>100</v>
      </c>
      <c r="C14" s="55">
        <v>300</v>
      </c>
      <c r="D14" s="17">
        <v>313.37450000000001</v>
      </c>
      <c r="E14" s="17">
        <v>347.75700000000001</v>
      </c>
      <c r="F14" s="17">
        <v>138.5</v>
      </c>
      <c r="G14" s="17">
        <v>138.43925000000002</v>
      </c>
      <c r="H14" s="17">
        <v>168.72499999999999</v>
      </c>
    </row>
    <row r="15" spans="1:8" s="59" customFormat="1" x14ac:dyDescent="0.2">
      <c r="A15" s="60"/>
      <c r="B15" s="53" t="s">
        <v>99</v>
      </c>
      <c r="C15" s="52">
        <v>2315</v>
      </c>
      <c r="D15" s="52">
        <v>2122.7105000000001</v>
      </c>
      <c r="E15" s="27">
        <v>2123.1010000000001</v>
      </c>
      <c r="F15" s="52">
        <v>1501.2</v>
      </c>
      <c r="G15" s="52">
        <v>1371.0170000000001</v>
      </c>
      <c r="H15" s="27">
        <v>1355.9670000000001</v>
      </c>
    </row>
    <row r="16" spans="1:8" ht="22.5" x14ac:dyDescent="0.2">
      <c r="A16" s="57">
        <v>0</v>
      </c>
      <c r="B16" s="58" t="s">
        <v>98</v>
      </c>
      <c r="C16" s="55">
        <v>44.2</v>
      </c>
      <c r="D16" s="17">
        <v>25.437249999999999</v>
      </c>
      <c r="E16" s="17">
        <v>12.02</v>
      </c>
      <c r="F16" s="17">
        <v>38.4</v>
      </c>
      <c r="G16" s="17">
        <v>19.850999999999999</v>
      </c>
      <c r="H16" s="17">
        <v>10.363</v>
      </c>
    </row>
    <row r="17" spans="1:8" x14ac:dyDescent="0.2">
      <c r="A17" s="57"/>
      <c r="B17" s="56" t="s">
        <v>97</v>
      </c>
      <c r="C17" s="55">
        <v>0.4</v>
      </c>
      <c r="D17" s="17" t="s">
        <v>96</v>
      </c>
      <c r="E17" s="17" t="s">
        <v>96</v>
      </c>
      <c r="F17" s="17">
        <v>0.1</v>
      </c>
      <c r="G17" s="17" t="s">
        <v>96</v>
      </c>
      <c r="H17" s="17" t="s">
        <v>96</v>
      </c>
    </row>
    <row r="18" spans="1:8" x14ac:dyDescent="0.2">
      <c r="A18" s="54"/>
      <c r="B18" s="53" t="s">
        <v>95</v>
      </c>
      <c r="C18" s="52">
        <v>3856.2</v>
      </c>
      <c r="D18" s="27">
        <v>3781.2345</v>
      </c>
      <c r="E18" s="27">
        <v>3811.9470000000001</v>
      </c>
      <c r="F18" s="52">
        <v>2105.8000000000002</v>
      </c>
      <c r="G18" s="27">
        <v>2022.64725</v>
      </c>
      <c r="H18" s="27">
        <v>2057.3139999999999</v>
      </c>
    </row>
    <row r="19" spans="1:8" x14ac:dyDescent="0.2">
      <c r="A19" s="317" t="s">
        <v>94</v>
      </c>
      <c r="B19" s="317"/>
      <c r="C19" s="317"/>
      <c r="D19" s="317"/>
      <c r="E19" s="317"/>
      <c r="F19" s="317"/>
      <c r="G19" s="317"/>
      <c r="H19" s="317"/>
    </row>
    <row r="20" spans="1:8" x14ac:dyDescent="0.2">
      <c r="A20" s="333" t="s">
        <v>93</v>
      </c>
      <c r="B20" s="333"/>
      <c r="C20" s="17">
        <v>3276.1</v>
      </c>
      <c r="D20" s="17">
        <v>3317.4852499999997</v>
      </c>
      <c r="E20" s="17">
        <v>3352.3850000000002</v>
      </c>
      <c r="F20" s="17">
        <v>1709.2</v>
      </c>
      <c r="G20" s="17">
        <v>1714.0309999999999</v>
      </c>
      <c r="H20" s="17">
        <v>1747.1010000000001</v>
      </c>
    </row>
    <row r="21" spans="1:8" x14ac:dyDescent="0.2">
      <c r="A21" s="331" t="s">
        <v>92</v>
      </c>
      <c r="B21" s="331"/>
      <c r="C21" s="17">
        <v>38</v>
      </c>
      <c r="D21" s="17">
        <v>3.0010000000000003</v>
      </c>
      <c r="E21" s="17">
        <v>1.9419999999999999</v>
      </c>
      <c r="F21" s="17">
        <v>26.4</v>
      </c>
      <c r="G21" s="17">
        <v>1.9637500000000001</v>
      </c>
      <c r="H21" s="17">
        <v>1.361</v>
      </c>
    </row>
    <row r="22" spans="1:8" x14ac:dyDescent="0.2">
      <c r="A22" s="332" t="s">
        <v>91</v>
      </c>
      <c r="B22" s="332"/>
      <c r="C22" s="17">
        <v>129.19999999999999</v>
      </c>
      <c r="D22" s="17">
        <v>139.99250000000001</v>
      </c>
      <c r="E22" s="17">
        <v>134.298</v>
      </c>
      <c r="F22" s="17">
        <v>93</v>
      </c>
      <c r="G22" s="17">
        <v>92.599499999999992</v>
      </c>
      <c r="H22" s="17">
        <v>91.956999999999994</v>
      </c>
    </row>
    <row r="23" spans="1:8" x14ac:dyDescent="0.2">
      <c r="A23" s="333" t="s">
        <v>90</v>
      </c>
      <c r="B23" s="333"/>
      <c r="C23" s="17">
        <v>386.3</v>
      </c>
      <c r="D23" s="17">
        <v>308.42174999999997</v>
      </c>
      <c r="E23" s="17">
        <v>307.017</v>
      </c>
      <c r="F23" s="17">
        <v>268.39999999999998</v>
      </c>
      <c r="G23" s="17">
        <v>209.565</v>
      </c>
      <c r="H23" s="17">
        <v>211.74299999999999</v>
      </c>
    </row>
    <row r="24" spans="1:8" x14ac:dyDescent="0.2">
      <c r="A24" s="333" t="s">
        <v>89</v>
      </c>
      <c r="B24" s="333"/>
      <c r="C24" s="17">
        <v>26.6</v>
      </c>
      <c r="D24" s="17">
        <v>12.33475</v>
      </c>
      <c r="E24" s="17">
        <v>16.305</v>
      </c>
      <c r="F24" s="17">
        <v>8.8000000000000007</v>
      </c>
      <c r="G24" s="17">
        <v>4.4880000000000004</v>
      </c>
      <c r="H24" s="17">
        <v>5.1529999999999996</v>
      </c>
    </row>
    <row r="25" spans="1:8" x14ac:dyDescent="0.2">
      <c r="A25" s="330" t="s">
        <v>22</v>
      </c>
      <c r="B25" s="330"/>
      <c r="C25" s="27">
        <v>3856.2</v>
      </c>
      <c r="D25" s="27">
        <v>3781.2355000000002</v>
      </c>
      <c r="E25" s="27">
        <v>3811.9470000000001</v>
      </c>
      <c r="F25" s="27">
        <v>2105.8000000000002</v>
      </c>
      <c r="G25" s="27">
        <v>2022.6477500000001</v>
      </c>
      <c r="H25" s="27">
        <v>2057.3139999999999</v>
      </c>
    </row>
  </sheetData>
  <mergeCells count="11">
    <mergeCell ref="F2:H2"/>
    <mergeCell ref="A2:B3"/>
    <mergeCell ref="A4:H4"/>
    <mergeCell ref="A19:H19"/>
    <mergeCell ref="A20:B20"/>
    <mergeCell ref="C2:E2"/>
    <mergeCell ref="A25:B25"/>
    <mergeCell ref="A21:B21"/>
    <mergeCell ref="A22:B22"/>
    <mergeCell ref="A23:B23"/>
    <mergeCell ref="A24:B2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7843F-2111-4902-A8CC-044E19217903}">
  <dimension ref="A1:F27"/>
  <sheetViews>
    <sheetView workbookViewId="0"/>
  </sheetViews>
  <sheetFormatPr defaultRowHeight="11.25" x14ac:dyDescent="0.25"/>
  <cols>
    <col min="1" max="1" width="26.85546875" style="1" customWidth="1"/>
    <col min="2" max="6" width="10.28515625" style="1" customWidth="1"/>
    <col min="7" max="16384" width="9.140625" style="1"/>
  </cols>
  <sheetData>
    <row r="1" spans="1:6" s="2" customFormat="1" ht="12" thickBot="1" x14ac:dyDescent="0.3">
      <c r="A1" s="15" t="s">
        <v>124</v>
      </c>
      <c r="B1" s="69"/>
      <c r="C1" s="69"/>
      <c r="D1" s="69"/>
      <c r="E1" s="69"/>
      <c r="F1" s="69"/>
    </row>
    <row r="2" spans="1:6" ht="22.5" x14ac:dyDescent="0.25">
      <c r="A2" s="319" t="s">
        <v>123</v>
      </c>
      <c r="B2" s="334" t="s">
        <v>85</v>
      </c>
      <c r="C2" s="327"/>
      <c r="D2" s="327"/>
      <c r="E2" s="341"/>
      <c r="F2" s="47" t="s">
        <v>84</v>
      </c>
    </row>
    <row r="3" spans="1:6" x14ac:dyDescent="0.25">
      <c r="A3" s="320"/>
      <c r="B3" s="73">
        <v>2000</v>
      </c>
      <c r="C3" s="72">
        <v>2009</v>
      </c>
      <c r="D3" s="72">
        <v>2010</v>
      </c>
      <c r="E3" s="326">
        <v>2011</v>
      </c>
      <c r="F3" s="327"/>
    </row>
    <row r="4" spans="1:6" s="9" customFormat="1" x14ac:dyDescent="0.25">
      <c r="A4" s="318" t="s">
        <v>122</v>
      </c>
      <c r="B4" s="318"/>
      <c r="C4" s="318"/>
      <c r="D4" s="318"/>
      <c r="E4" s="318"/>
      <c r="F4" s="318"/>
    </row>
    <row r="5" spans="1:6" x14ac:dyDescent="0.25">
      <c r="A5" s="18" t="s">
        <v>120</v>
      </c>
      <c r="B5" s="3">
        <v>15.1</v>
      </c>
      <c r="C5" s="3">
        <v>5.6040000000000001</v>
      </c>
      <c r="D5" s="3">
        <v>6.7539999999999996</v>
      </c>
      <c r="E5" s="3">
        <v>5.6742499999999998</v>
      </c>
      <c r="F5" s="3">
        <v>0.27580861795906969</v>
      </c>
    </row>
    <row r="6" spans="1:6" x14ac:dyDescent="0.25">
      <c r="A6" s="18" t="s">
        <v>119</v>
      </c>
      <c r="B6" s="3">
        <v>321.39999999999998</v>
      </c>
      <c r="C6" s="3">
        <v>217.65199999999999</v>
      </c>
      <c r="D6" s="3">
        <v>209.58099999999999</v>
      </c>
      <c r="E6" s="3">
        <v>213.0925</v>
      </c>
      <c r="F6" s="3">
        <v>10.357800224248678</v>
      </c>
    </row>
    <row r="7" spans="1:6" x14ac:dyDescent="0.25">
      <c r="A7" s="18" t="s">
        <v>118</v>
      </c>
      <c r="B7" s="3">
        <v>878.1</v>
      </c>
      <c r="C7" s="3">
        <v>790.28800000000001</v>
      </c>
      <c r="D7" s="3">
        <v>773.48199999999997</v>
      </c>
      <c r="E7" s="3">
        <v>762.38274999999987</v>
      </c>
      <c r="F7" s="3">
        <v>37.057185114038845</v>
      </c>
    </row>
    <row r="8" spans="1:6" x14ac:dyDescent="0.25">
      <c r="A8" s="18" t="s">
        <v>117</v>
      </c>
      <c r="B8" s="3">
        <v>561.20000000000005</v>
      </c>
      <c r="C8" s="3">
        <v>616.346</v>
      </c>
      <c r="D8" s="3">
        <v>617.827</v>
      </c>
      <c r="E8" s="3">
        <v>626.35075000000006</v>
      </c>
      <c r="F8" s="3">
        <v>30.445069342226162</v>
      </c>
    </row>
    <row r="9" spans="1:6" x14ac:dyDescent="0.25">
      <c r="A9" s="18" t="s">
        <v>116</v>
      </c>
      <c r="B9" s="3">
        <v>163.80000000000001</v>
      </c>
      <c r="C9" s="3">
        <v>214.62100000000001</v>
      </c>
      <c r="D9" s="3">
        <v>209.48599999999999</v>
      </c>
      <c r="E9" s="3">
        <v>230.66050000000001</v>
      </c>
      <c r="F9" s="3">
        <v>11.211729078335992</v>
      </c>
    </row>
    <row r="10" spans="1:6" x14ac:dyDescent="0.25">
      <c r="A10" s="18" t="s">
        <v>115</v>
      </c>
      <c r="B10" s="3">
        <v>166.2</v>
      </c>
      <c r="C10" s="3">
        <v>200.363</v>
      </c>
      <c r="D10" s="3">
        <v>205.517</v>
      </c>
      <c r="E10" s="3">
        <v>219.15375</v>
      </c>
      <c r="F10" s="3">
        <v>10.652419774956599</v>
      </c>
    </row>
    <row r="11" spans="1:6" x14ac:dyDescent="0.25">
      <c r="A11" s="71" t="s">
        <v>22</v>
      </c>
      <c r="B11" s="36">
        <v>2105.8000000000002</v>
      </c>
      <c r="C11" s="36">
        <v>2044.874</v>
      </c>
      <c r="D11" s="36">
        <v>2022.6479999999999</v>
      </c>
      <c r="E11" s="36">
        <v>2057.3142499999999</v>
      </c>
      <c r="F11" s="36">
        <v>100</v>
      </c>
    </row>
    <row r="12" spans="1:6" s="9" customFormat="1" x14ac:dyDescent="0.25">
      <c r="A12" s="340" t="s">
        <v>121</v>
      </c>
      <c r="B12" s="340"/>
      <c r="C12" s="340"/>
      <c r="D12" s="340"/>
      <c r="E12" s="340"/>
      <c r="F12" s="340"/>
    </row>
    <row r="13" spans="1:6" x14ac:dyDescent="0.25">
      <c r="A13" s="18" t="s">
        <v>120</v>
      </c>
      <c r="B13" s="3">
        <v>11.9</v>
      </c>
      <c r="C13" s="3">
        <v>4.3440000000000003</v>
      </c>
      <c r="D13" s="3">
        <v>6.1740000000000004</v>
      </c>
      <c r="E13" s="3">
        <v>4.3815</v>
      </c>
      <c r="F13" s="3">
        <v>0.24971037386598421</v>
      </c>
    </row>
    <row r="14" spans="1:6" x14ac:dyDescent="0.25">
      <c r="A14" s="18" t="s">
        <v>119</v>
      </c>
      <c r="B14" s="3">
        <v>323.5</v>
      </c>
      <c r="C14" s="3">
        <v>213.38900000000001</v>
      </c>
      <c r="D14" s="3">
        <v>210.68799999999999</v>
      </c>
      <c r="E14" s="3">
        <v>197.23225000000002</v>
      </c>
      <c r="F14" s="3">
        <v>11.240657054873735</v>
      </c>
    </row>
    <row r="15" spans="1:6" x14ac:dyDescent="0.25">
      <c r="A15" s="18" t="s">
        <v>118</v>
      </c>
      <c r="B15" s="3">
        <v>367.9</v>
      </c>
      <c r="C15" s="3">
        <v>345.04500000000002</v>
      </c>
      <c r="D15" s="3">
        <v>354.428</v>
      </c>
      <c r="E15" s="3">
        <v>352.31274999999999</v>
      </c>
      <c r="F15" s="3">
        <v>20.079002286945801</v>
      </c>
    </row>
    <row r="16" spans="1:6" x14ac:dyDescent="0.25">
      <c r="A16" s="18" t="s">
        <v>117</v>
      </c>
      <c r="B16" s="3">
        <v>711.5</v>
      </c>
      <c r="C16" s="3">
        <v>680.82299999999998</v>
      </c>
      <c r="D16" s="3">
        <v>682.279</v>
      </c>
      <c r="E16" s="3">
        <v>671.99525000000006</v>
      </c>
      <c r="F16" s="3">
        <v>38.298341917988253</v>
      </c>
    </row>
    <row r="17" spans="1:6" x14ac:dyDescent="0.25">
      <c r="A17" s="18" t="s">
        <v>116</v>
      </c>
      <c r="B17" s="3">
        <v>226.1</v>
      </c>
      <c r="C17" s="3">
        <v>334.99200000000002</v>
      </c>
      <c r="D17" s="3">
        <v>337.98599999999999</v>
      </c>
      <c r="E17" s="3">
        <v>350.69050000000004</v>
      </c>
      <c r="F17" s="3">
        <v>19.986547042393919</v>
      </c>
    </row>
    <row r="18" spans="1:6" x14ac:dyDescent="0.25">
      <c r="A18" s="18" t="s">
        <v>115</v>
      </c>
      <c r="B18" s="3">
        <v>109.5</v>
      </c>
      <c r="C18" s="3">
        <v>158.499</v>
      </c>
      <c r="D18" s="3">
        <v>167.03200000000001</v>
      </c>
      <c r="E18" s="3">
        <v>178.0205</v>
      </c>
      <c r="F18" s="3">
        <v>10.145741323932315</v>
      </c>
    </row>
    <row r="19" spans="1:6" x14ac:dyDescent="0.25">
      <c r="A19" s="71" t="s">
        <v>22</v>
      </c>
      <c r="B19" s="36">
        <v>1750.4</v>
      </c>
      <c r="C19" s="36">
        <v>1737</v>
      </c>
      <c r="D19" s="36">
        <v>1758.587</v>
      </c>
      <c r="E19" s="36">
        <v>1754.63275</v>
      </c>
      <c r="F19" s="36">
        <v>100</v>
      </c>
    </row>
    <row r="20" spans="1:6" s="9" customFormat="1" x14ac:dyDescent="0.25">
      <c r="A20" s="340" t="s">
        <v>22</v>
      </c>
      <c r="B20" s="340"/>
      <c r="C20" s="340"/>
      <c r="D20" s="340"/>
      <c r="E20" s="340"/>
      <c r="F20" s="340"/>
    </row>
    <row r="21" spans="1:6" x14ac:dyDescent="0.25">
      <c r="A21" s="18" t="s">
        <v>120</v>
      </c>
      <c r="B21" s="3">
        <v>27</v>
      </c>
      <c r="C21" s="3">
        <v>9.9480000000000004</v>
      </c>
      <c r="D21" s="3">
        <v>12.928000000000001</v>
      </c>
      <c r="E21" s="3">
        <v>10.056000000000001</v>
      </c>
      <c r="F21" s="3">
        <v>0.26380221601993786</v>
      </c>
    </row>
    <row r="22" spans="1:6" x14ac:dyDescent="0.25">
      <c r="A22" s="18" t="s">
        <v>119</v>
      </c>
      <c r="B22" s="3">
        <v>644.9</v>
      </c>
      <c r="C22" s="3">
        <v>431.1</v>
      </c>
      <c r="D22" s="3">
        <v>420.26900000000001</v>
      </c>
      <c r="E22" s="3">
        <v>410.3245</v>
      </c>
      <c r="F22" s="3">
        <v>10.764171876220466</v>
      </c>
    </row>
    <row r="23" spans="1:6" x14ac:dyDescent="0.25">
      <c r="A23" s="18" t="s">
        <v>118</v>
      </c>
      <c r="B23" s="3">
        <v>1246</v>
      </c>
      <c r="C23" s="3">
        <v>1135.3330000000001</v>
      </c>
      <c r="D23" s="3">
        <v>1127.9100000000001</v>
      </c>
      <c r="E23" s="3">
        <v>1114.69525</v>
      </c>
      <c r="F23" s="3">
        <v>29.242151664369398</v>
      </c>
    </row>
    <row r="24" spans="1:6" x14ac:dyDescent="0.25">
      <c r="A24" s="18" t="s">
        <v>117</v>
      </c>
      <c r="B24" s="3">
        <v>1272.7</v>
      </c>
      <c r="C24" s="3">
        <v>1297.0940000000001</v>
      </c>
      <c r="D24" s="3">
        <v>1300.106</v>
      </c>
      <c r="E24" s="3">
        <v>1298.34575</v>
      </c>
      <c r="F24" s="3">
        <v>34.059913087715614</v>
      </c>
    </row>
    <row r="25" spans="1:6" x14ac:dyDescent="0.25">
      <c r="A25" s="18" t="s">
        <v>116</v>
      </c>
      <c r="B25" s="3">
        <v>389.9</v>
      </c>
      <c r="C25" s="3">
        <v>549.61300000000006</v>
      </c>
      <c r="D25" s="3">
        <v>547.47199999999998</v>
      </c>
      <c r="E25" s="3">
        <v>581.351</v>
      </c>
      <c r="F25" s="3">
        <v>15.250763930529724</v>
      </c>
    </row>
    <row r="26" spans="1:6" x14ac:dyDescent="0.25">
      <c r="A26" s="18" t="s">
        <v>115</v>
      </c>
      <c r="B26" s="3">
        <v>275.7</v>
      </c>
      <c r="C26" s="3">
        <v>358.86200000000002</v>
      </c>
      <c r="D26" s="3">
        <v>372.54899999999998</v>
      </c>
      <c r="E26" s="3">
        <v>397.17450000000002</v>
      </c>
      <c r="F26" s="3">
        <v>10.41920378347363</v>
      </c>
    </row>
    <row r="27" spans="1:6" s="2" customFormat="1" x14ac:dyDescent="0.25">
      <c r="A27" s="71" t="s">
        <v>22</v>
      </c>
      <c r="B27" s="36">
        <v>3856.2</v>
      </c>
      <c r="C27" s="36">
        <v>3781.8910000000001</v>
      </c>
      <c r="D27" s="36">
        <v>3781.2350000000001</v>
      </c>
      <c r="E27" s="36">
        <v>3811.9467499999996</v>
      </c>
      <c r="F27" s="36">
        <v>100</v>
      </c>
    </row>
  </sheetData>
  <mergeCells count="6">
    <mergeCell ref="A4:F4"/>
    <mergeCell ref="A12:F12"/>
    <mergeCell ref="A20:F20"/>
    <mergeCell ref="A2:A3"/>
    <mergeCell ref="B2:E2"/>
    <mergeCell ref="E3:F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64BB5-272B-4D01-A052-B5250189365D}">
  <dimension ref="A1:F27"/>
  <sheetViews>
    <sheetView workbookViewId="0"/>
  </sheetViews>
  <sheetFormatPr defaultRowHeight="11.25" x14ac:dyDescent="0.25"/>
  <cols>
    <col min="1" max="1" width="28.5703125" style="1" customWidth="1"/>
    <col min="2" max="6" width="10.28515625" style="1" customWidth="1"/>
    <col min="7" max="16384" width="9.140625" style="1"/>
  </cols>
  <sheetData>
    <row r="1" spans="1:6" s="2" customFormat="1" ht="12" thickBot="1" x14ac:dyDescent="0.3">
      <c r="A1" s="15" t="s">
        <v>126</v>
      </c>
      <c r="B1" s="69"/>
      <c r="C1" s="69"/>
      <c r="D1" s="69"/>
      <c r="E1" s="69"/>
      <c r="F1" s="69"/>
    </row>
    <row r="2" spans="1:6" ht="22.5" x14ac:dyDescent="0.25">
      <c r="A2" s="319" t="s">
        <v>123</v>
      </c>
      <c r="B2" s="334" t="s">
        <v>125</v>
      </c>
      <c r="C2" s="327"/>
      <c r="D2" s="327"/>
      <c r="E2" s="341"/>
      <c r="F2" s="47" t="s">
        <v>84</v>
      </c>
    </row>
    <row r="3" spans="1:6" x14ac:dyDescent="0.25">
      <c r="A3" s="320"/>
      <c r="B3" s="73">
        <v>2000</v>
      </c>
      <c r="C3" s="46">
        <v>2009</v>
      </c>
      <c r="D3" s="75">
        <v>2010</v>
      </c>
      <c r="E3" s="342">
        <v>2011</v>
      </c>
      <c r="F3" s="343"/>
    </row>
    <row r="4" spans="1:6" s="9" customFormat="1" x14ac:dyDescent="0.25">
      <c r="A4" s="318" t="s">
        <v>122</v>
      </c>
      <c r="B4" s="318"/>
      <c r="C4" s="318"/>
      <c r="D4" s="318"/>
      <c r="E4" s="318"/>
      <c r="F4" s="318"/>
    </row>
    <row r="5" spans="1:6" x14ac:dyDescent="0.25">
      <c r="A5" s="18" t="s">
        <v>120</v>
      </c>
      <c r="B5" s="3">
        <v>4.5</v>
      </c>
      <c r="C5" s="3">
        <v>3.9</v>
      </c>
      <c r="D5" s="3">
        <v>4.3330000000000002</v>
      </c>
      <c r="E5" s="3">
        <v>4.5154999999999994</v>
      </c>
      <c r="F5" s="3">
        <f t="shared" ref="F5:F11" si="0">E5/$E$11*100</f>
        <v>1.782668772206869</v>
      </c>
    </row>
    <row r="6" spans="1:6" x14ac:dyDescent="0.25">
      <c r="A6" s="18" t="s">
        <v>119</v>
      </c>
      <c r="B6" s="3">
        <v>47.5</v>
      </c>
      <c r="C6" s="3">
        <v>69.099999999999994</v>
      </c>
      <c r="D6" s="3">
        <v>75.317999999999998</v>
      </c>
      <c r="E6" s="3">
        <v>68.508750000000006</v>
      </c>
      <c r="F6" s="3">
        <f t="shared" si="0"/>
        <v>27.046486379786817</v>
      </c>
    </row>
    <row r="7" spans="1:6" x14ac:dyDescent="0.25">
      <c r="A7" s="18" t="s">
        <v>118</v>
      </c>
      <c r="B7" s="3">
        <v>73</v>
      </c>
      <c r="C7" s="3">
        <v>93.4</v>
      </c>
      <c r="D7" s="3">
        <v>106.248</v>
      </c>
      <c r="E7" s="3">
        <v>104.1345</v>
      </c>
      <c r="F7" s="3">
        <f t="shared" si="0"/>
        <v>41.11113304382156</v>
      </c>
    </row>
    <row r="8" spans="1:6" x14ac:dyDescent="0.25">
      <c r="A8" s="18" t="s">
        <v>117</v>
      </c>
      <c r="B8" s="3">
        <v>28.5</v>
      </c>
      <c r="C8" s="3">
        <v>51.1</v>
      </c>
      <c r="D8" s="3">
        <v>56.978999999999999</v>
      </c>
      <c r="E8" s="3">
        <v>55.97925</v>
      </c>
      <c r="F8" s="3">
        <f t="shared" si="0"/>
        <v>22.099980260560599</v>
      </c>
    </row>
    <row r="9" spans="1:6" x14ac:dyDescent="0.25">
      <c r="A9" s="18" t="s">
        <v>116</v>
      </c>
      <c r="B9" s="3">
        <v>3.4</v>
      </c>
      <c r="C9" s="3">
        <v>10.6</v>
      </c>
      <c r="D9" s="3">
        <v>13.805999999999999</v>
      </c>
      <c r="E9" s="3">
        <v>12.106249999999999</v>
      </c>
      <c r="F9" s="3">
        <f t="shared" si="0"/>
        <v>4.7794117647058822</v>
      </c>
    </row>
    <row r="10" spans="1:6" x14ac:dyDescent="0.25">
      <c r="A10" s="18" t="s">
        <v>115</v>
      </c>
      <c r="B10" s="3">
        <v>2</v>
      </c>
      <c r="C10" s="3">
        <v>5.5</v>
      </c>
      <c r="D10" s="3">
        <v>7.7670000000000003</v>
      </c>
      <c r="E10" s="3">
        <v>8.0050000000000008</v>
      </c>
      <c r="F10" s="3">
        <f t="shared" si="0"/>
        <v>3.1602842479273594</v>
      </c>
    </row>
    <row r="11" spans="1:6" x14ac:dyDescent="0.25">
      <c r="A11" s="71" t="s">
        <v>22</v>
      </c>
      <c r="B11" s="36">
        <v>158.9</v>
      </c>
      <c r="C11" s="36">
        <v>233.6</v>
      </c>
      <c r="D11" s="36">
        <v>264.45100000000002</v>
      </c>
      <c r="E11" s="36">
        <v>253.3</v>
      </c>
      <c r="F11" s="36">
        <f t="shared" si="0"/>
        <v>100</v>
      </c>
    </row>
    <row r="12" spans="1:6" s="9" customFormat="1" x14ac:dyDescent="0.25">
      <c r="A12" s="340" t="s">
        <v>121</v>
      </c>
      <c r="B12" s="340"/>
      <c r="C12" s="340"/>
      <c r="D12" s="340"/>
      <c r="E12" s="340"/>
      <c r="F12" s="340"/>
    </row>
    <row r="13" spans="1:6" x14ac:dyDescent="0.25">
      <c r="A13" s="5" t="s">
        <v>120</v>
      </c>
      <c r="B13" s="3">
        <v>2.1</v>
      </c>
      <c r="C13" s="3">
        <v>3.3</v>
      </c>
      <c r="D13" s="3">
        <v>5.5739999999999998</v>
      </c>
      <c r="E13" s="3">
        <v>5.4954999999999998</v>
      </c>
      <c r="F13" s="3">
        <f t="shared" ref="F13:F19" si="1">E13/$E$19*100</f>
        <v>2.5604379604554324</v>
      </c>
    </row>
    <row r="14" spans="1:6" x14ac:dyDescent="0.25">
      <c r="A14" s="5" t="s">
        <v>119</v>
      </c>
      <c r="B14" s="3">
        <v>31.7</v>
      </c>
      <c r="C14" s="3">
        <v>56.8</v>
      </c>
      <c r="D14" s="3">
        <v>58.531999999999996</v>
      </c>
      <c r="E14" s="3">
        <v>59.311499999999995</v>
      </c>
      <c r="F14" s="3">
        <f t="shared" si="1"/>
        <v>27.634139949331697</v>
      </c>
    </row>
    <row r="15" spans="1:6" x14ac:dyDescent="0.25">
      <c r="A15" s="5" t="s">
        <v>118</v>
      </c>
      <c r="B15" s="3">
        <v>29.3</v>
      </c>
      <c r="C15" s="3">
        <v>48.9</v>
      </c>
      <c r="D15" s="3">
        <v>51.103999999999999</v>
      </c>
      <c r="E15" s="3">
        <v>50.736249999999998</v>
      </c>
      <c r="F15" s="3">
        <f t="shared" si="1"/>
        <v>23.638799103112898</v>
      </c>
    </row>
    <row r="16" spans="1:6" x14ac:dyDescent="0.25">
      <c r="A16" s="5" t="s">
        <v>117</v>
      </c>
      <c r="B16" s="3">
        <v>36.6</v>
      </c>
      <c r="C16" s="3">
        <v>56.7</v>
      </c>
      <c r="D16" s="3">
        <v>71.489999999999995</v>
      </c>
      <c r="E16" s="3">
        <v>73.86699999999999</v>
      </c>
      <c r="F16" s="3">
        <f t="shared" si="1"/>
        <v>34.415771235549343</v>
      </c>
    </row>
    <row r="17" spans="1:6" x14ac:dyDescent="0.25">
      <c r="A17" s="5" t="s">
        <v>116</v>
      </c>
      <c r="B17" s="3">
        <v>3.7</v>
      </c>
      <c r="C17" s="3">
        <v>17.600000000000001</v>
      </c>
      <c r="D17" s="3">
        <v>16.637</v>
      </c>
      <c r="E17" s="3">
        <v>19.173249999999999</v>
      </c>
      <c r="F17" s="3">
        <f t="shared" si="1"/>
        <v>8.9331120235287269</v>
      </c>
    </row>
    <row r="18" spans="1:6" x14ac:dyDescent="0.25">
      <c r="A18" s="5" t="s">
        <v>115</v>
      </c>
      <c r="B18" s="3">
        <v>1.4</v>
      </c>
      <c r="C18" s="3">
        <v>3.8</v>
      </c>
      <c r="D18" s="3">
        <v>6.968</v>
      </c>
      <c r="E18" s="3">
        <v>6.048</v>
      </c>
      <c r="F18" s="3">
        <f t="shared" si="1"/>
        <v>2.8178562068664279</v>
      </c>
    </row>
    <row r="19" spans="1:6" x14ac:dyDescent="0.25">
      <c r="A19" s="74" t="s">
        <v>22</v>
      </c>
      <c r="B19" s="36">
        <v>104.8</v>
      </c>
      <c r="C19" s="36">
        <v>187.1</v>
      </c>
      <c r="D19" s="36">
        <v>210.30600000000001</v>
      </c>
      <c r="E19" s="36">
        <v>214.63124999999999</v>
      </c>
      <c r="F19" s="36">
        <f t="shared" si="1"/>
        <v>100</v>
      </c>
    </row>
    <row r="20" spans="1:6" s="9" customFormat="1" x14ac:dyDescent="0.25">
      <c r="A20" s="340" t="s">
        <v>22</v>
      </c>
      <c r="B20" s="340"/>
      <c r="C20" s="340"/>
      <c r="D20" s="340"/>
      <c r="E20" s="340"/>
      <c r="F20" s="340"/>
    </row>
    <row r="21" spans="1:6" x14ac:dyDescent="0.25">
      <c r="A21" s="5" t="s">
        <v>120</v>
      </c>
      <c r="B21" s="3">
        <v>6.6</v>
      </c>
      <c r="C21" s="3">
        <v>7.2</v>
      </c>
      <c r="D21" s="3">
        <v>9.9079999999999995</v>
      </c>
      <c r="E21" s="3">
        <v>10.01075</v>
      </c>
      <c r="F21" s="3">
        <f t="shared" ref="F21:F27" si="2">E21/$E$27*100</f>
        <v>2.1395931871565637</v>
      </c>
    </row>
    <row r="22" spans="1:6" x14ac:dyDescent="0.25">
      <c r="A22" s="5" t="s">
        <v>119</v>
      </c>
      <c r="B22" s="3">
        <v>79.2</v>
      </c>
      <c r="C22" s="3">
        <v>125.9</v>
      </c>
      <c r="D22" s="3">
        <v>133.85</v>
      </c>
      <c r="E22" s="3">
        <v>127.82</v>
      </c>
      <c r="F22" s="3">
        <f t="shared" si="2"/>
        <v>27.318912287526103</v>
      </c>
    </row>
    <row r="23" spans="1:6" x14ac:dyDescent="0.25">
      <c r="A23" s="5" t="s">
        <v>118</v>
      </c>
      <c r="B23" s="3">
        <v>102.3</v>
      </c>
      <c r="C23" s="3">
        <v>142.30000000000001</v>
      </c>
      <c r="D23" s="3">
        <v>157.352</v>
      </c>
      <c r="E23" s="3">
        <v>154.87074999999999</v>
      </c>
      <c r="F23" s="3">
        <f t="shared" si="2"/>
        <v>33.100457167527644</v>
      </c>
    </row>
    <row r="24" spans="1:6" x14ac:dyDescent="0.25">
      <c r="A24" s="5" t="s">
        <v>117</v>
      </c>
      <c r="B24" s="3">
        <v>65.099999999999994</v>
      </c>
      <c r="C24" s="3">
        <v>107.8</v>
      </c>
      <c r="D24" s="3">
        <v>128.46899999999999</v>
      </c>
      <c r="E24" s="3">
        <v>129.84649999999999</v>
      </c>
      <c r="F24" s="3">
        <f t="shared" si="2"/>
        <v>27.752035239729761</v>
      </c>
    </row>
    <row r="25" spans="1:6" x14ac:dyDescent="0.25">
      <c r="A25" s="5" t="s">
        <v>116</v>
      </c>
      <c r="B25" s="3">
        <v>7.1</v>
      </c>
      <c r="C25" s="3">
        <v>28.2</v>
      </c>
      <c r="D25" s="3">
        <v>30.443000000000001</v>
      </c>
      <c r="E25" s="3">
        <v>31.279750000000003</v>
      </c>
      <c r="F25" s="3">
        <f t="shared" si="2"/>
        <v>6.685407186870167</v>
      </c>
    </row>
    <row r="26" spans="1:6" x14ac:dyDescent="0.25">
      <c r="A26" s="5" t="s">
        <v>115</v>
      </c>
      <c r="B26" s="3">
        <v>3.4</v>
      </c>
      <c r="C26" s="3">
        <v>9.3000000000000007</v>
      </c>
      <c r="D26" s="3">
        <v>14.734</v>
      </c>
      <c r="E26" s="3">
        <v>14.053000000000001</v>
      </c>
      <c r="F26" s="3">
        <f t="shared" si="2"/>
        <v>3.0035414987999087</v>
      </c>
    </row>
    <row r="27" spans="1:6" s="2" customFormat="1" x14ac:dyDescent="0.25">
      <c r="A27" s="74" t="s">
        <v>22</v>
      </c>
      <c r="B27" s="36">
        <v>263.7</v>
      </c>
      <c r="C27" s="36">
        <v>420.7</v>
      </c>
      <c r="D27" s="36">
        <v>474.75700000000001</v>
      </c>
      <c r="E27" s="36">
        <v>467.88099999999997</v>
      </c>
      <c r="F27" s="36">
        <f t="shared" si="2"/>
        <v>100</v>
      </c>
    </row>
  </sheetData>
  <mergeCells count="6">
    <mergeCell ref="A4:F4"/>
    <mergeCell ref="A12:F12"/>
    <mergeCell ref="A20:F20"/>
    <mergeCell ref="A2:A3"/>
    <mergeCell ref="B2:E2"/>
    <mergeCell ref="E3:F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FDAB9-949F-439C-B85F-47013F6DB7C1}">
  <dimension ref="A1:I39"/>
  <sheetViews>
    <sheetView workbookViewId="0"/>
  </sheetViews>
  <sheetFormatPr defaultRowHeight="11.25" x14ac:dyDescent="0.25"/>
  <cols>
    <col min="1" max="1" width="17.85546875" style="1" customWidth="1"/>
    <col min="2" max="9" width="8.7109375" style="1" customWidth="1"/>
    <col min="10" max="16384" width="9.140625" style="1"/>
  </cols>
  <sheetData>
    <row r="1" spans="1:9" s="13" customFormat="1" ht="12" thickBot="1" x14ac:dyDescent="0.3">
      <c r="A1" s="15" t="s">
        <v>137</v>
      </c>
      <c r="B1" s="69"/>
      <c r="C1" s="69"/>
      <c r="D1" s="69"/>
      <c r="E1" s="69"/>
      <c r="F1" s="69"/>
      <c r="G1" s="69"/>
      <c r="H1" s="69"/>
      <c r="I1" s="69"/>
    </row>
    <row r="2" spans="1:9" s="9" customFormat="1" x14ac:dyDescent="0.25">
      <c r="A2" s="319" t="s">
        <v>136</v>
      </c>
      <c r="B2" s="344" t="s">
        <v>125</v>
      </c>
      <c r="C2" s="345"/>
      <c r="D2" s="345"/>
      <c r="E2" s="346"/>
      <c r="F2" s="344" t="s">
        <v>135</v>
      </c>
      <c r="G2" s="345"/>
      <c r="H2" s="345"/>
      <c r="I2" s="345"/>
    </row>
    <row r="3" spans="1:9" s="9" customFormat="1" x14ac:dyDescent="0.25">
      <c r="A3" s="320"/>
      <c r="B3" s="82">
        <v>2000</v>
      </c>
      <c r="C3" s="81">
        <v>2009</v>
      </c>
      <c r="D3" s="81">
        <v>2010</v>
      </c>
      <c r="E3" s="81">
        <v>2011</v>
      </c>
      <c r="F3" s="81">
        <v>2000</v>
      </c>
      <c r="G3" s="81">
        <v>2009</v>
      </c>
      <c r="H3" s="81">
        <v>2010</v>
      </c>
      <c r="I3" s="81">
        <v>2011</v>
      </c>
    </row>
    <row r="4" spans="1:9" x14ac:dyDescent="0.25">
      <c r="A4" s="318" t="s">
        <v>122</v>
      </c>
      <c r="B4" s="318"/>
      <c r="C4" s="318"/>
      <c r="D4" s="318"/>
      <c r="E4" s="318"/>
      <c r="F4" s="318"/>
      <c r="G4" s="318"/>
      <c r="H4" s="318"/>
      <c r="I4" s="318"/>
    </row>
    <row r="5" spans="1:9" x14ac:dyDescent="0.2">
      <c r="A5" s="26" t="s">
        <v>134</v>
      </c>
      <c r="B5" s="3">
        <v>9.1</v>
      </c>
      <c r="C5" s="3">
        <v>11</v>
      </c>
      <c r="D5" s="3">
        <v>8.3379999999999992</v>
      </c>
      <c r="E5" s="3">
        <v>14.469749999999999</v>
      </c>
      <c r="F5" s="3">
        <v>5.8</v>
      </c>
      <c r="G5" s="3">
        <v>4.8118985126859135</v>
      </c>
      <c r="H5" s="3">
        <v>3.1955542780492472</v>
      </c>
      <c r="I5" s="3">
        <v>5.8095696949622093</v>
      </c>
    </row>
    <row r="6" spans="1:9" x14ac:dyDescent="0.2">
      <c r="A6" s="26" t="s">
        <v>133</v>
      </c>
      <c r="B6" s="3">
        <v>22.3</v>
      </c>
      <c r="C6" s="3">
        <v>41.1</v>
      </c>
      <c r="D6" s="3">
        <v>36.758000000000003</v>
      </c>
      <c r="E6" s="3">
        <v>38.661000000000001</v>
      </c>
      <c r="F6" s="3">
        <v>14.104996837444652</v>
      </c>
      <c r="G6" s="3">
        <v>17.979002624671914</v>
      </c>
      <c r="H6" s="3">
        <v>14.087573057391973</v>
      </c>
      <c r="I6" s="3">
        <v>15.522298172182241</v>
      </c>
    </row>
    <row r="7" spans="1:9" x14ac:dyDescent="0.2">
      <c r="A7" s="26" t="s">
        <v>132</v>
      </c>
      <c r="B7" s="3">
        <v>20</v>
      </c>
      <c r="C7" s="3">
        <v>37.299999999999997</v>
      </c>
      <c r="D7" s="3">
        <v>35.133000000000003</v>
      </c>
      <c r="E7" s="3">
        <v>34.212499999999999</v>
      </c>
      <c r="F7" s="3">
        <v>12.6</v>
      </c>
      <c r="G7" s="3">
        <v>16.316710411198599</v>
      </c>
      <c r="H7" s="3">
        <v>13.464788732394368</v>
      </c>
      <c r="I7" s="3">
        <v>13.736236160880082</v>
      </c>
    </row>
    <row r="8" spans="1:9" x14ac:dyDescent="0.2">
      <c r="A8" s="26" t="s">
        <v>131</v>
      </c>
      <c r="B8" s="3">
        <v>25.6</v>
      </c>
      <c r="C8" s="3">
        <v>41.2</v>
      </c>
      <c r="D8" s="3">
        <v>46.381999999999998</v>
      </c>
      <c r="E8" s="3">
        <v>38.279249999999998</v>
      </c>
      <c r="F8" s="3">
        <v>16.192283364958886</v>
      </c>
      <c r="G8" s="3">
        <v>18.022747156605423</v>
      </c>
      <c r="H8" s="3">
        <v>17.775989268947015</v>
      </c>
      <c r="I8" s="3">
        <v>15.369026468728356</v>
      </c>
    </row>
    <row r="9" spans="1:9" x14ac:dyDescent="0.2">
      <c r="A9" s="26">
        <v>12</v>
      </c>
      <c r="B9" s="3">
        <v>7.9</v>
      </c>
      <c r="C9" s="3">
        <v>9.6</v>
      </c>
      <c r="D9" s="3">
        <v>13.510999999999999</v>
      </c>
      <c r="E9" s="3">
        <v>9.5299999999999994</v>
      </c>
      <c r="F9" s="3">
        <v>4.9968374446552808</v>
      </c>
      <c r="G9" s="3">
        <v>4.199475065616797</v>
      </c>
      <c r="H9" s="3">
        <v>5.178116316949315</v>
      </c>
      <c r="I9" s="3">
        <v>3.8262719945396326</v>
      </c>
    </row>
    <row r="10" spans="1:9" x14ac:dyDescent="0.2">
      <c r="A10" s="26" t="s">
        <v>130</v>
      </c>
      <c r="B10" s="3">
        <v>23.4</v>
      </c>
      <c r="C10" s="3">
        <v>26.9</v>
      </c>
      <c r="D10" s="3">
        <v>42.201000000000001</v>
      </c>
      <c r="E10" s="3">
        <v>35.768000000000001</v>
      </c>
      <c r="F10" s="3">
        <v>14.800759013282731</v>
      </c>
      <c r="G10" s="3">
        <v>11.767279090113734</v>
      </c>
      <c r="H10" s="3">
        <v>16.173613107214717</v>
      </c>
      <c r="I10" s="3">
        <v>14.360765655896495</v>
      </c>
    </row>
    <row r="11" spans="1:9" x14ac:dyDescent="0.2">
      <c r="A11" s="26" t="s">
        <v>129</v>
      </c>
      <c r="B11" s="3">
        <v>14.3</v>
      </c>
      <c r="C11" s="3">
        <v>14.8</v>
      </c>
      <c r="D11" s="3">
        <v>24.389000000000003</v>
      </c>
      <c r="E11" s="3">
        <v>21.965250000000001</v>
      </c>
      <c r="F11" s="3">
        <v>9.0449082858950014</v>
      </c>
      <c r="G11" s="3">
        <v>6.4741907261592289</v>
      </c>
      <c r="H11" s="3">
        <v>9.3471304014563579</v>
      </c>
      <c r="I11" s="3">
        <v>8.8189948507934606</v>
      </c>
    </row>
    <row r="12" spans="1:9" x14ac:dyDescent="0.2">
      <c r="A12" s="80" t="s">
        <v>128</v>
      </c>
      <c r="B12" s="3">
        <v>35.5</v>
      </c>
      <c r="C12" s="3">
        <v>46.7</v>
      </c>
      <c r="D12" s="3">
        <v>54.213999999999999</v>
      </c>
      <c r="E12" s="3">
        <v>56.182000000000002</v>
      </c>
      <c r="F12" s="3">
        <v>22.45414294750158</v>
      </c>
      <c r="G12" s="3">
        <v>20.42869641294838</v>
      </c>
      <c r="H12" s="3">
        <v>20.777618089489316</v>
      </c>
      <c r="I12" s="3">
        <v>22.556937376414027</v>
      </c>
    </row>
    <row r="13" spans="1:9" s="77" customFormat="1" x14ac:dyDescent="0.2">
      <c r="A13" s="79" t="s">
        <v>22</v>
      </c>
      <c r="B13" s="36">
        <v>158.1</v>
      </c>
      <c r="C13" s="36">
        <v>228.6</v>
      </c>
      <c r="D13" s="36">
        <v>260.92500000000001</v>
      </c>
      <c r="E13" s="36">
        <v>249.0675</v>
      </c>
      <c r="F13" s="36">
        <v>100</v>
      </c>
      <c r="G13" s="36">
        <v>100</v>
      </c>
      <c r="H13" s="36">
        <v>100</v>
      </c>
      <c r="I13" s="36">
        <v>100</v>
      </c>
    </row>
    <row r="14" spans="1:9" s="2" customFormat="1" x14ac:dyDescent="0.2">
      <c r="A14" s="31" t="s">
        <v>7</v>
      </c>
      <c r="B14" s="3"/>
      <c r="C14" s="36"/>
      <c r="D14" s="36"/>
      <c r="E14" s="36"/>
      <c r="F14" s="3"/>
      <c r="G14" s="36"/>
      <c r="H14" s="36"/>
      <c r="I14" s="3"/>
    </row>
    <row r="15" spans="1:9" s="2" customFormat="1" x14ac:dyDescent="0.2">
      <c r="A15" s="76" t="s">
        <v>127</v>
      </c>
      <c r="B15" s="3">
        <v>81.099999999999994</v>
      </c>
      <c r="C15" s="3">
        <v>98</v>
      </c>
      <c r="D15" s="3">
        <v>134.315</v>
      </c>
      <c r="E15" s="3">
        <v>123.44525</v>
      </c>
      <c r="F15" s="3">
        <v>51.296647691334584</v>
      </c>
      <c r="G15" s="3">
        <v>42.869641294838139</v>
      </c>
      <c r="H15" s="3">
        <v>51.476477915109697</v>
      </c>
      <c r="I15" s="3">
        <v>49.562969877643617</v>
      </c>
    </row>
    <row r="16" spans="1:9" x14ac:dyDescent="0.25">
      <c r="A16" s="317" t="s">
        <v>121</v>
      </c>
      <c r="B16" s="317"/>
      <c r="C16" s="317"/>
      <c r="D16" s="317"/>
      <c r="E16" s="317"/>
      <c r="F16" s="317"/>
      <c r="G16" s="317"/>
      <c r="H16" s="317"/>
      <c r="I16" s="317"/>
    </row>
    <row r="17" spans="1:9" x14ac:dyDescent="0.25">
      <c r="A17" s="28" t="s">
        <v>134</v>
      </c>
      <c r="B17" s="3">
        <v>7.6</v>
      </c>
      <c r="C17" s="3">
        <v>7.8</v>
      </c>
      <c r="D17" s="3">
        <v>8.5589999999999993</v>
      </c>
      <c r="E17" s="3">
        <v>14.233499999999999</v>
      </c>
      <c r="F17" s="3">
        <v>7.2796934865900376</v>
      </c>
      <c r="G17" s="3">
        <v>4.2391304347826075</v>
      </c>
      <c r="H17" s="3">
        <v>4.1406835828838195</v>
      </c>
      <c r="I17" s="3">
        <v>6.7217148200270112</v>
      </c>
    </row>
    <row r="18" spans="1:9" x14ac:dyDescent="0.25">
      <c r="A18" s="28" t="s">
        <v>133</v>
      </c>
      <c r="B18" s="3">
        <v>16.399999999999999</v>
      </c>
      <c r="C18" s="3">
        <v>30.8</v>
      </c>
      <c r="D18" s="3">
        <v>28.158999999999999</v>
      </c>
      <c r="E18" s="3">
        <v>32.019750000000002</v>
      </c>
      <c r="F18" s="3">
        <v>15.708812260536394</v>
      </c>
      <c r="G18" s="3">
        <v>16.739130434782606</v>
      </c>
      <c r="H18" s="3">
        <v>13.622795771752013</v>
      </c>
      <c r="I18" s="3">
        <v>15.121201960765793</v>
      </c>
    </row>
    <row r="19" spans="1:9" x14ac:dyDescent="0.25">
      <c r="A19" s="28" t="s">
        <v>132</v>
      </c>
      <c r="B19" s="3">
        <v>15.3</v>
      </c>
      <c r="C19" s="3">
        <v>29.7</v>
      </c>
      <c r="D19" s="3">
        <v>27.995000000000001</v>
      </c>
      <c r="E19" s="3">
        <v>28.544749999999997</v>
      </c>
      <c r="F19" s="3">
        <v>14.6</v>
      </c>
      <c r="G19" s="3">
        <v>16.141304347826086</v>
      </c>
      <c r="H19" s="3">
        <v>13.54345564935536</v>
      </c>
      <c r="I19" s="3">
        <v>13.48014677408691</v>
      </c>
    </row>
    <row r="20" spans="1:9" x14ac:dyDescent="0.25">
      <c r="A20" s="28" t="s">
        <v>131</v>
      </c>
      <c r="B20" s="3">
        <v>17.3</v>
      </c>
      <c r="C20" s="3">
        <v>36.200000000000003</v>
      </c>
      <c r="D20" s="3">
        <v>37.97</v>
      </c>
      <c r="E20" s="3">
        <v>31.792000000000002</v>
      </c>
      <c r="F20" s="3">
        <v>16.57088122605364</v>
      </c>
      <c r="G20" s="3">
        <v>19.673913043478258</v>
      </c>
      <c r="H20" s="3">
        <v>18.369173459761495</v>
      </c>
      <c r="I20" s="3">
        <v>15.013647912200003</v>
      </c>
    </row>
    <row r="21" spans="1:9" x14ac:dyDescent="0.25">
      <c r="A21" s="28">
        <v>12</v>
      </c>
      <c r="B21" s="3">
        <v>5.0999999999999996</v>
      </c>
      <c r="C21" s="3">
        <v>8.5</v>
      </c>
      <c r="D21" s="3">
        <v>10.061</v>
      </c>
      <c r="E21" s="3">
        <v>8.7459999999999987</v>
      </c>
      <c r="F21" s="3">
        <v>4.8850574712643677</v>
      </c>
      <c r="G21" s="3">
        <v>4.6195652173913038</v>
      </c>
      <c r="H21" s="3">
        <v>4.8673229965409641</v>
      </c>
      <c r="I21" s="3">
        <v>4.1302643633650353</v>
      </c>
    </row>
    <row r="22" spans="1:9" x14ac:dyDescent="0.25">
      <c r="A22" s="28" t="s">
        <v>130</v>
      </c>
      <c r="B22" s="3">
        <v>13.8</v>
      </c>
      <c r="C22" s="3">
        <v>24.3</v>
      </c>
      <c r="D22" s="3">
        <v>33.738999999999997</v>
      </c>
      <c r="E22" s="3">
        <v>28.792999999999999</v>
      </c>
      <c r="F22" s="3">
        <v>13.218390804597702</v>
      </c>
      <c r="G22" s="3">
        <v>13.206521739130434</v>
      </c>
      <c r="H22" s="3">
        <v>16.322295058174692</v>
      </c>
      <c r="I22" s="3">
        <v>13.597381867638864</v>
      </c>
    </row>
    <row r="23" spans="1:9" x14ac:dyDescent="0.25">
      <c r="A23" s="28" t="s">
        <v>129</v>
      </c>
      <c r="B23" s="3">
        <v>9.5</v>
      </c>
      <c r="C23" s="3">
        <v>12.8</v>
      </c>
      <c r="D23" s="3">
        <v>19.036000000000001</v>
      </c>
      <c r="E23" s="3">
        <v>18.47325</v>
      </c>
      <c r="F23" s="3">
        <v>9.0996168582375461</v>
      </c>
      <c r="G23" s="3">
        <v>6.9565217391304337</v>
      </c>
      <c r="H23" s="3">
        <v>9.2092595728211695</v>
      </c>
      <c r="I23" s="3">
        <v>8.7239202092994699</v>
      </c>
    </row>
    <row r="24" spans="1:9" x14ac:dyDescent="0.25">
      <c r="A24" s="78" t="s">
        <v>128</v>
      </c>
      <c r="B24" s="3">
        <v>19.399999999999999</v>
      </c>
      <c r="C24" s="3">
        <v>33.9</v>
      </c>
      <c r="D24" s="3">
        <v>41.186</v>
      </c>
      <c r="E24" s="3">
        <v>49.15175</v>
      </c>
      <c r="F24" s="3">
        <v>18.582375478927201</v>
      </c>
      <c r="G24" s="3">
        <v>18.423913043478258</v>
      </c>
      <c r="H24" s="3">
        <v>19.925013908710479</v>
      </c>
      <c r="I24" s="3">
        <v>23.211722092616903</v>
      </c>
    </row>
    <row r="25" spans="1:9" s="77" customFormat="1" x14ac:dyDescent="0.2">
      <c r="A25" s="74" t="s">
        <v>22</v>
      </c>
      <c r="B25" s="36">
        <v>104.4</v>
      </c>
      <c r="C25" s="36">
        <v>184</v>
      </c>
      <c r="D25" s="36">
        <v>206.70500000000001</v>
      </c>
      <c r="E25" s="36">
        <v>211.75400000000002</v>
      </c>
      <c r="F25" s="36">
        <v>100</v>
      </c>
      <c r="G25" s="36">
        <v>100</v>
      </c>
      <c r="H25" s="36">
        <v>100</v>
      </c>
      <c r="I25" s="36">
        <v>100</v>
      </c>
    </row>
    <row r="26" spans="1:9" s="2" customFormat="1" x14ac:dyDescent="0.2">
      <c r="A26" s="31" t="s">
        <v>7</v>
      </c>
      <c r="B26" s="3"/>
      <c r="C26" s="36"/>
      <c r="D26" s="36"/>
      <c r="E26" s="36"/>
      <c r="F26" s="3"/>
      <c r="G26" s="36"/>
      <c r="H26" s="36"/>
      <c r="I26" s="3"/>
    </row>
    <row r="27" spans="1:9" s="2" customFormat="1" x14ac:dyDescent="0.2">
      <c r="A27" s="76" t="s">
        <v>127</v>
      </c>
      <c r="B27" s="3">
        <v>47.8</v>
      </c>
      <c r="C27" s="3">
        <v>79.5</v>
      </c>
      <c r="D27" s="3">
        <v>104.02199999999999</v>
      </c>
      <c r="E27" s="3">
        <v>105.16399999999999</v>
      </c>
      <c r="F27" s="3">
        <v>45.785440613026815</v>
      </c>
      <c r="G27" s="3">
        <v>43.20652173913043</v>
      </c>
      <c r="H27" s="3">
        <v>50.323891536247302</v>
      </c>
      <c r="I27" s="3">
        <v>49.663288532920262</v>
      </c>
    </row>
    <row r="28" spans="1:9" x14ac:dyDescent="0.25">
      <c r="A28" s="317" t="s">
        <v>22</v>
      </c>
      <c r="B28" s="317"/>
      <c r="C28" s="317"/>
      <c r="D28" s="317"/>
      <c r="E28" s="317"/>
      <c r="F28" s="317"/>
      <c r="G28" s="317"/>
      <c r="H28" s="317"/>
      <c r="I28" s="317"/>
    </row>
    <row r="29" spans="1:9" x14ac:dyDescent="0.25">
      <c r="A29" s="28" t="s">
        <v>134</v>
      </c>
      <c r="B29" s="3">
        <v>16.7</v>
      </c>
      <c r="C29" s="3">
        <v>18.8</v>
      </c>
      <c r="D29" s="3">
        <v>16.896999999999998</v>
      </c>
      <c r="E29" s="3">
        <v>28.703749999999999</v>
      </c>
      <c r="F29" s="3">
        <v>6.3619047619047615</v>
      </c>
      <c r="G29" s="3">
        <v>4.5564711585070281</v>
      </c>
      <c r="H29" s="3">
        <v>3.6133267754421232</v>
      </c>
      <c r="I29" s="3">
        <f t="shared" ref="I29:I37" si="0">E29/$E$37*100</f>
        <v>6.2288217889139279</v>
      </c>
    </row>
    <row r="30" spans="1:9" x14ac:dyDescent="0.25">
      <c r="A30" s="28" t="s">
        <v>133</v>
      </c>
      <c r="B30" s="3">
        <v>38.700000000000003</v>
      </c>
      <c r="C30" s="3">
        <v>71.900000000000006</v>
      </c>
      <c r="D30" s="3">
        <v>64.917000000000002</v>
      </c>
      <c r="E30" s="3">
        <v>70.680749999999989</v>
      </c>
      <c r="F30" s="3">
        <v>14.742857142857144</v>
      </c>
      <c r="G30" s="3">
        <v>17.426078526417836</v>
      </c>
      <c r="H30" s="3">
        <v>13.882129033637705</v>
      </c>
      <c r="I30" s="3">
        <f t="shared" si="0"/>
        <v>15.337988787415515</v>
      </c>
    </row>
    <row r="31" spans="1:9" x14ac:dyDescent="0.25">
      <c r="A31" s="28" t="s">
        <v>132</v>
      </c>
      <c r="B31" s="3">
        <v>35.299999999999997</v>
      </c>
      <c r="C31" s="3">
        <v>67</v>
      </c>
      <c r="D31" s="3">
        <v>63.128</v>
      </c>
      <c r="E31" s="3">
        <v>62.757249999999999</v>
      </c>
      <c r="F31" s="3">
        <v>13.447619047619048</v>
      </c>
      <c r="G31" s="3">
        <v>16.238487639360155</v>
      </c>
      <c r="H31" s="3">
        <v>13.499561619228878</v>
      </c>
      <c r="I31" s="3">
        <f t="shared" si="0"/>
        <v>13.6185594639139</v>
      </c>
    </row>
    <row r="32" spans="1:9" x14ac:dyDescent="0.25">
      <c r="A32" s="28" t="s">
        <v>131</v>
      </c>
      <c r="B32" s="3">
        <v>42.9</v>
      </c>
      <c r="C32" s="3">
        <v>77.400000000000006</v>
      </c>
      <c r="D32" s="3">
        <v>84.352000000000004</v>
      </c>
      <c r="E32" s="3">
        <v>70.070999999999998</v>
      </c>
      <c r="F32" s="3">
        <v>16.342857142857145</v>
      </c>
      <c r="G32" s="3">
        <v>18.759088705768299</v>
      </c>
      <c r="H32" s="3">
        <v>18.038192588157305</v>
      </c>
      <c r="I32" s="3">
        <f t="shared" si="0"/>
        <v>15.205670742359025</v>
      </c>
    </row>
    <row r="33" spans="1:9" x14ac:dyDescent="0.25">
      <c r="A33" s="28">
        <v>12</v>
      </c>
      <c r="B33" s="3">
        <v>13</v>
      </c>
      <c r="C33" s="3">
        <v>18.100000000000001</v>
      </c>
      <c r="D33" s="3">
        <v>23.571999999999999</v>
      </c>
      <c r="E33" s="3">
        <v>18.275500000000001</v>
      </c>
      <c r="F33" s="3">
        <v>4.9523809523809526</v>
      </c>
      <c r="G33" s="3">
        <v>4.3868153174987885</v>
      </c>
      <c r="H33" s="3">
        <v>5.0407373350725999</v>
      </c>
      <c r="I33" s="3">
        <f t="shared" si="0"/>
        <v>3.9658522877079307</v>
      </c>
    </row>
    <row r="34" spans="1:9" x14ac:dyDescent="0.25">
      <c r="A34" s="28" t="s">
        <v>130</v>
      </c>
      <c r="B34" s="3">
        <v>37.200000000000003</v>
      </c>
      <c r="C34" s="3">
        <v>51.2</v>
      </c>
      <c r="D34" s="3">
        <v>75.94</v>
      </c>
      <c r="E34" s="3">
        <v>64.560749999999999</v>
      </c>
      <c r="F34" s="3">
        <v>14.171428571428574</v>
      </c>
      <c r="G34" s="3">
        <v>12.409112942317014</v>
      </c>
      <c r="H34" s="3">
        <v>16.239334516605009</v>
      </c>
      <c r="I34" s="3">
        <f t="shared" si="0"/>
        <v>14.00992575216217</v>
      </c>
    </row>
    <row r="35" spans="1:9" x14ac:dyDescent="0.25">
      <c r="A35" s="28" t="s">
        <v>129</v>
      </c>
      <c r="B35" s="3">
        <v>23.8</v>
      </c>
      <c r="C35" s="3">
        <v>27.6</v>
      </c>
      <c r="D35" s="3">
        <v>43.424999999999997</v>
      </c>
      <c r="E35" s="3">
        <v>40.439</v>
      </c>
      <c r="F35" s="3">
        <v>9.0666666666666664</v>
      </c>
      <c r="G35" s="3">
        <v>6.6892874454677651</v>
      </c>
      <c r="H35" s="3">
        <v>9.2861877980454626</v>
      </c>
      <c r="I35" s="3">
        <f t="shared" si="0"/>
        <v>8.7754152095768099</v>
      </c>
    </row>
    <row r="36" spans="1:9" x14ac:dyDescent="0.25">
      <c r="A36" s="78" t="s">
        <v>128</v>
      </c>
      <c r="B36" s="3">
        <v>54.9</v>
      </c>
      <c r="C36" s="3">
        <v>80.599999999999994</v>
      </c>
      <c r="D36" s="3">
        <v>95.4</v>
      </c>
      <c r="E36" s="3">
        <v>105.334</v>
      </c>
      <c r="F36" s="3">
        <v>20.914285714285715</v>
      </c>
      <c r="G36" s="3">
        <v>19.534658264663111</v>
      </c>
      <c r="H36" s="3">
        <v>20.400744178089518</v>
      </c>
      <c r="I36" s="3">
        <f t="shared" si="0"/>
        <v>22.85787446983268</v>
      </c>
    </row>
    <row r="37" spans="1:9" s="77" customFormat="1" x14ac:dyDescent="0.2">
      <c r="A37" s="74" t="s">
        <v>22</v>
      </c>
      <c r="B37" s="36">
        <v>262.5</v>
      </c>
      <c r="C37" s="36">
        <v>412.6</v>
      </c>
      <c r="D37" s="36">
        <v>467.63</v>
      </c>
      <c r="E37" s="36">
        <v>460.82150000000001</v>
      </c>
      <c r="F37" s="36">
        <v>100</v>
      </c>
      <c r="G37" s="36">
        <v>100</v>
      </c>
      <c r="H37" s="36">
        <v>100</v>
      </c>
      <c r="I37" s="36">
        <f t="shared" si="0"/>
        <v>100</v>
      </c>
    </row>
    <row r="38" spans="1:9" s="2" customFormat="1" x14ac:dyDescent="0.2">
      <c r="A38" s="31" t="s">
        <v>7</v>
      </c>
      <c r="B38" s="3"/>
      <c r="C38" s="36"/>
      <c r="D38" s="36"/>
      <c r="E38" s="36"/>
      <c r="F38" s="3"/>
      <c r="G38" s="3"/>
      <c r="H38" s="36"/>
      <c r="I38" s="3"/>
    </row>
    <row r="39" spans="1:9" s="2" customFormat="1" x14ac:dyDescent="0.2">
      <c r="A39" s="76" t="s">
        <v>127</v>
      </c>
      <c r="B39" s="3">
        <v>128.9</v>
      </c>
      <c r="C39" s="3">
        <v>177.5</v>
      </c>
      <c r="D39" s="3">
        <v>238.33699999999999</v>
      </c>
      <c r="E39" s="3">
        <v>228.60925</v>
      </c>
      <c r="F39" s="3">
        <v>49.104761904761908</v>
      </c>
      <c r="G39" s="3">
        <v>43.019873969946673</v>
      </c>
      <c r="H39" s="3">
        <v>50.967003827812583</v>
      </c>
      <c r="I39" s="3">
        <f>E39/$E$37*100</f>
        <v>49.609067719279594</v>
      </c>
    </row>
  </sheetData>
  <mergeCells count="6">
    <mergeCell ref="A4:I4"/>
    <mergeCell ref="A16:I16"/>
    <mergeCell ref="A28:I28"/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31</vt:i4>
      </vt:variant>
    </vt:vector>
  </HeadingPairs>
  <TitlesOfParts>
    <vt:vector size="31" baseType="lpstr">
      <vt:lpstr>Tartalom</vt:lpstr>
      <vt:lpstr>3.1.1.</vt:lpstr>
      <vt:lpstr>3.1.2.</vt:lpstr>
      <vt:lpstr>3.1.3.</vt:lpstr>
      <vt:lpstr>3.1.4.</vt:lpstr>
      <vt:lpstr>3.1.5.</vt:lpstr>
      <vt:lpstr>3.1.6.</vt:lpstr>
      <vt:lpstr>3.1.7.</vt:lpstr>
      <vt:lpstr>3.1.8.</vt:lpstr>
      <vt:lpstr>3.1.9.</vt:lpstr>
      <vt:lpstr>3.1.10.</vt:lpstr>
      <vt:lpstr>3.1.11.</vt:lpstr>
      <vt:lpstr>3.1.12.</vt:lpstr>
      <vt:lpstr>3.1.13.</vt:lpstr>
      <vt:lpstr>3.1.14.</vt:lpstr>
      <vt:lpstr>3.1.15.</vt:lpstr>
      <vt:lpstr>3.1.16.</vt:lpstr>
      <vt:lpstr>3.1.17.</vt:lpstr>
      <vt:lpstr>3.1.18.</vt:lpstr>
      <vt:lpstr>3.1.19.</vt:lpstr>
      <vt:lpstr>3.1.20_03</vt:lpstr>
      <vt:lpstr>3.1.20_08</vt:lpstr>
      <vt:lpstr>3.1.21_03</vt:lpstr>
      <vt:lpstr>3.1.21_08</vt:lpstr>
      <vt:lpstr>3.1.22.</vt:lpstr>
      <vt:lpstr>3.1.23.</vt:lpstr>
      <vt:lpstr>3.1.24.</vt:lpstr>
      <vt:lpstr>3.1.25.</vt:lpstr>
      <vt:lpstr>3.1.26.</vt:lpstr>
      <vt:lpstr>3.1.27.</vt:lpstr>
      <vt:lpstr>3.1.28.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2025-02-06T15:39:40Z</dcterms:created>
  <dcterms:modified xsi:type="dcterms:W3CDTF">2025-02-06T15:40:20Z</dcterms:modified>
</cp:coreProperties>
</file>