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E36EE507-0A98-4B47-BDBD-A388EFB4FCF8}" xr6:coauthVersionLast="36" xr6:coauthVersionMax="36" xr10:uidLastSave="{00000000-0000-0000-0000-000000000000}"/>
  <bookViews>
    <workbookView xWindow="0" yWindow="0" windowWidth="28800" windowHeight="13425" xr2:uid="{E4C6CCDE-0987-4226-A38D-259C975BAA2B}"/>
  </bookViews>
  <sheets>
    <sheet name="Tartalom" sheetId="12" r:id="rId1"/>
    <sheet name="3.2.1." sheetId="2" r:id="rId2"/>
    <sheet name="3.2.2." sheetId="3" r:id="rId3"/>
    <sheet name="3.2.3." sheetId="4" r:id="rId4"/>
    <sheet name="3.2.4." sheetId="5" r:id="rId5"/>
    <sheet name="3.2.5." sheetId="6" r:id="rId6"/>
    <sheet name="3.2.6." sheetId="7" r:id="rId7"/>
    <sheet name="3.2.7." sheetId="8" r:id="rId8"/>
    <sheet name="3.2.8." sheetId="9" r:id="rId9"/>
    <sheet name="3.2.9." sheetId="10" r:id="rId10"/>
    <sheet name="3.2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0" l="1"/>
  <c r="C21" i="10"/>
  <c r="D21" i="10"/>
  <c r="E21" i="10"/>
  <c r="F21" i="10"/>
  <c r="G21" i="10"/>
  <c r="H21" i="10"/>
  <c r="I21" i="10"/>
  <c r="J21" i="10"/>
  <c r="K21" i="10"/>
  <c r="L21" i="10"/>
  <c r="B22" i="10"/>
  <c r="C22" i="10"/>
  <c r="D22" i="10"/>
  <c r="E22" i="10"/>
  <c r="F22" i="10"/>
  <c r="G22" i="10"/>
  <c r="H22" i="10"/>
  <c r="I22" i="10"/>
  <c r="J22" i="10"/>
  <c r="K22" i="10"/>
  <c r="L22" i="10"/>
  <c r="B23" i="10"/>
  <c r="C23" i="10"/>
  <c r="D23" i="10"/>
  <c r="E23" i="10"/>
  <c r="F23" i="10"/>
  <c r="G23" i="10"/>
  <c r="H23" i="10"/>
  <c r="I23" i="10"/>
  <c r="J23" i="10"/>
  <c r="K23" i="10"/>
  <c r="L23" i="10"/>
  <c r="B24" i="10"/>
  <c r="C24" i="10"/>
  <c r="D24" i="10"/>
  <c r="E24" i="10"/>
  <c r="F24" i="10"/>
  <c r="G24" i="10"/>
  <c r="H24" i="10"/>
  <c r="I24" i="10"/>
  <c r="J24" i="10"/>
  <c r="K24" i="10"/>
  <c r="L24" i="10"/>
  <c r="B25" i="10"/>
  <c r="C25" i="10"/>
  <c r="D25" i="10"/>
  <c r="E25" i="10"/>
  <c r="F25" i="10"/>
  <c r="G25" i="10"/>
  <c r="H25" i="10"/>
  <c r="I25" i="10"/>
  <c r="J25" i="10"/>
  <c r="K25" i="10"/>
  <c r="L25" i="10"/>
  <c r="B26" i="10"/>
  <c r="C26" i="10"/>
  <c r="D26" i="10"/>
  <c r="E26" i="10"/>
  <c r="F26" i="10"/>
  <c r="G26" i="10"/>
  <c r="H26" i="10"/>
  <c r="I26" i="10"/>
  <c r="J26" i="10"/>
  <c r="K26" i="10"/>
  <c r="L26" i="10"/>
  <c r="B27" i="10"/>
  <c r="C27" i="10"/>
  <c r="D27" i="10"/>
  <c r="E27" i="10"/>
  <c r="F27" i="10"/>
  <c r="G27" i="10"/>
  <c r="H27" i="10"/>
  <c r="I27" i="10"/>
  <c r="J27" i="10"/>
  <c r="K27" i="10"/>
  <c r="L27" i="10"/>
  <c r="B28" i="10"/>
  <c r="C28" i="10"/>
  <c r="D28" i="10"/>
  <c r="E28" i="10"/>
  <c r="F28" i="10"/>
  <c r="G28" i="10"/>
  <c r="H28" i="10"/>
  <c r="I28" i="10"/>
  <c r="J28" i="10"/>
  <c r="K28" i="10"/>
  <c r="L28" i="10"/>
  <c r="B29" i="10"/>
  <c r="C29" i="10"/>
  <c r="D29" i="10"/>
  <c r="E29" i="10"/>
  <c r="F29" i="10"/>
  <c r="G29" i="10"/>
  <c r="H29" i="10"/>
  <c r="I29" i="10"/>
  <c r="J29" i="10"/>
  <c r="K29" i="10"/>
  <c r="L29" i="10"/>
  <c r="B30" i="10"/>
  <c r="C30" i="10"/>
  <c r="D30" i="10"/>
  <c r="E30" i="10"/>
  <c r="F30" i="10"/>
  <c r="G30" i="10"/>
  <c r="H30" i="10"/>
  <c r="I30" i="10"/>
  <c r="J30" i="10"/>
  <c r="K30" i="10"/>
  <c r="L30" i="10"/>
  <c r="B31" i="10"/>
  <c r="C31" i="10"/>
  <c r="D31" i="10"/>
  <c r="E31" i="10"/>
  <c r="F31" i="10"/>
  <c r="G31" i="10"/>
  <c r="H31" i="10"/>
  <c r="I31" i="10"/>
  <c r="J31" i="10"/>
  <c r="K31" i="10"/>
  <c r="L31" i="10"/>
  <c r="B32" i="10"/>
  <c r="C32" i="10"/>
  <c r="D32" i="10"/>
  <c r="E32" i="10"/>
  <c r="F32" i="10"/>
  <c r="G32" i="10"/>
  <c r="H32" i="10"/>
  <c r="I32" i="10"/>
  <c r="J32" i="10"/>
  <c r="K32" i="10"/>
  <c r="L32" i="10"/>
  <c r="B33" i="10"/>
  <c r="C33" i="10"/>
  <c r="D33" i="10"/>
  <c r="E33" i="10"/>
  <c r="F33" i="10"/>
  <c r="G33" i="10"/>
  <c r="H33" i="10"/>
  <c r="I33" i="10"/>
  <c r="J33" i="10"/>
  <c r="K33" i="10"/>
  <c r="L33" i="10"/>
  <c r="B34" i="10"/>
  <c r="C34" i="10"/>
  <c r="D34" i="10"/>
  <c r="E34" i="10"/>
  <c r="F34" i="10"/>
  <c r="G34" i="10"/>
  <c r="H34" i="10"/>
  <c r="I34" i="10"/>
  <c r="J34" i="10"/>
  <c r="K34" i="10"/>
  <c r="L34" i="10"/>
  <c r="B35" i="10"/>
  <c r="C35" i="10"/>
  <c r="D35" i="10"/>
  <c r="E35" i="10"/>
  <c r="F35" i="10"/>
  <c r="G35" i="10"/>
  <c r="H35" i="10"/>
  <c r="I35" i="10"/>
  <c r="J35" i="10"/>
  <c r="K35" i="10"/>
  <c r="L35" i="10"/>
  <c r="B27" i="9"/>
  <c r="C27" i="9"/>
  <c r="C42" i="9" s="1"/>
  <c r="D27" i="9"/>
  <c r="D44" i="9" s="1"/>
  <c r="E27" i="9"/>
  <c r="F27" i="9"/>
  <c r="G27" i="9"/>
  <c r="G42" i="9" s="1"/>
  <c r="H27" i="9"/>
  <c r="H44" i="9" s="1"/>
  <c r="I27" i="9"/>
  <c r="J27" i="9"/>
  <c r="K27" i="9"/>
  <c r="K42" i="9" s="1"/>
  <c r="L27" i="9"/>
  <c r="L44" i="9" s="1"/>
  <c r="B33" i="9"/>
  <c r="E33" i="9"/>
  <c r="F33" i="9"/>
  <c r="I33" i="9"/>
  <c r="I70" i="9" s="1"/>
  <c r="J33" i="9"/>
  <c r="B42" i="9"/>
  <c r="E42" i="9"/>
  <c r="F42" i="9"/>
  <c r="I42" i="9"/>
  <c r="J42" i="9"/>
  <c r="B44" i="9"/>
  <c r="C44" i="9"/>
  <c r="E44" i="9"/>
  <c r="F44" i="9"/>
  <c r="G44" i="9"/>
  <c r="I44" i="9"/>
  <c r="J44" i="9"/>
  <c r="B45" i="9"/>
  <c r="C45" i="9"/>
  <c r="E45" i="9"/>
  <c r="F45" i="9"/>
  <c r="G45" i="9"/>
  <c r="I45" i="9"/>
  <c r="J45" i="9"/>
  <c r="B46" i="9"/>
  <c r="E46" i="9"/>
  <c r="F46" i="9"/>
  <c r="I46" i="9"/>
  <c r="J46" i="9"/>
  <c r="B47" i="9"/>
  <c r="E47" i="9"/>
  <c r="F47" i="9"/>
  <c r="I47" i="9"/>
  <c r="J47" i="9"/>
  <c r="B48" i="9"/>
  <c r="E48" i="9"/>
  <c r="F48" i="9"/>
  <c r="I48" i="9"/>
  <c r="J48" i="9"/>
  <c r="K48" i="9"/>
  <c r="B50" i="9"/>
  <c r="E50" i="9"/>
  <c r="F50" i="9"/>
  <c r="I50" i="9"/>
  <c r="J50" i="9"/>
  <c r="K50" i="9"/>
  <c r="B51" i="9"/>
  <c r="E51" i="9"/>
  <c r="F51" i="9"/>
  <c r="I51" i="9"/>
  <c r="J51" i="9"/>
  <c r="B52" i="9"/>
  <c r="E52" i="9"/>
  <c r="F52" i="9"/>
  <c r="I52" i="9"/>
  <c r="J52" i="9"/>
  <c r="B54" i="9"/>
  <c r="C54" i="9"/>
  <c r="E54" i="9"/>
  <c r="F54" i="9"/>
  <c r="G54" i="9"/>
  <c r="I54" i="9"/>
  <c r="J54" i="9"/>
  <c r="B55" i="9"/>
  <c r="C55" i="9"/>
  <c r="E55" i="9"/>
  <c r="F55" i="9"/>
  <c r="G55" i="9"/>
  <c r="I55" i="9"/>
  <c r="J55" i="9"/>
  <c r="B56" i="9"/>
  <c r="E56" i="9"/>
  <c r="F56" i="9"/>
  <c r="I56" i="9"/>
  <c r="J56" i="9"/>
  <c r="B57" i="9"/>
  <c r="E57" i="9"/>
  <c r="F57" i="9"/>
  <c r="I57" i="9"/>
  <c r="J57" i="9"/>
  <c r="B58" i="9"/>
  <c r="E58" i="9"/>
  <c r="F58" i="9"/>
  <c r="I58" i="9"/>
  <c r="J58" i="9"/>
  <c r="K58" i="9"/>
  <c r="B60" i="9"/>
  <c r="D60" i="9"/>
  <c r="E60" i="9"/>
  <c r="F60" i="9"/>
  <c r="H60" i="9"/>
  <c r="I60" i="9"/>
  <c r="J60" i="9"/>
  <c r="B61" i="9"/>
  <c r="E61" i="9"/>
  <c r="F61" i="9"/>
  <c r="I61" i="9"/>
  <c r="J61" i="9"/>
  <c r="B62" i="9"/>
  <c r="E62" i="9"/>
  <c r="F62" i="9"/>
  <c r="I62" i="9"/>
  <c r="J62" i="9"/>
  <c r="B63" i="9"/>
  <c r="C63" i="9"/>
  <c r="E63" i="9"/>
  <c r="F63" i="9"/>
  <c r="I63" i="9"/>
  <c r="J63" i="9"/>
  <c r="B64" i="9"/>
  <c r="C64" i="9"/>
  <c r="E64" i="9"/>
  <c r="F64" i="9"/>
  <c r="I64" i="9"/>
  <c r="J64" i="9"/>
  <c r="B66" i="9"/>
  <c r="E66" i="9"/>
  <c r="F66" i="9"/>
  <c r="I66" i="9"/>
  <c r="J66" i="9"/>
  <c r="B67" i="9"/>
  <c r="E67" i="9"/>
  <c r="F67" i="9"/>
  <c r="I67" i="9"/>
  <c r="J67" i="9"/>
  <c r="B68" i="9"/>
  <c r="C68" i="9"/>
  <c r="E68" i="9"/>
  <c r="F68" i="9"/>
  <c r="G68" i="9"/>
  <c r="I68" i="9"/>
  <c r="J68" i="9"/>
  <c r="K68" i="9"/>
  <c r="B69" i="9"/>
  <c r="C69" i="9"/>
  <c r="E69" i="9"/>
  <c r="F69" i="9"/>
  <c r="G69" i="9"/>
  <c r="I69" i="9"/>
  <c r="J69" i="9"/>
  <c r="K69" i="9"/>
  <c r="B70" i="9"/>
  <c r="E70" i="9"/>
  <c r="F70" i="9"/>
  <c r="J70" i="9"/>
  <c r="B18" i="4"/>
  <c r="C5" i="4" s="1"/>
  <c r="D18" i="4"/>
  <c r="E18" i="4"/>
  <c r="B8" i="3"/>
  <c r="C4" i="2"/>
  <c r="C6" i="2"/>
  <c r="C7" i="2"/>
  <c r="C8" i="2"/>
  <c r="C9" i="2"/>
  <c r="C10" i="2"/>
  <c r="C12" i="2"/>
  <c r="C13" i="2"/>
  <c r="C14" i="2"/>
  <c r="C15" i="2"/>
  <c r="C16" i="2"/>
  <c r="C17" i="2"/>
  <c r="C19" i="2"/>
  <c r="C20" i="2"/>
  <c r="C21" i="2"/>
  <c r="C22" i="2"/>
  <c r="C23" i="2"/>
  <c r="G64" i="9" l="1"/>
  <c r="G63" i="9"/>
  <c r="K60" i="9"/>
  <c r="G60" i="9"/>
  <c r="C60" i="9"/>
  <c r="C58" i="9"/>
  <c r="K55" i="9"/>
  <c r="K54" i="9"/>
  <c r="C50" i="9"/>
  <c r="C48" i="9"/>
  <c r="K45" i="9"/>
  <c r="K44" i="9"/>
  <c r="L60" i="9"/>
  <c r="K64" i="9"/>
  <c r="K63" i="9"/>
  <c r="G58" i="9"/>
  <c r="G50" i="9"/>
  <c r="G48" i="9"/>
  <c r="L55" i="9"/>
  <c r="H55" i="9"/>
  <c r="D55" i="9"/>
  <c r="L69" i="9"/>
  <c r="H69" i="9"/>
  <c r="D69" i="9"/>
  <c r="L50" i="9"/>
  <c r="H50" i="9"/>
  <c r="D50" i="9"/>
  <c r="L64" i="9"/>
  <c r="H64" i="9"/>
  <c r="D64" i="9"/>
  <c r="L45" i="9"/>
  <c r="H45" i="9"/>
  <c r="D45" i="9"/>
  <c r="C4" i="4"/>
  <c r="C18" i="4"/>
  <c r="C12" i="4"/>
  <c r="C16" i="4"/>
  <c r="C8" i="4"/>
  <c r="C11" i="4"/>
  <c r="C15" i="4"/>
  <c r="C7" i="4"/>
  <c r="L66" i="9"/>
  <c r="D66" i="9"/>
  <c r="L61" i="9"/>
  <c r="D61" i="9"/>
  <c r="L56" i="9"/>
  <c r="D56" i="9"/>
  <c r="D51" i="9"/>
  <c r="L46" i="9"/>
  <c r="D46" i="9"/>
  <c r="H33" i="9"/>
  <c r="H70" i="9" s="1"/>
  <c r="C14" i="4"/>
  <c r="C10" i="4"/>
  <c r="C6" i="4"/>
  <c r="L67" i="9"/>
  <c r="H67" i="9"/>
  <c r="D67" i="9"/>
  <c r="K66" i="9"/>
  <c r="G66" i="9"/>
  <c r="C66" i="9"/>
  <c r="L62" i="9"/>
  <c r="H62" i="9"/>
  <c r="D62" i="9"/>
  <c r="K61" i="9"/>
  <c r="G61" i="9"/>
  <c r="C61" i="9"/>
  <c r="L57" i="9"/>
  <c r="H57" i="9"/>
  <c r="D57" i="9"/>
  <c r="K56" i="9"/>
  <c r="G56" i="9"/>
  <c r="C56" i="9"/>
  <c r="L52" i="9"/>
  <c r="H52" i="9"/>
  <c r="D52" i="9"/>
  <c r="K51" i="9"/>
  <c r="G51" i="9"/>
  <c r="C51" i="9"/>
  <c r="L47" i="9"/>
  <c r="H47" i="9"/>
  <c r="D47" i="9"/>
  <c r="K46" i="9"/>
  <c r="G46" i="9"/>
  <c r="C46" i="9"/>
  <c r="L42" i="9"/>
  <c r="H42" i="9"/>
  <c r="D42" i="9"/>
  <c r="K33" i="9"/>
  <c r="K70" i="9" s="1"/>
  <c r="G33" i="9"/>
  <c r="G70" i="9" s="1"/>
  <c r="C33" i="9"/>
  <c r="C70" i="9" s="1"/>
  <c r="H66" i="9"/>
  <c r="H61" i="9"/>
  <c r="H56" i="9"/>
  <c r="L51" i="9"/>
  <c r="H51" i="9"/>
  <c r="H46" i="9"/>
  <c r="L33" i="9"/>
  <c r="L70" i="9" s="1"/>
  <c r="D33" i="9"/>
  <c r="D70" i="9" s="1"/>
  <c r="C17" i="4"/>
  <c r="C13" i="4"/>
  <c r="C9" i="4"/>
  <c r="L68" i="9"/>
  <c r="H68" i="9"/>
  <c r="D68" i="9"/>
  <c r="K67" i="9"/>
  <c r="G67" i="9"/>
  <c r="C67" i="9"/>
  <c r="L63" i="9"/>
  <c r="H63" i="9"/>
  <c r="D63" i="9"/>
  <c r="K62" i="9"/>
  <c r="G62" i="9"/>
  <c r="C62" i="9"/>
  <c r="L58" i="9"/>
  <c r="H58" i="9"/>
  <c r="D58" i="9"/>
  <c r="K57" i="9"/>
  <c r="G57" i="9"/>
  <c r="C57" i="9"/>
  <c r="L54" i="9"/>
  <c r="H54" i="9"/>
  <c r="D54" i="9"/>
  <c r="K52" i="9"/>
  <c r="G52" i="9"/>
  <c r="C52" i="9"/>
  <c r="L48" i="9"/>
  <c r="H48" i="9"/>
  <c r="D48" i="9"/>
  <c r="K47" i="9"/>
  <c r="G47" i="9"/>
  <c r="C47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8EBBE85-4CBA-4417-9AE8-810293AA16A5}">
      <text>
        <r>
          <rPr>
            <sz val="8"/>
            <color indexed="81"/>
            <rFont val="Tahoma"/>
            <family val="2"/>
            <charset val="238"/>
          </rPr>
          <t>A korábbi években a jövedelem részét képezték a 3.2.2. táblában szereplő tételek is, ezért az előző évek összes jövedelem adataival az összehasonlítás korlátozott. Az egy főre jutó jövedelem alapján képzett csoportok adatait a 3.2.8.-as CD-tábla tartalmazza.</t>
        </r>
      </text>
    </comment>
    <comment ref="A7" authorId="0" shapeId="0" xr:uid="{0ED292A4-FFEE-4C8D-BF7F-495B69ACAB28}">
      <text>
        <r>
          <rPr>
            <sz val="8"/>
            <color indexed="81"/>
            <rFont val="Tahoma"/>
            <family val="2"/>
            <charset val="238"/>
          </rPr>
          <t>Imputált vállalkozói jövedelemmel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CFD1351-7A2F-420C-AB3E-C2AE96128277}">
      <text>
        <r>
          <rPr>
            <sz val="8"/>
            <color indexed="81"/>
            <rFont val="Tahoma"/>
            <family val="2"/>
            <charset val="238"/>
          </rPr>
          <t>A Háztartási költségvetési és életkörülmény adatfelvétel alapján.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929836A4-F063-4003-9F07-0576D08498AE}">
      <text>
        <r>
          <rPr>
            <sz val="8"/>
            <color indexed="81"/>
            <rFont val="Arial"/>
            <family val="2"/>
            <charset val="238"/>
          </rPr>
          <t>Az egy főre jutó éves nettó jövedelem alapján képezve.</t>
        </r>
      </text>
    </comment>
    <comment ref="A8" authorId="0" shapeId="0" xr:uid="{1DA9FB5C-58B8-4DC4-9213-1F65A9A8259F}">
      <text>
        <r>
          <rPr>
            <sz val="8"/>
            <color indexed="81"/>
            <rFont val="Tahoma"/>
            <family val="2"/>
            <charset val="238"/>
          </rPr>
          <t>Imputált vállalkozói jövedelemmel együtt.</t>
        </r>
      </text>
    </comment>
    <comment ref="A45" authorId="0" shapeId="0" xr:uid="{61C85729-A11A-4178-9EEB-E14F7C6175BB}">
      <text>
        <r>
          <rPr>
            <sz val="8"/>
            <color indexed="81"/>
            <rFont val="Tahoma"/>
            <family val="2"/>
            <charset val="238"/>
          </rPr>
          <t>Imputált vállalkozói jövedelemmel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D251705-DA38-4254-8A06-3D81B847B116}">
      <text>
        <r>
          <rPr>
            <sz val="8"/>
            <color indexed="81"/>
            <rFont val="Tahoma"/>
            <family val="2"/>
            <charset val="238"/>
          </rPr>
          <t>Hazai fogyasztás.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<sst xmlns="http://schemas.openxmlformats.org/spreadsheetml/2006/main" count="506" uniqueCount="355">
  <si>
    <t>Nettó jövedelem</t>
  </si>
  <si>
    <t>jövedelmi adott támogatás összesen (–)</t>
  </si>
  <si>
    <t>ingatlanadó + súlyadó</t>
  </si>
  <si>
    <t>személyi jövedelemadó</t>
  </si>
  <si>
    <t>társadalombiztosítási járulék</t>
  </si>
  <si>
    <t>Ebből:</t>
  </si>
  <si>
    <t>Bruttó jövedelem</t>
  </si>
  <si>
    <t>Egyéb jövedelem összesen</t>
  </si>
  <si>
    <t>egyéb szociális jövedelem</t>
  </si>
  <si>
    <t>családdal és gyermekkel kapcsolatos ellátások</t>
  </si>
  <si>
    <t>munkanélküli-ellátások</t>
  </si>
  <si>
    <t>nyugdíj, nyugdíjkiegészítés</t>
  </si>
  <si>
    <t>Társadalmi jövedelem összesen</t>
  </si>
  <si>
    <t>mezőgazdasági munkából származó jövedelem</t>
  </si>
  <si>
    <t>alkalmi munkavállalásból származó jövedelem</t>
  </si>
  <si>
    <t>vállalkozásból származó jövedelem</t>
  </si>
  <si>
    <t>főállású munkaviszonyból származó jövedelem</t>
  </si>
  <si>
    <t>Munkajövedelem összesen</t>
  </si>
  <si>
    <t>a 10. jövedelmi decilisben</t>
  </si>
  <si>
    <t>az 1. jövedelmi decilisben</t>
  </si>
  <si>
    <t>a bruttó jövedelem százalékában</t>
  </si>
  <si>
    <t>Ft</t>
  </si>
  <si>
    <t>Az egy főre jutó érték</t>
  </si>
  <si>
    <t>Megnevezés</t>
  </si>
  <si>
    <t>3.2.1. A háztartások egy főre jutó éves bevétele és jövedelme, 2010</t>
  </si>
  <si>
    <t>Összesen</t>
  </si>
  <si>
    <t>Biztosítótól kapott összeg</t>
  </si>
  <si>
    <t>Saját termelésű fogyasztás (+)</t>
  </si>
  <si>
    <t>Internetelérés</t>
  </si>
  <si>
    <t>Mobiltelefon magánhasználatra</t>
  </si>
  <si>
    <t>Üdülési hozzájárulás, üdülési csekk</t>
  </si>
  <si>
    <t>Egy főre jutó érték, Ft</t>
  </si>
  <si>
    <t>3.2.2. Jövedelemként figyelembe nem vett tételek, 2010</t>
  </si>
  <si>
    <t>Összes személyes célú fogyasztás</t>
  </si>
  <si>
    <t>Lakásberuházás</t>
  </si>
  <si>
    <t>Fogyasztási kiadás összesen</t>
  </si>
  <si>
    <t>Egyéb termékek és szolgáltatások</t>
  </si>
  <si>
    <t>Vendéglátás és szálláshely-szolgáltatás</t>
  </si>
  <si>
    <t>Oktatás</t>
  </si>
  <si>
    <t>Kultúra, szórakozás</t>
  </si>
  <si>
    <t>Hírközlés</t>
  </si>
  <si>
    <t>Közlekedés</t>
  </si>
  <si>
    <t>Egészségügy</t>
  </si>
  <si>
    <t>Lakberendezés, háztartásvitel</t>
  </si>
  <si>
    <t>Lakásfenntartás, háztartási energia</t>
  </si>
  <si>
    <t>Ruházat és lábbeli (szolgáltatással együtt)</t>
  </si>
  <si>
    <t>Szeszes italok, dohányáruk</t>
  </si>
  <si>
    <t>Élelmiszerek és alkoholmentes italok</t>
  </si>
  <si>
    <t>10. decilis</t>
  </si>
  <si>
    <t>1. decilis</t>
  </si>
  <si>
    <t>Kiadás az egy főre jutó jövedelem alapján képzett csoportokban, Ft</t>
  </si>
  <si>
    <t>Az összkiadás százalékában</t>
  </si>
  <si>
    <t>Kiadás</t>
  </si>
  <si>
    <t>3.2.3. A háztartások egy főre jutó éves kiadásai COICOP-főcsoportok szerinti bontásban, 2010</t>
  </si>
  <si>
    <t>Mobiltelefon</t>
  </si>
  <si>
    <t>Kézi számitógép</t>
  </si>
  <si>
    <t>Hordozható számítógép</t>
  </si>
  <si>
    <t>Asztali számítógép</t>
  </si>
  <si>
    <t>Digitális fényképezõgép</t>
  </si>
  <si>
    <t>Digitális kamera</t>
  </si>
  <si>
    <t>DVD</t>
  </si>
  <si>
    <t>Videomagnó</t>
  </si>
  <si>
    <t>CD-lejátszó</t>
  </si>
  <si>
    <t>Televízió, színes</t>
  </si>
  <si>
    <t>Mosógép (automata és félautomata)</t>
  </si>
  <si>
    <t>Mikrohullámú sütõ</t>
  </si>
  <si>
    <t>Mosogatógép</t>
  </si>
  <si>
    <t>Légkondicionáló</t>
  </si>
  <si>
    <t>Hűtõ- és fagyasztógép</t>
  </si>
  <si>
    <t>Fagyasztógép</t>
  </si>
  <si>
    <t>Hűtõgép</t>
  </si>
  <si>
    <t>Személygépkocsi</t>
  </si>
  <si>
    <t>Előfordulási arány az egy főre jutó jövedelem alapján képzett csoportokban, %</t>
  </si>
  <si>
    <t>Előfordulási arány, %</t>
  </si>
  <si>
    <t>Száz háztartásra jutó darab</t>
  </si>
  <si>
    <t>Tartós fogyasztási cikk</t>
  </si>
  <si>
    <t>3.2.4. A háztartások tartós fogyasztási cikkeinek állománya, 2010</t>
  </si>
  <si>
    <t>Bor, must, liter</t>
  </si>
  <si>
    <t>Gyümölcslevek, liter</t>
  </si>
  <si>
    <t>Szénsavas üdítőitalok, liter</t>
  </si>
  <si>
    <t>Ásványvíz, liter</t>
  </si>
  <si>
    <t>Cukor</t>
  </si>
  <si>
    <t>Tojás, darab</t>
  </si>
  <si>
    <t>Tejkonzerv, tejpor, egyéb tejtermék</t>
  </si>
  <si>
    <t>Sajt, túró</t>
  </si>
  <si>
    <t>Joghurt, kefír, tejföl, liter</t>
  </si>
  <si>
    <t>Tej, liter</t>
  </si>
  <si>
    <t>Zöldség és burgonya összesen</t>
  </si>
  <si>
    <t>Burgonya</t>
  </si>
  <si>
    <t>Tartósított zöldség, zöldségkészítmények</t>
  </si>
  <si>
    <t>Egyéb friss zöldség</t>
  </si>
  <si>
    <t>Vöröshagyma</t>
  </si>
  <si>
    <t>Sárgarépa, petrezselyemgyökér</t>
  </si>
  <si>
    <t>Gomba</t>
  </si>
  <si>
    <t>Száraz hüvelyesek</t>
  </si>
  <si>
    <t>Zöldborsó</t>
  </si>
  <si>
    <t>Zöldbab</t>
  </si>
  <si>
    <t>Zöldpaprika</t>
  </si>
  <si>
    <t>Paradicsom</t>
  </si>
  <si>
    <t>Uborka</t>
  </si>
  <si>
    <t>Káposztafélék</t>
  </si>
  <si>
    <t>Leveles, száras zöldségek</t>
  </si>
  <si>
    <t>Gyümölcs összesen</t>
  </si>
  <si>
    <t>Gyümölcskészítmények</t>
  </si>
  <si>
    <t>Dió, mák, mogyoró, mandula</t>
  </si>
  <si>
    <t>Egyéb gyümölcs</t>
  </si>
  <si>
    <t>Görögdinnye</t>
  </si>
  <si>
    <t>Sárgadinnye</t>
  </si>
  <si>
    <t>Szőlő</t>
  </si>
  <si>
    <t>Földieper, málna, ribizli</t>
  </si>
  <si>
    <t>Szilva</t>
  </si>
  <si>
    <t>Meggy</t>
  </si>
  <si>
    <t>Cseresznye</t>
  </si>
  <si>
    <t>Sárgabarack</t>
  </si>
  <si>
    <t>Őszibarack</t>
  </si>
  <si>
    <t>Körte</t>
  </si>
  <si>
    <t>Alma</t>
  </si>
  <si>
    <t>Banán</t>
  </si>
  <si>
    <t>Citrusfélék</t>
  </si>
  <si>
    <t>Zsiradék összesen</t>
  </si>
  <si>
    <t>Állati zsiradék</t>
  </si>
  <si>
    <t>Étolaj, olívaolaj</t>
  </si>
  <si>
    <t>Margarin</t>
  </si>
  <si>
    <t>Vaj, vajkrém</t>
  </si>
  <si>
    <t>Hal, halkonzerv összesen</t>
  </si>
  <si>
    <t>Halkonzerv</t>
  </si>
  <si>
    <t>Hal</t>
  </si>
  <si>
    <t>Húsfélék összesen</t>
  </si>
  <si>
    <t>Juh-, kecske-, nyúl- és egyéb hús</t>
  </si>
  <si>
    <t>Húskonzerv</t>
  </si>
  <si>
    <t>Belsőség</t>
  </si>
  <si>
    <t>Egyéb hentesáru</t>
  </si>
  <si>
    <t>Szalámi, szárazkolbász, sonka</t>
  </si>
  <si>
    <t>Baromfihús</t>
  </si>
  <si>
    <t>Sertéshús</t>
  </si>
  <si>
    <t>Marha- és borjúhús</t>
  </si>
  <si>
    <t>Cereáliák összesen</t>
  </si>
  <si>
    <t>Egyéb cereáliák</t>
  </si>
  <si>
    <t>Péksütemény</t>
  </si>
  <si>
    <t>Kenyér</t>
  </si>
  <si>
    <t>összesen</t>
  </si>
  <si>
    <t>Egy főre jutó mennyiség</t>
  </si>
  <si>
    <t>3.2.5. A háztartásokban fogyasztott élelmiszerek éves mennyisége, 2010 [kg]</t>
  </si>
  <si>
    <t>Gyermektelen háztartások összesen</t>
  </si>
  <si>
    <t>3 vagy több gyermekes</t>
  </si>
  <si>
    <t>2 gyermekes</t>
  </si>
  <si>
    <t>1 gyermekes</t>
  </si>
  <si>
    <t>Gyermekes háztartások összesen</t>
  </si>
  <si>
    <t>Forinthitelesek</t>
  </si>
  <si>
    <t>Devizahitelesek</t>
  </si>
  <si>
    <t>aránya, %</t>
  </si>
  <si>
    <t>száma</t>
  </si>
  <si>
    <t>Nem lakáscélú jelzáloghitellel rendelkező háztartások</t>
  </si>
  <si>
    <t>Lakáscélú jelzáloghitellel rendelkező háztartások</t>
  </si>
  <si>
    <t>Hiteltípus és a háztartások gyermekszáma</t>
  </si>
  <si>
    <t>3.2.6. Jelzáloghitellel rendelkező gyermekes és gyermektelen háztartások száma és aránya, 2011</t>
  </si>
  <si>
    <t>..</t>
  </si>
  <si>
    <t>Nem lakás célú jelzáloghitellel rendelkező háztartások</t>
  </si>
  <si>
    <t>Lakás célú jelzáloghitellel rendelkező háztartások</t>
  </si>
  <si>
    <t>3.2.7. Törlesztési gondokkal küzdő jelzáloghitelesek száma és aránya gyermekszám szerint az összes hiteles százalékában, 2011</t>
  </si>
  <si>
    <t>jövedelmi adott támogatás összesen (-)</t>
  </si>
  <si>
    <t>ingatlanadó + teljesítményadó</t>
  </si>
  <si>
    <t>táppénz</t>
  </si>
  <si>
    <t>lakásfenntartási támogatás</t>
  </si>
  <si>
    <t>rendszeres segély</t>
  </si>
  <si>
    <t xml:space="preserve">Ebből: </t>
  </si>
  <si>
    <t>Egyéb szociális jövedelem összesen</t>
  </si>
  <si>
    <t>családi pótlék</t>
  </si>
  <si>
    <t>gyet</t>
  </si>
  <si>
    <t xml:space="preserve">gyes </t>
  </si>
  <si>
    <t xml:space="preserve">gyed </t>
  </si>
  <si>
    <t>családdal és gyermekkel kapcsolatos  ellátások</t>
  </si>
  <si>
    <t>A bruttó jövedelem arányában, %</t>
  </si>
  <si>
    <t>Jövedelemként figyelembe nem vett tételek összesen</t>
  </si>
  <si>
    <t>Internet elérés</t>
  </si>
  <si>
    <t>Jövedelemként figyelembe nem vett tételek</t>
  </si>
  <si>
    <t>Forint</t>
  </si>
  <si>
    <t>Decilisek</t>
  </si>
  <si>
    <t xml:space="preserve">Megnevezés </t>
  </si>
  <si>
    <t>3.2.8. A háztartások egy főre jutó éves bevétele és jövedelme decilisek szerint, 2010</t>
  </si>
  <si>
    <t>Összes személyes célú kiadás</t>
  </si>
  <si>
    <t>Fogyasztási kiadások összesen</t>
  </si>
  <si>
    <t>Ruházat és lábbeli</t>
  </si>
  <si>
    <t>%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</si>
  <si>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</si>
  <si>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</si>
  <si>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</si>
  <si>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</si>
  <si>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</si>
  <si>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</si>
  <si>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</si>
  <si>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</si>
  <si>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</si>
  <si>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</si>
  <si>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3.2.9. A háztartások egy főre jutó éves kiadásai COICOP csoportosítás szerint, 2010</t>
  </si>
  <si>
    <t>máshova nem sorolt egyéb szolgáltatások</t>
  </si>
  <si>
    <t>máshova nem sorolt pénzügyi szolgáltatások</t>
  </si>
  <si>
    <t>egyéb biztosítás</t>
  </si>
  <si>
    <t>gépjármű- és utazási biztosítás</t>
  </si>
  <si>
    <t>egészségbiztosítás</t>
  </si>
  <si>
    <t>ingatlanbiztosítás</t>
  </si>
  <si>
    <t>életbiztosítás</t>
  </si>
  <si>
    <t>biztosítás összesen</t>
  </si>
  <si>
    <t>szociális ellátás</t>
  </si>
  <si>
    <t>egyéb személyes használati cikkek</t>
  </si>
  <si>
    <t>óra, ékszer</t>
  </si>
  <si>
    <t>egyéb, máshova nem sorolt személyes használati cikkek összesen</t>
  </si>
  <si>
    <t>egyéb testápolási eszközök, cikkek és termékek</t>
  </si>
  <si>
    <t>elektromos készülékek testápoláshoz</t>
  </si>
  <si>
    <t>fodrászszalonok és más testápolási létesítmények</t>
  </si>
  <si>
    <t>testápolás összesen</t>
  </si>
  <si>
    <t>szálláshely-szolgáltatás</t>
  </si>
  <si>
    <t>ételek házhoz szállítása</t>
  </si>
  <si>
    <t>óvodai étkeztetés</t>
  </si>
  <si>
    <t>munkahelyi és diákétkeztetés</t>
  </si>
  <si>
    <t>kereskedelmi vendéglátás</t>
  </si>
  <si>
    <t>vendéglátási szolgáltatás összesen</t>
  </si>
  <si>
    <t>átképző tanfolyam, felnőttoktatás</t>
  </si>
  <si>
    <t>felsőfokú oktatás</t>
  </si>
  <si>
    <t>középfokút meghaladó, de nem felsőfokú oktatás</t>
  </si>
  <si>
    <t>középfokú oktatás</t>
  </si>
  <si>
    <t>előkészítő és alapfokú oktatás</t>
  </si>
  <si>
    <t>szervezett társasutazás</t>
  </si>
  <si>
    <t>papír, író- és rajzszerek</t>
  </si>
  <si>
    <t>egyéb nyomdai termékek</t>
  </si>
  <si>
    <t>újság, folyóirat</t>
  </si>
  <si>
    <t>könyv</t>
  </si>
  <si>
    <t>újság, könyv, papír és írószer összesen</t>
  </si>
  <si>
    <t>szerencsejáték</t>
  </si>
  <si>
    <t>kulturális szolgáltatások</t>
  </si>
  <si>
    <t>szórakoztatási és sportszolgáltatások</t>
  </si>
  <si>
    <t>szórakoztatási és kulturális szolgáltatások összesen</t>
  </si>
  <si>
    <t>hobbiállatokkal kapcsolatos szolgáltatás</t>
  </si>
  <si>
    <t>hobbiállatok</t>
  </si>
  <si>
    <t>vrágok, kertészkedés</t>
  </si>
  <si>
    <t>sportszerek, kempingcikkek</t>
  </si>
  <si>
    <t>játékszerek, hobbicikkek</t>
  </si>
  <si>
    <t>játékszerek, sport- és hobbicikkek, kertészkedés, hobbiállatok összesen</t>
  </si>
  <si>
    <t>tartós sportszerek, hangszerek alkatrészei, javítása</t>
  </si>
  <si>
    <t>hangszerek és szobai sporteszközök</t>
  </si>
  <si>
    <t>sport, kemping célú tartós javak</t>
  </si>
  <si>
    <t>egyéb szórakozási és kulturális célú tartós javak összesen</t>
  </si>
  <si>
    <t>audiovizuális, fotó-optikai és információ-feldolgozási berendezések javítása</t>
  </si>
  <si>
    <t>kép- és hanghordozók</t>
  </si>
  <si>
    <t>információfeldolgozás</t>
  </si>
  <si>
    <t>fotó-optika</t>
  </si>
  <si>
    <t xml:space="preserve">audivízuális technika </t>
  </si>
  <si>
    <t>audiovizuális technika, fotó-optika, információfeldolgozás összesen</t>
  </si>
  <si>
    <t xml:space="preserve">telefon- és egyéb hírközlési szolgáltatások </t>
  </si>
  <si>
    <t xml:space="preserve">telefonkészülék, egyéb hírközlő berendezés </t>
  </si>
  <si>
    <t>postai díjak</t>
  </si>
  <si>
    <t>közúti személyszállítás</t>
  </si>
  <si>
    <t>kötöttpályás személyszállítás</t>
  </si>
  <si>
    <t>ebből:</t>
  </si>
  <si>
    <t>szállítási szolgáltatások összesen</t>
  </si>
  <si>
    <t>járművekkel kapcsolatos egyéb szolgáltatás</t>
  </si>
  <si>
    <t xml:space="preserve">személyjárművek karbantartása és javítása </t>
  </si>
  <si>
    <t>járműüzemanyag</t>
  </si>
  <si>
    <t>személyjárművek alkatrészei és tartozékai</t>
  </si>
  <si>
    <t>személyjármű-üzemeltetés összesen</t>
  </si>
  <si>
    <t>ebből: személygépkocsi</t>
  </si>
  <si>
    <t>járművásárlás összesen</t>
  </si>
  <si>
    <t>ebből: hálapénz</t>
  </si>
  <si>
    <t>kórházi szolgáltatások</t>
  </si>
  <si>
    <t xml:space="preserve">egyéb járóbeteg-ellátás </t>
  </si>
  <si>
    <t>fogászati ellátás</t>
  </si>
  <si>
    <t>orvosi ellátás</t>
  </si>
  <si>
    <t>járóbeteg-ellátás összesen</t>
  </si>
  <si>
    <t>gyógyászati segédeszközök</t>
  </si>
  <si>
    <t>egyéb egészségügyi termékek</t>
  </si>
  <si>
    <t>gyógyszerek, gyógyáruk</t>
  </si>
  <si>
    <t>gyógyszerek, gyógyáruk, gyógyászati segédeszközök összesen</t>
  </si>
  <si>
    <t>háztartási szolgáltatások</t>
  </si>
  <si>
    <t>háztartási fogyóanyagok</t>
  </si>
  <si>
    <t>háztartásvitel összesen</t>
  </si>
  <si>
    <t>kéziszerszámok, eszközök, alkatrészek</t>
  </si>
  <si>
    <t>elektromos és motoros szerszámok és javításuk</t>
  </si>
  <si>
    <t>barkács- és kerti szerszámok, eszközök összesen</t>
  </si>
  <si>
    <t>konyha- és háztartási felszerelés</t>
  </si>
  <si>
    <t>háztartási gépek javítása</t>
  </si>
  <si>
    <t>elektromos háztartási kisgépek</t>
  </si>
  <si>
    <t>tartós háztartási gépek, készülékek</t>
  </si>
  <si>
    <t>tartós háztartási gépek, elektromos kisgépek összesen</t>
  </si>
  <si>
    <t>lakástextíliák</t>
  </si>
  <si>
    <t xml:space="preserve">bútor-, lakberendezés-, szőnyeg-, padlóburkolat-javítás </t>
  </si>
  <si>
    <t>szőnyeg, linóleum</t>
  </si>
  <si>
    <t>bútor, lakberendezés</t>
  </si>
  <si>
    <t>bútor, lakberendezés, szőnyegek, padlóburkoló anyagok összesen</t>
  </si>
  <si>
    <t>központi fűtés, távhő</t>
  </si>
  <si>
    <t>szilárd tüzelőanyagok</t>
  </si>
  <si>
    <t>folyékony tüzelőanyagok</t>
  </si>
  <si>
    <t>gáz, propán-bután</t>
  </si>
  <si>
    <t>gáz, vezetékes</t>
  </si>
  <si>
    <t>elektromos energia</t>
  </si>
  <si>
    <t>elektromos energia, gáz és egyéb tüzelőanyagok összesen</t>
  </si>
  <si>
    <t>máshova nem sorolt lakásszolgáltatások</t>
  </si>
  <si>
    <t>szennyvízelvezetés</t>
  </si>
  <si>
    <t>szemétszállítás</t>
  </si>
  <si>
    <t>vízellátás</t>
  </si>
  <si>
    <t>vízellátás és egyéb lakásszolgáltatások összesen</t>
  </si>
  <si>
    <t>lakáskarbantartási és -javítási szolgáltatások</t>
  </si>
  <si>
    <t>lakáskarbantartáshoz anyagok</t>
  </si>
  <si>
    <t>lakáskarbantartás, -javítás összesen</t>
  </si>
  <si>
    <t>lakásbérleti díj</t>
  </si>
  <si>
    <t>lábbelijavítás</t>
  </si>
  <si>
    <t>gyermeklábbeli</t>
  </si>
  <si>
    <t>női lábbeli</t>
  </si>
  <si>
    <t>férfilábbeli</t>
  </si>
  <si>
    <t>lábbeli és szolgáltatás összesen</t>
  </si>
  <si>
    <t>ruházkodási szolgáltatás</t>
  </si>
  <si>
    <t>egyéb ruházati cikkek és kiegészítők</t>
  </si>
  <si>
    <t>gyermek- és csecsemőruházati cikkek</t>
  </si>
  <si>
    <t>női ruházati cikkek</t>
  </si>
  <si>
    <t>férfiruházati cikkek</t>
  </si>
  <si>
    <t>felső- és alsóruházat</t>
  </si>
  <si>
    <t>ruházati méteráru</t>
  </si>
  <si>
    <t>ruházkodás összesen</t>
  </si>
  <si>
    <t>dohányáruk</t>
  </si>
  <si>
    <t>sör</t>
  </si>
  <si>
    <t>bor</t>
  </si>
  <si>
    <t>töményitalok</t>
  </si>
  <si>
    <t>szeszes italok összesen</t>
  </si>
  <si>
    <t>Szeszes italok, dohányáru</t>
  </si>
  <si>
    <t>ásványvíz, üdítőitalok, gyümölcslevek</t>
  </si>
  <si>
    <t>tea, kakaó</t>
  </si>
  <si>
    <t>kávé</t>
  </si>
  <si>
    <t>alkoholmentes italok összesen</t>
  </si>
  <si>
    <t>máshova nem sorolható élelmiszerek</t>
  </si>
  <si>
    <t>édességek</t>
  </si>
  <si>
    <t>zöldség és burgonya összesen</t>
  </si>
  <si>
    <t>burgonya</t>
  </si>
  <si>
    <t>tartósított zöldség, zöldségkészítmények</t>
  </si>
  <si>
    <t>zöldség</t>
  </si>
  <si>
    <t>gyümölcs összesen</t>
  </si>
  <si>
    <t>dió, mák, mogyoró, mandula</t>
  </si>
  <si>
    <t>gyümölcskészítmények</t>
  </si>
  <si>
    <t>gyümölcs</t>
  </si>
  <si>
    <t>olaj és zsiradék összesen</t>
  </si>
  <si>
    <t>tej, tojás, sajt összesen</t>
  </si>
  <si>
    <t>tojás</t>
  </si>
  <si>
    <t>tejkonzerv, tejpor, egyéb tejtermék</t>
  </si>
  <si>
    <t>sajt, túró</t>
  </si>
  <si>
    <t>joghurt, kefír, tejföl</t>
  </si>
  <si>
    <t>tej</t>
  </si>
  <si>
    <t>hal, összesen</t>
  </si>
  <si>
    <t>hús, összesen</t>
  </si>
  <si>
    <t>cereáliák összesen</t>
  </si>
  <si>
    <t>egyéb cereáliák</t>
  </si>
  <si>
    <t>kenyér és péksütemény</t>
  </si>
  <si>
    <t>élelmiszerek</t>
  </si>
  <si>
    <t>Egy háztartásra jutó érték</t>
  </si>
  <si>
    <t>Egy főre jutó érték</t>
  </si>
  <si>
    <t>Egy fogyasztási egységre jutó érték</t>
  </si>
  <si>
    <t>3.2.10. A háztartások évi kiadásainak részletezése COICOP csoportosítás szerint, 2010 [Ft]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</si>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</sst>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7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3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 indent="1"/>
    </xf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3" fontId="1" fillId="0" borderId="0" xfId="0" applyNumberFormat="1" applyFont="1" applyBorder="1" applyAlignment="1">
      <alignment vertical="top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3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3" fontId="4" fillId="0" borderId="0" xfId="0" applyNumberFormat="1" applyFont="1" applyFill="1" applyAlignment="1">
      <alignment vertical="top"/>
    </xf>
    <xf numFmtId="0" fontId="1" fillId="0" borderId="0" xfId="0" applyFont="1" applyAlignment="1">
      <alignment horizontal="left" vertical="top" wrapText="1"/>
    </xf>
    <xf numFmtId="3" fontId="4" fillId="0" borderId="0" xfId="0" applyNumberFormat="1" applyFont="1" applyFill="1" applyAlignment="1">
      <alignment horizontal="right" vertical="top"/>
    </xf>
    <xf numFmtId="3" fontId="2" fillId="0" borderId="0" xfId="0" applyNumberFormat="1" applyFont="1" applyBorder="1" applyAlignment="1">
      <alignment vertical="top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horizontal="left" vertical="top"/>
    </xf>
    <xf numFmtId="164" fontId="1" fillId="0" borderId="0" xfId="0" applyNumberFormat="1" applyFont="1" applyBorder="1" applyAlignment="1">
      <alignment vertical="top"/>
    </xf>
    <xf numFmtId="1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164" fontId="2" fillId="0" borderId="0" xfId="0" applyNumberFormat="1" applyFont="1" applyBorder="1" applyAlignment="1">
      <alignment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1" fontId="2" fillId="0" borderId="11" xfId="0" applyNumberFormat="1" applyFont="1" applyBorder="1" applyAlignment="1">
      <alignment horizontal="left" vertical="top"/>
    </xf>
    <xf numFmtId="165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indent="1"/>
    </xf>
    <xf numFmtId="165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Fill="1"/>
    <xf numFmtId="165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wrapText="1"/>
    </xf>
    <xf numFmtId="165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1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center" wrapText="1"/>
    </xf>
    <xf numFmtId="164" fontId="1" fillId="0" borderId="0" xfId="0" applyNumberFormat="1" applyFont="1" applyFill="1"/>
    <xf numFmtId="0" fontId="1" fillId="0" borderId="0" xfId="0" applyFont="1" applyFill="1" applyAlignment="1">
      <alignment horizontal="left" vertical="center" wrapText="1" indent="1"/>
    </xf>
    <xf numFmtId="0" fontId="2" fillId="0" borderId="0" xfId="0" applyFont="1" applyFill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 indent="3"/>
    </xf>
    <xf numFmtId="0" fontId="1" fillId="0" borderId="0" xfId="0" applyFont="1" applyFill="1" applyAlignment="1">
      <alignment horizontal="left" vertical="center" wrapText="1" indent="2"/>
    </xf>
    <xf numFmtId="0" fontId="1" fillId="0" borderId="0" xfId="0" applyFont="1" applyFill="1" applyAlignment="1"/>
    <xf numFmtId="0" fontId="1" fillId="0" borderId="0" xfId="0" applyFont="1" applyFill="1" applyAlignment="1">
      <alignment horizontal="left" vertical="top" wrapText="1" indent="2"/>
    </xf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left" wrapText="1"/>
    </xf>
    <xf numFmtId="3" fontId="2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>
      <alignment horizontal="left" vertical="center" wrapText="1" indent="1"/>
    </xf>
    <xf numFmtId="3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>
      <alignment horizontal="left" vertical="center" wrapText="1" indent="3"/>
    </xf>
    <xf numFmtId="0" fontId="1" fillId="0" borderId="0" xfId="0" applyFont="1" applyFill="1" applyBorder="1" applyAlignment="1">
      <alignment wrapText="1"/>
    </xf>
    <xf numFmtId="3" fontId="1" fillId="0" borderId="0" xfId="0" applyNumberFormat="1" applyFont="1" applyFill="1" applyAlignment="1">
      <alignment horizontal="left" vertical="center" wrapText="1" indent="2"/>
    </xf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>
      <alignment horizontal="left" vertical="top" wrapText="1" indent="2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Alignment="1">
      <alignment horizontal="left" vertical="top" wrapText="1" indent="1"/>
    </xf>
    <xf numFmtId="0" fontId="1" fillId="0" borderId="8" xfId="0" applyFon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 applyAlignment="1"/>
    <xf numFmtId="164" fontId="2" fillId="0" borderId="0" xfId="0" applyNumberFormat="1" applyFont="1"/>
    <xf numFmtId="0" fontId="2" fillId="0" borderId="0" xfId="0" applyFont="1" applyAlignment="1">
      <alignment horizontal="left" indent="1"/>
    </xf>
    <xf numFmtId="164" fontId="1" fillId="0" borderId="0" xfId="0" applyNumberFormat="1" applyFont="1"/>
    <xf numFmtId="3" fontId="8" fillId="0" borderId="0" xfId="0" applyNumberFormat="1" applyFont="1" applyBorder="1" applyAlignment="1"/>
    <xf numFmtId="3" fontId="9" fillId="0" borderId="0" xfId="0" applyNumberFormat="1" applyFont="1" applyBorder="1" applyAlignment="1"/>
    <xf numFmtId="0" fontId="1" fillId="0" borderId="8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left" wrapText="1" indent="1"/>
    </xf>
    <xf numFmtId="0" fontId="1" fillId="0" borderId="0" xfId="0" applyNumberFormat="1" applyFont="1" applyFill="1" applyAlignment="1">
      <alignment horizontal="left" wrapText="1" indent="2"/>
    </xf>
    <xf numFmtId="0" fontId="1" fillId="0" borderId="0" xfId="0" applyNumberFormat="1" applyFont="1" applyFill="1" applyAlignment="1">
      <alignment horizontal="left" vertical="center" wrapText="1" indent="2"/>
    </xf>
    <xf numFmtId="0" fontId="1" fillId="0" borderId="0" xfId="0" applyFont="1" applyFill="1" applyBorder="1"/>
    <xf numFmtId="49" fontId="1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left" wrapText="1" indent="1"/>
    </xf>
    <xf numFmtId="3" fontId="1" fillId="0" borderId="0" xfId="0" applyNumberFormat="1" applyFont="1" applyFill="1" applyBorder="1"/>
    <xf numFmtId="0" fontId="1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left" wrapText="1" indent="1"/>
    </xf>
    <xf numFmtId="0" fontId="2" fillId="0" borderId="0" xfId="0" applyFont="1" applyBorder="1" applyAlignment="1">
      <alignment vertical="top"/>
    </xf>
    <xf numFmtId="0" fontId="2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 wrapText="1"/>
    </xf>
    <xf numFmtId="0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3" fontId="1" fillId="0" borderId="0" xfId="0" applyNumberFormat="1" applyFont="1" applyBorder="1" applyAlignment="1"/>
    <xf numFmtId="0" fontId="1" fillId="0" borderId="0" xfId="0" applyNumberFormat="1" applyFont="1" applyFill="1" applyAlignment="1">
      <alignment wrapText="1"/>
    </xf>
    <xf numFmtId="3" fontId="2" fillId="0" borderId="0" xfId="0" applyNumberFormat="1" applyFont="1" applyFill="1" applyBorder="1" applyAlignment="1"/>
    <xf numFmtId="3" fontId="2" fillId="0" borderId="0" xfId="0" applyNumberFormat="1" applyFont="1" applyBorder="1" applyAlignment="1"/>
    <xf numFmtId="0" fontId="1" fillId="0" borderId="0" xfId="0" applyNumberFormat="1" applyFont="1" applyFill="1" applyAlignment="1">
      <alignment horizontal="left" wrapText="1" indent="3"/>
    </xf>
    <xf numFmtId="49" fontId="2" fillId="0" borderId="0" xfId="0" applyNumberFormat="1" applyFont="1" applyFill="1" applyAlignment="1">
      <alignment horizontal="left" vertical="center" wrapText="1" indent="1"/>
    </xf>
    <xf numFmtId="0" fontId="2" fillId="0" borderId="0" xfId="0" applyFont="1" applyFill="1" applyAlignment="1"/>
    <xf numFmtId="0" fontId="10" fillId="0" borderId="0" xfId="0" applyFont="1" applyFill="1"/>
    <xf numFmtId="2" fontId="6" fillId="0" borderId="0" xfId="0" applyNumberFormat="1" applyFont="1" applyFill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7C6CE-34C4-44E3-A38E-D2F07C953042}">
  <dimension ref="A1:A11"/>
  <sheetViews>
    <sheetView tabSelected="1" workbookViewId="0"/>
  </sheetViews>
  <sheetFormatPr defaultRowHeight="12.75" x14ac:dyDescent="0.2"/>
  <cols>
    <col min="1" max="1" width="113.28515625" style="173" bestFit="1" customWidth="1"/>
    <col min="2" max="16384" width="9.140625" style="173"/>
  </cols>
  <sheetData>
    <row r="1" spans="1:1" x14ac:dyDescent="0.2">
      <c r="A1" s="172" t="s">
        <v>354</v>
      </c>
    </row>
    <row r="2" spans="1:1" x14ac:dyDescent="0.2">
      <c r="A2" s="174" t="s">
        <v>24</v>
      </c>
    </row>
    <row r="3" spans="1:1" x14ac:dyDescent="0.2">
      <c r="A3" s="174" t="s">
        <v>32</v>
      </c>
    </row>
    <row r="4" spans="1:1" x14ac:dyDescent="0.2">
      <c r="A4" s="174" t="s">
        <v>53</v>
      </c>
    </row>
    <row r="5" spans="1:1" x14ac:dyDescent="0.2">
      <c r="A5" s="174" t="s">
        <v>76</v>
      </c>
    </row>
    <row r="6" spans="1:1" x14ac:dyDescent="0.2">
      <c r="A6" s="174" t="s">
        <v>142</v>
      </c>
    </row>
    <row r="7" spans="1:1" x14ac:dyDescent="0.2">
      <c r="A7" s="174" t="s">
        <v>155</v>
      </c>
    </row>
    <row r="8" spans="1:1" x14ac:dyDescent="0.2">
      <c r="A8" s="174" t="s">
        <v>159</v>
      </c>
    </row>
    <row r="9" spans="1:1" x14ac:dyDescent="0.2">
      <c r="A9" s="174" t="s">
        <v>179</v>
      </c>
    </row>
    <row r="10" spans="1:1" x14ac:dyDescent="0.2">
      <c r="A10" s="174" t="s">
        <v>194</v>
      </c>
    </row>
    <row r="11" spans="1:1" x14ac:dyDescent="0.2">
      <c r="A11" s="174" t="s">
        <v>353</v>
      </c>
    </row>
  </sheetData>
  <hyperlinks>
    <hyperlink ref="A2" location="3.2.1.!A1" display="3.2.1. A háztartások egy főre jutó éves bevétele és jövedelme, 2010" xr:uid="{87914FE1-C634-4C6B-A3F1-0246530603E4}"/>
    <hyperlink ref="A3" location="3.2.2.!A1" display="3.2.2. Jövedelemként figyelembe nem vett tételek, 2010" xr:uid="{B37D5E33-5566-4944-9DC3-E3C46F2D7F2A}"/>
    <hyperlink ref="A4" location="3.2.3.!A1" display="3.2.3. A háztartások egy főre jutó éves kiadásai COICOP-főcsoportok szerinti bontásban, 2010" xr:uid="{BDD4F531-04C0-4F2B-984C-76D6CC154F8D}"/>
    <hyperlink ref="A5" location="3.2.4.!A1" display="3.2.4. A háztartások tartós fogyasztási cikkeinek állománya, 2010" xr:uid="{5CDA533A-68B6-4736-9E66-04E778464E60}"/>
    <hyperlink ref="A6" location="3.2.5.!A1" display="3.2.5. A háztartásokban fogyasztott élelmiszerek éves mennyisége, 2010 [kg]" xr:uid="{98FC2C73-62C1-47B1-B510-D8A4A9812A5E}"/>
    <hyperlink ref="A7" location="3.2.6.!A1" display="3.2.6. Jelzáloghitellel rendelkező gyermekes és gyermektelen háztartások száma és aránya, 2011" xr:uid="{F6009EC1-7141-422A-8105-363C07186F66}"/>
    <hyperlink ref="A8" location="3.2.7.!A1" display="3.2.7. Törlesztési gondokkal küzdő jelzáloghitelesek száma és aránya gyermekszám szerint az összes hiteles százalékában, 2011" xr:uid="{46BB505F-BE9A-423F-98F1-E2CE4010AAC3}"/>
    <hyperlink ref="A9" location="3.2.8.!A1" display="3.2.8. A háztartások egy főre jutó éves bevétele és jövedelme decilisek szerint, 2010" xr:uid="{CB667C30-2475-4C8A-A893-A4F63CB381C7}"/>
    <hyperlink ref="A10" location="3.2.9.!A1" display="3.2.9. A háztartások egy főre jutó éves kiadásai COICOP csoportosítás szerint, 2010" xr:uid="{078B9BDD-4D70-4032-8614-933591472D6A}"/>
    <hyperlink ref="A11" location="3.2.10.!A1" display="3.2.10. A háztartások évi kiadásainak részletezése COICOP csoportosítás szerint, 2010 [Ft]" xr:uid="{8DDC2648-0BC9-4E72-91D2-DB6A77A6BC2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7059B-195C-4B1E-AC61-4106C8AAA976}">
  <dimension ref="A1:L35"/>
  <sheetViews>
    <sheetView workbookViewId="0"/>
  </sheetViews>
  <sheetFormatPr defaultRowHeight="11.25" x14ac:dyDescent="0.2"/>
  <cols>
    <col min="1" max="1" width="30.140625" style="1" customWidth="1"/>
    <col min="2" max="16384" width="9.140625" style="1"/>
  </cols>
  <sheetData>
    <row r="1" spans="1:12" s="9" customFormat="1" ht="15" customHeight="1" x14ac:dyDescent="0.2">
      <c r="A1" s="117" t="s">
        <v>194</v>
      </c>
    </row>
    <row r="2" spans="1:12" x14ac:dyDescent="0.2">
      <c r="A2" s="152" t="s">
        <v>23</v>
      </c>
      <c r="B2" s="169" t="s">
        <v>177</v>
      </c>
      <c r="C2" s="169"/>
      <c r="D2" s="169"/>
      <c r="E2" s="169"/>
      <c r="F2" s="169"/>
      <c r="G2" s="169"/>
      <c r="H2" s="169"/>
      <c r="I2" s="169"/>
      <c r="J2" s="169"/>
      <c r="K2" s="169"/>
      <c r="L2" s="170" t="s">
        <v>25</v>
      </c>
    </row>
    <row r="3" spans="1:12" x14ac:dyDescent="0.2">
      <c r="A3" s="152"/>
      <c r="B3" s="116" t="s">
        <v>193</v>
      </c>
      <c r="C3" s="116" t="s">
        <v>192</v>
      </c>
      <c r="D3" s="116" t="s">
        <v>191</v>
      </c>
      <c r="E3" s="116" t="s">
        <v>190</v>
      </c>
      <c r="F3" s="116" t="s">
        <v>189</v>
      </c>
      <c r="G3" s="116" t="s">
        <v>188</v>
      </c>
      <c r="H3" s="116" t="s">
        <v>187</v>
      </c>
      <c r="I3" s="116" t="s">
        <v>186</v>
      </c>
      <c r="J3" s="116" t="s">
        <v>185</v>
      </c>
      <c r="K3" s="116" t="s">
        <v>184</v>
      </c>
      <c r="L3" s="170"/>
    </row>
    <row r="4" spans="1:12" ht="15" customHeight="1" x14ac:dyDescent="0.2">
      <c r="A4" s="171" t="s">
        <v>176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</row>
    <row r="5" spans="1:12" x14ac:dyDescent="0.2">
      <c r="A5" s="1" t="s">
        <v>47</v>
      </c>
      <c r="B5" s="115">
        <v>107936</v>
      </c>
      <c r="C5" s="115">
        <v>121775</v>
      </c>
      <c r="D5" s="115">
        <v>140728</v>
      </c>
      <c r="E5" s="115">
        <v>146723</v>
      </c>
      <c r="F5" s="115">
        <v>166628</v>
      </c>
      <c r="G5" s="115">
        <v>186261</v>
      </c>
      <c r="H5" s="115">
        <v>197449</v>
      </c>
      <c r="I5" s="115">
        <v>209867</v>
      </c>
      <c r="J5" s="115">
        <v>217527</v>
      </c>
      <c r="K5" s="115">
        <v>251388</v>
      </c>
      <c r="L5" s="115">
        <v>174617</v>
      </c>
    </row>
    <row r="6" spans="1:12" x14ac:dyDescent="0.2">
      <c r="A6" s="1" t="s">
        <v>46</v>
      </c>
      <c r="B6" s="115">
        <v>17422</v>
      </c>
      <c r="C6" s="115">
        <v>19924</v>
      </c>
      <c r="D6" s="115">
        <v>20871</v>
      </c>
      <c r="E6" s="115">
        <v>19744</v>
      </c>
      <c r="F6" s="115">
        <v>20794</v>
      </c>
      <c r="G6" s="115">
        <v>24471</v>
      </c>
      <c r="H6" s="115">
        <v>27460</v>
      </c>
      <c r="I6" s="115">
        <v>28411</v>
      </c>
      <c r="J6" s="115">
        <v>29348</v>
      </c>
      <c r="K6" s="115">
        <v>37837</v>
      </c>
      <c r="L6" s="115">
        <v>24626</v>
      </c>
    </row>
    <row r="7" spans="1:12" x14ac:dyDescent="0.2">
      <c r="A7" s="1" t="s">
        <v>182</v>
      </c>
      <c r="B7" s="115">
        <v>15285</v>
      </c>
      <c r="C7" s="115">
        <v>17932</v>
      </c>
      <c r="D7" s="115">
        <v>21873</v>
      </c>
      <c r="E7" s="115">
        <v>21384</v>
      </c>
      <c r="F7" s="115">
        <v>23561</v>
      </c>
      <c r="G7" s="115">
        <v>25950</v>
      </c>
      <c r="H7" s="115">
        <v>28935</v>
      </c>
      <c r="I7" s="115">
        <v>35324</v>
      </c>
      <c r="J7" s="115">
        <v>41062</v>
      </c>
      <c r="K7" s="115">
        <v>71752</v>
      </c>
      <c r="L7" s="115">
        <v>30301</v>
      </c>
    </row>
    <row r="8" spans="1:12" x14ac:dyDescent="0.2">
      <c r="A8" s="1" t="s">
        <v>44</v>
      </c>
      <c r="B8" s="115">
        <v>103533</v>
      </c>
      <c r="C8" s="115">
        <v>128353</v>
      </c>
      <c r="D8" s="115">
        <v>145317</v>
      </c>
      <c r="E8" s="115">
        <v>156575</v>
      </c>
      <c r="F8" s="115">
        <v>174905</v>
      </c>
      <c r="G8" s="115">
        <v>195991</v>
      </c>
      <c r="H8" s="115">
        <v>209432</v>
      </c>
      <c r="I8" s="115">
        <v>228335</v>
      </c>
      <c r="J8" s="115">
        <v>244890</v>
      </c>
      <c r="K8" s="115">
        <v>306365</v>
      </c>
      <c r="L8" s="115">
        <v>189353</v>
      </c>
    </row>
    <row r="9" spans="1:12" x14ac:dyDescent="0.2">
      <c r="A9" s="1" t="s">
        <v>43</v>
      </c>
      <c r="B9" s="115">
        <v>13034</v>
      </c>
      <c r="C9" s="115">
        <v>14493</v>
      </c>
      <c r="D9" s="115">
        <v>18998</v>
      </c>
      <c r="E9" s="115">
        <v>19253</v>
      </c>
      <c r="F9" s="115">
        <v>24390</v>
      </c>
      <c r="G9" s="115">
        <v>28757</v>
      </c>
      <c r="H9" s="115">
        <v>30571</v>
      </c>
      <c r="I9" s="115">
        <v>37976</v>
      </c>
      <c r="J9" s="115">
        <v>44329</v>
      </c>
      <c r="K9" s="115">
        <v>63127</v>
      </c>
      <c r="L9" s="115">
        <v>29489</v>
      </c>
    </row>
    <row r="10" spans="1:12" x14ac:dyDescent="0.2">
      <c r="A10" s="1" t="s">
        <v>42</v>
      </c>
      <c r="B10" s="115">
        <v>12967</v>
      </c>
      <c r="C10" s="115">
        <v>15254</v>
      </c>
      <c r="D10" s="115">
        <v>21412</v>
      </c>
      <c r="E10" s="115">
        <v>27928</v>
      </c>
      <c r="F10" s="115">
        <v>34073</v>
      </c>
      <c r="G10" s="115">
        <v>43155</v>
      </c>
      <c r="H10" s="115">
        <v>46147</v>
      </c>
      <c r="I10" s="115">
        <v>49715</v>
      </c>
      <c r="J10" s="115">
        <v>55564</v>
      </c>
      <c r="K10" s="115">
        <v>64659</v>
      </c>
      <c r="L10" s="115">
        <v>37084</v>
      </c>
    </row>
    <row r="11" spans="1:12" x14ac:dyDescent="0.2">
      <c r="A11" s="1" t="s">
        <v>41</v>
      </c>
      <c r="B11" s="115">
        <v>29311</v>
      </c>
      <c r="C11" s="115">
        <v>42629</v>
      </c>
      <c r="D11" s="115">
        <v>56274</v>
      </c>
      <c r="E11" s="115">
        <v>67753</v>
      </c>
      <c r="F11" s="115">
        <v>72257</v>
      </c>
      <c r="G11" s="115">
        <v>77788</v>
      </c>
      <c r="H11" s="115">
        <v>85465</v>
      </c>
      <c r="I11" s="115">
        <v>103300</v>
      </c>
      <c r="J11" s="115">
        <v>128676</v>
      </c>
      <c r="K11" s="115">
        <v>181752</v>
      </c>
      <c r="L11" s="115">
        <v>84508</v>
      </c>
    </row>
    <row r="12" spans="1:12" x14ac:dyDescent="0.2">
      <c r="A12" s="1" t="s">
        <v>40</v>
      </c>
      <c r="B12" s="115">
        <v>18186</v>
      </c>
      <c r="C12" s="115">
        <v>24689</v>
      </c>
      <c r="D12" s="115">
        <v>33144</v>
      </c>
      <c r="E12" s="115">
        <v>37558</v>
      </c>
      <c r="F12" s="115">
        <v>40495</v>
      </c>
      <c r="G12" s="115">
        <v>43993</v>
      </c>
      <c r="H12" s="115">
        <v>49124</v>
      </c>
      <c r="I12" s="115">
        <v>55336</v>
      </c>
      <c r="J12" s="115">
        <v>65978</v>
      </c>
      <c r="K12" s="115">
        <v>85637</v>
      </c>
      <c r="L12" s="115">
        <v>45408</v>
      </c>
    </row>
    <row r="13" spans="1:12" x14ac:dyDescent="0.2">
      <c r="A13" s="1" t="s">
        <v>39</v>
      </c>
      <c r="B13" s="115">
        <v>21481</v>
      </c>
      <c r="C13" s="115">
        <v>24367</v>
      </c>
      <c r="D13" s="115">
        <v>34825</v>
      </c>
      <c r="E13" s="115">
        <v>36145</v>
      </c>
      <c r="F13" s="115">
        <v>44954</v>
      </c>
      <c r="G13" s="115">
        <v>49463</v>
      </c>
      <c r="H13" s="115">
        <v>58868</v>
      </c>
      <c r="I13" s="115">
        <v>68180</v>
      </c>
      <c r="J13" s="115">
        <v>89148</v>
      </c>
      <c r="K13" s="115">
        <v>170306</v>
      </c>
      <c r="L13" s="115">
        <v>59761</v>
      </c>
    </row>
    <row r="14" spans="1:12" x14ac:dyDescent="0.2">
      <c r="A14" s="1" t="s">
        <v>38</v>
      </c>
      <c r="B14" s="115">
        <v>3363</v>
      </c>
      <c r="C14" s="115">
        <v>4729</v>
      </c>
      <c r="D14" s="115">
        <v>5290</v>
      </c>
      <c r="E14" s="115">
        <v>6118</v>
      </c>
      <c r="F14" s="115">
        <v>7193</v>
      </c>
      <c r="G14" s="115">
        <v>6399</v>
      </c>
      <c r="H14" s="115">
        <v>5583</v>
      </c>
      <c r="I14" s="115">
        <v>5489</v>
      </c>
      <c r="J14" s="115">
        <v>8911</v>
      </c>
      <c r="K14" s="115">
        <v>12883</v>
      </c>
      <c r="L14" s="115">
        <v>6595</v>
      </c>
    </row>
    <row r="15" spans="1:12" x14ac:dyDescent="0.2">
      <c r="A15" s="1" t="s">
        <v>37</v>
      </c>
      <c r="B15" s="115">
        <v>9639</v>
      </c>
      <c r="C15" s="115">
        <v>9434</v>
      </c>
      <c r="D15" s="115">
        <v>15353</v>
      </c>
      <c r="E15" s="115">
        <v>17327</v>
      </c>
      <c r="F15" s="115">
        <v>21891</v>
      </c>
      <c r="G15" s="115">
        <v>24043</v>
      </c>
      <c r="H15" s="115">
        <v>30289</v>
      </c>
      <c r="I15" s="115">
        <v>30717</v>
      </c>
      <c r="J15" s="115">
        <v>39939</v>
      </c>
      <c r="K15" s="115">
        <v>93434</v>
      </c>
      <c r="L15" s="115">
        <v>29199</v>
      </c>
    </row>
    <row r="16" spans="1:12" x14ac:dyDescent="0.2">
      <c r="A16" s="39" t="s">
        <v>36</v>
      </c>
      <c r="B16" s="115">
        <v>19633</v>
      </c>
      <c r="C16" s="115">
        <v>23332</v>
      </c>
      <c r="D16" s="115">
        <v>29868</v>
      </c>
      <c r="E16" s="115">
        <v>33797</v>
      </c>
      <c r="F16" s="115">
        <v>40046</v>
      </c>
      <c r="G16" s="115">
        <v>45991</v>
      </c>
      <c r="H16" s="115">
        <v>49458</v>
      </c>
      <c r="I16" s="115">
        <v>58556</v>
      </c>
      <c r="J16" s="115">
        <v>67372</v>
      </c>
      <c r="K16" s="115">
        <v>118675</v>
      </c>
      <c r="L16" s="115">
        <v>48665</v>
      </c>
    </row>
    <row r="17" spans="1:12" s="9" customFormat="1" x14ac:dyDescent="0.2">
      <c r="A17" s="112" t="s">
        <v>181</v>
      </c>
      <c r="B17" s="114">
        <v>371792</v>
      </c>
      <c r="C17" s="114">
        <v>446911</v>
      </c>
      <c r="D17" s="114">
        <v>543951</v>
      </c>
      <c r="E17" s="114">
        <v>590306</v>
      </c>
      <c r="F17" s="114">
        <v>671187</v>
      </c>
      <c r="G17" s="114">
        <v>752262</v>
      </c>
      <c r="H17" s="114">
        <v>818781</v>
      </c>
      <c r="I17" s="114">
        <v>911206</v>
      </c>
      <c r="J17" s="114">
        <v>1032743</v>
      </c>
      <c r="K17" s="114">
        <v>1457814</v>
      </c>
      <c r="L17" s="114">
        <v>759608</v>
      </c>
    </row>
    <row r="18" spans="1:12" x14ac:dyDescent="0.2">
      <c r="A18" s="39" t="s">
        <v>34</v>
      </c>
      <c r="B18" s="115">
        <v>28302</v>
      </c>
      <c r="C18" s="115">
        <v>2826</v>
      </c>
      <c r="D18" s="115">
        <v>30022</v>
      </c>
      <c r="E18" s="115">
        <v>8121</v>
      </c>
      <c r="F18" s="115">
        <v>7570</v>
      </c>
      <c r="G18" s="115">
        <v>5148</v>
      </c>
      <c r="H18" s="115">
        <v>22235</v>
      </c>
      <c r="I18" s="115">
        <v>49359</v>
      </c>
      <c r="J18" s="115">
        <v>52023</v>
      </c>
      <c r="K18" s="115">
        <v>45026</v>
      </c>
      <c r="L18" s="115">
        <v>25062</v>
      </c>
    </row>
    <row r="19" spans="1:12" s="9" customFormat="1" x14ac:dyDescent="0.2">
      <c r="A19" s="112" t="s">
        <v>180</v>
      </c>
      <c r="B19" s="114">
        <v>400094</v>
      </c>
      <c r="C19" s="114">
        <v>449737</v>
      </c>
      <c r="D19" s="114">
        <v>573973</v>
      </c>
      <c r="E19" s="114">
        <v>598427</v>
      </c>
      <c r="F19" s="114">
        <v>678757</v>
      </c>
      <c r="G19" s="114">
        <v>757410</v>
      </c>
      <c r="H19" s="114">
        <v>841016</v>
      </c>
      <c r="I19" s="114">
        <v>960565</v>
      </c>
      <c r="J19" s="114">
        <v>1084767</v>
      </c>
      <c r="K19" s="114">
        <v>1502840</v>
      </c>
      <c r="L19" s="114">
        <v>784670</v>
      </c>
    </row>
    <row r="20" spans="1:12" ht="15" customHeight="1" x14ac:dyDescent="0.2">
      <c r="A20" s="168" t="s">
        <v>183</v>
      </c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</row>
    <row r="21" spans="1:12" x14ac:dyDescent="0.2">
      <c r="A21" s="1" t="s">
        <v>47</v>
      </c>
      <c r="B21" s="113">
        <f t="shared" ref="B21:L21" si="0">B5/B$19*100</f>
        <v>26.977660249841289</v>
      </c>
      <c r="C21" s="113">
        <f t="shared" si="0"/>
        <v>27.07693607597329</v>
      </c>
      <c r="D21" s="113">
        <f t="shared" si="0"/>
        <v>24.518226467098629</v>
      </c>
      <c r="E21" s="113">
        <f t="shared" si="0"/>
        <v>24.518111649374109</v>
      </c>
      <c r="F21" s="113">
        <f t="shared" si="0"/>
        <v>24.54899175993765</v>
      </c>
      <c r="G21" s="113">
        <f t="shared" si="0"/>
        <v>24.591832692993226</v>
      </c>
      <c r="H21" s="113">
        <f t="shared" si="0"/>
        <v>23.477436814519582</v>
      </c>
      <c r="I21" s="113">
        <f t="shared" si="0"/>
        <v>21.848287205967321</v>
      </c>
      <c r="J21" s="113">
        <f t="shared" si="0"/>
        <v>20.052877714753492</v>
      </c>
      <c r="K21" s="113">
        <f t="shared" si="0"/>
        <v>16.727529211359826</v>
      </c>
      <c r="L21" s="113">
        <f t="shared" si="0"/>
        <v>22.253558820905603</v>
      </c>
    </row>
    <row r="22" spans="1:12" x14ac:dyDescent="0.2">
      <c r="A22" s="1" t="s">
        <v>46</v>
      </c>
      <c r="B22" s="113">
        <f t="shared" ref="B22:L22" si="1">B6/B$19*100</f>
        <v>4.3544766979759757</v>
      </c>
      <c r="C22" s="113">
        <f t="shared" si="1"/>
        <v>4.4301447290305225</v>
      </c>
      <c r="D22" s="113">
        <f t="shared" si="1"/>
        <v>3.6362337601246053</v>
      </c>
      <c r="E22" s="113">
        <f t="shared" si="1"/>
        <v>3.2993163744282925</v>
      </c>
      <c r="F22" s="113">
        <f t="shared" si="1"/>
        <v>3.0635411494835414</v>
      </c>
      <c r="G22" s="113">
        <f t="shared" si="1"/>
        <v>3.2308789163068883</v>
      </c>
      <c r="H22" s="113">
        <f t="shared" si="1"/>
        <v>3.2650984047865914</v>
      </c>
      <c r="I22" s="113">
        <f t="shared" si="1"/>
        <v>2.9577384143707088</v>
      </c>
      <c r="J22" s="113">
        <f t="shared" si="1"/>
        <v>2.7054657820527357</v>
      </c>
      <c r="K22" s="113">
        <f t="shared" si="1"/>
        <v>2.5176998216709698</v>
      </c>
      <c r="L22" s="113">
        <f t="shared" si="1"/>
        <v>3.1383893866211272</v>
      </c>
    </row>
    <row r="23" spans="1:12" x14ac:dyDescent="0.2">
      <c r="A23" s="1" t="s">
        <v>182</v>
      </c>
      <c r="B23" s="113">
        <f t="shared" ref="B23:L23" si="2">B7/B$19*100</f>
        <v>3.8203522172289515</v>
      </c>
      <c r="C23" s="113">
        <f t="shared" si="2"/>
        <v>3.9872191969973563</v>
      </c>
      <c r="D23" s="113">
        <f t="shared" si="2"/>
        <v>3.8108064316614199</v>
      </c>
      <c r="E23" s="113">
        <f t="shared" si="2"/>
        <v>3.5733681802458777</v>
      </c>
      <c r="F23" s="113">
        <f t="shared" si="2"/>
        <v>3.4711980870915511</v>
      </c>
      <c r="G23" s="113">
        <f t="shared" si="2"/>
        <v>3.4261496415415689</v>
      </c>
      <c r="H23" s="113">
        <f t="shared" si="2"/>
        <v>3.4404815128368544</v>
      </c>
      <c r="I23" s="113">
        <f t="shared" si="2"/>
        <v>3.6774190190148506</v>
      </c>
      <c r="J23" s="113">
        <f t="shared" si="2"/>
        <v>3.7853290153553711</v>
      </c>
      <c r="K23" s="113">
        <f t="shared" si="2"/>
        <v>4.7744270847195978</v>
      </c>
      <c r="L23" s="113">
        <f t="shared" si="2"/>
        <v>3.8616233575898149</v>
      </c>
    </row>
    <row r="24" spans="1:12" x14ac:dyDescent="0.2">
      <c r="A24" s="1" t="s">
        <v>44</v>
      </c>
      <c r="B24" s="113">
        <f t="shared" ref="B24:L24" si="3">B8/B$19*100</f>
        <v>25.877168865316651</v>
      </c>
      <c r="C24" s="113">
        <f t="shared" si="3"/>
        <v>28.539568681251488</v>
      </c>
      <c r="D24" s="113">
        <f t="shared" si="3"/>
        <v>25.317741426861538</v>
      </c>
      <c r="E24" s="113">
        <f t="shared" si="3"/>
        <v>26.164427741395357</v>
      </c>
      <c r="F24" s="113">
        <f t="shared" si="3"/>
        <v>25.76842669762522</v>
      </c>
      <c r="G24" s="113">
        <f t="shared" si="3"/>
        <v>25.876473772461416</v>
      </c>
      <c r="H24" s="113">
        <f t="shared" si="3"/>
        <v>24.902261074700125</v>
      </c>
      <c r="I24" s="113">
        <f t="shared" si="3"/>
        <v>23.770905664895139</v>
      </c>
      <c r="J24" s="113">
        <f t="shared" si="3"/>
        <v>22.575354891880007</v>
      </c>
      <c r="K24" s="113">
        <f t="shared" si="3"/>
        <v>20.385736339197784</v>
      </c>
      <c r="L24" s="113">
        <f t="shared" si="3"/>
        <v>24.131545745345175</v>
      </c>
    </row>
    <row r="25" spans="1:12" x14ac:dyDescent="0.2">
      <c r="A25" s="1" t="s">
        <v>43</v>
      </c>
      <c r="B25" s="113">
        <f t="shared" ref="B25:L25" si="4">B9/B$19*100</f>
        <v>3.2577344324083839</v>
      </c>
      <c r="C25" s="113">
        <f t="shared" si="4"/>
        <v>3.2225500681509414</v>
      </c>
      <c r="D25" s="113">
        <f t="shared" si="4"/>
        <v>3.3099117902758488</v>
      </c>
      <c r="E25" s="113">
        <f t="shared" si="4"/>
        <v>3.2172679374426623</v>
      </c>
      <c r="F25" s="113">
        <f t="shared" si="4"/>
        <v>3.5933331074301993</v>
      </c>
      <c r="G25" s="113">
        <f t="shared" si="4"/>
        <v>3.7967547299349098</v>
      </c>
      <c r="H25" s="113">
        <f t="shared" si="4"/>
        <v>3.6350081330200616</v>
      </c>
      <c r="I25" s="113">
        <f t="shared" si="4"/>
        <v>3.9535065300109835</v>
      </c>
      <c r="J25" s="113">
        <f t="shared" si="4"/>
        <v>4.0864996814984238</v>
      </c>
      <c r="K25" s="113">
        <f t="shared" si="4"/>
        <v>4.2005136940725558</v>
      </c>
      <c r="L25" s="113">
        <f t="shared" si="4"/>
        <v>3.7581403647393175</v>
      </c>
    </row>
    <row r="26" spans="1:12" x14ac:dyDescent="0.2">
      <c r="A26" s="1" t="s">
        <v>42</v>
      </c>
      <c r="B26" s="113">
        <f t="shared" ref="B26:L26" si="5">B10/B$19*100</f>
        <v>3.2409883677335829</v>
      </c>
      <c r="C26" s="113">
        <f t="shared" si="5"/>
        <v>3.3917600731093946</v>
      </c>
      <c r="D26" s="113">
        <f t="shared" si="5"/>
        <v>3.7304890648166373</v>
      </c>
      <c r="E26" s="113">
        <f t="shared" si="5"/>
        <v>4.6669017273619007</v>
      </c>
      <c r="F26" s="113">
        <f t="shared" si="5"/>
        <v>5.0199113968622058</v>
      </c>
      <c r="G26" s="113">
        <f t="shared" si="5"/>
        <v>5.6977066582168181</v>
      </c>
      <c r="H26" s="113">
        <f t="shared" si="5"/>
        <v>5.4870537540308391</v>
      </c>
      <c r="I26" s="113">
        <f t="shared" si="5"/>
        <v>5.175599777214452</v>
      </c>
      <c r="J26" s="113">
        <f t="shared" si="5"/>
        <v>5.1222059668113058</v>
      </c>
      <c r="K26" s="113">
        <f t="shared" si="5"/>
        <v>4.3024540203880655</v>
      </c>
      <c r="L26" s="113">
        <f t="shared" si="5"/>
        <v>4.7260631857978508</v>
      </c>
    </row>
    <row r="27" spans="1:12" x14ac:dyDescent="0.2">
      <c r="A27" s="1" t="s">
        <v>41</v>
      </c>
      <c r="B27" s="113">
        <f t="shared" ref="B27:L27" si="6">B11/B$19*100</f>
        <v>7.3260283833299171</v>
      </c>
      <c r="C27" s="113">
        <f t="shared" si="6"/>
        <v>9.4786508559446965</v>
      </c>
      <c r="D27" s="113">
        <f t="shared" si="6"/>
        <v>9.8042939302022916</v>
      </c>
      <c r="E27" s="113">
        <f t="shared" si="6"/>
        <v>11.321848780218808</v>
      </c>
      <c r="F27" s="113">
        <f t="shared" si="6"/>
        <v>10.645488738974331</v>
      </c>
      <c r="G27" s="113">
        <f t="shared" si="6"/>
        <v>10.270263133573627</v>
      </c>
      <c r="H27" s="113">
        <f t="shared" si="6"/>
        <v>10.162113443739477</v>
      </c>
      <c r="I27" s="113">
        <f t="shared" si="6"/>
        <v>10.754087438122355</v>
      </c>
      <c r="J27" s="113">
        <f t="shared" si="6"/>
        <v>11.862086512587496</v>
      </c>
      <c r="K27" s="113">
        <f t="shared" si="6"/>
        <v>12.093902211812303</v>
      </c>
      <c r="L27" s="113">
        <f t="shared" si="6"/>
        <v>10.769877783017066</v>
      </c>
    </row>
    <row r="28" spans="1:12" x14ac:dyDescent="0.2">
      <c r="A28" s="1" t="s">
        <v>40</v>
      </c>
      <c r="B28" s="113">
        <f t="shared" ref="B28:L28" si="7">B12/B$19*100</f>
        <v>4.5454318235214721</v>
      </c>
      <c r="C28" s="113">
        <f t="shared" si="7"/>
        <v>5.4896528415496162</v>
      </c>
      <c r="D28" s="113">
        <f t="shared" si="7"/>
        <v>5.7744876501159466</v>
      </c>
      <c r="E28" s="113">
        <f t="shared" si="7"/>
        <v>6.2761205627419878</v>
      </c>
      <c r="F28" s="113">
        <f t="shared" si="7"/>
        <v>5.9660526521273445</v>
      </c>
      <c r="G28" s="113">
        <f t="shared" si="7"/>
        <v>5.8083468662943449</v>
      </c>
      <c r="H28" s="113">
        <f t="shared" si="7"/>
        <v>5.8410303727872002</v>
      </c>
      <c r="I28" s="113">
        <f t="shared" si="7"/>
        <v>5.7607762098348374</v>
      </c>
      <c r="J28" s="113">
        <f t="shared" si="7"/>
        <v>6.0822277963839237</v>
      </c>
      <c r="K28" s="113">
        <f t="shared" si="7"/>
        <v>5.6983444678076172</v>
      </c>
      <c r="L28" s="113">
        <f t="shared" si="7"/>
        <v>5.7868913046248744</v>
      </c>
    </row>
    <row r="29" spans="1:12" x14ac:dyDescent="0.2">
      <c r="A29" s="1" t="s">
        <v>39</v>
      </c>
      <c r="B29" s="113">
        <f t="shared" ref="B29:L29" si="8">B13/B$19*100</f>
        <v>5.3689882877523782</v>
      </c>
      <c r="C29" s="113">
        <f t="shared" si="8"/>
        <v>5.4180554412912434</v>
      </c>
      <c r="D29" s="113">
        <f t="shared" si="8"/>
        <v>6.0673585691313008</v>
      </c>
      <c r="E29" s="113">
        <f t="shared" si="8"/>
        <v>6.0400015373637883</v>
      </c>
      <c r="F29" s="113">
        <f t="shared" si="8"/>
        <v>6.6229887868559736</v>
      </c>
      <c r="G29" s="113">
        <f t="shared" si="8"/>
        <v>6.5305448832204487</v>
      </c>
      <c r="H29" s="113">
        <f t="shared" si="8"/>
        <v>6.9996290201375473</v>
      </c>
      <c r="I29" s="113">
        <f t="shared" si="8"/>
        <v>7.0979059199533605</v>
      </c>
      <c r="J29" s="113">
        <f t="shared" si="8"/>
        <v>8.2181703536335462</v>
      </c>
      <c r="K29" s="113">
        <f t="shared" si="8"/>
        <v>11.33227755449682</v>
      </c>
      <c r="L29" s="113">
        <f t="shared" si="8"/>
        <v>7.6160679011559003</v>
      </c>
    </row>
    <row r="30" spans="1:12" x14ac:dyDescent="0.2">
      <c r="A30" s="1" t="s">
        <v>38</v>
      </c>
      <c r="B30" s="113">
        <f t="shared" ref="B30:L30" si="9">B14/B$19*100</f>
        <v>0.84055247016951018</v>
      </c>
      <c r="C30" s="113">
        <f t="shared" si="9"/>
        <v>1.0515034342293383</v>
      </c>
      <c r="D30" s="113">
        <f t="shared" si="9"/>
        <v>0.92164614014944957</v>
      </c>
      <c r="E30" s="113">
        <f t="shared" si="9"/>
        <v>1.0223469195073083</v>
      </c>
      <c r="F30" s="113">
        <f t="shared" si="9"/>
        <v>1.0597312440240028</v>
      </c>
      <c r="G30" s="113">
        <f t="shared" si="9"/>
        <v>0.84485285380441233</v>
      </c>
      <c r="H30" s="113">
        <f t="shared" si="9"/>
        <v>0.66383992694550409</v>
      </c>
      <c r="I30" s="113">
        <f t="shared" si="9"/>
        <v>0.57143452030836017</v>
      </c>
      <c r="J30" s="113">
        <f t="shared" si="9"/>
        <v>0.82146672972168222</v>
      </c>
      <c r="K30" s="113">
        <f t="shared" si="9"/>
        <v>0.85724361874850286</v>
      </c>
      <c r="L30" s="113">
        <f t="shared" si="9"/>
        <v>0.84048071163673899</v>
      </c>
    </row>
    <row r="31" spans="1:12" x14ac:dyDescent="0.2">
      <c r="A31" s="1" t="s">
        <v>37</v>
      </c>
      <c r="B31" s="113">
        <f t="shared" ref="B31:L31" si="10">B15/B$19*100</f>
        <v>2.4091838417971778</v>
      </c>
      <c r="C31" s="113">
        <f t="shared" si="10"/>
        <v>2.097670416265506</v>
      </c>
      <c r="D31" s="113">
        <f t="shared" si="10"/>
        <v>2.6748644971104913</v>
      </c>
      <c r="E31" s="113">
        <f t="shared" si="10"/>
        <v>2.8954241703666446</v>
      </c>
      <c r="F31" s="113">
        <f t="shared" si="10"/>
        <v>3.2251601088460231</v>
      </c>
      <c r="G31" s="113">
        <f t="shared" si="10"/>
        <v>3.1743705522768382</v>
      </c>
      <c r="H31" s="113">
        <f t="shared" si="10"/>
        <v>3.6014772608368926</v>
      </c>
      <c r="I31" s="113">
        <f t="shared" si="10"/>
        <v>3.1978054582459281</v>
      </c>
      <c r="J31" s="113">
        <f t="shared" si="10"/>
        <v>3.6818044796716713</v>
      </c>
      <c r="K31" s="113">
        <f t="shared" si="10"/>
        <v>6.217162172952543</v>
      </c>
      <c r="L31" s="113">
        <f t="shared" si="10"/>
        <v>3.7211821530069966</v>
      </c>
    </row>
    <row r="32" spans="1:12" x14ac:dyDescent="0.2">
      <c r="A32" s="39" t="s">
        <v>36</v>
      </c>
      <c r="B32" s="113">
        <f t="shared" ref="B32:L32" si="11">B16/B$19*100</f>
        <v>4.9070968322444219</v>
      </c>
      <c r="C32" s="113">
        <f t="shared" si="11"/>
        <v>5.1879209404607582</v>
      </c>
      <c r="D32" s="113">
        <f t="shared" si="11"/>
        <v>5.203729095271032</v>
      </c>
      <c r="E32" s="113">
        <f t="shared" si="11"/>
        <v>5.6476395617176367</v>
      </c>
      <c r="F32" s="113">
        <f t="shared" si="11"/>
        <v>5.8999023214493551</v>
      </c>
      <c r="G32" s="113">
        <f t="shared" si="11"/>
        <v>6.0721405843598575</v>
      </c>
      <c r="H32" s="113">
        <f t="shared" si="11"/>
        <v>5.8807442426779035</v>
      </c>
      <c r="I32" s="113">
        <f t="shared" si="11"/>
        <v>6.0959955859311963</v>
      </c>
      <c r="J32" s="113">
        <f t="shared" si="11"/>
        <v>6.2107346554605734</v>
      </c>
      <c r="K32" s="113">
        <f t="shared" si="11"/>
        <v>7.8967155518884251</v>
      </c>
      <c r="L32" s="113">
        <f t="shared" si="11"/>
        <v>6.2019702550116609</v>
      </c>
    </row>
    <row r="33" spans="1:12" s="9" customFormat="1" x14ac:dyDescent="0.2">
      <c r="A33" s="112" t="s">
        <v>181</v>
      </c>
      <c r="B33" s="111">
        <f t="shared" ref="B33:L33" si="12">B17/B$19*100</f>
        <v>92.926162351847324</v>
      </c>
      <c r="C33" s="111">
        <f t="shared" si="12"/>
        <v>99.371632754254165</v>
      </c>
      <c r="D33" s="111">
        <f t="shared" si="12"/>
        <v>94.769440374373019</v>
      </c>
      <c r="E33" s="111">
        <f t="shared" si="12"/>
        <v>98.642942246924008</v>
      </c>
      <c r="F33" s="111">
        <f t="shared" si="12"/>
        <v>98.8847260507074</v>
      </c>
      <c r="G33" s="111">
        <f t="shared" si="12"/>
        <v>99.320315284984346</v>
      </c>
      <c r="H33" s="111">
        <f t="shared" si="12"/>
        <v>97.356173961018584</v>
      </c>
      <c r="I33" s="111">
        <f t="shared" si="12"/>
        <v>94.861461743869484</v>
      </c>
      <c r="J33" s="111">
        <f t="shared" si="12"/>
        <v>95.204131394115052</v>
      </c>
      <c r="K33" s="111">
        <f t="shared" si="12"/>
        <v>97.00393920843203</v>
      </c>
      <c r="L33" s="111">
        <f t="shared" si="12"/>
        <v>96.80604585367098</v>
      </c>
    </row>
    <row r="34" spans="1:12" x14ac:dyDescent="0.2">
      <c r="A34" s="39" t="s">
        <v>34</v>
      </c>
      <c r="B34" s="113">
        <f t="shared" ref="B34:L34" si="13">B18/B$19*100</f>
        <v>7.0738376481526837</v>
      </c>
      <c r="C34" s="113">
        <f t="shared" si="13"/>
        <v>0.62836724574584701</v>
      </c>
      <c r="D34" s="113">
        <f t="shared" si="13"/>
        <v>5.2305596256269897</v>
      </c>
      <c r="E34" s="113">
        <f t="shared" si="13"/>
        <v>1.3570577530759809</v>
      </c>
      <c r="F34" s="113">
        <f t="shared" si="13"/>
        <v>1.115273949292604</v>
      </c>
      <c r="G34" s="113">
        <f t="shared" si="13"/>
        <v>0.67968471501564542</v>
      </c>
      <c r="H34" s="113">
        <f t="shared" si="13"/>
        <v>2.6438260389814223</v>
      </c>
      <c r="I34" s="113">
        <f t="shared" si="13"/>
        <v>5.1385382561305066</v>
      </c>
      <c r="J34" s="113">
        <f t="shared" si="13"/>
        <v>4.7957764201897737</v>
      </c>
      <c r="K34" s="113">
        <f t="shared" si="13"/>
        <v>2.9960607915679649</v>
      </c>
      <c r="L34" s="113">
        <f t="shared" si="13"/>
        <v>3.1939541463290304</v>
      </c>
    </row>
    <row r="35" spans="1:12" s="9" customFormat="1" x14ac:dyDescent="0.2">
      <c r="A35" s="112" t="s">
        <v>180</v>
      </c>
      <c r="B35" s="111">
        <f t="shared" ref="B35:L35" si="14">B19/B$19*100</f>
        <v>100</v>
      </c>
      <c r="C35" s="111">
        <f t="shared" si="14"/>
        <v>100</v>
      </c>
      <c r="D35" s="111">
        <f t="shared" si="14"/>
        <v>100</v>
      </c>
      <c r="E35" s="111">
        <f t="shared" si="14"/>
        <v>100</v>
      </c>
      <c r="F35" s="111">
        <f t="shared" si="14"/>
        <v>100</v>
      </c>
      <c r="G35" s="111">
        <f t="shared" si="14"/>
        <v>100</v>
      </c>
      <c r="H35" s="111">
        <f t="shared" si="14"/>
        <v>100</v>
      </c>
      <c r="I35" s="111">
        <f t="shared" si="14"/>
        <v>100</v>
      </c>
      <c r="J35" s="111">
        <f t="shared" si="14"/>
        <v>100</v>
      </c>
      <c r="K35" s="111">
        <f t="shared" si="14"/>
        <v>100</v>
      </c>
      <c r="L35" s="111">
        <f t="shared" si="14"/>
        <v>100</v>
      </c>
    </row>
  </sheetData>
  <mergeCells count="5">
    <mergeCell ref="A20:L20"/>
    <mergeCell ref="A2:A3"/>
    <mergeCell ref="B2:K2"/>
    <mergeCell ref="L2:L3"/>
    <mergeCell ref="A4:L4"/>
  </mergeCells>
  <pageMargins left="0.75" right="0.75" top="1" bottom="1" header="0.5" footer="0.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E8ACB-3524-414D-B0F7-2137BC5D51C5}">
  <dimension ref="A1:D181"/>
  <sheetViews>
    <sheetView workbookViewId="0"/>
  </sheetViews>
  <sheetFormatPr defaultRowHeight="11.25" x14ac:dyDescent="0.2"/>
  <cols>
    <col min="1" max="1" width="46" style="118" customWidth="1"/>
    <col min="2" max="4" width="13.42578125" style="83" customWidth="1"/>
    <col min="5" max="16384" width="9.140625" style="83"/>
  </cols>
  <sheetData>
    <row r="1" spans="1:4" s="142" customFormat="1" ht="15" x14ac:dyDescent="0.2">
      <c r="A1" s="143" t="s">
        <v>353</v>
      </c>
    </row>
    <row r="2" spans="1:4" s="95" customFormat="1" ht="37.5" customHeight="1" x14ac:dyDescent="0.25">
      <c r="A2" s="59" t="s">
        <v>52</v>
      </c>
      <c r="B2" s="60" t="s">
        <v>352</v>
      </c>
      <c r="C2" s="60" t="s">
        <v>351</v>
      </c>
      <c r="D2" s="58" t="s">
        <v>350</v>
      </c>
    </row>
    <row r="3" spans="1:4" s="141" customFormat="1" x14ac:dyDescent="0.2">
      <c r="A3" s="119" t="s">
        <v>47</v>
      </c>
      <c r="B3" s="30">
        <v>217505</v>
      </c>
      <c r="C3" s="30">
        <v>174617</v>
      </c>
      <c r="D3" s="30">
        <v>453924</v>
      </c>
    </row>
    <row r="4" spans="1:4" x14ac:dyDescent="0.2">
      <c r="A4" s="118" t="s">
        <v>165</v>
      </c>
      <c r="B4" s="138"/>
      <c r="C4" s="106"/>
      <c r="D4" s="123"/>
    </row>
    <row r="5" spans="1:4" s="88" customFormat="1" x14ac:dyDescent="0.2">
      <c r="A5" s="140" t="s">
        <v>349</v>
      </c>
      <c r="B5" s="30">
        <v>199615</v>
      </c>
      <c r="C5" s="30">
        <v>160255</v>
      </c>
      <c r="D5" s="30">
        <v>416589</v>
      </c>
    </row>
    <row r="6" spans="1:4" x14ac:dyDescent="0.2">
      <c r="A6" s="139" t="s">
        <v>348</v>
      </c>
      <c r="B6" s="126">
        <v>19282</v>
      </c>
      <c r="C6" s="126">
        <v>15480</v>
      </c>
      <c r="D6" s="126">
        <v>40240</v>
      </c>
    </row>
    <row r="7" spans="1:4" x14ac:dyDescent="0.2">
      <c r="A7" s="139" t="s">
        <v>347</v>
      </c>
      <c r="B7" s="12">
        <v>1227</v>
      </c>
      <c r="C7" s="20">
        <v>985</v>
      </c>
      <c r="D7" s="12">
        <v>2561</v>
      </c>
    </row>
    <row r="8" spans="1:4" s="88" customFormat="1" x14ac:dyDescent="0.2">
      <c r="A8" s="121" t="s">
        <v>346</v>
      </c>
      <c r="B8" s="12">
        <v>32925</v>
      </c>
      <c r="C8" s="12">
        <v>26433</v>
      </c>
      <c r="D8" s="12">
        <v>68714</v>
      </c>
    </row>
    <row r="9" spans="1:4" s="88" customFormat="1" x14ac:dyDescent="0.2">
      <c r="A9" s="121" t="s">
        <v>345</v>
      </c>
      <c r="B9" s="12">
        <v>61860</v>
      </c>
      <c r="C9" s="12">
        <v>49662</v>
      </c>
      <c r="D9" s="12">
        <v>129099</v>
      </c>
    </row>
    <row r="10" spans="1:4" s="88" customFormat="1" x14ac:dyDescent="0.2">
      <c r="A10" s="121" t="s">
        <v>344</v>
      </c>
      <c r="B10" s="12">
        <v>2211</v>
      </c>
      <c r="C10" s="12">
        <v>1775</v>
      </c>
      <c r="D10" s="12">
        <v>4614</v>
      </c>
    </row>
    <row r="11" spans="1:4" x14ac:dyDescent="0.2">
      <c r="A11" s="139" t="s">
        <v>343</v>
      </c>
      <c r="B11" s="12">
        <v>10851</v>
      </c>
      <c r="C11" s="12">
        <v>8711</v>
      </c>
      <c r="D11" s="12">
        <v>22645</v>
      </c>
    </row>
    <row r="12" spans="1:4" x14ac:dyDescent="0.2">
      <c r="A12" s="139" t="s">
        <v>342</v>
      </c>
      <c r="B12" s="12">
        <v>6869</v>
      </c>
      <c r="C12" s="12">
        <v>5515</v>
      </c>
      <c r="D12" s="12">
        <v>14336</v>
      </c>
    </row>
    <row r="13" spans="1:4" x14ac:dyDescent="0.2">
      <c r="A13" s="139" t="s">
        <v>341</v>
      </c>
      <c r="B13" s="12">
        <v>8256</v>
      </c>
      <c r="C13" s="12">
        <v>6628</v>
      </c>
      <c r="D13" s="12">
        <v>17230</v>
      </c>
    </row>
    <row r="14" spans="1:4" x14ac:dyDescent="0.2">
      <c r="A14" s="139" t="s">
        <v>340</v>
      </c>
      <c r="B14" s="12">
        <v>3397</v>
      </c>
      <c r="C14" s="12">
        <v>2727</v>
      </c>
      <c r="D14" s="12">
        <v>7090</v>
      </c>
    </row>
    <row r="15" spans="1:4" x14ac:dyDescent="0.2">
      <c r="A15" s="139" t="s">
        <v>339</v>
      </c>
      <c r="B15" s="12">
        <v>5366</v>
      </c>
      <c r="C15" s="12">
        <v>4308</v>
      </c>
      <c r="D15" s="12">
        <v>11198</v>
      </c>
    </row>
    <row r="16" spans="1:4" s="88" customFormat="1" x14ac:dyDescent="0.2">
      <c r="A16" s="139" t="s">
        <v>338</v>
      </c>
      <c r="B16" s="12">
        <v>34739</v>
      </c>
      <c r="C16" s="12">
        <v>27889</v>
      </c>
      <c r="D16" s="12">
        <v>72498</v>
      </c>
    </row>
    <row r="17" spans="1:4" s="88" customFormat="1" x14ac:dyDescent="0.2">
      <c r="A17" s="121" t="s">
        <v>337</v>
      </c>
      <c r="B17" s="12">
        <v>10573</v>
      </c>
      <c r="C17" s="12">
        <v>8488</v>
      </c>
      <c r="D17" s="12">
        <v>22065</v>
      </c>
    </row>
    <row r="18" spans="1:4" x14ac:dyDescent="0.2">
      <c r="A18" s="139" t="s">
        <v>336</v>
      </c>
      <c r="B18" s="126">
        <v>10747</v>
      </c>
      <c r="C18" s="126">
        <v>8628</v>
      </c>
      <c r="D18" s="126">
        <v>22428</v>
      </c>
    </row>
    <row r="19" spans="1:4" x14ac:dyDescent="0.2">
      <c r="A19" s="139" t="s">
        <v>335</v>
      </c>
      <c r="B19" s="20">
        <v>90.7</v>
      </c>
      <c r="C19" s="20">
        <v>72.8</v>
      </c>
      <c r="D19" s="20">
        <v>189</v>
      </c>
    </row>
    <row r="20" spans="1:4" x14ac:dyDescent="0.2">
      <c r="A20" s="139" t="s">
        <v>334</v>
      </c>
      <c r="B20" s="12">
        <v>1834</v>
      </c>
      <c r="C20" s="12">
        <v>1472</v>
      </c>
      <c r="D20" s="12">
        <v>3827</v>
      </c>
    </row>
    <row r="21" spans="1:4" s="88" customFormat="1" x14ac:dyDescent="0.2">
      <c r="A21" s="121" t="s">
        <v>333</v>
      </c>
      <c r="B21" s="12">
        <v>12671</v>
      </c>
      <c r="C21" s="12">
        <v>10172</v>
      </c>
      <c r="D21" s="12">
        <v>26444</v>
      </c>
    </row>
    <row r="22" spans="1:4" x14ac:dyDescent="0.2">
      <c r="A22" s="139" t="s">
        <v>332</v>
      </c>
      <c r="B22" s="126">
        <v>14547</v>
      </c>
      <c r="C22" s="126">
        <v>11681</v>
      </c>
      <c r="D22" s="126">
        <v>30359</v>
      </c>
    </row>
    <row r="23" spans="1:4" x14ac:dyDescent="0.2">
      <c r="A23" s="139" t="s">
        <v>331</v>
      </c>
      <c r="B23" s="12">
        <v>3526</v>
      </c>
      <c r="C23" s="12">
        <v>2831</v>
      </c>
      <c r="D23" s="12">
        <v>7359</v>
      </c>
    </row>
    <row r="24" spans="1:4" x14ac:dyDescent="0.2">
      <c r="A24" s="139" t="s">
        <v>330</v>
      </c>
      <c r="B24" s="12">
        <v>5138</v>
      </c>
      <c r="C24" s="12">
        <v>4125</v>
      </c>
      <c r="D24" s="12">
        <v>10722</v>
      </c>
    </row>
    <row r="25" spans="1:4" s="88" customFormat="1" x14ac:dyDescent="0.2">
      <c r="A25" s="121" t="s">
        <v>329</v>
      </c>
      <c r="B25" s="12">
        <v>23806</v>
      </c>
      <c r="C25" s="12">
        <v>19112</v>
      </c>
      <c r="D25" s="12">
        <v>49682</v>
      </c>
    </row>
    <row r="26" spans="1:4" s="88" customFormat="1" x14ac:dyDescent="0.2">
      <c r="A26" s="121" t="s">
        <v>328</v>
      </c>
      <c r="B26" s="12">
        <v>12918</v>
      </c>
      <c r="C26" s="12">
        <v>10371</v>
      </c>
      <c r="D26" s="12">
        <v>26960</v>
      </c>
    </row>
    <row r="27" spans="1:4" x14ac:dyDescent="0.2">
      <c r="A27" s="121" t="s">
        <v>327</v>
      </c>
      <c r="B27" s="12">
        <v>7913</v>
      </c>
      <c r="C27" s="12">
        <v>6352</v>
      </c>
      <c r="D27" s="12">
        <v>16513</v>
      </c>
    </row>
    <row r="28" spans="1:4" s="88" customFormat="1" x14ac:dyDescent="0.2">
      <c r="A28" s="125" t="s">
        <v>326</v>
      </c>
      <c r="B28" s="30">
        <v>17890</v>
      </c>
      <c r="C28" s="30">
        <v>14362</v>
      </c>
      <c r="D28" s="30">
        <v>37335</v>
      </c>
    </row>
    <row r="29" spans="1:4" x14ac:dyDescent="0.2">
      <c r="A29" s="121" t="s">
        <v>325</v>
      </c>
      <c r="B29" s="12">
        <v>4713</v>
      </c>
      <c r="C29" s="12">
        <v>3784</v>
      </c>
      <c r="D29" s="12">
        <v>9837</v>
      </c>
    </row>
    <row r="30" spans="1:4" x14ac:dyDescent="0.2">
      <c r="A30" s="121" t="s">
        <v>324</v>
      </c>
      <c r="B30" s="12">
        <v>1910</v>
      </c>
      <c r="C30" s="12">
        <v>1534</v>
      </c>
      <c r="D30" s="12">
        <v>3987</v>
      </c>
    </row>
    <row r="31" spans="1:4" x14ac:dyDescent="0.2">
      <c r="A31" s="121" t="s">
        <v>323</v>
      </c>
      <c r="B31" s="126">
        <v>10421</v>
      </c>
      <c r="C31" s="126">
        <v>8366</v>
      </c>
      <c r="D31" s="126">
        <v>21748</v>
      </c>
    </row>
    <row r="32" spans="1:4" s="88" customFormat="1" x14ac:dyDescent="0.2">
      <c r="A32" s="133" t="s">
        <v>322</v>
      </c>
      <c r="B32" s="30">
        <v>30675</v>
      </c>
      <c r="C32" s="30">
        <v>24626</v>
      </c>
      <c r="D32" s="30">
        <v>64017</v>
      </c>
    </row>
    <row r="33" spans="1:4" x14ac:dyDescent="0.2">
      <c r="A33" s="118" t="s">
        <v>165</v>
      </c>
      <c r="B33" s="20"/>
      <c r="C33" s="20"/>
      <c r="D33" s="12"/>
    </row>
    <row r="34" spans="1:4" s="88" customFormat="1" x14ac:dyDescent="0.2">
      <c r="A34" s="125" t="s">
        <v>321</v>
      </c>
      <c r="B34" s="30">
        <v>9902</v>
      </c>
      <c r="C34" s="30">
        <v>7950</v>
      </c>
      <c r="D34" s="30">
        <v>20665</v>
      </c>
    </row>
    <row r="35" spans="1:4" x14ac:dyDescent="0.2">
      <c r="A35" s="121" t="s">
        <v>320</v>
      </c>
      <c r="B35" s="12">
        <v>2307</v>
      </c>
      <c r="C35" s="12">
        <v>1852</v>
      </c>
      <c r="D35" s="12">
        <v>4815</v>
      </c>
    </row>
    <row r="36" spans="1:4" x14ac:dyDescent="0.2">
      <c r="A36" s="121" t="s">
        <v>319</v>
      </c>
      <c r="B36" s="12">
        <v>3300</v>
      </c>
      <c r="C36" s="12">
        <v>2649</v>
      </c>
      <c r="D36" s="12">
        <v>6886</v>
      </c>
    </row>
    <row r="37" spans="1:4" s="88" customFormat="1" x14ac:dyDescent="0.2">
      <c r="A37" s="121" t="s">
        <v>318</v>
      </c>
      <c r="B37" s="12">
        <v>4296</v>
      </c>
      <c r="C37" s="12">
        <v>3449</v>
      </c>
      <c r="D37" s="12">
        <v>8965</v>
      </c>
    </row>
    <row r="38" spans="1:4" s="88" customFormat="1" x14ac:dyDescent="0.2">
      <c r="A38" s="125" t="s">
        <v>317</v>
      </c>
      <c r="B38" s="30">
        <v>20773</v>
      </c>
      <c r="C38" s="30">
        <v>16677</v>
      </c>
      <c r="D38" s="30">
        <v>43352</v>
      </c>
    </row>
    <row r="39" spans="1:4" s="88" customFormat="1" x14ac:dyDescent="0.2">
      <c r="A39" s="119" t="s">
        <v>45</v>
      </c>
      <c r="B39" s="30">
        <v>37743</v>
      </c>
      <c r="C39" s="30">
        <v>30301</v>
      </c>
      <c r="D39" s="30">
        <v>78769</v>
      </c>
    </row>
    <row r="40" spans="1:4" x14ac:dyDescent="0.2">
      <c r="A40" s="118" t="s">
        <v>165</v>
      </c>
      <c r="B40" s="137"/>
      <c r="C40" s="137"/>
      <c r="D40" s="134"/>
    </row>
    <row r="41" spans="1:4" s="88" customFormat="1" x14ac:dyDescent="0.2">
      <c r="A41" s="120" t="s">
        <v>316</v>
      </c>
      <c r="B41" s="30">
        <v>26265</v>
      </c>
      <c r="C41" s="30">
        <v>21086</v>
      </c>
      <c r="D41" s="30">
        <v>54814</v>
      </c>
    </row>
    <row r="42" spans="1:4" x14ac:dyDescent="0.2">
      <c r="A42" s="121" t="s">
        <v>315</v>
      </c>
      <c r="B42" s="20">
        <v>58.1</v>
      </c>
      <c r="C42" s="20">
        <v>46.7</v>
      </c>
      <c r="D42" s="20">
        <v>121</v>
      </c>
    </row>
    <row r="43" spans="1:4" x14ac:dyDescent="0.2">
      <c r="A43" s="121" t="s">
        <v>314</v>
      </c>
      <c r="B43" s="12">
        <v>25158</v>
      </c>
      <c r="C43" s="12">
        <v>20197</v>
      </c>
      <c r="D43" s="12">
        <v>52503</v>
      </c>
    </row>
    <row r="44" spans="1:4" x14ac:dyDescent="0.2">
      <c r="A44" s="121" t="s">
        <v>253</v>
      </c>
      <c r="B44" s="123"/>
      <c r="C44" s="123"/>
      <c r="D44" s="123"/>
    </row>
    <row r="45" spans="1:4" x14ac:dyDescent="0.2">
      <c r="A45" s="121" t="s">
        <v>313</v>
      </c>
      <c r="B45" s="12">
        <v>9713</v>
      </c>
      <c r="C45" s="12">
        <v>7798</v>
      </c>
      <c r="D45" s="12">
        <v>20271</v>
      </c>
    </row>
    <row r="46" spans="1:4" x14ac:dyDescent="0.2">
      <c r="A46" s="121" t="s">
        <v>312</v>
      </c>
      <c r="B46" s="12">
        <v>11432</v>
      </c>
      <c r="C46" s="12">
        <v>9178</v>
      </c>
      <c r="D46" s="12">
        <v>23858</v>
      </c>
    </row>
    <row r="47" spans="1:4" x14ac:dyDescent="0.2">
      <c r="A47" s="121" t="s">
        <v>311</v>
      </c>
      <c r="B47" s="12">
        <v>4013</v>
      </c>
      <c r="C47" s="12">
        <v>3221</v>
      </c>
      <c r="D47" s="12">
        <v>8374</v>
      </c>
    </row>
    <row r="48" spans="1:4" x14ac:dyDescent="0.2">
      <c r="A48" s="121" t="s">
        <v>310</v>
      </c>
      <c r="B48" s="20">
        <v>956</v>
      </c>
      <c r="C48" s="20">
        <v>768</v>
      </c>
      <c r="D48" s="12">
        <v>1996</v>
      </c>
    </row>
    <row r="49" spans="1:4" s="88" customFormat="1" x14ac:dyDescent="0.2">
      <c r="A49" s="121" t="s">
        <v>309</v>
      </c>
      <c r="B49" s="20">
        <v>92.8</v>
      </c>
      <c r="C49" s="20">
        <v>74.5</v>
      </c>
      <c r="D49" s="20">
        <v>194</v>
      </c>
    </row>
    <row r="50" spans="1:4" s="88" customFormat="1" x14ac:dyDescent="0.2">
      <c r="A50" s="125" t="s">
        <v>308</v>
      </c>
      <c r="B50" s="30">
        <v>11478</v>
      </c>
      <c r="C50" s="30">
        <v>9215</v>
      </c>
      <c r="D50" s="30">
        <v>23954</v>
      </c>
    </row>
    <row r="51" spans="1:4" x14ac:dyDescent="0.2">
      <c r="A51" s="121" t="s">
        <v>307</v>
      </c>
      <c r="B51" s="12">
        <v>4466</v>
      </c>
      <c r="C51" s="12">
        <v>3586</v>
      </c>
      <c r="D51" s="12">
        <v>9321</v>
      </c>
    </row>
    <row r="52" spans="1:4" x14ac:dyDescent="0.2">
      <c r="A52" s="121" t="s">
        <v>306</v>
      </c>
      <c r="B52" s="12">
        <v>5044</v>
      </c>
      <c r="C52" s="12">
        <v>4049</v>
      </c>
      <c r="D52" s="12">
        <v>10526</v>
      </c>
    </row>
    <row r="53" spans="1:4" s="88" customFormat="1" x14ac:dyDescent="0.2">
      <c r="A53" s="121" t="s">
        <v>305</v>
      </c>
      <c r="B53" s="12">
        <v>1893</v>
      </c>
      <c r="C53" s="12">
        <v>1519</v>
      </c>
      <c r="D53" s="12">
        <v>3950</v>
      </c>
    </row>
    <row r="54" spans="1:4" x14ac:dyDescent="0.2">
      <c r="A54" s="121" t="s">
        <v>304</v>
      </c>
      <c r="B54" s="20">
        <v>75.5</v>
      </c>
      <c r="C54" s="20">
        <v>60.6</v>
      </c>
      <c r="D54" s="20">
        <v>158</v>
      </c>
    </row>
    <row r="55" spans="1:4" s="88" customFormat="1" x14ac:dyDescent="0.2">
      <c r="A55" s="133" t="s">
        <v>44</v>
      </c>
      <c r="B55" s="30">
        <v>235861</v>
      </c>
      <c r="C55" s="30">
        <v>189353</v>
      </c>
      <c r="D55" s="30">
        <v>492232</v>
      </c>
    </row>
    <row r="56" spans="1:4" x14ac:dyDescent="0.2">
      <c r="A56" s="118" t="s">
        <v>165</v>
      </c>
      <c r="B56" s="138"/>
      <c r="C56" s="137"/>
      <c r="D56" s="134"/>
    </row>
    <row r="57" spans="1:4" s="88" customFormat="1" x14ac:dyDescent="0.2">
      <c r="A57" s="125" t="s">
        <v>303</v>
      </c>
      <c r="B57" s="30">
        <v>12518</v>
      </c>
      <c r="C57" s="30">
        <v>10049</v>
      </c>
      <c r="D57" s="30">
        <v>26124</v>
      </c>
    </row>
    <row r="58" spans="1:4" s="88" customFormat="1" x14ac:dyDescent="0.2">
      <c r="A58" s="125" t="s">
        <v>302</v>
      </c>
      <c r="B58" s="30">
        <v>12326</v>
      </c>
      <c r="C58" s="30">
        <v>9896</v>
      </c>
      <c r="D58" s="30">
        <v>25724</v>
      </c>
    </row>
    <row r="59" spans="1:4" s="88" customFormat="1" x14ac:dyDescent="0.2">
      <c r="A59" s="121" t="s">
        <v>301</v>
      </c>
      <c r="B59" s="12">
        <v>7490</v>
      </c>
      <c r="C59" s="12">
        <v>6013</v>
      </c>
      <c r="D59" s="12">
        <v>15632</v>
      </c>
    </row>
    <row r="60" spans="1:4" x14ac:dyDescent="0.2">
      <c r="A60" s="121" t="s">
        <v>300</v>
      </c>
      <c r="B60" s="12">
        <v>4836</v>
      </c>
      <c r="C60" s="12">
        <v>3882</v>
      </c>
      <c r="D60" s="12">
        <v>10092</v>
      </c>
    </row>
    <row r="61" spans="1:4" s="88" customFormat="1" x14ac:dyDescent="0.2">
      <c r="A61" s="125" t="s">
        <v>299</v>
      </c>
      <c r="B61" s="30">
        <v>55327</v>
      </c>
      <c r="C61" s="30">
        <v>44418</v>
      </c>
      <c r="D61" s="30">
        <v>115466</v>
      </c>
    </row>
    <row r="62" spans="1:4" x14ac:dyDescent="0.2">
      <c r="A62" s="121" t="s">
        <v>298</v>
      </c>
      <c r="B62" s="12">
        <v>15509</v>
      </c>
      <c r="C62" s="12">
        <v>12451</v>
      </c>
      <c r="D62" s="12">
        <v>32367</v>
      </c>
    </row>
    <row r="63" spans="1:4" s="88" customFormat="1" x14ac:dyDescent="0.2">
      <c r="A63" s="121" t="s">
        <v>297</v>
      </c>
      <c r="B63" s="12">
        <v>7042</v>
      </c>
      <c r="C63" s="12">
        <v>5653</v>
      </c>
      <c r="D63" s="12">
        <v>14696</v>
      </c>
    </row>
    <row r="64" spans="1:4" x14ac:dyDescent="0.2">
      <c r="A64" s="121" t="s">
        <v>296</v>
      </c>
      <c r="B64" s="12">
        <v>13782</v>
      </c>
      <c r="C64" s="12">
        <v>11065</v>
      </c>
      <c r="D64" s="12">
        <v>28763</v>
      </c>
    </row>
    <row r="65" spans="1:4" x14ac:dyDescent="0.2">
      <c r="A65" s="121" t="s">
        <v>295</v>
      </c>
      <c r="B65" s="12">
        <v>18994</v>
      </c>
      <c r="C65" s="12">
        <v>15249</v>
      </c>
      <c r="D65" s="12">
        <v>39640</v>
      </c>
    </row>
    <row r="66" spans="1:4" s="88" customFormat="1" ht="22.5" x14ac:dyDescent="0.2">
      <c r="A66" s="125" t="s">
        <v>294</v>
      </c>
      <c r="B66" s="30">
        <v>155689</v>
      </c>
      <c r="C66" s="30">
        <v>124990</v>
      </c>
      <c r="D66" s="30">
        <v>324917</v>
      </c>
    </row>
    <row r="67" spans="1:4" x14ac:dyDescent="0.2">
      <c r="A67" s="121" t="s">
        <v>293</v>
      </c>
      <c r="B67" s="12">
        <v>58455</v>
      </c>
      <c r="C67" s="12">
        <v>46929</v>
      </c>
      <c r="D67" s="12">
        <v>121994</v>
      </c>
    </row>
    <row r="68" spans="1:4" x14ac:dyDescent="0.2">
      <c r="A68" s="121" t="s">
        <v>292</v>
      </c>
      <c r="B68" s="12">
        <v>57517</v>
      </c>
      <c r="C68" s="12">
        <v>46175</v>
      </c>
      <c r="D68" s="12">
        <v>120035</v>
      </c>
    </row>
    <row r="69" spans="1:4" s="88" customFormat="1" x14ac:dyDescent="0.2">
      <c r="A69" s="121" t="s">
        <v>291</v>
      </c>
      <c r="B69" s="12">
        <v>4261</v>
      </c>
      <c r="C69" s="12">
        <v>3421</v>
      </c>
      <c r="D69" s="12">
        <v>8893</v>
      </c>
    </row>
    <row r="70" spans="1:4" x14ac:dyDescent="0.2">
      <c r="A70" s="121" t="s">
        <v>290</v>
      </c>
      <c r="B70" s="20">
        <v>8.1</v>
      </c>
      <c r="C70" s="20">
        <v>6.5</v>
      </c>
      <c r="D70" s="20">
        <v>16.899999999999999</v>
      </c>
    </row>
    <row r="71" spans="1:4" x14ac:dyDescent="0.2">
      <c r="A71" s="121" t="s">
        <v>289</v>
      </c>
      <c r="B71" s="126">
        <v>18480</v>
      </c>
      <c r="C71" s="126">
        <v>14836</v>
      </c>
      <c r="D71" s="126">
        <v>38566</v>
      </c>
    </row>
    <row r="72" spans="1:4" x14ac:dyDescent="0.2">
      <c r="A72" s="121" t="s">
        <v>288</v>
      </c>
      <c r="B72" s="12">
        <v>16969</v>
      </c>
      <c r="C72" s="12">
        <v>13623</v>
      </c>
      <c r="D72" s="12">
        <v>35413</v>
      </c>
    </row>
    <row r="73" spans="1:4" s="88" customFormat="1" x14ac:dyDescent="0.2">
      <c r="A73" s="133" t="s">
        <v>43</v>
      </c>
      <c r="B73" s="30">
        <v>36732</v>
      </c>
      <c r="C73" s="30">
        <v>29489</v>
      </c>
      <c r="D73" s="30">
        <v>76658</v>
      </c>
    </row>
    <row r="74" spans="1:4" x14ac:dyDescent="0.2">
      <c r="A74" s="136" t="s">
        <v>5</v>
      </c>
      <c r="B74" s="123"/>
      <c r="C74" s="123"/>
      <c r="D74" s="123"/>
    </row>
    <row r="75" spans="1:4" s="88" customFormat="1" ht="22.5" x14ac:dyDescent="0.2">
      <c r="A75" s="125" t="s">
        <v>287</v>
      </c>
      <c r="B75" s="30">
        <v>5801</v>
      </c>
      <c r="C75" s="30">
        <v>4657</v>
      </c>
      <c r="D75" s="30">
        <v>12106</v>
      </c>
    </row>
    <row r="76" spans="1:4" x14ac:dyDescent="0.2">
      <c r="A76" s="121" t="s">
        <v>286</v>
      </c>
      <c r="B76" s="12">
        <v>5086</v>
      </c>
      <c r="C76" s="12">
        <v>4083</v>
      </c>
      <c r="D76" s="12">
        <v>10614</v>
      </c>
    </row>
    <row r="77" spans="1:4" s="88" customFormat="1" x14ac:dyDescent="0.2">
      <c r="A77" s="121" t="s">
        <v>285</v>
      </c>
      <c r="B77" s="20">
        <v>508</v>
      </c>
      <c r="C77" s="20">
        <v>408</v>
      </c>
      <c r="D77" s="12">
        <v>1061</v>
      </c>
    </row>
    <row r="78" spans="1:4" s="88" customFormat="1" x14ac:dyDescent="0.2">
      <c r="A78" s="121" t="s">
        <v>284</v>
      </c>
      <c r="B78" s="20">
        <v>207</v>
      </c>
      <c r="C78" s="20">
        <v>166</v>
      </c>
      <c r="D78" s="20">
        <v>432</v>
      </c>
    </row>
    <row r="79" spans="1:4" s="88" customFormat="1" x14ac:dyDescent="0.2">
      <c r="A79" s="125" t="s">
        <v>283</v>
      </c>
      <c r="B79" s="30">
        <v>1607</v>
      </c>
      <c r="C79" s="30">
        <v>1290</v>
      </c>
      <c r="D79" s="30">
        <v>3354</v>
      </c>
    </row>
    <row r="80" spans="1:4" s="88" customFormat="1" ht="22.5" x14ac:dyDescent="0.2">
      <c r="A80" s="125" t="s">
        <v>282</v>
      </c>
      <c r="B80" s="30">
        <v>7828</v>
      </c>
      <c r="C80" s="30">
        <v>6285</v>
      </c>
      <c r="D80" s="30">
        <v>16337</v>
      </c>
    </row>
    <row r="81" spans="1:4" x14ac:dyDescent="0.2">
      <c r="A81" s="121" t="s">
        <v>281</v>
      </c>
      <c r="B81" s="12">
        <v>6479</v>
      </c>
      <c r="C81" s="12">
        <v>5201</v>
      </c>
      <c r="D81" s="12">
        <v>13521</v>
      </c>
    </row>
    <row r="82" spans="1:4" x14ac:dyDescent="0.2">
      <c r="A82" s="121" t="s">
        <v>280</v>
      </c>
      <c r="B82" s="20">
        <v>909</v>
      </c>
      <c r="C82" s="20">
        <v>730</v>
      </c>
      <c r="D82" s="12">
        <v>1897</v>
      </c>
    </row>
    <row r="83" spans="1:4" x14ac:dyDescent="0.2">
      <c r="A83" s="121" t="s">
        <v>279</v>
      </c>
      <c r="B83" s="20">
        <v>441</v>
      </c>
      <c r="C83" s="20">
        <v>354</v>
      </c>
      <c r="D83" s="20">
        <v>919</v>
      </c>
    </row>
    <row r="84" spans="1:4" s="88" customFormat="1" x14ac:dyDescent="0.2">
      <c r="A84" s="125" t="s">
        <v>278</v>
      </c>
      <c r="B84" s="30">
        <v>2269</v>
      </c>
      <c r="C84" s="30">
        <v>1822</v>
      </c>
      <c r="D84" s="30">
        <v>4736</v>
      </c>
    </row>
    <row r="85" spans="1:4" s="88" customFormat="1" x14ac:dyDescent="0.2">
      <c r="A85" s="125" t="s">
        <v>277</v>
      </c>
      <c r="B85" s="30">
        <v>2374</v>
      </c>
      <c r="C85" s="30">
        <v>1906</v>
      </c>
      <c r="D85" s="30">
        <v>4954</v>
      </c>
    </row>
    <row r="86" spans="1:4" x14ac:dyDescent="0.2">
      <c r="A86" s="121" t="s">
        <v>276</v>
      </c>
      <c r="B86" s="20">
        <v>577</v>
      </c>
      <c r="C86" s="20">
        <v>463</v>
      </c>
      <c r="D86" s="12">
        <v>1204</v>
      </c>
    </row>
    <row r="87" spans="1:4" x14ac:dyDescent="0.2">
      <c r="A87" s="121" t="s">
        <v>275</v>
      </c>
      <c r="B87" s="12">
        <v>1797</v>
      </c>
      <c r="C87" s="12">
        <v>1443</v>
      </c>
      <c r="D87" s="12">
        <v>3751</v>
      </c>
    </row>
    <row r="88" spans="1:4" s="88" customFormat="1" x14ac:dyDescent="0.2">
      <c r="A88" s="125" t="s">
        <v>274</v>
      </c>
      <c r="B88" s="30">
        <v>16853</v>
      </c>
      <c r="C88" s="30">
        <v>13530</v>
      </c>
      <c r="D88" s="30">
        <v>35171</v>
      </c>
    </row>
    <row r="89" spans="1:4" s="88" customFormat="1" x14ac:dyDescent="0.2">
      <c r="A89" s="121" t="s">
        <v>273</v>
      </c>
      <c r="B89" s="12">
        <v>16342</v>
      </c>
      <c r="C89" s="12">
        <v>13120</v>
      </c>
      <c r="D89" s="12">
        <v>34106</v>
      </c>
    </row>
    <row r="90" spans="1:4" s="88" customFormat="1" x14ac:dyDescent="0.2">
      <c r="A90" s="121" t="s">
        <v>272</v>
      </c>
      <c r="B90" s="20">
        <v>510</v>
      </c>
      <c r="C90" s="20">
        <v>410</v>
      </c>
      <c r="D90" s="12">
        <v>1065</v>
      </c>
    </row>
    <row r="91" spans="1:4" s="88" customFormat="1" x14ac:dyDescent="0.2">
      <c r="A91" s="133" t="s">
        <v>42</v>
      </c>
      <c r="B91" s="30">
        <v>46192</v>
      </c>
      <c r="C91" s="30">
        <v>37084</v>
      </c>
      <c r="D91" s="30">
        <v>96401</v>
      </c>
    </row>
    <row r="92" spans="1:4" x14ac:dyDescent="0.2">
      <c r="A92" s="136" t="s">
        <v>5</v>
      </c>
      <c r="B92" s="138"/>
      <c r="C92" s="137"/>
      <c r="D92" s="134"/>
    </row>
    <row r="93" spans="1:4" s="88" customFormat="1" ht="22.5" x14ac:dyDescent="0.2">
      <c r="A93" s="125" t="s">
        <v>271</v>
      </c>
      <c r="B93" s="30">
        <v>37522</v>
      </c>
      <c r="C93" s="30">
        <v>30124</v>
      </c>
      <c r="D93" s="30">
        <v>78307</v>
      </c>
    </row>
    <row r="94" spans="1:4" s="88" customFormat="1" x14ac:dyDescent="0.2">
      <c r="A94" s="121" t="s">
        <v>270</v>
      </c>
      <c r="B94" s="12">
        <v>32987</v>
      </c>
      <c r="C94" s="12">
        <v>26483</v>
      </c>
      <c r="D94" s="12">
        <v>68843</v>
      </c>
    </row>
    <row r="95" spans="1:4" x14ac:dyDescent="0.2">
      <c r="A95" s="121" t="s">
        <v>269</v>
      </c>
      <c r="B95" s="20">
        <v>379</v>
      </c>
      <c r="C95" s="20">
        <v>304</v>
      </c>
      <c r="D95" s="20">
        <v>791</v>
      </c>
    </row>
    <row r="96" spans="1:4" x14ac:dyDescent="0.2">
      <c r="A96" s="121" t="s">
        <v>268</v>
      </c>
      <c r="B96" s="12">
        <v>4156</v>
      </c>
      <c r="C96" s="12">
        <v>3336</v>
      </c>
      <c r="D96" s="12">
        <v>8673</v>
      </c>
    </row>
    <row r="97" spans="1:4" s="88" customFormat="1" x14ac:dyDescent="0.2">
      <c r="A97" s="125" t="s">
        <v>267</v>
      </c>
      <c r="B97" s="30">
        <v>6371</v>
      </c>
      <c r="C97" s="30">
        <v>5115</v>
      </c>
      <c r="D97" s="30">
        <v>13296</v>
      </c>
    </row>
    <row r="98" spans="1:4" s="88" customFormat="1" x14ac:dyDescent="0.2">
      <c r="A98" s="121" t="s">
        <v>266</v>
      </c>
      <c r="B98" s="12">
        <v>2740</v>
      </c>
      <c r="C98" s="12">
        <v>2200</v>
      </c>
      <c r="D98" s="12">
        <v>5719</v>
      </c>
    </row>
    <row r="99" spans="1:4" x14ac:dyDescent="0.2">
      <c r="A99" s="121" t="s">
        <v>265</v>
      </c>
      <c r="B99" s="12">
        <v>3022</v>
      </c>
      <c r="C99" s="12">
        <v>2427</v>
      </c>
      <c r="D99" s="12">
        <v>6308</v>
      </c>
    </row>
    <row r="100" spans="1:4" x14ac:dyDescent="0.2">
      <c r="A100" s="121" t="s">
        <v>264</v>
      </c>
      <c r="B100" s="20">
        <v>608</v>
      </c>
      <c r="C100" s="20">
        <v>488</v>
      </c>
      <c r="D100" s="12">
        <v>1270</v>
      </c>
    </row>
    <row r="101" spans="1:4" s="88" customFormat="1" x14ac:dyDescent="0.2">
      <c r="A101" s="131" t="s">
        <v>263</v>
      </c>
      <c r="B101" s="30">
        <v>2299</v>
      </c>
      <c r="C101" s="30">
        <v>1845</v>
      </c>
      <c r="D101" s="30">
        <v>4797</v>
      </c>
    </row>
    <row r="102" spans="1:4" x14ac:dyDescent="0.2">
      <c r="A102" s="122" t="s">
        <v>262</v>
      </c>
      <c r="B102" s="20">
        <v>851</v>
      </c>
      <c r="C102" s="20">
        <v>683</v>
      </c>
      <c r="D102" s="12">
        <v>1776</v>
      </c>
    </row>
    <row r="103" spans="1:4" s="88" customFormat="1" x14ac:dyDescent="0.2">
      <c r="A103" s="128" t="s">
        <v>41</v>
      </c>
      <c r="B103" s="30">
        <v>105264</v>
      </c>
      <c r="C103" s="30">
        <v>84508</v>
      </c>
      <c r="D103" s="30">
        <v>219682</v>
      </c>
    </row>
    <row r="104" spans="1:4" x14ac:dyDescent="0.2">
      <c r="A104" s="136" t="s">
        <v>5</v>
      </c>
      <c r="B104" s="12"/>
      <c r="C104" s="20"/>
      <c r="D104" s="12"/>
    </row>
    <row r="105" spans="1:4" s="88" customFormat="1" x14ac:dyDescent="0.2">
      <c r="A105" s="125" t="s">
        <v>261</v>
      </c>
      <c r="B105" s="30">
        <v>30280</v>
      </c>
      <c r="C105" s="30">
        <v>24310</v>
      </c>
      <c r="D105" s="30">
        <v>63194</v>
      </c>
    </row>
    <row r="106" spans="1:4" x14ac:dyDescent="0.2">
      <c r="A106" s="121" t="s">
        <v>260</v>
      </c>
      <c r="B106" s="12">
        <v>29427</v>
      </c>
      <c r="C106" s="12">
        <v>23625</v>
      </c>
      <c r="D106" s="12">
        <v>61413</v>
      </c>
    </row>
    <row r="107" spans="1:4" s="88" customFormat="1" x14ac:dyDescent="0.2">
      <c r="A107" s="125" t="s">
        <v>259</v>
      </c>
      <c r="B107" s="30">
        <v>57583</v>
      </c>
      <c r="C107" s="30">
        <v>46229</v>
      </c>
      <c r="D107" s="30">
        <v>120173</v>
      </c>
    </row>
    <row r="108" spans="1:4" s="88" customFormat="1" x14ac:dyDescent="0.2">
      <c r="A108" s="121" t="s">
        <v>258</v>
      </c>
      <c r="B108" s="12">
        <v>3373</v>
      </c>
      <c r="C108" s="12">
        <v>2708</v>
      </c>
      <c r="D108" s="12">
        <v>7040</v>
      </c>
    </row>
    <row r="109" spans="1:4" x14ac:dyDescent="0.2">
      <c r="A109" s="121" t="s">
        <v>257</v>
      </c>
      <c r="B109" s="12">
        <v>37259</v>
      </c>
      <c r="C109" s="12">
        <v>29912</v>
      </c>
      <c r="D109" s="12">
        <v>77759</v>
      </c>
    </row>
    <row r="110" spans="1:4" s="88" customFormat="1" x14ac:dyDescent="0.2">
      <c r="A110" s="121" t="s">
        <v>256</v>
      </c>
      <c r="B110" s="12">
        <v>6982</v>
      </c>
      <c r="C110" s="12">
        <v>5605</v>
      </c>
      <c r="D110" s="12">
        <v>14570</v>
      </c>
    </row>
    <row r="111" spans="1:4" x14ac:dyDescent="0.2">
      <c r="A111" s="121" t="s">
        <v>255</v>
      </c>
      <c r="B111" s="12">
        <v>9969</v>
      </c>
      <c r="C111" s="12">
        <v>8003</v>
      </c>
      <c r="D111" s="12">
        <v>20804</v>
      </c>
    </row>
    <row r="112" spans="1:4" s="88" customFormat="1" x14ac:dyDescent="0.2">
      <c r="A112" s="125" t="s">
        <v>254</v>
      </c>
      <c r="B112" s="30">
        <v>17401</v>
      </c>
      <c r="C112" s="30">
        <v>13970</v>
      </c>
      <c r="D112" s="30">
        <v>36314</v>
      </c>
    </row>
    <row r="113" spans="1:4" x14ac:dyDescent="0.2">
      <c r="A113" s="121" t="s">
        <v>253</v>
      </c>
      <c r="B113" s="135"/>
      <c r="C113" s="106"/>
      <c r="D113" s="134"/>
    </row>
    <row r="114" spans="1:4" x14ac:dyDescent="0.2">
      <c r="A114" s="121" t="s">
        <v>252</v>
      </c>
      <c r="B114" s="12">
        <v>3581</v>
      </c>
      <c r="C114" s="12">
        <v>2875</v>
      </c>
      <c r="D114" s="12">
        <v>7473</v>
      </c>
    </row>
    <row r="115" spans="1:4" s="88" customFormat="1" x14ac:dyDescent="0.2">
      <c r="A115" s="121" t="s">
        <v>251</v>
      </c>
      <c r="B115" s="12">
        <v>8986</v>
      </c>
      <c r="C115" s="12">
        <v>7214</v>
      </c>
      <c r="D115" s="12">
        <v>18752</v>
      </c>
    </row>
    <row r="116" spans="1:4" s="88" customFormat="1" x14ac:dyDescent="0.2">
      <c r="A116" s="133" t="s">
        <v>40</v>
      </c>
      <c r="B116" s="30">
        <v>56561</v>
      </c>
      <c r="C116" s="30">
        <v>45408</v>
      </c>
      <c r="D116" s="30">
        <v>118041</v>
      </c>
    </row>
    <row r="117" spans="1:4" x14ac:dyDescent="0.2">
      <c r="A117" s="132" t="s">
        <v>5</v>
      </c>
      <c r="B117" s="123"/>
      <c r="C117" s="123"/>
      <c r="D117" s="123"/>
    </row>
    <row r="118" spans="1:4" x14ac:dyDescent="0.2">
      <c r="A118" s="121" t="s">
        <v>250</v>
      </c>
      <c r="B118" s="20">
        <v>262</v>
      </c>
      <c r="C118" s="20">
        <v>210</v>
      </c>
      <c r="D118" s="20">
        <v>547</v>
      </c>
    </row>
    <row r="119" spans="1:4" x14ac:dyDescent="0.2">
      <c r="A119" s="121" t="s">
        <v>249</v>
      </c>
      <c r="B119" s="12">
        <v>1190</v>
      </c>
      <c r="C119" s="20">
        <v>955</v>
      </c>
      <c r="D119" s="12">
        <v>2483</v>
      </c>
    </row>
    <row r="120" spans="1:4" x14ac:dyDescent="0.2">
      <c r="A120" s="121" t="s">
        <v>248</v>
      </c>
      <c r="B120" s="12">
        <v>55109</v>
      </c>
      <c r="C120" s="12">
        <v>44243</v>
      </c>
      <c r="D120" s="12">
        <v>115011</v>
      </c>
    </row>
    <row r="121" spans="1:4" s="88" customFormat="1" x14ac:dyDescent="0.2">
      <c r="A121" s="128" t="s">
        <v>39</v>
      </c>
      <c r="B121" s="30">
        <v>74439</v>
      </c>
      <c r="C121" s="30">
        <v>59761</v>
      </c>
      <c r="D121" s="30">
        <v>155351</v>
      </c>
    </row>
    <row r="122" spans="1:4" x14ac:dyDescent="0.2">
      <c r="A122" s="127" t="s">
        <v>5</v>
      </c>
      <c r="B122" s="123"/>
      <c r="C122" s="123"/>
      <c r="D122" s="123"/>
    </row>
    <row r="123" spans="1:4" s="88" customFormat="1" ht="22.5" x14ac:dyDescent="0.2">
      <c r="A123" s="125" t="s">
        <v>247</v>
      </c>
      <c r="B123" s="30">
        <v>7334</v>
      </c>
      <c r="C123" s="30">
        <v>5888</v>
      </c>
      <c r="D123" s="30">
        <v>15306</v>
      </c>
    </row>
    <row r="124" spans="1:4" x14ac:dyDescent="0.2">
      <c r="A124" s="121" t="s">
        <v>246</v>
      </c>
      <c r="B124" s="12">
        <v>2835</v>
      </c>
      <c r="C124" s="12">
        <v>2276</v>
      </c>
      <c r="D124" s="12">
        <v>5916</v>
      </c>
    </row>
    <row r="125" spans="1:4" x14ac:dyDescent="0.2">
      <c r="A125" s="121" t="s">
        <v>245</v>
      </c>
      <c r="B125" s="20">
        <v>609</v>
      </c>
      <c r="C125" s="20">
        <v>489</v>
      </c>
      <c r="D125" s="12">
        <v>1271</v>
      </c>
    </row>
    <row r="126" spans="1:4" x14ac:dyDescent="0.2">
      <c r="A126" s="121" t="s">
        <v>244</v>
      </c>
      <c r="B126" s="12">
        <v>3045</v>
      </c>
      <c r="C126" s="12">
        <v>2445</v>
      </c>
      <c r="D126" s="12">
        <v>6356</v>
      </c>
    </row>
    <row r="127" spans="1:4" x14ac:dyDescent="0.2">
      <c r="A127" s="121" t="s">
        <v>243</v>
      </c>
      <c r="B127" s="20">
        <v>685</v>
      </c>
      <c r="C127" s="20">
        <v>550</v>
      </c>
      <c r="D127" s="12">
        <v>1430</v>
      </c>
    </row>
    <row r="128" spans="1:4" ht="22.5" x14ac:dyDescent="0.2">
      <c r="A128" s="121" t="s">
        <v>242</v>
      </c>
      <c r="B128" s="20">
        <v>160</v>
      </c>
      <c r="C128" s="20">
        <v>128</v>
      </c>
      <c r="D128" s="20">
        <v>333</v>
      </c>
    </row>
    <row r="129" spans="1:4" s="88" customFormat="1" ht="22.5" x14ac:dyDescent="0.2">
      <c r="A129" s="131" t="s">
        <v>241</v>
      </c>
      <c r="B129" s="130">
        <v>315</v>
      </c>
      <c r="C129" s="130">
        <v>253</v>
      </c>
      <c r="D129" s="130">
        <v>657</v>
      </c>
    </row>
    <row r="130" spans="1:4" x14ac:dyDescent="0.2">
      <c r="A130" s="121" t="s">
        <v>240</v>
      </c>
      <c r="B130" s="20">
        <v>212</v>
      </c>
      <c r="C130" s="20">
        <v>170</v>
      </c>
      <c r="D130" s="20">
        <v>443</v>
      </c>
    </row>
    <row r="131" spans="1:4" s="88" customFormat="1" x14ac:dyDescent="0.2">
      <c r="A131" s="121" t="s">
        <v>239</v>
      </c>
      <c r="B131" s="123">
        <v>71.599999999999994</v>
      </c>
      <c r="C131" s="123">
        <v>57.4</v>
      </c>
      <c r="D131" s="123">
        <v>149.69999999999999</v>
      </c>
    </row>
    <row r="132" spans="1:4" s="88" customFormat="1" x14ac:dyDescent="0.2">
      <c r="A132" s="121" t="s">
        <v>238</v>
      </c>
      <c r="B132" s="20">
        <v>30.7</v>
      </c>
      <c r="C132" s="20">
        <v>24.6</v>
      </c>
      <c r="D132" s="20">
        <v>64.099999999999994</v>
      </c>
    </row>
    <row r="133" spans="1:4" s="88" customFormat="1" ht="22.5" x14ac:dyDescent="0.2">
      <c r="A133" s="125" t="s">
        <v>237</v>
      </c>
      <c r="B133" s="30">
        <v>11822</v>
      </c>
      <c r="C133" s="30">
        <v>9491</v>
      </c>
      <c r="D133" s="30">
        <v>24672</v>
      </c>
    </row>
    <row r="134" spans="1:4" x14ac:dyDescent="0.2">
      <c r="A134" s="121" t="s">
        <v>236</v>
      </c>
      <c r="B134" s="12">
        <v>2417</v>
      </c>
      <c r="C134" s="12">
        <v>1941</v>
      </c>
      <c r="D134" s="12">
        <v>5045</v>
      </c>
    </row>
    <row r="135" spans="1:4" x14ac:dyDescent="0.2">
      <c r="A135" s="121" t="s">
        <v>235</v>
      </c>
      <c r="B135" s="20">
        <v>518</v>
      </c>
      <c r="C135" s="20">
        <v>416</v>
      </c>
      <c r="D135" s="12">
        <v>1081</v>
      </c>
    </row>
    <row r="136" spans="1:4" x14ac:dyDescent="0.2">
      <c r="A136" s="121" t="s">
        <v>234</v>
      </c>
      <c r="B136" s="12">
        <v>4811</v>
      </c>
      <c r="C136" s="12">
        <v>3863</v>
      </c>
      <c r="D136" s="12">
        <v>10041</v>
      </c>
    </row>
    <row r="137" spans="1:4" s="88" customFormat="1" x14ac:dyDescent="0.2">
      <c r="A137" s="121" t="s">
        <v>233</v>
      </c>
      <c r="B137" s="12">
        <v>3537</v>
      </c>
      <c r="C137" s="12">
        <v>2840</v>
      </c>
      <c r="D137" s="12">
        <v>7382</v>
      </c>
    </row>
    <row r="138" spans="1:4" x14ac:dyDescent="0.2">
      <c r="A138" s="121" t="s">
        <v>232</v>
      </c>
      <c r="B138" s="20">
        <v>538</v>
      </c>
      <c r="C138" s="20">
        <v>432</v>
      </c>
      <c r="D138" s="12">
        <v>1123</v>
      </c>
    </row>
    <row r="139" spans="1:4" s="88" customFormat="1" x14ac:dyDescent="0.2">
      <c r="A139" s="125" t="s">
        <v>231</v>
      </c>
      <c r="B139" s="30">
        <v>24116</v>
      </c>
      <c r="C139" s="30">
        <v>19361</v>
      </c>
      <c r="D139" s="30">
        <v>50329</v>
      </c>
    </row>
    <row r="140" spans="1:4" s="88" customFormat="1" x14ac:dyDescent="0.2">
      <c r="A140" s="121" t="s">
        <v>230</v>
      </c>
      <c r="B140" s="12">
        <v>4297</v>
      </c>
      <c r="C140" s="12">
        <v>3450</v>
      </c>
      <c r="D140" s="12">
        <v>8969</v>
      </c>
    </row>
    <row r="141" spans="1:4" x14ac:dyDescent="0.2">
      <c r="A141" s="121" t="s">
        <v>229</v>
      </c>
      <c r="B141" s="12">
        <v>18770</v>
      </c>
      <c r="C141" s="12">
        <v>15069</v>
      </c>
      <c r="D141" s="12">
        <v>39172</v>
      </c>
    </row>
    <row r="142" spans="1:4" x14ac:dyDescent="0.2">
      <c r="A142" s="121" t="s">
        <v>228</v>
      </c>
      <c r="B142" s="12">
        <v>1049</v>
      </c>
      <c r="C142" s="20">
        <v>842</v>
      </c>
      <c r="D142" s="12">
        <v>2189</v>
      </c>
    </row>
    <row r="143" spans="1:4" s="88" customFormat="1" x14ac:dyDescent="0.2">
      <c r="A143" s="125" t="s">
        <v>227</v>
      </c>
      <c r="B143" s="30">
        <v>12798</v>
      </c>
      <c r="C143" s="30">
        <v>10274</v>
      </c>
      <c r="D143" s="30">
        <v>26709</v>
      </c>
    </row>
    <row r="144" spans="1:4" s="88" customFormat="1" x14ac:dyDescent="0.2">
      <c r="A144" s="121" t="s">
        <v>226</v>
      </c>
      <c r="B144" s="12">
        <v>5258</v>
      </c>
      <c r="C144" s="12">
        <v>4221</v>
      </c>
      <c r="D144" s="12">
        <v>10973</v>
      </c>
    </row>
    <row r="145" spans="1:4" x14ac:dyDescent="0.2">
      <c r="A145" s="121" t="s">
        <v>225</v>
      </c>
      <c r="B145" s="12">
        <v>5048</v>
      </c>
      <c r="C145" s="12">
        <v>4053</v>
      </c>
      <c r="D145" s="12">
        <v>10535</v>
      </c>
    </row>
    <row r="146" spans="1:4" x14ac:dyDescent="0.2">
      <c r="A146" s="121" t="s">
        <v>224</v>
      </c>
      <c r="B146" s="20">
        <v>155</v>
      </c>
      <c r="C146" s="20">
        <v>124</v>
      </c>
      <c r="D146" s="20">
        <v>323</v>
      </c>
    </row>
    <row r="147" spans="1:4" x14ac:dyDescent="0.2">
      <c r="A147" s="121" t="s">
        <v>223</v>
      </c>
      <c r="B147" s="12">
        <v>2337</v>
      </c>
      <c r="C147" s="12">
        <v>1876</v>
      </c>
      <c r="D147" s="12">
        <v>4877</v>
      </c>
    </row>
    <row r="148" spans="1:4" s="88" customFormat="1" x14ac:dyDescent="0.2">
      <c r="A148" s="125" t="s">
        <v>222</v>
      </c>
      <c r="B148" s="30">
        <v>18054</v>
      </c>
      <c r="C148" s="30">
        <v>14494</v>
      </c>
      <c r="D148" s="30">
        <v>37678</v>
      </c>
    </row>
    <row r="149" spans="1:4" s="88" customFormat="1" x14ac:dyDescent="0.2">
      <c r="A149" s="128" t="s">
        <v>38</v>
      </c>
      <c r="B149" s="30">
        <v>8215</v>
      </c>
      <c r="C149" s="30">
        <v>6595</v>
      </c>
      <c r="D149" s="30">
        <v>17144</v>
      </c>
    </row>
    <row r="150" spans="1:4" x14ac:dyDescent="0.2">
      <c r="A150" s="129" t="s">
        <v>221</v>
      </c>
      <c r="B150" s="12">
        <v>1635</v>
      </c>
      <c r="C150" s="12">
        <v>1313</v>
      </c>
      <c r="D150" s="12">
        <v>3413</v>
      </c>
    </row>
    <row r="151" spans="1:4" x14ac:dyDescent="0.2">
      <c r="A151" s="129" t="s">
        <v>220</v>
      </c>
      <c r="B151" s="12">
        <v>1181</v>
      </c>
      <c r="C151" s="20">
        <v>948</v>
      </c>
      <c r="D151" s="12">
        <v>2465</v>
      </c>
    </row>
    <row r="152" spans="1:4" x14ac:dyDescent="0.2">
      <c r="A152" s="129" t="s">
        <v>219</v>
      </c>
      <c r="B152" s="20">
        <v>326</v>
      </c>
      <c r="C152" s="20">
        <v>262</v>
      </c>
      <c r="D152" s="20">
        <v>681</v>
      </c>
    </row>
    <row r="153" spans="1:4" x14ac:dyDescent="0.2">
      <c r="A153" s="129" t="s">
        <v>218</v>
      </c>
      <c r="B153" s="12">
        <v>3533</v>
      </c>
      <c r="C153" s="12">
        <v>2836</v>
      </c>
      <c r="D153" s="12">
        <v>7373</v>
      </c>
    </row>
    <row r="154" spans="1:4" s="88" customFormat="1" x14ac:dyDescent="0.2">
      <c r="A154" s="129" t="s">
        <v>217</v>
      </c>
      <c r="B154" s="12">
        <v>1539</v>
      </c>
      <c r="C154" s="12">
        <v>1236</v>
      </c>
      <c r="D154" s="12">
        <v>3212</v>
      </c>
    </row>
    <row r="155" spans="1:4" s="88" customFormat="1" x14ac:dyDescent="0.2">
      <c r="A155" s="128" t="s">
        <v>37</v>
      </c>
      <c r="B155" s="30">
        <v>36371</v>
      </c>
      <c r="C155" s="30">
        <v>29199</v>
      </c>
      <c r="D155" s="30">
        <v>75904</v>
      </c>
    </row>
    <row r="156" spans="1:4" x14ac:dyDescent="0.2">
      <c r="A156" s="127" t="s">
        <v>5</v>
      </c>
      <c r="B156" s="123"/>
      <c r="C156" s="123"/>
      <c r="D156" s="123"/>
    </row>
    <row r="157" spans="1:4" s="88" customFormat="1" x14ac:dyDescent="0.2">
      <c r="A157" s="125" t="s">
        <v>216</v>
      </c>
      <c r="B157" s="30">
        <v>33579</v>
      </c>
      <c r="C157" s="30">
        <v>26958</v>
      </c>
      <c r="D157" s="30">
        <v>70078</v>
      </c>
    </row>
    <row r="158" spans="1:4" x14ac:dyDescent="0.2">
      <c r="A158" s="121" t="s">
        <v>215</v>
      </c>
      <c r="B158" s="12">
        <v>13750</v>
      </c>
      <c r="C158" s="12">
        <v>11039</v>
      </c>
      <c r="D158" s="12">
        <v>28697</v>
      </c>
    </row>
    <row r="159" spans="1:4" s="88" customFormat="1" x14ac:dyDescent="0.2">
      <c r="A159" s="121" t="s">
        <v>214</v>
      </c>
      <c r="B159" s="126">
        <v>14048</v>
      </c>
      <c r="C159" s="126">
        <v>11279</v>
      </c>
      <c r="D159" s="126">
        <v>29318</v>
      </c>
    </row>
    <row r="160" spans="1:4" s="88" customFormat="1" x14ac:dyDescent="0.2">
      <c r="A160" s="121" t="s">
        <v>213</v>
      </c>
      <c r="B160" s="12">
        <v>1630</v>
      </c>
      <c r="C160" s="12">
        <v>1308</v>
      </c>
      <c r="D160" s="12">
        <v>3401</v>
      </c>
    </row>
    <row r="161" spans="1:4" x14ac:dyDescent="0.2">
      <c r="A161" s="121" t="s">
        <v>212</v>
      </c>
      <c r="B161" s="12">
        <v>4151</v>
      </c>
      <c r="C161" s="12">
        <v>3332</v>
      </c>
      <c r="D161" s="12">
        <v>8662</v>
      </c>
    </row>
    <row r="162" spans="1:4" s="88" customFormat="1" x14ac:dyDescent="0.2">
      <c r="A162" s="125" t="s">
        <v>211</v>
      </c>
      <c r="B162" s="30">
        <v>2792</v>
      </c>
      <c r="C162" s="30">
        <v>2241</v>
      </c>
      <c r="D162" s="30">
        <v>5826</v>
      </c>
    </row>
    <row r="163" spans="1:4" s="88" customFormat="1" x14ac:dyDescent="0.2">
      <c r="A163" s="119" t="s">
        <v>36</v>
      </c>
      <c r="B163" s="30">
        <v>60618</v>
      </c>
      <c r="C163" s="30">
        <v>48665</v>
      </c>
      <c r="D163" s="30">
        <v>126507</v>
      </c>
    </row>
    <row r="164" spans="1:4" x14ac:dyDescent="0.2">
      <c r="A164" s="124" t="s">
        <v>165</v>
      </c>
      <c r="B164" s="123"/>
      <c r="C164" s="123"/>
      <c r="D164" s="123"/>
    </row>
    <row r="165" spans="1:4" s="88" customFormat="1" x14ac:dyDescent="0.2">
      <c r="A165" s="120" t="s">
        <v>210</v>
      </c>
      <c r="B165" s="30">
        <v>20969</v>
      </c>
      <c r="C165" s="30">
        <v>16835</v>
      </c>
      <c r="D165" s="30">
        <v>43762</v>
      </c>
    </row>
    <row r="166" spans="1:4" s="88" customFormat="1" x14ac:dyDescent="0.2">
      <c r="A166" s="121" t="s">
        <v>209</v>
      </c>
      <c r="B166" s="12">
        <v>3502</v>
      </c>
      <c r="C166" s="12">
        <v>2811</v>
      </c>
      <c r="D166" s="12">
        <v>7308</v>
      </c>
    </row>
    <row r="167" spans="1:4" s="88" customFormat="1" x14ac:dyDescent="0.2">
      <c r="A167" s="121" t="s">
        <v>208</v>
      </c>
      <c r="B167" s="20">
        <v>189</v>
      </c>
      <c r="C167" s="20">
        <v>152</v>
      </c>
      <c r="D167" s="20">
        <v>395</v>
      </c>
    </row>
    <row r="168" spans="1:4" s="88" customFormat="1" x14ac:dyDescent="0.2">
      <c r="A168" s="121" t="s">
        <v>207</v>
      </c>
      <c r="B168" s="12">
        <v>17278</v>
      </c>
      <c r="C168" s="12">
        <v>13871</v>
      </c>
      <c r="D168" s="12">
        <v>36059</v>
      </c>
    </row>
    <row r="169" spans="1:4" s="88" customFormat="1" ht="12" customHeight="1" x14ac:dyDescent="0.2">
      <c r="A169" s="120" t="s">
        <v>206</v>
      </c>
      <c r="B169" s="30">
        <v>2258</v>
      </c>
      <c r="C169" s="30">
        <v>1813</v>
      </c>
      <c r="D169" s="30">
        <v>4713</v>
      </c>
    </row>
    <row r="170" spans="1:4" x14ac:dyDescent="0.2">
      <c r="A170" s="122" t="s">
        <v>205</v>
      </c>
      <c r="B170" s="20">
        <v>779</v>
      </c>
      <c r="C170" s="20">
        <v>625</v>
      </c>
      <c r="D170" s="12">
        <v>1625</v>
      </c>
    </row>
    <row r="171" spans="1:4" x14ac:dyDescent="0.2">
      <c r="A171" s="121" t="s">
        <v>204</v>
      </c>
      <c r="B171" s="12">
        <v>1480</v>
      </c>
      <c r="C171" s="12">
        <v>1188</v>
      </c>
      <c r="D171" s="12">
        <v>3088</v>
      </c>
    </row>
    <row r="172" spans="1:4" s="88" customFormat="1" x14ac:dyDescent="0.2">
      <c r="A172" s="120" t="s">
        <v>203</v>
      </c>
      <c r="B172" s="30">
        <v>1899</v>
      </c>
      <c r="C172" s="30">
        <v>1525</v>
      </c>
      <c r="D172" s="30">
        <v>3963</v>
      </c>
    </row>
    <row r="173" spans="1:4" s="88" customFormat="1" x14ac:dyDescent="0.2">
      <c r="A173" s="120" t="s">
        <v>202</v>
      </c>
      <c r="B173" s="30">
        <v>28668</v>
      </c>
      <c r="C173" s="30">
        <v>23015</v>
      </c>
      <c r="D173" s="30">
        <v>59829</v>
      </c>
    </row>
    <row r="174" spans="1:4" s="88" customFormat="1" x14ac:dyDescent="0.2">
      <c r="A174" s="122" t="s">
        <v>201</v>
      </c>
      <c r="B174" s="12">
        <v>8814</v>
      </c>
      <c r="C174" s="12">
        <v>7076</v>
      </c>
      <c r="D174" s="12">
        <v>18395</v>
      </c>
    </row>
    <row r="175" spans="1:4" x14ac:dyDescent="0.2">
      <c r="A175" s="121" t="s">
        <v>200</v>
      </c>
      <c r="B175" s="12">
        <v>9416</v>
      </c>
      <c r="C175" s="12">
        <v>7559</v>
      </c>
      <c r="D175" s="12">
        <v>19650</v>
      </c>
    </row>
    <row r="176" spans="1:4" x14ac:dyDescent="0.2">
      <c r="A176" s="121" t="s">
        <v>199</v>
      </c>
      <c r="B176" s="12">
        <v>1604</v>
      </c>
      <c r="C176" s="12">
        <v>1288</v>
      </c>
      <c r="D176" s="12">
        <v>3347</v>
      </c>
    </row>
    <row r="177" spans="1:4" x14ac:dyDescent="0.2">
      <c r="A177" s="121" t="s">
        <v>198</v>
      </c>
      <c r="B177" s="12">
        <v>8750</v>
      </c>
      <c r="C177" s="12">
        <v>7025</v>
      </c>
      <c r="D177" s="12">
        <v>18261</v>
      </c>
    </row>
    <row r="178" spans="1:4" x14ac:dyDescent="0.2">
      <c r="A178" s="121" t="s">
        <v>197</v>
      </c>
      <c r="B178" s="20">
        <v>84</v>
      </c>
      <c r="C178" s="20">
        <v>67.5</v>
      </c>
      <c r="D178" s="20">
        <v>175</v>
      </c>
    </row>
    <row r="179" spans="1:4" s="88" customFormat="1" x14ac:dyDescent="0.2">
      <c r="A179" s="120" t="s">
        <v>196</v>
      </c>
      <c r="B179" s="30">
        <v>1427</v>
      </c>
      <c r="C179" s="30">
        <v>1146</v>
      </c>
      <c r="D179" s="30">
        <v>2978</v>
      </c>
    </row>
    <row r="180" spans="1:4" s="88" customFormat="1" x14ac:dyDescent="0.2">
      <c r="A180" s="120" t="s">
        <v>195</v>
      </c>
      <c r="B180" s="30">
        <v>5396</v>
      </c>
      <c r="C180" s="30">
        <v>4332</v>
      </c>
      <c r="D180" s="30">
        <v>11261</v>
      </c>
    </row>
    <row r="181" spans="1:4" s="88" customFormat="1" x14ac:dyDescent="0.2">
      <c r="A181" s="119" t="s">
        <v>181</v>
      </c>
      <c r="B181" s="30">
        <v>946175</v>
      </c>
      <c r="C181" s="30">
        <v>759608</v>
      </c>
      <c r="D181" s="30">
        <v>1974629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0A37A-955E-4A0F-86EA-F59EEFA1E664}">
  <dimension ref="A1:E23"/>
  <sheetViews>
    <sheetView workbookViewId="0"/>
  </sheetViews>
  <sheetFormatPr defaultRowHeight="11.25" x14ac:dyDescent="0.2"/>
  <cols>
    <col min="1" max="1" width="38.7109375" style="2" customWidth="1"/>
    <col min="2" max="2" width="9.7109375" style="1" customWidth="1"/>
    <col min="3" max="3" width="10.7109375" style="1" customWidth="1"/>
    <col min="4" max="5" width="9.7109375" style="1" customWidth="1"/>
    <col min="6" max="16384" width="9.140625" style="1"/>
  </cols>
  <sheetData>
    <row r="1" spans="1:5" ht="12" thickBot="1" x14ac:dyDescent="0.25">
      <c r="A1" s="17" t="s">
        <v>24</v>
      </c>
      <c r="B1" s="16"/>
      <c r="C1" s="16"/>
      <c r="D1" s="16"/>
      <c r="E1" s="16"/>
    </row>
    <row r="2" spans="1:5" s="13" customFormat="1" x14ac:dyDescent="0.25">
      <c r="A2" s="144" t="s">
        <v>23</v>
      </c>
      <c r="B2" s="146" t="s">
        <v>22</v>
      </c>
      <c r="C2" s="147"/>
      <c r="D2" s="147"/>
      <c r="E2" s="147"/>
    </row>
    <row r="3" spans="1:5" s="13" customFormat="1" ht="39.75" customHeight="1" x14ac:dyDescent="0.25">
      <c r="A3" s="145"/>
      <c r="B3" s="15" t="s">
        <v>21</v>
      </c>
      <c r="C3" s="15" t="s">
        <v>20</v>
      </c>
      <c r="D3" s="15" t="s">
        <v>19</v>
      </c>
      <c r="E3" s="14" t="s">
        <v>18</v>
      </c>
    </row>
    <row r="4" spans="1:5" s="13" customFormat="1" x14ac:dyDescent="0.25">
      <c r="A4" s="5" t="s">
        <v>17</v>
      </c>
      <c r="B4" s="3">
        <v>754533</v>
      </c>
      <c r="C4" s="4">
        <f>+B4/$B$17*100</f>
        <v>65.86276005705237</v>
      </c>
      <c r="D4" s="3">
        <v>134109</v>
      </c>
      <c r="E4" s="3">
        <v>2236256</v>
      </c>
    </row>
    <row r="5" spans="1:5" s="9" customFormat="1" x14ac:dyDescent="0.2">
      <c r="A5" s="10" t="s">
        <v>5</v>
      </c>
      <c r="B5" s="12"/>
      <c r="C5" s="4"/>
      <c r="D5" s="7"/>
      <c r="E5" s="7"/>
    </row>
    <row r="6" spans="1:5" x14ac:dyDescent="0.2">
      <c r="A6" s="8" t="s">
        <v>16</v>
      </c>
      <c r="B6" s="6">
        <v>602763</v>
      </c>
      <c r="C6" s="7">
        <f>+B6/$B$17*100</f>
        <v>52.614842346549537</v>
      </c>
      <c r="D6" s="6">
        <v>99706</v>
      </c>
      <c r="E6" s="6">
        <v>1772417</v>
      </c>
    </row>
    <row r="7" spans="1:5" x14ac:dyDescent="0.2">
      <c r="A7" s="8" t="s">
        <v>15</v>
      </c>
      <c r="B7" s="6">
        <v>101302</v>
      </c>
      <c r="C7" s="7">
        <f>+B7/$B$17*100</f>
        <v>8.8425944515342856</v>
      </c>
      <c r="D7" s="6">
        <v>19219</v>
      </c>
      <c r="E7" s="6">
        <v>320302</v>
      </c>
    </row>
    <row r="8" spans="1:5" x14ac:dyDescent="0.2">
      <c r="A8" s="8" t="s">
        <v>14</v>
      </c>
      <c r="B8" s="6">
        <v>12936</v>
      </c>
      <c r="C8" s="7">
        <f>+B8/$B$17*100</f>
        <v>1.1291761448445987</v>
      </c>
      <c r="D8" s="6">
        <v>12188</v>
      </c>
      <c r="E8" s="6">
        <v>15772</v>
      </c>
    </row>
    <row r="9" spans="1:5" x14ac:dyDescent="0.2">
      <c r="A9" s="8" t="s">
        <v>13</v>
      </c>
      <c r="B9" s="6">
        <v>12447</v>
      </c>
      <c r="C9" s="7">
        <f>+B9/$B$17*100</f>
        <v>1.0864916106123006</v>
      </c>
      <c r="D9" s="6">
        <v>-1087</v>
      </c>
      <c r="E9" s="6">
        <v>32680</v>
      </c>
    </row>
    <row r="10" spans="1:5" x14ac:dyDescent="0.2">
      <c r="A10" s="5" t="s">
        <v>12</v>
      </c>
      <c r="B10" s="3">
        <v>366995</v>
      </c>
      <c r="C10" s="4">
        <f>+B10/$B$17*100</f>
        <v>32.034786586057784</v>
      </c>
      <c r="D10" s="3">
        <v>208282</v>
      </c>
      <c r="E10" s="3">
        <v>511601</v>
      </c>
    </row>
    <row r="11" spans="1:5" s="9" customFormat="1" x14ac:dyDescent="0.2">
      <c r="A11" s="10" t="s">
        <v>5</v>
      </c>
      <c r="B11" s="6"/>
      <c r="C11" s="4"/>
      <c r="D11" s="6"/>
      <c r="E11" s="6"/>
    </row>
    <row r="12" spans="1:5" s="9" customFormat="1" x14ac:dyDescent="0.2">
      <c r="A12" s="8" t="s">
        <v>11</v>
      </c>
      <c r="B12" s="6">
        <v>286316</v>
      </c>
      <c r="C12" s="7">
        <f t="shared" ref="C12:C17" si="0">+B12/$B$17*100</f>
        <v>24.992362174344937</v>
      </c>
      <c r="D12" s="6">
        <v>33089</v>
      </c>
      <c r="E12" s="6">
        <v>474518</v>
      </c>
    </row>
    <row r="13" spans="1:5" s="11" customFormat="1" x14ac:dyDescent="0.25">
      <c r="A13" s="8" t="s">
        <v>10</v>
      </c>
      <c r="B13" s="6">
        <v>14852</v>
      </c>
      <c r="C13" s="7">
        <f t="shared" si="0"/>
        <v>1.2964227043314764</v>
      </c>
      <c r="D13" s="6">
        <v>42132</v>
      </c>
      <c r="E13" s="6">
        <v>3040</v>
      </c>
    </row>
    <row r="14" spans="1:5" x14ac:dyDescent="0.2">
      <c r="A14" s="8" t="s">
        <v>9</v>
      </c>
      <c r="B14" s="6">
        <v>54734</v>
      </c>
      <c r="C14" s="7">
        <f t="shared" si="0"/>
        <v>4.7776999931914244</v>
      </c>
      <c r="D14" s="6">
        <v>115472</v>
      </c>
      <c r="E14" s="6">
        <v>20803</v>
      </c>
    </row>
    <row r="15" spans="1:5" s="11" customFormat="1" x14ac:dyDescent="0.25">
      <c r="A15" s="8" t="s">
        <v>8</v>
      </c>
      <c r="B15" s="6">
        <v>11092</v>
      </c>
      <c r="C15" s="7">
        <f t="shared" si="0"/>
        <v>0.96821442475388753</v>
      </c>
      <c r="D15" s="6">
        <v>17589</v>
      </c>
      <c r="E15" s="6">
        <v>13241</v>
      </c>
    </row>
    <row r="16" spans="1:5" x14ac:dyDescent="0.2">
      <c r="A16" s="5" t="s">
        <v>7</v>
      </c>
      <c r="B16" s="3">
        <v>24086</v>
      </c>
      <c r="C16" s="4">
        <f t="shared" si="0"/>
        <v>2.1024533568898427</v>
      </c>
      <c r="D16" s="3">
        <v>8809</v>
      </c>
      <c r="E16" s="3">
        <v>73656</v>
      </c>
    </row>
    <row r="17" spans="1:5" x14ac:dyDescent="0.2">
      <c r="A17" s="5" t="s">
        <v>6</v>
      </c>
      <c r="B17" s="3">
        <v>1145614</v>
      </c>
      <c r="C17" s="4">
        <f t="shared" si="0"/>
        <v>100</v>
      </c>
      <c r="D17" s="3">
        <v>351200</v>
      </c>
      <c r="E17" s="3">
        <v>2821513</v>
      </c>
    </row>
    <row r="18" spans="1:5" s="9" customFormat="1" x14ac:dyDescent="0.2">
      <c r="A18" s="10" t="s">
        <v>5</v>
      </c>
      <c r="B18" s="6"/>
      <c r="C18" s="4"/>
      <c r="D18" s="6"/>
      <c r="E18" s="6"/>
    </row>
    <row r="19" spans="1:5" s="9" customFormat="1" x14ac:dyDescent="0.2">
      <c r="A19" s="8" t="s">
        <v>4</v>
      </c>
      <c r="B19" s="6">
        <v>121973</v>
      </c>
      <c r="C19" s="7">
        <f>+B19/$B$17*100</f>
        <v>10.646954384286506</v>
      </c>
      <c r="D19" s="6">
        <v>26500</v>
      </c>
      <c r="E19" s="6">
        <v>348097</v>
      </c>
    </row>
    <row r="20" spans="1:5" x14ac:dyDescent="0.2">
      <c r="A20" s="8" t="s">
        <v>3</v>
      </c>
      <c r="B20" s="6">
        <v>70997</v>
      </c>
      <c r="C20" s="7">
        <f>+B20/$B$17*100</f>
        <v>6.1972880918005542</v>
      </c>
      <c r="D20" s="6">
        <v>14579</v>
      </c>
      <c r="E20" s="6">
        <v>263444</v>
      </c>
    </row>
    <row r="21" spans="1:5" x14ac:dyDescent="0.2">
      <c r="A21" s="8" t="s">
        <v>2</v>
      </c>
      <c r="B21" s="6">
        <v>4327</v>
      </c>
      <c r="C21" s="7">
        <f>+B21/$B$17*100</f>
        <v>0.37770138982240092</v>
      </c>
      <c r="D21" s="6">
        <v>1671</v>
      </c>
      <c r="E21" s="6">
        <v>7927</v>
      </c>
    </row>
    <row r="22" spans="1:5" x14ac:dyDescent="0.2">
      <c r="A22" s="8" t="s">
        <v>1</v>
      </c>
      <c r="B22" s="6">
        <v>8921</v>
      </c>
      <c r="C22" s="7">
        <f>+B22/$B$17*100</f>
        <v>0.77870905907225296</v>
      </c>
      <c r="D22" s="6">
        <v>5557</v>
      </c>
      <c r="E22" s="6">
        <v>25974</v>
      </c>
    </row>
    <row r="23" spans="1:5" x14ac:dyDescent="0.2">
      <c r="A23" s="5" t="s">
        <v>0</v>
      </c>
      <c r="B23" s="3">
        <v>939396</v>
      </c>
      <c r="C23" s="4">
        <f>+B23/$B$17*100</f>
        <v>81.999347075018292</v>
      </c>
      <c r="D23" s="3">
        <v>302893</v>
      </c>
      <c r="E23" s="3">
        <v>2176071</v>
      </c>
    </row>
  </sheetData>
  <mergeCells count="2">
    <mergeCell ref="A2:A3"/>
    <mergeCell ref="B2:E2"/>
  </mergeCells>
  <pageMargins left="0.74803149606299213" right="0.74803149606299213" top="0.62992125984251968" bottom="0.86614173228346458" header="0.51181102362204722" footer="0.51181102362204722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DC3C6-FD5D-4B3D-AB74-ECE14167BF05}">
  <dimension ref="A1:B8"/>
  <sheetViews>
    <sheetView workbookViewId="0"/>
  </sheetViews>
  <sheetFormatPr defaultRowHeight="11.25" x14ac:dyDescent="0.2"/>
  <cols>
    <col min="1" max="1" width="29.5703125" style="1" customWidth="1"/>
    <col min="2" max="2" width="21.5703125" style="1" customWidth="1"/>
    <col min="3" max="16384" width="9.140625" style="1"/>
  </cols>
  <sheetData>
    <row r="1" spans="1:2" ht="12" thickBot="1" x14ac:dyDescent="0.25">
      <c r="A1" s="23" t="s">
        <v>32</v>
      </c>
      <c r="B1" s="11"/>
    </row>
    <row r="2" spans="1:2" x14ac:dyDescent="0.2">
      <c r="A2" s="22" t="s">
        <v>23</v>
      </c>
      <c r="B2" s="21" t="s">
        <v>31</v>
      </c>
    </row>
    <row r="3" spans="1:2" x14ac:dyDescent="0.2">
      <c r="A3" s="20" t="s">
        <v>30</v>
      </c>
      <c r="B3" s="12">
        <v>2045</v>
      </c>
    </row>
    <row r="4" spans="1:2" x14ac:dyDescent="0.2">
      <c r="A4" s="20" t="s">
        <v>29</v>
      </c>
      <c r="B4" s="12">
        <v>625</v>
      </c>
    </row>
    <row r="5" spans="1:2" x14ac:dyDescent="0.2">
      <c r="A5" s="20" t="s">
        <v>28</v>
      </c>
      <c r="B5" s="12">
        <v>515</v>
      </c>
    </row>
    <row r="6" spans="1:2" x14ac:dyDescent="0.2">
      <c r="A6" s="20" t="s">
        <v>27</v>
      </c>
      <c r="B6" s="12">
        <v>18347</v>
      </c>
    </row>
    <row r="7" spans="1:2" x14ac:dyDescent="0.2">
      <c r="A7" s="19" t="s">
        <v>26</v>
      </c>
      <c r="B7" s="6">
        <v>1986</v>
      </c>
    </row>
    <row r="8" spans="1:2" s="9" customFormat="1" x14ac:dyDescent="0.2">
      <c r="A8" s="5" t="s">
        <v>25</v>
      </c>
      <c r="B8" s="18">
        <f>SUM(B3:B7)</f>
        <v>23518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D53E0-CA6A-4DBF-ADE0-E767B43206BF}">
  <dimension ref="A1:E18"/>
  <sheetViews>
    <sheetView workbookViewId="0"/>
  </sheetViews>
  <sheetFormatPr defaultRowHeight="11.25" x14ac:dyDescent="0.2"/>
  <cols>
    <col min="1" max="1" width="32.28515625" style="1" customWidth="1"/>
    <col min="2" max="5" width="11.5703125" style="1" customWidth="1"/>
    <col min="6" max="16384" width="9.140625" style="1"/>
  </cols>
  <sheetData>
    <row r="1" spans="1:5" s="11" customFormat="1" ht="12" thickBot="1" x14ac:dyDescent="0.3">
      <c r="A1" s="35" t="s">
        <v>53</v>
      </c>
    </row>
    <row r="2" spans="1:5" ht="36" customHeight="1" x14ac:dyDescent="0.2">
      <c r="A2" s="144" t="s">
        <v>52</v>
      </c>
      <c r="B2" s="148" t="s">
        <v>31</v>
      </c>
      <c r="C2" s="150" t="s">
        <v>51</v>
      </c>
      <c r="D2" s="146" t="s">
        <v>50</v>
      </c>
      <c r="E2" s="147"/>
    </row>
    <row r="3" spans="1:5" s="2" customFormat="1" x14ac:dyDescent="0.2">
      <c r="A3" s="145"/>
      <c r="B3" s="149"/>
      <c r="C3" s="151"/>
      <c r="D3" s="34" t="s">
        <v>49</v>
      </c>
      <c r="E3" s="33" t="s">
        <v>48</v>
      </c>
    </row>
    <row r="4" spans="1:5" s="13" customFormat="1" x14ac:dyDescent="0.25">
      <c r="A4" s="28" t="s">
        <v>47</v>
      </c>
      <c r="B4" s="12">
        <v>174617</v>
      </c>
      <c r="C4" s="26">
        <f t="shared" ref="C4:C18" si="0">+B4/$B$18*100</f>
        <v>22.253558820905603</v>
      </c>
      <c r="D4" s="12">
        <v>107936</v>
      </c>
      <c r="E4" s="12">
        <v>251388</v>
      </c>
    </row>
    <row r="5" spans="1:5" s="13" customFormat="1" x14ac:dyDescent="0.25">
      <c r="A5" s="28" t="s">
        <v>46</v>
      </c>
      <c r="B5" s="12">
        <v>24626</v>
      </c>
      <c r="C5" s="26">
        <f t="shared" si="0"/>
        <v>3.1383893866211272</v>
      </c>
      <c r="D5" s="12">
        <v>17422</v>
      </c>
      <c r="E5" s="12">
        <v>37837</v>
      </c>
    </row>
    <row r="6" spans="1:5" s="13" customFormat="1" x14ac:dyDescent="0.25">
      <c r="A6" s="28" t="s">
        <v>45</v>
      </c>
      <c r="B6" s="12">
        <v>30301</v>
      </c>
      <c r="C6" s="26">
        <f t="shared" si="0"/>
        <v>3.8616233575898149</v>
      </c>
      <c r="D6" s="12">
        <v>15285</v>
      </c>
      <c r="E6" s="12">
        <v>71752</v>
      </c>
    </row>
    <row r="7" spans="1:5" s="13" customFormat="1" x14ac:dyDescent="0.25">
      <c r="A7" s="28" t="s">
        <v>44</v>
      </c>
      <c r="B7" s="12">
        <v>189353</v>
      </c>
      <c r="C7" s="26">
        <f t="shared" si="0"/>
        <v>24.131545745345175</v>
      </c>
      <c r="D7" s="12">
        <v>103533</v>
      </c>
      <c r="E7" s="12">
        <v>306365</v>
      </c>
    </row>
    <row r="8" spans="1:5" s="13" customFormat="1" x14ac:dyDescent="0.25">
      <c r="A8" s="28" t="s">
        <v>43</v>
      </c>
      <c r="B8" s="12">
        <v>29489</v>
      </c>
      <c r="C8" s="26">
        <f t="shared" si="0"/>
        <v>3.7581403647393175</v>
      </c>
      <c r="D8" s="12">
        <v>13034</v>
      </c>
      <c r="E8" s="12">
        <v>63127</v>
      </c>
    </row>
    <row r="9" spans="1:5" s="13" customFormat="1" x14ac:dyDescent="0.25">
      <c r="A9" s="28" t="s">
        <v>42</v>
      </c>
      <c r="B9" s="12">
        <v>37084</v>
      </c>
      <c r="C9" s="26">
        <f t="shared" si="0"/>
        <v>4.7260631857978508</v>
      </c>
      <c r="D9" s="12">
        <v>12967</v>
      </c>
      <c r="E9" s="12">
        <v>64659</v>
      </c>
    </row>
    <row r="10" spans="1:5" s="13" customFormat="1" x14ac:dyDescent="0.25">
      <c r="A10" s="28" t="s">
        <v>41</v>
      </c>
      <c r="B10" s="12">
        <v>84508</v>
      </c>
      <c r="C10" s="26">
        <f t="shared" si="0"/>
        <v>10.769877783017066</v>
      </c>
      <c r="D10" s="12">
        <v>29311</v>
      </c>
      <c r="E10" s="12">
        <v>181752</v>
      </c>
    </row>
    <row r="11" spans="1:5" s="13" customFormat="1" x14ac:dyDescent="0.25">
      <c r="A11" s="28" t="s">
        <v>40</v>
      </c>
      <c r="B11" s="12">
        <v>45408</v>
      </c>
      <c r="C11" s="26">
        <f t="shared" si="0"/>
        <v>5.7868913046248744</v>
      </c>
      <c r="D11" s="12">
        <v>18186</v>
      </c>
      <c r="E11" s="12">
        <v>85637</v>
      </c>
    </row>
    <row r="12" spans="1:5" s="13" customFormat="1" x14ac:dyDescent="0.25">
      <c r="A12" s="28" t="s">
        <v>39</v>
      </c>
      <c r="B12" s="12">
        <v>59761</v>
      </c>
      <c r="C12" s="26">
        <f t="shared" si="0"/>
        <v>7.6160679011559003</v>
      </c>
      <c r="D12" s="12">
        <v>21481</v>
      </c>
      <c r="E12" s="12">
        <v>170306</v>
      </c>
    </row>
    <row r="13" spans="1:5" s="13" customFormat="1" x14ac:dyDescent="0.25">
      <c r="A13" s="28" t="s">
        <v>38</v>
      </c>
      <c r="B13" s="12">
        <v>6595</v>
      </c>
      <c r="C13" s="26">
        <f t="shared" si="0"/>
        <v>0.84048071163673899</v>
      </c>
      <c r="D13" s="12">
        <v>3363</v>
      </c>
      <c r="E13" s="12">
        <v>12883</v>
      </c>
    </row>
    <row r="14" spans="1:5" s="32" customFormat="1" x14ac:dyDescent="0.25">
      <c r="A14" s="28" t="s">
        <v>37</v>
      </c>
      <c r="B14" s="12">
        <v>29199</v>
      </c>
      <c r="C14" s="26">
        <f t="shared" si="0"/>
        <v>3.7211821530069966</v>
      </c>
      <c r="D14" s="12">
        <v>9639</v>
      </c>
      <c r="E14" s="12">
        <v>93434</v>
      </c>
    </row>
    <row r="15" spans="1:5" s="13" customFormat="1" x14ac:dyDescent="0.25">
      <c r="A15" s="28" t="s">
        <v>36</v>
      </c>
      <c r="B15" s="12">
        <v>48665</v>
      </c>
      <c r="C15" s="26">
        <f t="shared" si="0"/>
        <v>6.2019702550116609</v>
      </c>
      <c r="D15" s="12">
        <v>19633</v>
      </c>
      <c r="E15" s="12">
        <v>118675</v>
      </c>
    </row>
    <row r="16" spans="1:5" s="13" customFormat="1" x14ac:dyDescent="0.25">
      <c r="A16" s="31" t="s">
        <v>35</v>
      </c>
      <c r="B16" s="30">
        <v>759608</v>
      </c>
      <c r="C16" s="26">
        <f t="shared" si="0"/>
        <v>96.80604585367098</v>
      </c>
      <c r="D16" s="30">
        <v>371792</v>
      </c>
      <c r="E16" s="30">
        <v>1457814</v>
      </c>
    </row>
    <row r="17" spans="1:5" s="13" customFormat="1" x14ac:dyDescent="0.25">
      <c r="A17" s="10" t="s">
        <v>34</v>
      </c>
      <c r="B17" s="29">
        <v>25062</v>
      </c>
      <c r="C17" s="26">
        <f t="shared" si="0"/>
        <v>3.1939541463290304</v>
      </c>
      <c r="D17" s="25">
        <v>28302</v>
      </c>
      <c r="E17" s="27">
        <v>45026</v>
      </c>
    </row>
    <row r="18" spans="1:5" s="13" customFormat="1" x14ac:dyDescent="0.25">
      <c r="A18" s="28" t="s">
        <v>33</v>
      </c>
      <c r="B18" s="27">
        <f>SUM(B16:B17)</f>
        <v>784670</v>
      </c>
      <c r="C18" s="26">
        <f t="shared" si="0"/>
        <v>100</v>
      </c>
      <c r="D18" s="25">
        <f>SUM(D16:D17)</f>
        <v>400094</v>
      </c>
      <c r="E18" s="24">
        <f>SUM(E16:E17)</f>
        <v>1502840</v>
      </c>
    </row>
  </sheetData>
  <mergeCells count="4">
    <mergeCell ref="D2:E2"/>
    <mergeCell ref="A2:A3"/>
    <mergeCell ref="B2:B3"/>
    <mergeCell ref="C2:C3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F8C25-3260-4B6E-9149-B2049B2D5CA5}">
  <dimension ref="A1:E21"/>
  <sheetViews>
    <sheetView workbookViewId="0"/>
  </sheetViews>
  <sheetFormatPr defaultRowHeight="11.25" x14ac:dyDescent="0.2"/>
  <cols>
    <col min="1" max="1" width="26.28515625" style="1" customWidth="1"/>
    <col min="2" max="2" width="10" style="1" customWidth="1"/>
    <col min="3" max="3" width="10.5703125" style="1" customWidth="1"/>
    <col min="4" max="5" width="12" style="1" customWidth="1"/>
    <col min="6" max="16384" width="9.140625" style="1"/>
  </cols>
  <sheetData>
    <row r="1" spans="1:5" s="11" customFormat="1" ht="12" thickBot="1" x14ac:dyDescent="0.3">
      <c r="A1" s="42" t="s">
        <v>76</v>
      </c>
      <c r="B1" s="41"/>
    </row>
    <row r="2" spans="1:5" ht="36.75" customHeight="1" x14ac:dyDescent="0.2">
      <c r="A2" s="144" t="s">
        <v>75</v>
      </c>
      <c r="B2" s="149" t="s">
        <v>74</v>
      </c>
      <c r="C2" s="153" t="s">
        <v>73</v>
      </c>
      <c r="D2" s="146" t="s">
        <v>72</v>
      </c>
      <c r="E2" s="147"/>
    </row>
    <row r="3" spans="1:5" ht="25.5" customHeight="1" x14ac:dyDescent="0.2">
      <c r="A3" s="145"/>
      <c r="B3" s="152"/>
      <c r="C3" s="152"/>
      <c r="D3" s="34" t="s">
        <v>49</v>
      </c>
      <c r="E3" s="33" t="s">
        <v>48</v>
      </c>
    </row>
    <row r="4" spans="1:5" x14ac:dyDescent="0.2">
      <c r="A4" s="39" t="s">
        <v>71</v>
      </c>
      <c r="B4" s="38">
        <v>57</v>
      </c>
      <c r="C4" s="37">
        <v>50.1</v>
      </c>
      <c r="D4" s="36">
        <v>32.4</v>
      </c>
      <c r="E4" s="36">
        <v>66</v>
      </c>
    </row>
    <row r="5" spans="1:5" x14ac:dyDescent="0.2">
      <c r="A5" s="39" t="s">
        <v>70</v>
      </c>
      <c r="B5" s="38">
        <v>62</v>
      </c>
      <c r="C5" s="37">
        <v>60.7</v>
      </c>
      <c r="D5" s="36">
        <v>66.400000000000006</v>
      </c>
      <c r="E5" s="36">
        <v>48.6</v>
      </c>
    </row>
    <row r="6" spans="1:5" x14ac:dyDescent="0.2">
      <c r="A6" s="39" t="s">
        <v>69</v>
      </c>
      <c r="B6" s="38">
        <v>47</v>
      </c>
      <c r="C6" s="37">
        <v>44.7</v>
      </c>
      <c r="D6" s="36">
        <v>36.4</v>
      </c>
      <c r="E6" s="36">
        <v>34.1</v>
      </c>
    </row>
    <row r="7" spans="1:5" x14ac:dyDescent="0.2">
      <c r="A7" s="39" t="s">
        <v>68</v>
      </c>
      <c r="B7" s="38">
        <v>43</v>
      </c>
      <c r="C7" s="37">
        <v>42.4</v>
      </c>
      <c r="D7" s="36">
        <v>32.799999999999997</v>
      </c>
      <c r="E7" s="36">
        <v>55.2</v>
      </c>
    </row>
    <row r="8" spans="1:5" x14ac:dyDescent="0.2">
      <c r="A8" s="39" t="s">
        <v>67</v>
      </c>
      <c r="B8" s="38">
        <v>4</v>
      </c>
      <c r="C8" s="37">
        <v>4</v>
      </c>
      <c r="D8" s="36">
        <v>1</v>
      </c>
      <c r="E8" s="36">
        <v>9.6</v>
      </c>
    </row>
    <row r="9" spans="1:5" x14ac:dyDescent="0.2">
      <c r="A9" s="39" t="s">
        <v>66</v>
      </c>
      <c r="B9" s="38">
        <v>11</v>
      </c>
      <c r="C9" s="37">
        <v>11</v>
      </c>
      <c r="D9" s="36">
        <v>5</v>
      </c>
      <c r="E9" s="36">
        <v>20.399999999999999</v>
      </c>
    </row>
    <row r="10" spans="1:5" x14ac:dyDescent="0.2">
      <c r="A10" s="39" t="s">
        <v>65</v>
      </c>
      <c r="B10" s="38">
        <v>87</v>
      </c>
      <c r="C10" s="37">
        <v>86.5</v>
      </c>
      <c r="D10" s="36">
        <v>78.3</v>
      </c>
      <c r="E10" s="36">
        <v>90.1</v>
      </c>
    </row>
    <row r="11" spans="1:5" x14ac:dyDescent="0.2">
      <c r="A11" s="40" t="s">
        <v>64</v>
      </c>
      <c r="B11" s="38">
        <v>84</v>
      </c>
      <c r="C11" s="37">
        <v>83.7</v>
      </c>
      <c r="D11" s="36">
        <v>65.400000000000006</v>
      </c>
      <c r="E11" s="36">
        <v>92.7</v>
      </c>
    </row>
    <row r="12" spans="1:5" x14ac:dyDescent="0.2">
      <c r="A12" s="39" t="s">
        <v>63</v>
      </c>
      <c r="B12" s="38">
        <v>154</v>
      </c>
      <c r="C12" s="37">
        <v>94.4</v>
      </c>
      <c r="D12" s="36">
        <v>94.1</v>
      </c>
      <c r="E12" s="36">
        <v>93.7</v>
      </c>
    </row>
    <row r="13" spans="1:5" x14ac:dyDescent="0.2">
      <c r="A13" s="39" t="s">
        <v>62</v>
      </c>
      <c r="B13" s="38">
        <v>39</v>
      </c>
      <c r="C13" s="37">
        <v>35.9</v>
      </c>
      <c r="D13" s="36">
        <v>30.1</v>
      </c>
      <c r="E13" s="36">
        <v>50.4</v>
      </c>
    </row>
    <row r="14" spans="1:5" x14ac:dyDescent="0.2">
      <c r="A14" s="39" t="s">
        <v>61</v>
      </c>
      <c r="B14" s="38">
        <v>40</v>
      </c>
      <c r="C14" s="37">
        <v>38.6</v>
      </c>
      <c r="D14" s="36">
        <v>25.6</v>
      </c>
      <c r="E14" s="36">
        <v>50.1</v>
      </c>
    </row>
    <row r="15" spans="1:5" x14ac:dyDescent="0.2">
      <c r="A15" s="39" t="s">
        <v>60</v>
      </c>
      <c r="B15" s="38">
        <v>55</v>
      </c>
      <c r="C15" s="37">
        <v>52.2</v>
      </c>
      <c r="D15" s="36">
        <v>54.2</v>
      </c>
      <c r="E15" s="36">
        <v>63.5</v>
      </c>
    </row>
    <row r="16" spans="1:5" x14ac:dyDescent="0.2">
      <c r="A16" s="39" t="s">
        <v>59</v>
      </c>
      <c r="B16" s="38">
        <v>5</v>
      </c>
      <c r="C16" s="37">
        <v>4.9000000000000004</v>
      </c>
      <c r="D16" s="36">
        <v>2.9</v>
      </c>
      <c r="E16" s="36">
        <v>9.9</v>
      </c>
    </row>
    <row r="17" spans="1:5" x14ac:dyDescent="0.2">
      <c r="A17" s="39" t="s">
        <v>58</v>
      </c>
      <c r="B17" s="38">
        <v>34</v>
      </c>
      <c r="C17" s="37">
        <v>32.700000000000003</v>
      </c>
      <c r="D17" s="36">
        <v>22</v>
      </c>
      <c r="E17" s="36">
        <v>53.9</v>
      </c>
    </row>
    <row r="18" spans="1:5" x14ac:dyDescent="0.2">
      <c r="A18" s="39" t="s">
        <v>57</v>
      </c>
      <c r="B18" s="38">
        <v>51</v>
      </c>
      <c r="C18" s="37">
        <v>48.4</v>
      </c>
      <c r="D18" s="36">
        <v>44.9</v>
      </c>
      <c r="E18" s="36">
        <v>63.1</v>
      </c>
    </row>
    <row r="19" spans="1:5" x14ac:dyDescent="0.2">
      <c r="A19" s="39" t="s">
        <v>56</v>
      </c>
      <c r="B19" s="38">
        <v>19</v>
      </c>
      <c r="C19" s="37">
        <v>17.399999999999999</v>
      </c>
      <c r="D19" s="36">
        <v>10.199999999999999</v>
      </c>
      <c r="E19" s="36">
        <v>33.6</v>
      </c>
    </row>
    <row r="20" spans="1:5" x14ac:dyDescent="0.2">
      <c r="A20" s="39" t="s">
        <v>55</v>
      </c>
      <c r="B20" s="38">
        <v>1</v>
      </c>
      <c r="C20" s="37">
        <v>0.9</v>
      </c>
      <c r="D20" s="36">
        <v>0.6</v>
      </c>
      <c r="E20" s="36">
        <v>3.3</v>
      </c>
    </row>
    <row r="21" spans="1:5" x14ac:dyDescent="0.2">
      <c r="A21" s="39" t="s">
        <v>54</v>
      </c>
      <c r="B21" s="38">
        <v>178</v>
      </c>
      <c r="C21" s="37">
        <v>86.7</v>
      </c>
      <c r="D21" s="36">
        <v>87.8</v>
      </c>
      <c r="E21" s="36">
        <v>94</v>
      </c>
    </row>
  </sheetData>
  <mergeCells count="4">
    <mergeCell ref="D2:E2"/>
    <mergeCell ref="A2:A3"/>
    <mergeCell ref="B2:B3"/>
    <mergeCell ref="C2:C3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D177E-D1A0-4F7D-9207-424788D503A0}">
  <dimension ref="A1:D66"/>
  <sheetViews>
    <sheetView zoomScaleNormal="100" workbookViewId="0"/>
  </sheetViews>
  <sheetFormatPr defaultRowHeight="11.25" x14ac:dyDescent="0.2"/>
  <cols>
    <col min="1" max="1" width="29.5703125" style="1" customWidth="1"/>
    <col min="2" max="4" width="9.7109375" style="1" customWidth="1"/>
    <col min="5" max="16384" width="9.140625" style="1"/>
  </cols>
  <sheetData>
    <row r="1" spans="1:4" s="13" customFormat="1" ht="12" thickBot="1" x14ac:dyDescent="0.3">
      <c r="A1" s="49" t="s">
        <v>142</v>
      </c>
      <c r="B1" s="48"/>
      <c r="C1" s="48"/>
      <c r="D1" s="48"/>
    </row>
    <row r="2" spans="1:4" s="13" customFormat="1" x14ac:dyDescent="0.25">
      <c r="A2" s="154" t="s">
        <v>23</v>
      </c>
      <c r="B2" s="146" t="s">
        <v>141</v>
      </c>
      <c r="C2" s="156"/>
      <c r="D2" s="156"/>
    </row>
    <row r="3" spans="1:4" x14ac:dyDescent="0.2">
      <c r="A3" s="155"/>
      <c r="B3" s="47" t="s">
        <v>140</v>
      </c>
      <c r="C3" s="15" t="s">
        <v>49</v>
      </c>
      <c r="D3" s="14" t="s">
        <v>48</v>
      </c>
    </row>
    <row r="4" spans="1:4" x14ac:dyDescent="0.2">
      <c r="A4" s="11" t="s">
        <v>139</v>
      </c>
      <c r="B4" s="43">
        <v>43.3</v>
      </c>
      <c r="C4" s="43">
        <v>49.2</v>
      </c>
      <c r="D4" s="43">
        <v>35.4</v>
      </c>
    </row>
    <row r="5" spans="1:4" x14ac:dyDescent="0.2">
      <c r="A5" s="11" t="s">
        <v>138</v>
      </c>
      <c r="B5" s="43">
        <v>9.8000000000000007</v>
      </c>
      <c r="C5" s="43">
        <v>6.2</v>
      </c>
      <c r="D5" s="43">
        <v>13.6</v>
      </c>
    </row>
    <row r="6" spans="1:4" x14ac:dyDescent="0.2">
      <c r="A6" s="11" t="s">
        <v>137</v>
      </c>
      <c r="B6" s="43">
        <v>30.3</v>
      </c>
      <c r="C6" s="43">
        <v>25.4</v>
      </c>
      <c r="D6" s="43">
        <v>30.1</v>
      </c>
    </row>
    <row r="7" spans="1:4" s="9" customFormat="1" x14ac:dyDescent="0.2">
      <c r="A7" s="35" t="s">
        <v>136</v>
      </c>
      <c r="B7" s="46">
        <v>83.3</v>
      </c>
      <c r="C7" s="46">
        <v>80.8</v>
      </c>
      <c r="D7" s="46">
        <v>79.099999999999994</v>
      </c>
    </row>
    <row r="8" spans="1:4" x14ac:dyDescent="0.2">
      <c r="A8" s="11" t="s">
        <v>135</v>
      </c>
      <c r="B8" s="43">
        <v>0.9</v>
      </c>
      <c r="C8" s="43">
        <v>0.3</v>
      </c>
      <c r="D8" s="43">
        <v>1.6</v>
      </c>
    </row>
    <row r="9" spans="1:4" x14ac:dyDescent="0.2">
      <c r="A9" s="11" t="s">
        <v>134</v>
      </c>
      <c r="B9" s="43">
        <v>16</v>
      </c>
      <c r="C9" s="43">
        <v>10.199999999999999</v>
      </c>
      <c r="D9" s="43">
        <v>15.6</v>
      </c>
    </row>
    <row r="10" spans="1:4" x14ac:dyDescent="0.2">
      <c r="A10" s="11" t="s">
        <v>133</v>
      </c>
      <c r="B10" s="43">
        <v>17.100000000000001</v>
      </c>
      <c r="C10" s="43">
        <v>13.7</v>
      </c>
      <c r="D10" s="43">
        <v>19.2</v>
      </c>
    </row>
    <row r="11" spans="1:4" s="2" customFormat="1" x14ac:dyDescent="0.2">
      <c r="A11" s="10" t="s">
        <v>132</v>
      </c>
      <c r="B11" s="43">
        <v>5.8</v>
      </c>
      <c r="C11" s="43">
        <v>3.2</v>
      </c>
      <c r="D11" s="43">
        <v>7.9</v>
      </c>
    </row>
    <row r="12" spans="1:4" x14ac:dyDescent="0.2">
      <c r="A12" s="11" t="s">
        <v>131</v>
      </c>
      <c r="B12" s="43">
        <v>9.3000000000000007</v>
      </c>
      <c r="C12" s="43">
        <v>8.3000000000000007</v>
      </c>
      <c r="D12" s="43">
        <v>10.8</v>
      </c>
    </row>
    <row r="13" spans="1:4" x14ac:dyDescent="0.2">
      <c r="A13" s="11" t="s">
        <v>130</v>
      </c>
      <c r="B13" s="43">
        <v>2.9</v>
      </c>
      <c r="C13" s="43">
        <v>2.1</v>
      </c>
      <c r="D13" s="43">
        <v>3</v>
      </c>
    </row>
    <row r="14" spans="1:4" x14ac:dyDescent="0.2">
      <c r="A14" s="11" t="s">
        <v>129</v>
      </c>
      <c r="B14" s="43">
        <v>1.7</v>
      </c>
      <c r="C14" s="43">
        <v>1.4</v>
      </c>
      <c r="D14" s="43">
        <v>2.1</v>
      </c>
    </row>
    <row r="15" spans="1:4" x14ac:dyDescent="0.2">
      <c r="A15" s="11" t="s">
        <v>128</v>
      </c>
      <c r="B15" s="43">
        <v>0.2</v>
      </c>
      <c r="C15" s="43">
        <v>0.1</v>
      </c>
      <c r="D15" s="43">
        <v>0.2</v>
      </c>
    </row>
    <row r="16" spans="1:4" s="9" customFormat="1" x14ac:dyDescent="0.2">
      <c r="A16" s="35" t="s">
        <v>127</v>
      </c>
      <c r="B16" s="46">
        <v>53.7</v>
      </c>
      <c r="C16" s="46">
        <v>39.299999999999997</v>
      </c>
      <c r="D16" s="46">
        <v>60.4</v>
      </c>
    </row>
    <row r="17" spans="1:4" x14ac:dyDescent="0.2">
      <c r="A17" s="11" t="s">
        <v>126</v>
      </c>
      <c r="B17" s="43">
        <v>1.3</v>
      </c>
      <c r="C17" s="43">
        <v>0.5</v>
      </c>
      <c r="D17" s="43">
        <v>2.4</v>
      </c>
    </row>
    <row r="18" spans="1:4" x14ac:dyDescent="0.2">
      <c r="A18" s="11" t="s">
        <v>125</v>
      </c>
      <c r="B18" s="43">
        <v>0.3</v>
      </c>
      <c r="C18" s="43">
        <v>0.2</v>
      </c>
      <c r="D18" s="43">
        <v>0.6</v>
      </c>
    </row>
    <row r="19" spans="1:4" s="9" customFormat="1" x14ac:dyDescent="0.2">
      <c r="A19" s="35" t="s">
        <v>124</v>
      </c>
      <c r="B19" s="46">
        <v>1.6</v>
      </c>
      <c r="C19" s="46">
        <v>0.7</v>
      </c>
      <c r="D19" s="46">
        <v>3</v>
      </c>
    </row>
    <row r="20" spans="1:4" x14ac:dyDescent="0.2">
      <c r="A20" s="11" t="s">
        <v>123</v>
      </c>
      <c r="B20" s="43">
        <v>0.9</v>
      </c>
      <c r="C20" s="43">
        <v>0.6</v>
      </c>
      <c r="D20" s="43">
        <v>1.6</v>
      </c>
    </row>
    <row r="21" spans="1:4" x14ac:dyDescent="0.2">
      <c r="A21" s="11" t="s">
        <v>122</v>
      </c>
      <c r="B21" s="43">
        <v>3.4</v>
      </c>
      <c r="C21" s="43">
        <v>2.2999999999999998</v>
      </c>
      <c r="D21" s="43">
        <v>3.9</v>
      </c>
    </row>
    <row r="22" spans="1:4" x14ac:dyDescent="0.2">
      <c r="A22" s="11" t="s">
        <v>121</v>
      </c>
      <c r="B22" s="43">
        <v>9.1</v>
      </c>
      <c r="C22" s="43">
        <v>6.3</v>
      </c>
      <c r="D22" s="43">
        <v>9.8000000000000007</v>
      </c>
    </row>
    <row r="23" spans="1:4" x14ac:dyDescent="0.2">
      <c r="A23" s="11" t="s">
        <v>120</v>
      </c>
      <c r="B23" s="43">
        <v>3.6</v>
      </c>
      <c r="C23" s="43">
        <v>2.6</v>
      </c>
      <c r="D23" s="43">
        <v>2.8</v>
      </c>
    </row>
    <row r="24" spans="1:4" s="9" customFormat="1" x14ac:dyDescent="0.2">
      <c r="A24" s="35" t="s">
        <v>119</v>
      </c>
      <c r="B24" s="46">
        <v>16.899999999999999</v>
      </c>
      <c r="C24" s="46">
        <v>11.8</v>
      </c>
      <c r="D24" s="46">
        <v>18</v>
      </c>
    </row>
    <row r="25" spans="1:4" s="9" customFormat="1" x14ac:dyDescent="0.2">
      <c r="A25" s="11" t="s">
        <v>118</v>
      </c>
      <c r="B25" s="43">
        <v>6</v>
      </c>
      <c r="C25" s="43">
        <v>2.4</v>
      </c>
      <c r="D25" s="43">
        <v>10</v>
      </c>
    </row>
    <row r="26" spans="1:4" x14ac:dyDescent="0.2">
      <c r="A26" s="11" t="s">
        <v>117</v>
      </c>
      <c r="B26" s="43">
        <v>4.0999999999999996</v>
      </c>
      <c r="C26" s="43">
        <v>2.2000000000000002</v>
      </c>
      <c r="D26" s="43">
        <v>6.7</v>
      </c>
    </row>
    <row r="27" spans="1:4" x14ac:dyDescent="0.2">
      <c r="A27" s="11" t="s">
        <v>116</v>
      </c>
      <c r="B27" s="43">
        <v>11.3</v>
      </c>
      <c r="C27" s="43">
        <v>5.8</v>
      </c>
      <c r="D27" s="43">
        <v>14.1</v>
      </c>
    </row>
    <row r="28" spans="1:4" x14ac:dyDescent="0.2">
      <c r="A28" s="11" t="s">
        <v>115</v>
      </c>
      <c r="B28" s="43">
        <v>1.1000000000000001</v>
      </c>
      <c r="C28" s="43">
        <v>0.4</v>
      </c>
      <c r="D28" s="43">
        <v>1.8</v>
      </c>
    </row>
    <row r="29" spans="1:4" x14ac:dyDescent="0.2">
      <c r="A29" s="11" t="s">
        <v>114</v>
      </c>
      <c r="B29" s="43">
        <v>2.2999999999999998</v>
      </c>
      <c r="C29" s="43">
        <v>1</v>
      </c>
      <c r="D29" s="43">
        <v>4.8</v>
      </c>
    </row>
    <row r="30" spans="1:4" x14ac:dyDescent="0.2">
      <c r="A30" s="11" t="s">
        <v>113</v>
      </c>
      <c r="B30" s="43">
        <v>0.6</v>
      </c>
      <c r="C30" s="43">
        <v>0.1</v>
      </c>
      <c r="D30" s="43">
        <v>1.1000000000000001</v>
      </c>
    </row>
    <row r="31" spans="1:4" x14ac:dyDescent="0.2">
      <c r="A31" s="11" t="s">
        <v>112</v>
      </c>
      <c r="B31" s="43">
        <v>0.4</v>
      </c>
      <c r="C31" s="43">
        <v>0.2</v>
      </c>
      <c r="D31" s="43">
        <v>0.4</v>
      </c>
    </row>
    <row r="32" spans="1:4" x14ac:dyDescent="0.2">
      <c r="A32" s="11" t="s">
        <v>111</v>
      </c>
      <c r="B32" s="43">
        <v>0.8</v>
      </c>
      <c r="C32" s="43">
        <v>0.2</v>
      </c>
      <c r="D32" s="43">
        <v>1.5</v>
      </c>
    </row>
    <row r="33" spans="1:4" x14ac:dyDescent="0.2">
      <c r="A33" s="11" t="s">
        <v>110</v>
      </c>
      <c r="B33" s="43">
        <v>1</v>
      </c>
      <c r="C33" s="43">
        <v>0.3</v>
      </c>
      <c r="D33" s="43">
        <v>1.2</v>
      </c>
    </row>
    <row r="34" spans="1:4" x14ac:dyDescent="0.2">
      <c r="A34" s="11" t="s">
        <v>109</v>
      </c>
      <c r="B34" s="43">
        <v>0.7</v>
      </c>
      <c r="C34" s="43">
        <v>0.2</v>
      </c>
      <c r="D34" s="43">
        <v>1.2</v>
      </c>
    </row>
    <row r="35" spans="1:4" x14ac:dyDescent="0.2">
      <c r="A35" s="11" t="s">
        <v>108</v>
      </c>
      <c r="B35" s="43">
        <v>1.7</v>
      </c>
      <c r="C35" s="43">
        <v>0.4</v>
      </c>
      <c r="D35" s="43">
        <v>2.8</v>
      </c>
    </row>
    <row r="36" spans="1:4" x14ac:dyDescent="0.2">
      <c r="A36" s="11" t="s">
        <v>107</v>
      </c>
      <c r="B36" s="43">
        <v>0.7</v>
      </c>
      <c r="C36" s="43">
        <v>0.2</v>
      </c>
      <c r="D36" s="43">
        <v>1.3</v>
      </c>
    </row>
    <row r="37" spans="1:4" x14ac:dyDescent="0.2">
      <c r="A37" s="11" t="s">
        <v>106</v>
      </c>
      <c r="B37" s="43">
        <v>4.3</v>
      </c>
      <c r="C37" s="43">
        <v>2.5</v>
      </c>
      <c r="D37" s="43">
        <v>8.1999999999999993</v>
      </c>
    </row>
    <row r="38" spans="1:4" x14ac:dyDescent="0.2">
      <c r="A38" s="11" t="s">
        <v>105</v>
      </c>
      <c r="B38" s="43">
        <v>0.8</v>
      </c>
      <c r="C38" s="43">
        <v>0.2</v>
      </c>
      <c r="D38" s="43">
        <v>1.8</v>
      </c>
    </row>
    <row r="39" spans="1:4" x14ac:dyDescent="0.2">
      <c r="A39" s="11" t="s">
        <v>104</v>
      </c>
      <c r="B39" s="43">
        <v>1.3</v>
      </c>
      <c r="C39" s="43">
        <v>0.6</v>
      </c>
      <c r="D39" s="43">
        <v>2</v>
      </c>
    </row>
    <row r="40" spans="1:4" s="9" customFormat="1" x14ac:dyDescent="0.2">
      <c r="A40" s="11" t="s">
        <v>103</v>
      </c>
      <c r="B40" s="43">
        <v>0.1</v>
      </c>
      <c r="C40" s="43">
        <v>0.1</v>
      </c>
      <c r="D40" s="43">
        <v>0.2</v>
      </c>
    </row>
    <row r="41" spans="1:4" s="9" customFormat="1" x14ac:dyDescent="0.2">
      <c r="A41" s="35" t="s">
        <v>102</v>
      </c>
      <c r="B41" s="46">
        <v>37.1</v>
      </c>
      <c r="C41" s="46">
        <v>16.7</v>
      </c>
      <c r="D41" s="46">
        <v>59.1</v>
      </c>
    </row>
    <row r="42" spans="1:4" s="9" customFormat="1" x14ac:dyDescent="0.2">
      <c r="A42" s="11" t="s">
        <v>101</v>
      </c>
      <c r="B42" s="43">
        <v>2.9</v>
      </c>
      <c r="C42" s="43">
        <v>0.9</v>
      </c>
      <c r="D42" s="43">
        <v>5.3</v>
      </c>
    </row>
    <row r="43" spans="1:4" x14ac:dyDescent="0.2">
      <c r="A43" s="11" t="s">
        <v>100</v>
      </c>
      <c r="B43" s="43">
        <v>5.7</v>
      </c>
      <c r="C43" s="43">
        <v>3.7</v>
      </c>
      <c r="D43" s="43">
        <v>6</v>
      </c>
    </row>
    <row r="44" spans="1:4" x14ac:dyDescent="0.2">
      <c r="A44" s="11" t="s">
        <v>99</v>
      </c>
      <c r="B44" s="43">
        <v>3</v>
      </c>
      <c r="C44" s="43">
        <v>1.5</v>
      </c>
      <c r="D44" s="43">
        <v>3.7</v>
      </c>
    </row>
    <row r="45" spans="1:4" x14ac:dyDescent="0.2">
      <c r="A45" s="11" t="s">
        <v>98</v>
      </c>
      <c r="B45" s="43">
        <v>4.4000000000000004</v>
      </c>
      <c r="C45" s="43">
        <v>2.5</v>
      </c>
      <c r="D45" s="43">
        <v>7.6</v>
      </c>
    </row>
    <row r="46" spans="1:4" x14ac:dyDescent="0.2">
      <c r="A46" s="11" t="s">
        <v>97</v>
      </c>
      <c r="B46" s="43">
        <v>4.5999999999999996</v>
      </c>
      <c r="C46" s="43">
        <v>2.4</v>
      </c>
      <c r="D46" s="43">
        <v>6.6</v>
      </c>
    </row>
    <row r="47" spans="1:4" x14ac:dyDescent="0.2">
      <c r="A47" s="10" t="s">
        <v>96</v>
      </c>
      <c r="B47" s="43">
        <v>0.9</v>
      </c>
      <c r="C47" s="43">
        <v>0.4</v>
      </c>
      <c r="D47" s="43">
        <v>0.8</v>
      </c>
    </row>
    <row r="48" spans="1:4" x14ac:dyDescent="0.2">
      <c r="A48" s="11" t="s">
        <v>95</v>
      </c>
      <c r="B48" s="43">
        <v>0.8</v>
      </c>
      <c r="C48" s="43">
        <v>0.2</v>
      </c>
      <c r="D48" s="43">
        <v>0.7</v>
      </c>
    </row>
    <row r="49" spans="1:4" x14ac:dyDescent="0.2">
      <c r="A49" s="11" t="s">
        <v>94</v>
      </c>
      <c r="B49" s="43">
        <v>1</v>
      </c>
      <c r="C49" s="43">
        <v>0.8</v>
      </c>
      <c r="D49" s="43">
        <v>0.8</v>
      </c>
    </row>
    <row r="50" spans="1:4" x14ac:dyDescent="0.2">
      <c r="A50" s="11" t="s">
        <v>93</v>
      </c>
      <c r="B50" s="43">
        <v>0.7</v>
      </c>
      <c r="C50" s="43">
        <v>0.2</v>
      </c>
      <c r="D50" s="43">
        <v>1.3</v>
      </c>
    </row>
    <row r="51" spans="1:4" x14ac:dyDescent="0.2">
      <c r="A51" s="11" t="s">
        <v>92</v>
      </c>
      <c r="B51" s="43">
        <v>7.1</v>
      </c>
      <c r="C51" s="43">
        <v>4.2</v>
      </c>
      <c r="D51" s="43">
        <v>7.8</v>
      </c>
    </row>
    <row r="52" spans="1:4" x14ac:dyDescent="0.2">
      <c r="A52" s="11" t="s">
        <v>91</v>
      </c>
      <c r="B52" s="43">
        <v>7.4</v>
      </c>
      <c r="C52" s="43">
        <v>5.0999999999999996</v>
      </c>
      <c r="D52" s="43">
        <v>8.3000000000000007</v>
      </c>
    </row>
    <row r="53" spans="1:4" x14ac:dyDescent="0.2">
      <c r="A53" s="11" t="s">
        <v>90</v>
      </c>
      <c r="B53" s="43">
        <v>2.8</v>
      </c>
      <c r="C53" s="43">
        <v>1</v>
      </c>
      <c r="D53" s="43">
        <v>4.8</v>
      </c>
    </row>
    <row r="54" spans="1:4" x14ac:dyDescent="0.2">
      <c r="A54" s="11" t="s">
        <v>89</v>
      </c>
      <c r="B54" s="43">
        <v>6.5</v>
      </c>
      <c r="C54" s="43">
        <v>4.4000000000000004</v>
      </c>
      <c r="D54" s="43">
        <v>8.1999999999999993</v>
      </c>
    </row>
    <row r="55" spans="1:4" x14ac:dyDescent="0.2">
      <c r="A55" s="11" t="s">
        <v>88</v>
      </c>
      <c r="B55" s="43">
        <v>29.1</v>
      </c>
      <c r="C55" s="43">
        <v>25.8</v>
      </c>
      <c r="D55" s="43">
        <v>27.7</v>
      </c>
    </row>
    <row r="56" spans="1:4" s="9" customFormat="1" x14ac:dyDescent="0.2">
      <c r="A56" s="35" t="s">
        <v>87</v>
      </c>
      <c r="B56" s="46">
        <v>76.900000000000006</v>
      </c>
      <c r="C56" s="46">
        <v>53.2</v>
      </c>
      <c r="D56" s="46">
        <v>89.8</v>
      </c>
    </row>
    <row r="57" spans="1:4" x14ac:dyDescent="0.2">
      <c r="A57" s="45" t="s">
        <v>86</v>
      </c>
      <c r="B57" s="43">
        <v>52.9</v>
      </c>
      <c r="C57" s="43">
        <v>37.1</v>
      </c>
      <c r="D57" s="43">
        <v>62.5</v>
      </c>
    </row>
    <row r="58" spans="1:4" x14ac:dyDescent="0.2">
      <c r="A58" s="45" t="s">
        <v>85</v>
      </c>
      <c r="B58" s="43">
        <v>12</v>
      </c>
      <c r="C58" s="43">
        <v>6.1</v>
      </c>
      <c r="D58" s="43">
        <v>19</v>
      </c>
    </row>
    <row r="59" spans="1:4" x14ac:dyDescent="0.2">
      <c r="A59" s="45" t="s">
        <v>84</v>
      </c>
      <c r="B59" s="43">
        <v>5.4</v>
      </c>
      <c r="C59" s="43">
        <v>2.6</v>
      </c>
      <c r="D59" s="43">
        <v>8.9</v>
      </c>
    </row>
    <row r="60" spans="1:4" s="2" customFormat="1" x14ac:dyDescent="0.2">
      <c r="A60" s="28" t="s">
        <v>83</v>
      </c>
      <c r="B60" s="43">
        <v>0.1</v>
      </c>
      <c r="C60" s="43">
        <v>0.1</v>
      </c>
      <c r="D60" s="43">
        <v>0.2</v>
      </c>
    </row>
    <row r="61" spans="1:4" x14ac:dyDescent="0.2">
      <c r="A61" s="45" t="s">
        <v>82</v>
      </c>
      <c r="B61" s="44">
        <v>148.19999999999999</v>
      </c>
      <c r="C61" s="44">
        <v>101.6</v>
      </c>
      <c r="D61" s="44">
        <v>152.80000000000001</v>
      </c>
    </row>
    <row r="62" spans="1:4" x14ac:dyDescent="0.2">
      <c r="A62" s="11" t="s">
        <v>81</v>
      </c>
      <c r="B62" s="43">
        <v>13.5</v>
      </c>
      <c r="C62" s="43">
        <v>9.5</v>
      </c>
      <c r="D62" s="43">
        <v>13.7</v>
      </c>
    </row>
    <row r="63" spans="1:4" x14ac:dyDescent="0.2">
      <c r="A63" s="11" t="s">
        <v>80</v>
      </c>
      <c r="B63" s="43">
        <v>58.3</v>
      </c>
      <c r="C63" s="43">
        <v>23.8</v>
      </c>
      <c r="D63" s="43">
        <v>108.6</v>
      </c>
    </row>
    <row r="64" spans="1:4" x14ac:dyDescent="0.2">
      <c r="A64" s="11" t="s">
        <v>79</v>
      </c>
      <c r="B64" s="43">
        <v>27</v>
      </c>
      <c r="C64" s="43">
        <v>19.8</v>
      </c>
      <c r="D64" s="43">
        <v>30.1</v>
      </c>
    </row>
    <row r="65" spans="1:4" x14ac:dyDescent="0.2">
      <c r="A65" s="11" t="s">
        <v>78</v>
      </c>
      <c r="B65" s="43">
        <v>12.8</v>
      </c>
      <c r="C65" s="43">
        <v>6.2</v>
      </c>
      <c r="D65" s="43">
        <v>24.5</v>
      </c>
    </row>
    <row r="66" spans="1:4" x14ac:dyDescent="0.2">
      <c r="A66" s="11" t="s">
        <v>77</v>
      </c>
      <c r="B66" s="43">
        <v>5.5</v>
      </c>
      <c r="C66" s="43">
        <v>2.1</v>
      </c>
      <c r="D66" s="43">
        <v>9.4</v>
      </c>
    </row>
  </sheetData>
  <mergeCells count="2">
    <mergeCell ref="A2:A3"/>
    <mergeCell ref="B2:D2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7145F-8B33-478A-9D91-A76CD3171965}">
  <dimension ref="A1:E15"/>
  <sheetViews>
    <sheetView workbookViewId="0"/>
  </sheetViews>
  <sheetFormatPr defaultRowHeight="11.25" x14ac:dyDescent="0.2"/>
  <cols>
    <col min="1" max="1" width="31.85546875" style="1" customWidth="1"/>
    <col min="2" max="5" width="12.140625" style="1" customWidth="1"/>
    <col min="6" max="16384" width="9.140625" style="1"/>
  </cols>
  <sheetData>
    <row r="1" spans="1:5" ht="12" thickBot="1" x14ac:dyDescent="0.25">
      <c r="A1" s="62" t="s">
        <v>155</v>
      </c>
      <c r="B1" s="61"/>
      <c r="C1" s="61"/>
      <c r="D1" s="61"/>
      <c r="E1" s="61"/>
    </row>
    <row r="2" spans="1:5" ht="24.75" customHeight="1" x14ac:dyDescent="0.2">
      <c r="A2" s="157" t="s">
        <v>154</v>
      </c>
      <c r="B2" s="159" t="s">
        <v>153</v>
      </c>
      <c r="C2" s="160"/>
      <c r="D2" s="161" t="s">
        <v>152</v>
      </c>
      <c r="E2" s="159"/>
    </row>
    <row r="3" spans="1:5" x14ac:dyDescent="0.2">
      <c r="A3" s="158"/>
      <c r="B3" s="59" t="s">
        <v>151</v>
      </c>
      <c r="C3" s="60" t="s">
        <v>150</v>
      </c>
      <c r="D3" s="59" t="s">
        <v>151</v>
      </c>
      <c r="E3" s="58" t="s">
        <v>150</v>
      </c>
    </row>
    <row r="4" spans="1:5" x14ac:dyDescent="0.2">
      <c r="A4" s="57" t="s">
        <v>149</v>
      </c>
      <c r="B4" s="55">
        <v>287172</v>
      </c>
      <c r="C4" s="54">
        <v>7.6</v>
      </c>
      <c r="D4" s="55">
        <v>110898</v>
      </c>
      <c r="E4" s="54">
        <v>2.9</v>
      </c>
    </row>
    <row r="5" spans="1:5" x14ac:dyDescent="0.2">
      <c r="A5" s="2" t="s">
        <v>147</v>
      </c>
      <c r="B5" s="51">
        <v>198304</v>
      </c>
      <c r="C5" s="50">
        <v>13.6</v>
      </c>
      <c r="D5" s="51">
        <v>72578</v>
      </c>
      <c r="E5" s="50">
        <v>5</v>
      </c>
    </row>
    <row r="6" spans="1:5" x14ac:dyDescent="0.2">
      <c r="A6" s="53" t="s">
        <v>146</v>
      </c>
      <c r="B6" s="51">
        <v>77083</v>
      </c>
      <c r="C6" s="50">
        <v>11.4</v>
      </c>
      <c r="D6" s="51">
        <v>31621</v>
      </c>
      <c r="E6" s="50">
        <v>4.7</v>
      </c>
    </row>
    <row r="7" spans="1:5" x14ac:dyDescent="0.2">
      <c r="A7" s="52" t="s">
        <v>145</v>
      </c>
      <c r="B7" s="51">
        <v>86940</v>
      </c>
      <c r="C7" s="50">
        <v>15.9</v>
      </c>
      <c r="D7" s="51">
        <v>26374</v>
      </c>
      <c r="E7" s="50">
        <v>4.8</v>
      </c>
    </row>
    <row r="8" spans="1:5" x14ac:dyDescent="0.2">
      <c r="A8" s="52" t="s">
        <v>144</v>
      </c>
      <c r="B8" s="51">
        <v>34281</v>
      </c>
      <c r="C8" s="50">
        <v>14.8</v>
      </c>
      <c r="D8" s="51">
        <v>14583</v>
      </c>
      <c r="E8" s="50">
        <v>6.3</v>
      </c>
    </row>
    <row r="9" spans="1:5" x14ac:dyDescent="0.2">
      <c r="A9" s="40" t="s">
        <v>143</v>
      </c>
      <c r="B9" s="51">
        <v>88868</v>
      </c>
      <c r="C9" s="50">
        <v>3.8</v>
      </c>
      <c r="D9" s="51">
        <v>38320</v>
      </c>
      <c r="E9" s="50">
        <v>1.6</v>
      </c>
    </row>
    <row r="10" spans="1:5" x14ac:dyDescent="0.2">
      <c r="A10" s="56" t="s">
        <v>148</v>
      </c>
      <c r="B10" s="55">
        <v>289039</v>
      </c>
      <c r="C10" s="54">
        <v>7.6</v>
      </c>
      <c r="D10" s="55">
        <v>37537</v>
      </c>
      <c r="E10" s="54">
        <v>1</v>
      </c>
    </row>
    <row r="11" spans="1:5" x14ac:dyDescent="0.2">
      <c r="A11" s="2" t="s">
        <v>147</v>
      </c>
      <c r="B11" s="51">
        <v>193246</v>
      </c>
      <c r="C11" s="50">
        <v>13.3</v>
      </c>
      <c r="D11" s="51">
        <v>21688</v>
      </c>
      <c r="E11" s="50">
        <v>1.5</v>
      </c>
    </row>
    <row r="12" spans="1:5" x14ac:dyDescent="0.2">
      <c r="A12" s="53" t="s">
        <v>146</v>
      </c>
      <c r="B12" s="51">
        <v>73330</v>
      </c>
      <c r="C12" s="50">
        <v>10.8</v>
      </c>
      <c r="D12" s="51">
        <v>11034</v>
      </c>
      <c r="E12" s="50">
        <v>1.6</v>
      </c>
    </row>
    <row r="13" spans="1:5" x14ac:dyDescent="0.2">
      <c r="A13" s="52" t="s">
        <v>145</v>
      </c>
      <c r="B13" s="51">
        <v>85307</v>
      </c>
      <c r="C13" s="50">
        <v>12.6</v>
      </c>
      <c r="D13" s="51">
        <v>8826</v>
      </c>
      <c r="E13" s="50">
        <v>1.6</v>
      </c>
    </row>
    <row r="14" spans="1:5" x14ac:dyDescent="0.2">
      <c r="A14" s="52" t="s">
        <v>144</v>
      </c>
      <c r="B14" s="51">
        <v>34609</v>
      </c>
      <c r="C14" s="50">
        <v>5.0999999999999996</v>
      </c>
      <c r="D14" s="51">
        <v>1828</v>
      </c>
      <c r="E14" s="50">
        <v>0.8</v>
      </c>
    </row>
    <row r="15" spans="1:5" x14ac:dyDescent="0.2">
      <c r="A15" s="40" t="s">
        <v>143</v>
      </c>
      <c r="B15" s="51">
        <v>95793</v>
      </c>
      <c r="C15" s="50">
        <v>4.0999999999999996</v>
      </c>
      <c r="D15" s="51">
        <v>15849</v>
      </c>
      <c r="E15" s="50">
        <v>0.7</v>
      </c>
    </row>
  </sheetData>
  <mergeCells count="3">
    <mergeCell ref="A2:A3"/>
    <mergeCell ref="B2:C2"/>
    <mergeCell ref="D2:E2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C1387-C742-4312-A0F5-CFF3AD63DD82}">
  <sheetPr>
    <pageSetUpPr fitToPage="1"/>
  </sheetPr>
  <dimension ref="A1:E15"/>
  <sheetViews>
    <sheetView workbookViewId="0"/>
  </sheetViews>
  <sheetFormatPr defaultRowHeight="11.25" x14ac:dyDescent="0.2"/>
  <cols>
    <col min="1" max="1" width="31.5703125" style="64" customWidth="1"/>
    <col min="2" max="5" width="11.85546875" style="64" customWidth="1"/>
    <col min="6" max="16384" width="9.140625" style="63"/>
  </cols>
  <sheetData>
    <row r="1" spans="1:5" ht="12" thickBot="1" x14ac:dyDescent="0.25">
      <c r="A1" s="80" t="s">
        <v>159</v>
      </c>
      <c r="B1" s="79"/>
      <c r="C1" s="79"/>
      <c r="D1" s="79"/>
      <c r="E1" s="79"/>
    </row>
    <row r="2" spans="1:5" s="78" customFormat="1" ht="24.75" customHeight="1" x14ac:dyDescent="0.25">
      <c r="A2" s="157" t="s">
        <v>154</v>
      </c>
      <c r="B2" s="159" t="s">
        <v>158</v>
      </c>
      <c r="C2" s="160"/>
      <c r="D2" s="161" t="s">
        <v>157</v>
      </c>
      <c r="E2" s="159"/>
    </row>
    <row r="3" spans="1:5" x14ac:dyDescent="0.2">
      <c r="A3" s="158"/>
      <c r="B3" s="76" t="s">
        <v>151</v>
      </c>
      <c r="C3" s="77" t="s">
        <v>150</v>
      </c>
      <c r="D3" s="76" t="s">
        <v>151</v>
      </c>
      <c r="E3" s="75" t="s">
        <v>150</v>
      </c>
    </row>
    <row r="4" spans="1:5" x14ac:dyDescent="0.2">
      <c r="A4" s="74" t="s">
        <v>149</v>
      </c>
      <c r="B4" s="72">
        <v>60531</v>
      </c>
      <c r="C4" s="71">
        <v>21.1</v>
      </c>
      <c r="D4" s="72">
        <v>31690</v>
      </c>
      <c r="E4" s="71">
        <v>28.6</v>
      </c>
    </row>
    <row r="5" spans="1:5" x14ac:dyDescent="0.2">
      <c r="A5" s="70" t="s">
        <v>147</v>
      </c>
      <c r="B5" s="66">
        <v>47029</v>
      </c>
      <c r="C5" s="65">
        <v>23.7</v>
      </c>
      <c r="D5" s="66">
        <v>24095</v>
      </c>
      <c r="E5" s="65">
        <v>33.200000000000003</v>
      </c>
    </row>
    <row r="6" spans="1:5" x14ac:dyDescent="0.2">
      <c r="A6" s="69" t="s">
        <v>146</v>
      </c>
      <c r="B6" s="66">
        <v>17412</v>
      </c>
      <c r="C6" s="65">
        <v>22.6</v>
      </c>
      <c r="D6" s="66">
        <v>8948</v>
      </c>
      <c r="E6" s="65">
        <v>28.3</v>
      </c>
    </row>
    <row r="7" spans="1:5" x14ac:dyDescent="0.2">
      <c r="A7" s="68" t="s">
        <v>145</v>
      </c>
      <c r="B7" s="66">
        <v>20187</v>
      </c>
      <c r="C7" s="65">
        <v>23.2</v>
      </c>
      <c r="D7" s="66">
        <v>10098</v>
      </c>
      <c r="E7" s="65">
        <v>38.299999999999997</v>
      </c>
    </row>
    <row r="8" spans="1:5" x14ac:dyDescent="0.2">
      <c r="A8" s="68" t="s">
        <v>144</v>
      </c>
      <c r="B8" s="66">
        <v>9430</v>
      </c>
      <c r="C8" s="65">
        <v>27.5</v>
      </c>
      <c r="D8" s="66">
        <v>5049</v>
      </c>
      <c r="E8" s="65">
        <v>34.6</v>
      </c>
    </row>
    <row r="9" spans="1:5" x14ac:dyDescent="0.2">
      <c r="A9" s="67" t="s">
        <v>143</v>
      </c>
      <c r="B9" s="66">
        <v>13502</v>
      </c>
      <c r="C9" s="65">
        <v>15.2</v>
      </c>
      <c r="D9" s="66">
        <v>7595</v>
      </c>
      <c r="E9" s="65">
        <v>19.8</v>
      </c>
    </row>
    <row r="10" spans="1:5" x14ac:dyDescent="0.2">
      <c r="A10" s="73" t="s">
        <v>148</v>
      </c>
      <c r="B10" s="72">
        <v>32725</v>
      </c>
      <c r="C10" s="71">
        <v>11.3</v>
      </c>
      <c r="D10" s="72">
        <v>3581</v>
      </c>
      <c r="E10" s="71">
        <v>9.5</v>
      </c>
    </row>
    <row r="11" spans="1:5" x14ac:dyDescent="0.2">
      <c r="A11" s="70" t="s">
        <v>147</v>
      </c>
      <c r="B11" s="66">
        <v>24782</v>
      </c>
      <c r="C11" s="65">
        <v>12.8</v>
      </c>
      <c r="D11" s="66">
        <v>1726</v>
      </c>
      <c r="E11" s="65">
        <v>8</v>
      </c>
    </row>
    <row r="12" spans="1:5" x14ac:dyDescent="0.2">
      <c r="A12" s="69" t="s">
        <v>146</v>
      </c>
      <c r="B12" s="66">
        <v>8423</v>
      </c>
      <c r="C12" s="65">
        <v>11.5</v>
      </c>
      <c r="D12" s="66">
        <v>194</v>
      </c>
      <c r="E12" s="65">
        <v>1.8</v>
      </c>
    </row>
    <row r="13" spans="1:5" x14ac:dyDescent="0.2">
      <c r="A13" s="68" t="s">
        <v>145</v>
      </c>
      <c r="B13" s="66">
        <v>9026</v>
      </c>
      <c r="C13" s="65">
        <v>10.6</v>
      </c>
      <c r="D13" s="66">
        <v>1532</v>
      </c>
      <c r="E13" s="65">
        <v>17.399999999999999</v>
      </c>
    </row>
    <row r="14" spans="1:5" x14ac:dyDescent="0.2">
      <c r="A14" s="68" t="s">
        <v>144</v>
      </c>
      <c r="B14" s="66">
        <v>7333</v>
      </c>
      <c r="C14" s="65">
        <v>21.2</v>
      </c>
      <c r="D14" s="66" t="s">
        <v>156</v>
      </c>
      <c r="E14" s="65" t="s">
        <v>156</v>
      </c>
    </row>
    <row r="15" spans="1:5" x14ac:dyDescent="0.2">
      <c r="A15" s="67" t="s">
        <v>143</v>
      </c>
      <c r="B15" s="66">
        <v>7943</v>
      </c>
      <c r="C15" s="65">
        <v>8.3000000000000007</v>
      </c>
      <c r="D15" s="66">
        <v>1855</v>
      </c>
      <c r="E15" s="65">
        <v>11.7</v>
      </c>
    </row>
  </sheetData>
  <mergeCells count="3">
    <mergeCell ref="A2:A3"/>
    <mergeCell ref="B2:C2"/>
    <mergeCell ref="D2:E2"/>
  </mergeCells>
  <pageMargins left="0.74803149606299213" right="0.74803149606299213" top="0.62992125984251968" bottom="0.86614173228346458" header="0.51181102362204722" footer="0.62992125984251968"/>
  <pageSetup paperSize="9" scale="98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9AE02-301C-4E7B-BED9-D5CAB663FD5F}">
  <dimension ref="A1:L70"/>
  <sheetViews>
    <sheetView workbookViewId="0"/>
  </sheetViews>
  <sheetFormatPr defaultRowHeight="12.75" x14ac:dyDescent="0.2"/>
  <cols>
    <col min="1" max="1" width="38.7109375" style="82" customWidth="1"/>
    <col min="2" max="16384" width="9.140625" style="81"/>
  </cols>
  <sheetData>
    <row r="1" spans="1:12" s="109" customFormat="1" x14ac:dyDescent="0.2">
      <c r="A1" s="110" t="s">
        <v>179</v>
      </c>
    </row>
    <row r="2" spans="1:12" s="83" customFormat="1" ht="11.25" x14ac:dyDescent="0.2">
      <c r="A2" s="164" t="s">
        <v>178</v>
      </c>
      <c r="B2" s="165" t="s">
        <v>177</v>
      </c>
      <c r="C2" s="165"/>
      <c r="D2" s="165"/>
      <c r="E2" s="165"/>
      <c r="F2" s="165"/>
      <c r="G2" s="165"/>
      <c r="H2" s="165"/>
      <c r="I2" s="165"/>
      <c r="J2" s="165"/>
      <c r="K2" s="165"/>
      <c r="L2" s="166" t="s">
        <v>25</v>
      </c>
    </row>
    <row r="3" spans="1:12" s="83" customFormat="1" ht="11.25" x14ac:dyDescent="0.2">
      <c r="A3" s="164"/>
      <c r="B3" s="108">
        <v>1</v>
      </c>
      <c r="C3" s="108">
        <v>2</v>
      </c>
      <c r="D3" s="108">
        <v>3</v>
      </c>
      <c r="E3" s="108">
        <v>4</v>
      </c>
      <c r="F3" s="108">
        <v>5</v>
      </c>
      <c r="G3" s="108">
        <v>6</v>
      </c>
      <c r="H3" s="108">
        <v>7</v>
      </c>
      <c r="I3" s="108">
        <v>8</v>
      </c>
      <c r="J3" s="108">
        <v>9</v>
      </c>
      <c r="K3" s="108">
        <v>10</v>
      </c>
      <c r="L3" s="166"/>
    </row>
    <row r="4" spans="1:12" s="83" customFormat="1" ht="15" customHeight="1" x14ac:dyDescent="0.2">
      <c r="A4" s="167" t="s">
        <v>176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s="88" customFormat="1" ht="12" customHeight="1" x14ac:dyDescent="0.2">
      <c r="A5" s="97" t="s">
        <v>17</v>
      </c>
      <c r="B5" s="30">
        <v>134109</v>
      </c>
      <c r="C5" s="30">
        <v>319647</v>
      </c>
      <c r="D5" s="30">
        <v>439142</v>
      </c>
      <c r="E5" s="30">
        <v>527580</v>
      </c>
      <c r="F5" s="30">
        <v>567502</v>
      </c>
      <c r="G5" s="30">
        <v>622354</v>
      </c>
      <c r="H5" s="30">
        <v>706899</v>
      </c>
      <c r="I5" s="30">
        <v>867755</v>
      </c>
      <c r="J5" s="30">
        <v>1125306</v>
      </c>
      <c r="K5" s="30">
        <v>2236256</v>
      </c>
      <c r="L5" s="30">
        <v>754533</v>
      </c>
    </row>
    <row r="6" spans="1:12" s="83" customFormat="1" ht="12" customHeight="1" x14ac:dyDescent="0.2">
      <c r="A6" s="100" t="s">
        <v>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s="83" customFormat="1" ht="12" customHeight="1" x14ac:dyDescent="0.2">
      <c r="A7" s="98" t="s">
        <v>16</v>
      </c>
      <c r="B7" s="12">
        <v>99706</v>
      </c>
      <c r="C7" s="12">
        <v>254905</v>
      </c>
      <c r="D7" s="12">
        <v>351013</v>
      </c>
      <c r="E7" s="12">
        <v>424608</v>
      </c>
      <c r="F7" s="12">
        <v>444777</v>
      </c>
      <c r="G7" s="12">
        <v>501398</v>
      </c>
      <c r="H7" s="12">
        <v>566489</v>
      </c>
      <c r="I7" s="12">
        <v>699610</v>
      </c>
      <c r="J7" s="12">
        <v>913674</v>
      </c>
      <c r="K7" s="12">
        <v>1772417</v>
      </c>
      <c r="L7" s="12">
        <v>602763</v>
      </c>
    </row>
    <row r="8" spans="1:12" s="83" customFormat="1" ht="12.75" customHeight="1" x14ac:dyDescent="0.2">
      <c r="A8" s="98" t="s">
        <v>15</v>
      </c>
      <c r="B8" s="12">
        <v>19219</v>
      </c>
      <c r="C8" s="12">
        <v>34615</v>
      </c>
      <c r="D8" s="12">
        <v>57930</v>
      </c>
      <c r="E8" s="12">
        <v>70610</v>
      </c>
      <c r="F8" s="12">
        <v>88014</v>
      </c>
      <c r="G8" s="12">
        <v>78193</v>
      </c>
      <c r="H8" s="12">
        <v>95517</v>
      </c>
      <c r="I8" s="12">
        <v>112932</v>
      </c>
      <c r="J8" s="12">
        <v>135871</v>
      </c>
      <c r="K8" s="12">
        <v>320302</v>
      </c>
      <c r="L8" s="12">
        <v>101302</v>
      </c>
    </row>
    <row r="9" spans="1:12" s="83" customFormat="1" ht="12" customHeight="1" x14ac:dyDescent="0.2">
      <c r="A9" s="98" t="s">
        <v>14</v>
      </c>
      <c r="B9" s="12">
        <v>12188</v>
      </c>
      <c r="C9" s="12">
        <v>19530</v>
      </c>
      <c r="D9" s="12">
        <v>13619</v>
      </c>
      <c r="E9" s="12">
        <v>9738</v>
      </c>
      <c r="F9" s="12">
        <v>9424</v>
      </c>
      <c r="G9" s="12">
        <v>13533</v>
      </c>
      <c r="H9" s="12">
        <v>8889</v>
      </c>
      <c r="I9" s="12">
        <v>9889</v>
      </c>
      <c r="J9" s="12">
        <v>16775</v>
      </c>
      <c r="K9" s="12">
        <v>15772</v>
      </c>
      <c r="L9" s="12">
        <v>12936</v>
      </c>
    </row>
    <row r="10" spans="1:12" s="83" customFormat="1" ht="12" customHeight="1" x14ac:dyDescent="0.2">
      <c r="A10" s="98" t="s">
        <v>13</v>
      </c>
      <c r="B10" s="12">
        <v>-1087</v>
      </c>
      <c r="C10" s="12">
        <v>2096</v>
      </c>
      <c r="D10" s="12">
        <v>6415</v>
      </c>
      <c r="E10" s="12">
        <v>7575</v>
      </c>
      <c r="F10" s="12">
        <v>11215</v>
      </c>
      <c r="G10" s="12">
        <v>9899</v>
      </c>
      <c r="H10" s="12">
        <v>15497</v>
      </c>
      <c r="I10" s="12">
        <v>14713</v>
      </c>
      <c r="J10" s="12">
        <v>25482</v>
      </c>
      <c r="K10" s="12">
        <v>32680</v>
      </c>
      <c r="L10" s="12">
        <v>12447</v>
      </c>
    </row>
    <row r="11" spans="1:12" s="88" customFormat="1" ht="12" customHeight="1" x14ac:dyDescent="0.2">
      <c r="A11" s="97" t="s">
        <v>12</v>
      </c>
      <c r="B11" s="30">
        <v>208282</v>
      </c>
      <c r="C11" s="30">
        <v>217642</v>
      </c>
      <c r="D11" s="30">
        <v>234372</v>
      </c>
      <c r="E11" s="30">
        <v>274821</v>
      </c>
      <c r="F11" s="30">
        <v>347199</v>
      </c>
      <c r="G11" s="30">
        <v>407864</v>
      </c>
      <c r="H11" s="30">
        <v>461837</v>
      </c>
      <c r="I11" s="30">
        <v>492254</v>
      </c>
      <c r="J11" s="30">
        <v>514296</v>
      </c>
      <c r="K11" s="30">
        <v>511601</v>
      </c>
      <c r="L11" s="30">
        <v>366995</v>
      </c>
    </row>
    <row r="12" spans="1:12" s="88" customFormat="1" ht="12" customHeight="1" x14ac:dyDescent="0.2">
      <c r="A12" s="100" t="s">
        <v>5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</row>
    <row r="13" spans="1:12" s="83" customFormat="1" ht="12" customHeight="1" x14ac:dyDescent="0.2">
      <c r="A13" s="98" t="s">
        <v>11</v>
      </c>
      <c r="B13" s="12">
        <v>33089</v>
      </c>
      <c r="C13" s="12">
        <v>78027</v>
      </c>
      <c r="D13" s="12">
        <v>126763</v>
      </c>
      <c r="E13" s="12">
        <v>186751</v>
      </c>
      <c r="F13" s="12">
        <v>278393</v>
      </c>
      <c r="G13" s="12">
        <v>351167</v>
      </c>
      <c r="H13" s="12">
        <v>412790</v>
      </c>
      <c r="I13" s="12">
        <v>445240</v>
      </c>
      <c r="J13" s="12">
        <v>476736</v>
      </c>
      <c r="K13" s="12">
        <v>474518</v>
      </c>
      <c r="L13" s="12">
        <v>286316</v>
      </c>
    </row>
    <row r="14" spans="1:12" s="83" customFormat="1" ht="12" customHeight="1" x14ac:dyDescent="0.2">
      <c r="A14" s="98" t="s">
        <v>10</v>
      </c>
      <c r="B14" s="12">
        <v>42132</v>
      </c>
      <c r="C14" s="12">
        <v>28041</v>
      </c>
      <c r="D14" s="12">
        <v>22533</v>
      </c>
      <c r="E14" s="12">
        <v>16573</v>
      </c>
      <c r="F14" s="12">
        <v>11345</v>
      </c>
      <c r="G14" s="12">
        <v>8205</v>
      </c>
      <c r="H14" s="12">
        <v>6438</v>
      </c>
      <c r="I14" s="12">
        <v>5939</v>
      </c>
      <c r="J14" s="12">
        <v>4250</v>
      </c>
      <c r="K14" s="12">
        <v>3040</v>
      </c>
      <c r="L14" s="12">
        <v>14852</v>
      </c>
    </row>
    <row r="15" spans="1:12" s="83" customFormat="1" ht="12" customHeight="1" x14ac:dyDescent="0.2">
      <c r="A15" s="107" t="s">
        <v>171</v>
      </c>
      <c r="B15" s="12">
        <v>115472</v>
      </c>
      <c r="C15" s="12">
        <v>97627</v>
      </c>
      <c r="D15" s="12">
        <v>72935</v>
      </c>
      <c r="E15" s="12">
        <v>62158</v>
      </c>
      <c r="F15" s="12">
        <v>46091</v>
      </c>
      <c r="G15" s="12">
        <v>40218</v>
      </c>
      <c r="H15" s="12">
        <v>35702</v>
      </c>
      <c r="I15" s="12">
        <v>31380</v>
      </c>
      <c r="J15" s="12">
        <v>24900</v>
      </c>
      <c r="K15" s="12">
        <v>20803</v>
      </c>
      <c r="L15" s="12">
        <v>54734</v>
      </c>
    </row>
    <row r="16" spans="1:12" s="83" customFormat="1" ht="12" customHeight="1" x14ac:dyDescent="0.2">
      <c r="A16" s="98" t="s">
        <v>5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</row>
    <row r="17" spans="1:12" s="83" customFormat="1" ht="12" customHeight="1" x14ac:dyDescent="0.2">
      <c r="A17" s="103" t="s">
        <v>170</v>
      </c>
      <c r="B17" s="12">
        <v>6740</v>
      </c>
      <c r="C17" s="12">
        <v>9776</v>
      </c>
      <c r="D17" s="12">
        <v>10847</v>
      </c>
      <c r="E17" s="12">
        <v>9203</v>
      </c>
      <c r="F17" s="12">
        <v>8030</v>
      </c>
      <c r="G17" s="12">
        <v>5995</v>
      </c>
      <c r="H17" s="12">
        <v>7737</v>
      </c>
      <c r="I17" s="12">
        <v>5084</v>
      </c>
      <c r="J17" s="12">
        <v>4802</v>
      </c>
      <c r="K17" s="12">
        <v>4171</v>
      </c>
      <c r="L17" s="12">
        <v>7239</v>
      </c>
    </row>
    <row r="18" spans="1:12" s="83" customFormat="1" ht="12" customHeight="1" x14ac:dyDescent="0.2">
      <c r="A18" s="103" t="s">
        <v>169</v>
      </c>
      <c r="B18" s="12">
        <v>18189</v>
      </c>
      <c r="C18" s="12">
        <v>13364</v>
      </c>
      <c r="D18" s="12">
        <v>6772</v>
      </c>
      <c r="E18" s="12">
        <v>6430</v>
      </c>
      <c r="F18" s="12">
        <v>3323</v>
      </c>
      <c r="G18" s="12">
        <v>3729</v>
      </c>
      <c r="H18" s="12">
        <v>2311</v>
      </c>
      <c r="I18" s="12">
        <v>2399</v>
      </c>
      <c r="J18" s="12">
        <v>3473</v>
      </c>
      <c r="K18" s="12">
        <v>1178</v>
      </c>
      <c r="L18" s="12">
        <v>6117</v>
      </c>
    </row>
    <row r="19" spans="1:12" s="83" customFormat="1" ht="12" customHeight="1" x14ac:dyDescent="0.2">
      <c r="A19" s="103" t="s">
        <v>168</v>
      </c>
      <c r="B19" s="12">
        <v>7925</v>
      </c>
      <c r="C19" s="12">
        <v>4033</v>
      </c>
      <c r="D19" s="12">
        <v>2010</v>
      </c>
      <c r="E19" s="20">
        <v>679</v>
      </c>
      <c r="F19" s="12">
        <v>1367</v>
      </c>
      <c r="G19" s="20">
        <v>277</v>
      </c>
      <c r="H19" s="20">
        <v>686</v>
      </c>
      <c r="I19" s="20">
        <v>483</v>
      </c>
      <c r="J19" s="20">
        <v>254</v>
      </c>
      <c r="K19" s="20">
        <v>100</v>
      </c>
      <c r="L19" s="12">
        <v>1782</v>
      </c>
    </row>
    <row r="20" spans="1:12" s="104" customFormat="1" ht="11.1" customHeight="1" x14ac:dyDescent="0.25">
      <c r="A20" s="105" t="s">
        <v>167</v>
      </c>
      <c r="B20" s="12">
        <v>79456</v>
      </c>
      <c r="C20" s="12">
        <v>64865</v>
      </c>
      <c r="D20" s="12">
        <v>48435</v>
      </c>
      <c r="E20" s="12">
        <v>42112</v>
      </c>
      <c r="F20" s="12">
        <v>31042</v>
      </c>
      <c r="G20" s="12">
        <v>25583</v>
      </c>
      <c r="H20" s="12">
        <v>22298</v>
      </c>
      <c r="I20" s="12">
        <v>20652</v>
      </c>
      <c r="J20" s="12">
        <v>14268</v>
      </c>
      <c r="K20" s="12">
        <v>12065</v>
      </c>
      <c r="L20" s="12">
        <v>36081</v>
      </c>
    </row>
    <row r="21" spans="1:12" s="83" customFormat="1" ht="12" customHeight="1" x14ac:dyDescent="0.2">
      <c r="A21" s="98" t="s">
        <v>166</v>
      </c>
      <c r="B21" s="12">
        <v>17589</v>
      </c>
      <c r="C21" s="12">
        <v>13947</v>
      </c>
      <c r="D21" s="12">
        <v>12142</v>
      </c>
      <c r="E21" s="12">
        <v>9340</v>
      </c>
      <c r="F21" s="12">
        <v>11369</v>
      </c>
      <c r="G21" s="12">
        <v>8274</v>
      </c>
      <c r="H21" s="12">
        <v>6907</v>
      </c>
      <c r="I21" s="12">
        <v>9696</v>
      </c>
      <c r="J21" s="20">
        <v>8409</v>
      </c>
      <c r="K21" s="12">
        <v>13241</v>
      </c>
      <c r="L21" s="12">
        <v>11092</v>
      </c>
    </row>
    <row r="22" spans="1:12" s="83" customFormat="1" ht="12" customHeight="1" x14ac:dyDescent="0.2">
      <c r="A22" s="103" t="s">
        <v>165</v>
      </c>
      <c r="B22" s="99"/>
      <c r="C22" s="99"/>
      <c r="D22" s="99"/>
      <c r="E22" s="99"/>
      <c r="F22" s="99"/>
      <c r="G22" s="102"/>
      <c r="H22" s="102"/>
      <c r="I22" s="102"/>
      <c r="J22" s="102"/>
      <c r="K22" s="102"/>
      <c r="L22" s="99"/>
    </row>
    <row r="23" spans="1:12" s="83" customFormat="1" ht="12" customHeight="1" x14ac:dyDescent="0.2">
      <c r="A23" s="101" t="s">
        <v>164</v>
      </c>
      <c r="B23" s="12">
        <v>5115</v>
      </c>
      <c r="C23" s="12">
        <v>4260</v>
      </c>
      <c r="D23" s="12">
        <v>1572</v>
      </c>
      <c r="E23" s="12">
        <v>1346</v>
      </c>
      <c r="F23" s="20">
        <v>647</v>
      </c>
      <c r="G23" s="20">
        <v>410</v>
      </c>
      <c r="H23" s="20">
        <v>243</v>
      </c>
      <c r="I23" s="20">
        <v>799</v>
      </c>
      <c r="J23" s="20">
        <v>415</v>
      </c>
      <c r="K23" s="20">
        <v>629</v>
      </c>
      <c r="L23" s="12">
        <v>1544</v>
      </c>
    </row>
    <row r="24" spans="1:12" s="83" customFormat="1" ht="12" customHeight="1" x14ac:dyDescent="0.2">
      <c r="A24" s="101" t="s">
        <v>163</v>
      </c>
      <c r="B24" s="12">
        <v>5859</v>
      </c>
      <c r="C24" s="12">
        <v>3579</v>
      </c>
      <c r="D24" s="12">
        <v>1889</v>
      </c>
      <c r="E24" s="12">
        <v>1546</v>
      </c>
      <c r="F24" s="12">
        <v>1237</v>
      </c>
      <c r="G24" s="20">
        <v>774</v>
      </c>
      <c r="H24" s="20">
        <v>515</v>
      </c>
      <c r="I24" s="20">
        <v>550</v>
      </c>
      <c r="J24" s="20">
        <v>492</v>
      </c>
      <c r="K24" s="20">
        <v>364</v>
      </c>
      <c r="L24" s="12">
        <v>1681</v>
      </c>
    </row>
    <row r="25" spans="1:12" s="83" customFormat="1" ht="12" customHeight="1" x14ac:dyDescent="0.2">
      <c r="A25" s="101" t="s">
        <v>162</v>
      </c>
      <c r="B25" s="20">
        <v>656</v>
      </c>
      <c r="C25" s="12">
        <v>2319</v>
      </c>
      <c r="D25" s="12">
        <v>2365</v>
      </c>
      <c r="E25" s="12">
        <v>2383</v>
      </c>
      <c r="F25" s="12">
        <v>4446</v>
      </c>
      <c r="G25" s="12">
        <v>3920</v>
      </c>
      <c r="H25" s="12">
        <v>3134</v>
      </c>
      <c r="I25" s="12">
        <v>4407</v>
      </c>
      <c r="J25" s="12">
        <v>5446</v>
      </c>
      <c r="K25" s="12">
        <v>8786</v>
      </c>
      <c r="L25" s="12">
        <v>3786</v>
      </c>
    </row>
    <row r="26" spans="1:12" s="88" customFormat="1" ht="12" customHeight="1" x14ac:dyDescent="0.2">
      <c r="A26" s="97" t="s">
        <v>7</v>
      </c>
      <c r="B26" s="30">
        <v>8809</v>
      </c>
      <c r="C26" s="30">
        <v>12612</v>
      </c>
      <c r="D26" s="30">
        <v>20466</v>
      </c>
      <c r="E26" s="30">
        <v>16322</v>
      </c>
      <c r="F26" s="30">
        <v>17562</v>
      </c>
      <c r="G26" s="30">
        <v>19332</v>
      </c>
      <c r="H26" s="30">
        <v>21717</v>
      </c>
      <c r="I26" s="30">
        <v>22217</v>
      </c>
      <c r="J26" s="30">
        <v>28192</v>
      </c>
      <c r="K26" s="30">
        <v>73656</v>
      </c>
      <c r="L26" s="30">
        <v>24086</v>
      </c>
    </row>
    <row r="27" spans="1:12" s="88" customFormat="1" ht="12" customHeight="1" x14ac:dyDescent="0.2">
      <c r="A27" s="97" t="s">
        <v>6</v>
      </c>
      <c r="B27" s="30">
        <f t="shared" ref="B27:L27" si="0">+B26+B11+B5</f>
        <v>351200</v>
      </c>
      <c r="C27" s="30">
        <f t="shared" si="0"/>
        <v>549901</v>
      </c>
      <c r="D27" s="30">
        <f t="shared" si="0"/>
        <v>693980</v>
      </c>
      <c r="E27" s="30">
        <f t="shared" si="0"/>
        <v>818723</v>
      </c>
      <c r="F27" s="30">
        <f t="shared" si="0"/>
        <v>932263</v>
      </c>
      <c r="G27" s="30">
        <f t="shared" si="0"/>
        <v>1049550</v>
      </c>
      <c r="H27" s="30">
        <f t="shared" si="0"/>
        <v>1190453</v>
      </c>
      <c r="I27" s="30">
        <f t="shared" si="0"/>
        <v>1382226</v>
      </c>
      <c r="J27" s="30">
        <f t="shared" si="0"/>
        <v>1667794</v>
      </c>
      <c r="K27" s="30">
        <f t="shared" si="0"/>
        <v>2821513</v>
      </c>
      <c r="L27" s="30">
        <f t="shared" si="0"/>
        <v>1145614</v>
      </c>
    </row>
    <row r="28" spans="1:12" s="83" customFormat="1" ht="12" customHeight="1" x14ac:dyDescent="0.2">
      <c r="A28" s="100" t="s">
        <v>5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</row>
    <row r="29" spans="1:12" s="83" customFormat="1" ht="12" customHeight="1" x14ac:dyDescent="0.2">
      <c r="A29" s="98" t="s">
        <v>4</v>
      </c>
      <c r="B29" s="12">
        <v>26500</v>
      </c>
      <c r="C29" s="12">
        <v>54962</v>
      </c>
      <c r="D29" s="12">
        <v>74781</v>
      </c>
      <c r="E29" s="12">
        <v>87834</v>
      </c>
      <c r="F29" s="12">
        <v>92320</v>
      </c>
      <c r="G29" s="12">
        <v>101390</v>
      </c>
      <c r="H29" s="12">
        <v>114984</v>
      </c>
      <c r="I29" s="12">
        <v>139515</v>
      </c>
      <c r="J29" s="12">
        <v>179534</v>
      </c>
      <c r="K29" s="12">
        <v>348097</v>
      </c>
      <c r="L29" s="12">
        <v>121973</v>
      </c>
    </row>
    <row r="30" spans="1:12" s="83" customFormat="1" ht="12" customHeight="1" x14ac:dyDescent="0.2">
      <c r="A30" s="98" t="s">
        <v>3</v>
      </c>
      <c r="B30" s="12">
        <v>14579</v>
      </c>
      <c r="C30" s="12">
        <v>25589</v>
      </c>
      <c r="D30" s="12">
        <v>37336</v>
      </c>
      <c r="E30" s="12">
        <v>44298</v>
      </c>
      <c r="F30" s="12">
        <v>48392</v>
      </c>
      <c r="G30" s="12">
        <v>50243</v>
      </c>
      <c r="H30" s="12">
        <v>58495</v>
      </c>
      <c r="I30" s="12">
        <v>74743</v>
      </c>
      <c r="J30" s="12">
        <v>92997</v>
      </c>
      <c r="K30" s="12">
        <v>263444</v>
      </c>
      <c r="L30" s="12">
        <v>70997</v>
      </c>
    </row>
    <row r="31" spans="1:12" s="83" customFormat="1" ht="12" customHeight="1" x14ac:dyDescent="0.2">
      <c r="A31" s="98" t="s">
        <v>161</v>
      </c>
      <c r="B31" s="12">
        <v>1671</v>
      </c>
      <c r="C31" s="12">
        <v>2572</v>
      </c>
      <c r="D31" s="12">
        <v>3247</v>
      </c>
      <c r="E31" s="12">
        <v>3720</v>
      </c>
      <c r="F31" s="12">
        <v>3982</v>
      </c>
      <c r="G31" s="12">
        <v>4349</v>
      </c>
      <c r="H31" s="12">
        <v>4747</v>
      </c>
      <c r="I31" s="12">
        <v>5197</v>
      </c>
      <c r="J31" s="12">
        <v>5866</v>
      </c>
      <c r="K31" s="12">
        <v>7927</v>
      </c>
      <c r="L31" s="12">
        <v>4327</v>
      </c>
    </row>
    <row r="32" spans="1:12" s="83" customFormat="1" ht="12" customHeight="1" x14ac:dyDescent="0.2">
      <c r="A32" s="98" t="s">
        <v>160</v>
      </c>
      <c r="B32" s="12">
        <v>5557</v>
      </c>
      <c r="C32" s="12">
        <v>2205</v>
      </c>
      <c r="D32" s="12">
        <v>2585</v>
      </c>
      <c r="E32" s="12">
        <v>3491</v>
      </c>
      <c r="F32" s="12">
        <v>7121</v>
      </c>
      <c r="G32" s="12">
        <v>9275</v>
      </c>
      <c r="H32" s="12">
        <v>9676</v>
      </c>
      <c r="I32" s="12">
        <v>10897</v>
      </c>
      <c r="J32" s="12">
        <v>12446</v>
      </c>
      <c r="K32" s="12">
        <v>25974</v>
      </c>
      <c r="L32" s="12">
        <v>8921</v>
      </c>
    </row>
    <row r="33" spans="1:12" s="88" customFormat="1" ht="12" customHeight="1" x14ac:dyDescent="0.2">
      <c r="A33" s="97" t="s">
        <v>0</v>
      </c>
      <c r="B33" s="30">
        <f t="shared" ref="B33:L33" si="1">+B27-B29-B30-B31-B32</f>
        <v>302893</v>
      </c>
      <c r="C33" s="30">
        <f t="shared" si="1"/>
        <v>464573</v>
      </c>
      <c r="D33" s="30">
        <f t="shared" si="1"/>
        <v>576031</v>
      </c>
      <c r="E33" s="30">
        <f t="shared" si="1"/>
        <v>679380</v>
      </c>
      <c r="F33" s="30">
        <f t="shared" si="1"/>
        <v>780448</v>
      </c>
      <c r="G33" s="30">
        <f t="shared" si="1"/>
        <v>884293</v>
      </c>
      <c r="H33" s="30">
        <f t="shared" si="1"/>
        <v>1002551</v>
      </c>
      <c r="I33" s="30">
        <f t="shared" si="1"/>
        <v>1151874</v>
      </c>
      <c r="J33" s="30">
        <f t="shared" si="1"/>
        <v>1376951</v>
      </c>
      <c r="K33" s="30">
        <f t="shared" si="1"/>
        <v>2176071</v>
      </c>
      <c r="L33" s="30">
        <f t="shared" si="1"/>
        <v>939396</v>
      </c>
    </row>
    <row r="34" spans="1:12" s="88" customFormat="1" ht="15" customHeight="1" x14ac:dyDescent="0.2">
      <c r="A34" s="162" t="s">
        <v>175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</row>
    <row r="35" spans="1:12" s="88" customFormat="1" ht="12" customHeight="1" x14ac:dyDescent="0.2">
      <c r="A35" s="6" t="s">
        <v>30</v>
      </c>
      <c r="B35" s="20">
        <v>26</v>
      </c>
      <c r="C35" s="20">
        <v>298</v>
      </c>
      <c r="D35" s="20">
        <v>590</v>
      </c>
      <c r="E35" s="20">
        <v>876</v>
      </c>
      <c r="F35" s="12">
        <v>1599</v>
      </c>
      <c r="G35" s="12">
        <v>1681</v>
      </c>
      <c r="H35" s="12">
        <v>1565</v>
      </c>
      <c r="I35" s="12">
        <v>2393</v>
      </c>
      <c r="J35" s="12">
        <v>3741</v>
      </c>
      <c r="K35" s="12">
        <v>7682</v>
      </c>
      <c r="L35" s="12">
        <v>2045</v>
      </c>
    </row>
    <row r="36" spans="1:12" s="88" customFormat="1" ht="12" customHeight="1" x14ac:dyDescent="0.2">
      <c r="A36" s="6" t="s">
        <v>29</v>
      </c>
      <c r="B36" s="20">
        <v>39</v>
      </c>
      <c r="C36" s="20">
        <v>168</v>
      </c>
      <c r="D36" s="20">
        <v>38</v>
      </c>
      <c r="E36" s="20">
        <v>336</v>
      </c>
      <c r="F36" s="20">
        <v>184</v>
      </c>
      <c r="G36" s="20">
        <v>304</v>
      </c>
      <c r="H36" s="20">
        <v>450</v>
      </c>
      <c r="I36" s="20">
        <v>442</v>
      </c>
      <c r="J36" s="20">
        <v>775</v>
      </c>
      <c r="K36" s="12">
        <v>3518</v>
      </c>
      <c r="L36" s="20">
        <v>625</v>
      </c>
    </row>
    <row r="37" spans="1:12" s="88" customFormat="1" ht="12" customHeight="1" x14ac:dyDescent="0.2">
      <c r="A37" s="6" t="s">
        <v>174</v>
      </c>
      <c r="B37" s="20">
        <v>27</v>
      </c>
      <c r="C37" s="20">
        <v>171</v>
      </c>
      <c r="D37" s="20">
        <v>295</v>
      </c>
      <c r="E37" s="20">
        <v>332</v>
      </c>
      <c r="F37" s="20">
        <v>272</v>
      </c>
      <c r="G37" s="20">
        <v>342</v>
      </c>
      <c r="H37" s="20">
        <v>525</v>
      </c>
      <c r="I37" s="20">
        <v>561</v>
      </c>
      <c r="J37" s="20">
        <v>817</v>
      </c>
      <c r="K37" s="12">
        <v>1811</v>
      </c>
      <c r="L37" s="20">
        <v>515</v>
      </c>
    </row>
    <row r="38" spans="1:12" s="88" customFormat="1" ht="12" customHeight="1" x14ac:dyDescent="0.2">
      <c r="A38" s="6" t="s">
        <v>26</v>
      </c>
      <c r="B38" s="20">
        <v>93</v>
      </c>
      <c r="C38" s="20">
        <v>113</v>
      </c>
      <c r="D38" s="20">
        <v>252</v>
      </c>
      <c r="E38" s="20">
        <v>186</v>
      </c>
      <c r="F38" s="20">
        <v>634</v>
      </c>
      <c r="G38" s="20">
        <v>246</v>
      </c>
      <c r="H38" s="20">
        <v>703</v>
      </c>
      <c r="I38" s="12">
        <v>1393</v>
      </c>
      <c r="J38" s="12">
        <v>2785</v>
      </c>
      <c r="K38" s="12">
        <v>13465</v>
      </c>
      <c r="L38" s="12">
        <v>1986</v>
      </c>
    </row>
    <row r="39" spans="1:12" s="88" customFormat="1" ht="12" customHeight="1" x14ac:dyDescent="0.2">
      <c r="A39" s="6" t="s">
        <v>27</v>
      </c>
      <c r="B39" s="12">
        <v>9898</v>
      </c>
      <c r="C39" s="12">
        <v>18656</v>
      </c>
      <c r="D39" s="12">
        <v>20930</v>
      </c>
      <c r="E39" s="12">
        <v>20187</v>
      </c>
      <c r="F39" s="12">
        <v>24291</v>
      </c>
      <c r="G39" s="12">
        <v>22529</v>
      </c>
      <c r="H39" s="12">
        <v>22272</v>
      </c>
      <c r="I39" s="12">
        <v>18113</v>
      </c>
      <c r="J39" s="12">
        <v>16451</v>
      </c>
      <c r="K39" s="12">
        <v>10134</v>
      </c>
      <c r="L39" s="12">
        <v>18347</v>
      </c>
    </row>
    <row r="40" spans="1:12" s="88" customFormat="1" ht="23.25" customHeight="1" x14ac:dyDescent="0.2">
      <c r="A40" s="96" t="s">
        <v>173</v>
      </c>
      <c r="B40" s="30">
        <v>10083</v>
      </c>
      <c r="C40" s="30">
        <v>19406</v>
      </c>
      <c r="D40" s="30">
        <v>22105</v>
      </c>
      <c r="E40" s="30">
        <v>21918</v>
      </c>
      <c r="F40" s="30">
        <v>26980</v>
      </c>
      <c r="G40" s="30">
        <v>25102</v>
      </c>
      <c r="H40" s="30">
        <v>25515</v>
      </c>
      <c r="I40" s="30">
        <v>22902</v>
      </c>
      <c r="J40" s="30">
        <v>24569</v>
      </c>
      <c r="K40" s="30">
        <v>36610</v>
      </c>
      <c r="L40" s="30">
        <v>23518</v>
      </c>
    </row>
    <row r="41" spans="1:12" s="95" customFormat="1" ht="15" customHeight="1" x14ac:dyDescent="0.25">
      <c r="A41" s="163" t="s">
        <v>172</v>
      </c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</row>
    <row r="42" spans="1:12" s="88" customFormat="1" ht="12" customHeight="1" x14ac:dyDescent="0.2">
      <c r="A42" s="85" t="s">
        <v>17</v>
      </c>
      <c r="B42" s="84">
        <f t="shared" ref="B42:L42" si="2">B5/B$27*100</f>
        <v>38.185933940774483</v>
      </c>
      <c r="C42" s="84">
        <f t="shared" si="2"/>
        <v>58.128099421532241</v>
      </c>
      <c r="D42" s="84">
        <f t="shared" si="2"/>
        <v>63.278768840600598</v>
      </c>
      <c r="E42" s="84">
        <f t="shared" si="2"/>
        <v>64.439376932124787</v>
      </c>
      <c r="F42" s="84">
        <f t="shared" si="2"/>
        <v>60.873594683045454</v>
      </c>
      <c r="G42" s="84">
        <f t="shared" si="2"/>
        <v>59.297222619217763</v>
      </c>
      <c r="H42" s="84">
        <f t="shared" si="2"/>
        <v>59.380672735504888</v>
      </c>
      <c r="I42" s="84">
        <f t="shared" si="2"/>
        <v>62.779530988420127</v>
      </c>
      <c r="J42" s="84">
        <f t="shared" si="2"/>
        <v>67.472721451210404</v>
      </c>
      <c r="K42" s="84">
        <f t="shared" si="2"/>
        <v>79.257334628619475</v>
      </c>
      <c r="L42" s="84">
        <f t="shared" si="2"/>
        <v>65.86276005705237</v>
      </c>
    </row>
    <row r="43" spans="1:12" s="83" customFormat="1" ht="12" customHeight="1" x14ac:dyDescent="0.2">
      <c r="A43" s="89" t="s">
        <v>5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</row>
    <row r="44" spans="1:12" s="83" customFormat="1" ht="12" customHeight="1" x14ac:dyDescent="0.2">
      <c r="A44" s="94" t="s">
        <v>16</v>
      </c>
      <c r="B44" s="86">
        <f t="shared" ref="B44:L44" si="3">B7/B$27*100</f>
        <v>28.390091116173121</v>
      </c>
      <c r="C44" s="86">
        <f t="shared" si="3"/>
        <v>46.354707483710705</v>
      </c>
      <c r="D44" s="86">
        <f t="shared" si="3"/>
        <v>50.579699703161474</v>
      </c>
      <c r="E44" s="86">
        <f t="shared" si="3"/>
        <v>51.862229349853372</v>
      </c>
      <c r="F44" s="86">
        <f t="shared" si="3"/>
        <v>47.709391019486993</v>
      </c>
      <c r="G44" s="86">
        <f t="shared" si="3"/>
        <v>47.772664475251297</v>
      </c>
      <c r="H44" s="86">
        <f t="shared" si="3"/>
        <v>47.586002975337962</v>
      </c>
      <c r="I44" s="86">
        <f t="shared" si="3"/>
        <v>50.614733046549553</v>
      </c>
      <c r="J44" s="86">
        <f t="shared" si="3"/>
        <v>54.783384518711543</v>
      </c>
      <c r="K44" s="86">
        <f t="shared" si="3"/>
        <v>62.817963270061142</v>
      </c>
      <c r="L44" s="86">
        <f t="shared" si="3"/>
        <v>52.614842346549537</v>
      </c>
    </row>
    <row r="45" spans="1:12" s="83" customFormat="1" ht="13.5" customHeight="1" x14ac:dyDescent="0.2">
      <c r="A45" s="94" t="s">
        <v>15</v>
      </c>
      <c r="B45" s="86">
        <f t="shared" ref="B45:L45" si="4">B8/B$27*100</f>
        <v>5.4723804100227795</v>
      </c>
      <c r="C45" s="86">
        <f t="shared" si="4"/>
        <v>6.2947694221323474</v>
      </c>
      <c r="D45" s="86">
        <f t="shared" si="4"/>
        <v>8.3475028098792468</v>
      </c>
      <c r="E45" s="86">
        <f t="shared" si="4"/>
        <v>8.6244065453150824</v>
      </c>
      <c r="F45" s="86">
        <f t="shared" si="4"/>
        <v>9.4408981156604952</v>
      </c>
      <c r="G45" s="86">
        <f t="shared" si="4"/>
        <v>7.4501453003668239</v>
      </c>
      <c r="H45" s="86">
        <f t="shared" si="4"/>
        <v>8.0235842994221525</v>
      </c>
      <c r="I45" s="86">
        <f t="shared" si="4"/>
        <v>8.1702992130085814</v>
      </c>
      <c r="J45" s="86">
        <f t="shared" si="4"/>
        <v>8.1467495386120827</v>
      </c>
      <c r="K45" s="86">
        <f t="shared" si="4"/>
        <v>11.352136247467227</v>
      </c>
      <c r="L45" s="86">
        <f t="shared" si="4"/>
        <v>8.8425944515342856</v>
      </c>
    </row>
    <row r="46" spans="1:12" s="83" customFormat="1" ht="12" customHeight="1" x14ac:dyDescent="0.2">
      <c r="A46" s="94" t="s">
        <v>14</v>
      </c>
      <c r="B46" s="86">
        <f t="shared" ref="B46:L46" si="5">B9/B$27*100</f>
        <v>3.4703872437357632</v>
      </c>
      <c r="C46" s="86">
        <f t="shared" si="5"/>
        <v>3.5515483696156216</v>
      </c>
      <c r="D46" s="86">
        <f t="shared" si="5"/>
        <v>1.962448485547134</v>
      </c>
      <c r="E46" s="86">
        <f t="shared" si="5"/>
        <v>1.1894132692009385</v>
      </c>
      <c r="F46" s="86">
        <f t="shared" si="5"/>
        <v>1.0108735410501115</v>
      </c>
      <c r="G46" s="86">
        <f t="shared" si="5"/>
        <v>1.2894097470344434</v>
      </c>
      <c r="H46" s="86">
        <f t="shared" si="5"/>
        <v>0.7466905455318269</v>
      </c>
      <c r="I46" s="86">
        <f t="shared" si="5"/>
        <v>0.71544016680340261</v>
      </c>
      <c r="J46" s="86">
        <f t="shared" si="5"/>
        <v>1.0058196635795549</v>
      </c>
      <c r="K46" s="86">
        <f t="shared" si="5"/>
        <v>0.55899086766568151</v>
      </c>
      <c r="L46" s="86">
        <f t="shared" si="5"/>
        <v>1.1291761448445987</v>
      </c>
    </row>
    <row r="47" spans="1:12" s="83" customFormat="1" ht="12" customHeight="1" x14ac:dyDescent="0.2">
      <c r="A47" s="94" t="s">
        <v>13</v>
      </c>
      <c r="B47" s="86">
        <f t="shared" ref="B47:L47" si="6">B10/B$27*100</f>
        <v>-0.30951025056947612</v>
      </c>
      <c r="C47" s="86">
        <f t="shared" si="6"/>
        <v>0.38115951780411383</v>
      </c>
      <c r="D47" s="86">
        <f t="shared" si="6"/>
        <v>0.92437822415631576</v>
      </c>
      <c r="E47" s="86">
        <f t="shared" si="6"/>
        <v>0.92522135081095813</v>
      </c>
      <c r="F47" s="86">
        <f t="shared" si="6"/>
        <v>1.2029867108316001</v>
      </c>
      <c r="G47" s="86">
        <f t="shared" si="6"/>
        <v>0.94316611881282453</v>
      </c>
      <c r="H47" s="86">
        <f t="shared" si="6"/>
        <v>1.3017733585450244</v>
      </c>
      <c r="I47" s="86">
        <f t="shared" si="6"/>
        <v>1.064442428372784</v>
      </c>
      <c r="J47" s="86">
        <f t="shared" si="6"/>
        <v>1.5278865375460038</v>
      </c>
      <c r="K47" s="86">
        <f t="shared" si="6"/>
        <v>1.1582438216658935</v>
      </c>
      <c r="L47" s="86">
        <f t="shared" si="6"/>
        <v>1.0864916106123006</v>
      </c>
    </row>
    <row r="48" spans="1:12" s="88" customFormat="1" ht="12" customHeight="1" x14ac:dyDescent="0.2">
      <c r="A48" s="85" t="s">
        <v>12</v>
      </c>
      <c r="B48" s="84">
        <f t="shared" ref="B48:L48" si="7">B11/B$27*100</f>
        <v>59.305808656036454</v>
      </c>
      <c r="C48" s="84">
        <f t="shared" si="7"/>
        <v>39.578396838703696</v>
      </c>
      <c r="D48" s="84">
        <f t="shared" si="7"/>
        <v>33.772154817141704</v>
      </c>
      <c r="E48" s="84">
        <f t="shared" si="7"/>
        <v>33.567030607421557</v>
      </c>
      <c r="F48" s="84">
        <f t="shared" si="7"/>
        <v>37.242602141241257</v>
      </c>
      <c r="G48" s="84">
        <f t="shared" si="7"/>
        <v>38.860845124100805</v>
      </c>
      <c r="H48" s="84">
        <f t="shared" si="7"/>
        <v>38.795063727841416</v>
      </c>
      <c r="I48" s="84">
        <f t="shared" si="7"/>
        <v>35.613134176321381</v>
      </c>
      <c r="J48" s="84">
        <f t="shared" si="7"/>
        <v>30.836901919541621</v>
      </c>
      <c r="K48" s="84">
        <f t="shared" si="7"/>
        <v>18.13215108347897</v>
      </c>
      <c r="L48" s="84">
        <f t="shared" si="7"/>
        <v>32.034786586057784</v>
      </c>
    </row>
    <row r="49" spans="1:12" s="83" customFormat="1" ht="12" customHeight="1" x14ac:dyDescent="0.2">
      <c r="A49" s="89" t="s">
        <v>5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</row>
    <row r="50" spans="1:12" s="83" customFormat="1" ht="12" customHeight="1" x14ac:dyDescent="0.2">
      <c r="A50" s="87" t="s">
        <v>11</v>
      </c>
      <c r="B50" s="86">
        <f t="shared" ref="B50:L50" si="8">B13/B$27*100</f>
        <v>9.421697038724373</v>
      </c>
      <c r="C50" s="86">
        <f t="shared" si="8"/>
        <v>14.189281343369078</v>
      </c>
      <c r="D50" s="86">
        <f t="shared" si="8"/>
        <v>18.266088359895097</v>
      </c>
      <c r="E50" s="86">
        <f t="shared" si="8"/>
        <v>22.810034651524386</v>
      </c>
      <c r="F50" s="86">
        <f t="shared" si="8"/>
        <v>29.862066820199878</v>
      </c>
      <c r="G50" s="86">
        <f t="shared" si="8"/>
        <v>33.458815682911727</v>
      </c>
      <c r="H50" s="86">
        <f t="shared" si="8"/>
        <v>34.675035469690954</v>
      </c>
      <c r="I50" s="86">
        <f t="shared" si="8"/>
        <v>32.211809067402868</v>
      </c>
      <c r="J50" s="86">
        <f t="shared" si="8"/>
        <v>28.584825224218342</v>
      </c>
      <c r="K50" s="86">
        <f t="shared" si="8"/>
        <v>16.817856235289362</v>
      </c>
      <c r="L50" s="86">
        <f t="shared" si="8"/>
        <v>24.992362174344937</v>
      </c>
    </row>
    <row r="51" spans="1:12" s="83" customFormat="1" ht="12" customHeight="1" x14ac:dyDescent="0.2">
      <c r="A51" s="87" t="s">
        <v>10</v>
      </c>
      <c r="B51" s="86">
        <f t="shared" ref="B51:L51" si="9">B14/B$27*100</f>
        <v>11.996583143507973</v>
      </c>
      <c r="C51" s="86">
        <f t="shared" si="9"/>
        <v>5.0992815070349025</v>
      </c>
      <c r="D51" s="86">
        <f t="shared" si="9"/>
        <v>3.2469235424652005</v>
      </c>
      <c r="E51" s="86">
        <f t="shared" si="9"/>
        <v>2.0242499599986807</v>
      </c>
      <c r="F51" s="86">
        <f t="shared" si="9"/>
        <v>1.2169312736856446</v>
      </c>
      <c r="G51" s="86">
        <f t="shared" si="9"/>
        <v>0.78176361297699004</v>
      </c>
      <c r="H51" s="86">
        <f t="shared" si="9"/>
        <v>0.54080253483337859</v>
      </c>
      <c r="I51" s="86">
        <f t="shared" si="9"/>
        <v>0.42966924366926973</v>
      </c>
      <c r="J51" s="86">
        <f t="shared" si="9"/>
        <v>0.2548276345879647</v>
      </c>
      <c r="K51" s="86">
        <f t="shared" si="9"/>
        <v>0.10774361131775753</v>
      </c>
      <c r="L51" s="86">
        <f t="shared" si="9"/>
        <v>1.2964227043314764</v>
      </c>
    </row>
    <row r="52" spans="1:12" s="83" customFormat="1" ht="12" customHeight="1" x14ac:dyDescent="0.2">
      <c r="A52" s="94" t="s">
        <v>171</v>
      </c>
      <c r="B52" s="86">
        <f t="shared" ref="B52:L52" si="10">B15/B$27*100</f>
        <v>32.879271070615033</v>
      </c>
      <c r="C52" s="86">
        <f t="shared" si="10"/>
        <v>17.753559277033499</v>
      </c>
      <c r="D52" s="86">
        <f t="shared" si="10"/>
        <v>10.509668866537941</v>
      </c>
      <c r="E52" s="86">
        <f t="shared" si="10"/>
        <v>7.5920671582452179</v>
      </c>
      <c r="F52" s="86">
        <f t="shared" si="10"/>
        <v>4.9439911269673908</v>
      </c>
      <c r="G52" s="86">
        <f t="shared" si="10"/>
        <v>3.8319279691296266</v>
      </c>
      <c r="H52" s="86">
        <f t="shared" si="10"/>
        <v>2.999026421034682</v>
      </c>
      <c r="I52" s="86">
        <f t="shared" si="10"/>
        <v>2.2702510298605292</v>
      </c>
      <c r="J52" s="86">
        <f t="shared" si="10"/>
        <v>1.4929901414683109</v>
      </c>
      <c r="K52" s="86">
        <f t="shared" si="10"/>
        <v>0.7372994560010887</v>
      </c>
      <c r="L52" s="86">
        <f t="shared" si="10"/>
        <v>4.7776999931914244</v>
      </c>
    </row>
    <row r="53" spans="1:12" s="83" customFormat="1" ht="12" customHeight="1" x14ac:dyDescent="0.2">
      <c r="A53" s="87" t="s">
        <v>5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</row>
    <row r="54" spans="1:12" s="83" customFormat="1" ht="12" customHeight="1" x14ac:dyDescent="0.2">
      <c r="A54" s="91" t="s">
        <v>170</v>
      </c>
      <c r="B54" s="86">
        <f t="shared" ref="B54:L54" si="11">B17/B$27*100</f>
        <v>1.9191343963553531</v>
      </c>
      <c r="C54" s="86">
        <f t="shared" si="11"/>
        <v>1.7777745448726223</v>
      </c>
      <c r="D54" s="86">
        <f t="shared" si="11"/>
        <v>1.563013343324015</v>
      </c>
      <c r="E54" s="86">
        <f t="shared" si="11"/>
        <v>1.1240676028400325</v>
      </c>
      <c r="F54" s="86">
        <f t="shared" si="11"/>
        <v>0.86134492090751225</v>
      </c>
      <c r="G54" s="86">
        <f t="shared" si="11"/>
        <v>0.57119717974369977</v>
      </c>
      <c r="H54" s="86">
        <f t="shared" si="11"/>
        <v>0.64992066045446573</v>
      </c>
      <c r="I54" s="86">
        <f t="shared" si="11"/>
        <v>0.36781249954783085</v>
      </c>
      <c r="J54" s="86">
        <f t="shared" si="11"/>
        <v>0.28792524736268388</v>
      </c>
      <c r="K54" s="86">
        <f t="shared" si="11"/>
        <v>0.1478284877652522</v>
      </c>
      <c r="L54" s="86">
        <f t="shared" si="11"/>
        <v>0.63188822762291663</v>
      </c>
    </row>
    <row r="55" spans="1:12" s="83" customFormat="1" ht="12" customHeight="1" x14ac:dyDescent="0.2">
      <c r="A55" s="91" t="s">
        <v>169</v>
      </c>
      <c r="B55" s="86">
        <f t="shared" ref="B55:L55" si="12">B18/B$27*100</f>
        <v>5.1791002277904328</v>
      </c>
      <c r="C55" s="86">
        <f t="shared" si="12"/>
        <v>2.4302556278311913</v>
      </c>
      <c r="D55" s="86">
        <f t="shared" si="12"/>
        <v>0.97582062883656595</v>
      </c>
      <c r="E55" s="86">
        <f t="shared" si="12"/>
        <v>0.78536941065537424</v>
      </c>
      <c r="F55" s="86">
        <f t="shared" si="12"/>
        <v>0.35644447972299659</v>
      </c>
      <c r="G55" s="86">
        <f t="shared" si="12"/>
        <v>0.35529512648277833</v>
      </c>
      <c r="H55" s="86">
        <f t="shared" si="12"/>
        <v>0.19412778160918576</v>
      </c>
      <c r="I55" s="86">
        <f t="shared" si="12"/>
        <v>0.17356061888576832</v>
      </c>
      <c r="J55" s="86">
        <f t="shared" si="12"/>
        <v>0.20823914704094151</v>
      </c>
      <c r="K55" s="86">
        <f t="shared" si="12"/>
        <v>4.1750649385631042E-2</v>
      </c>
      <c r="L55" s="86">
        <f t="shared" si="12"/>
        <v>0.53394948036598711</v>
      </c>
    </row>
    <row r="56" spans="1:12" s="83" customFormat="1" ht="12" customHeight="1" x14ac:dyDescent="0.2">
      <c r="A56" s="91" t="s">
        <v>168</v>
      </c>
      <c r="B56" s="86">
        <f t="shared" ref="B56:L56" si="13">B19/B$27*100</f>
        <v>2.2565489749430521</v>
      </c>
      <c r="C56" s="86">
        <f t="shared" si="13"/>
        <v>0.73340474012594992</v>
      </c>
      <c r="D56" s="86">
        <f t="shared" si="13"/>
        <v>0.28963370702325714</v>
      </c>
      <c r="E56" s="86">
        <f t="shared" si="13"/>
        <v>8.293403263374792E-2</v>
      </c>
      <c r="F56" s="86">
        <f t="shared" si="13"/>
        <v>0.14663244170368234</v>
      </c>
      <c r="G56" s="86">
        <f t="shared" si="13"/>
        <v>2.6392263350959937E-2</v>
      </c>
      <c r="H56" s="86">
        <f t="shared" si="13"/>
        <v>5.7625122537387025E-2</v>
      </c>
      <c r="I56" s="86">
        <f t="shared" si="13"/>
        <v>3.494363439842689E-2</v>
      </c>
      <c r="J56" s="86">
        <f t="shared" si="13"/>
        <v>1.522969863184542E-2</v>
      </c>
      <c r="K56" s="86">
        <f t="shared" si="13"/>
        <v>3.5441977407157082E-3</v>
      </c>
      <c r="L56" s="86">
        <f t="shared" si="13"/>
        <v>0.15554977505512327</v>
      </c>
    </row>
    <row r="57" spans="1:12" s="92" customFormat="1" ht="11.1" customHeight="1" x14ac:dyDescent="0.2">
      <c r="A57" s="93" t="s">
        <v>167</v>
      </c>
      <c r="B57" s="86">
        <f t="shared" ref="B57:L57" si="14">B20/B$27*100</f>
        <v>22.624145785876991</v>
      </c>
      <c r="C57" s="86">
        <f t="shared" si="14"/>
        <v>11.795759600364429</v>
      </c>
      <c r="D57" s="86">
        <f t="shared" si="14"/>
        <v>6.9793077610305776</v>
      </c>
      <c r="E57" s="86">
        <f t="shared" si="14"/>
        <v>5.1436200033466752</v>
      </c>
      <c r="F57" s="86">
        <f t="shared" si="14"/>
        <v>3.3297470778095883</v>
      </c>
      <c r="G57" s="86">
        <f t="shared" si="14"/>
        <v>2.4375208422657328</v>
      </c>
      <c r="H57" s="86">
        <f t="shared" si="14"/>
        <v>1.8730684873741341</v>
      </c>
      <c r="I57" s="86">
        <f t="shared" si="14"/>
        <v>1.4941116720420538</v>
      </c>
      <c r="J57" s="86">
        <f t="shared" si="14"/>
        <v>0.85550133889437174</v>
      </c>
      <c r="K57" s="86">
        <f t="shared" si="14"/>
        <v>0.42760745741735018</v>
      </c>
      <c r="L57" s="86">
        <f t="shared" si="14"/>
        <v>3.1494901424039856</v>
      </c>
    </row>
    <row r="58" spans="1:12" s="83" customFormat="1" ht="12" customHeight="1" x14ac:dyDescent="0.2">
      <c r="A58" s="87" t="s">
        <v>166</v>
      </c>
      <c r="B58" s="86">
        <f t="shared" ref="B58:L58" si="15">B21/B$27*100</f>
        <v>5.0082574031890665</v>
      </c>
      <c r="C58" s="86">
        <f t="shared" si="15"/>
        <v>2.5362747112662096</v>
      </c>
      <c r="D58" s="86">
        <f t="shared" si="15"/>
        <v>1.7496181446151184</v>
      </c>
      <c r="E58" s="86">
        <f t="shared" si="15"/>
        <v>1.1408009790857225</v>
      </c>
      <c r="F58" s="86">
        <f t="shared" si="15"/>
        <v>1.2195056545202374</v>
      </c>
      <c r="G58" s="86">
        <f t="shared" si="15"/>
        <v>0.7883378590824639</v>
      </c>
      <c r="H58" s="86">
        <f t="shared" si="15"/>
        <v>0.58019930228240846</v>
      </c>
      <c r="I58" s="86">
        <f t="shared" si="15"/>
        <v>0.70147718245786139</v>
      </c>
      <c r="J58" s="86">
        <f t="shared" si="15"/>
        <v>0.50419895982357532</v>
      </c>
      <c r="K58" s="86">
        <f t="shared" si="15"/>
        <v>0.46928722284816693</v>
      </c>
      <c r="L58" s="86">
        <f t="shared" si="15"/>
        <v>0.96821442475388753</v>
      </c>
    </row>
    <row r="59" spans="1:12" s="83" customFormat="1" ht="12" customHeight="1" x14ac:dyDescent="0.2">
      <c r="A59" s="91" t="s">
        <v>165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</row>
    <row r="60" spans="1:12" s="83" customFormat="1" ht="12" customHeight="1" x14ac:dyDescent="0.2">
      <c r="A60" s="90" t="s">
        <v>164</v>
      </c>
      <c r="B60" s="86">
        <f t="shared" ref="B60:L60" si="16">B23/B$27*100</f>
        <v>1.4564350797266514</v>
      </c>
      <c r="C60" s="86">
        <f t="shared" si="16"/>
        <v>0.7746848978270634</v>
      </c>
      <c r="D60" s="86">
        <f t="shared" si="16"/>
        <v>0.22651949623908471</v>
      </c>
      <c r="E60" s="86">
        <f t="shared" si="16"/>
        <v>0.16440236807809236</v>
      </c>
      <c r="F60" s="86">
        <f t="shared" si="16"/>
        <v>6.940101666589793E-2</v>
      </c>
      <c r="G60" s="86">
        <f t="shared" si="16"/>
        <v>3.9064360916583302E-2</v>
      </c>
      <c r="H60" s="86">
        <f t="shared" si="16"/>
        <v>2.0412397633505899E-2</v>
      </c>
      <c r="I60" s="86">
        <f t="shared" si="16"/>
        <v>5.7805308249157521E-2</v>
      </c>
      <c r="J60" s="86">
        <f t="shared" si="16"/>
        <v>2.4883169024471845E-2</v>
      </c>
      <c r="K60" s="86">
        <f t="shared" si="16"/>
        <v>2.2293003789101803E-2</v>
      </c>
      <c r="L60" s="86">
        <f t="shared" si="16"/>
        <v>0.13477488927335035</v>
      </c>
    </row>
    <row r="61" spans="1:12" s="83" customFormat="1" ht="12" customHeight="1" x14ac:dyDescent="0.2">
      <c r="A61" s="90" t="s">
        <v>163</v>
      </c>
      <c r="B61" s="86">
        <f t="shared" ref="B61:L61" si="17">B24/B$27*100</f>
        <v>1.6682801822323463</v>
      </c>
      <c r="C61" s="86">
        <f t="shared" si="17"/>
        <v>0.65084442472372306</v>
      </c>
      <c r="D61" s="86">
        <f t="shared" si="17"/>
        <v>0.27219804605320036</v>
      </c>
      <c r="E61" s="86">
        <f t="shared" si="17"/>
        <v>0.18883065456815065</v>
      </c>
      <c r="F61" s="86">
        <f t="shared" si="17"/>
        <v>0.13268787884963792</v>
      </c>
      <c r="G61" s="86">
        <f t="shared" si="17"/>
        <v>7.3745891096184082E-2</v>
      </c>
      <c r="H61" s="86">
        <f t="shared" si="17"/>
        <v>4.3260842721216212E-2</v>
      </c>
      <c r="I61" s="86">
        <f t="shared" si="17"/>
        <v>3.9790888031334959E-2</v>
      </c>
      <c r="J61" s="86">
        <f t="shared" si="17"/>
        <v>2.9500046168771443E-2</v>
      </c>
      <c r="K61" s="86">
        <f t="shared" si="17"/>
        <v>1.2900879776205177E-2</v>
      </c>
      <c r="L61" s="86">
        <f t="shared" si="17"/>
        <v>0.14673354201327846</v>
      </c>
    </row>
    <row r="62" spans="1:12" s="83" customFormat="1" ht="12" customHeight="1" x14ac:dyDescent="0.2">
      <c r="A62" s="90" t="s">
        <v>162</v>
      </c>
      <c r="B62" s="86">
        <f t="shared" ref="B62:L62" si="18">B25/B$27*100</f>
        <v>0.18678815489749431</v>
      </c>
      <c r="C62" s="86">
        <f t="shared" si="18"/>
        <v>0.42171227184529581</v>
      </c>
      <c r="D62" s="86">
        <f t="shared" si="18"/>
        <v>0.34078791896020061</v>
      </c>
      <c r="E62" s="86">
        <f t="shared" si="18"/>
        <v>0.29106303352904461</v>
      </c>
      <c r="F62" s="86">
        <f t="shared" si="18"/>
        <v>0.47690404960831873</v>
      </c>
      <c r="G62" s="86">
        <f t="shared" si="18"/>
        <v>0.37349340193416225</v>
      </c>
      <c r="H62" s="86">
        <f t="shared" si="18"/>
        <v>0.26326112832677984</v>
      </c>
      <c r="I62" s="86">
        <f t="shared" si="18"/>
        <v>0.31883353373471485</v>
      </c>
      <c r="J62" s="86">
        <f t="shared" si="18"/>
        <v>0.32653912893318959</v>
      </c>
      <c r="K62" s="86">
        <f t="shared" si="18"/>
        <v>0.31139321349928212</v>
      </c>
      <c r="L62" s="86">
        <f t="shared" si="18"/>
        <v>0.33047780491509354</v>
      </c>
    </row>
    <row r="63" spans="1:12" s="88" customFormat="1" ht="12" customHeight="1" x14ac:dyDescent="0.2">
      <c r="A63" s="85" t="s">
        <v>7</v>
      </c>
      <c r="B63" s="84">
        <f t="shared" ref="B63:L63" si="19">B26/B$27*100</f>
        <v>2.5082574031890661</v>
      </c>
      <c r="C63" s="84">
        <f t="shared" si="19"/>
        <v>2.2935037397640667</v>
      </c>
      <c r="D63" s="84">
        <f t="shared" si="19"/>
        <v>2.949076342257702</v>
      </c>
      <c r="E63" s="84">
        <f t="shared" si="19"/>
        <v>1.9935924604536577</v>
      </c>
      <c r="F63" s="84">
        <f t="shared" si="19"/>
        <v>1.8838031757132914</v>
      </c>
      <c r="G63" s="84">
        <f t="shared" si="19"/>
        <v>1.8419322566814347</v>
      </c>
      <c r="H63" s="84">
        <f t="shared" si="19"/>
        <v>1.8242635366536939</v>
      </c>
      <c r="I63" s="84">
        <f t="shared" si="19"/>
        <v>1.6073348352584889</v>
      </c>
      <c r="J63" s="84">
        <f t="shared" si="19"/>
        <v>1.6903766292479767</v>
      </c>
      <c r="K63" s="84">
        <f t="shared" si="19"/>
        <v>2.6105142879015624</v>
      </c>
      <c r="L63" s="84">
        <f t="shared" si="19"/>
        <v>2.1024533568898427</v>
      </c>
    </row>
    <row r="64" spans="1:12" s="83" customFormat="1" ht="12" customHeight="1" x14ac:dyDescent="0.2">
      <c r="A64" s="85" t="s">
        <v>6</v>
      </c>
      <c r="B64" s="84">
        <f t="shared" ref="B64:L64" si="20">B27/B$27*100</f>
        <v>100</v>
      </c>
      <c r="C64" s="84">
        <f t="shared" si="20"/>
        <v>100</v>
      </c>
      <c r="D64" s="84">
        <f t="shared" si="20"/>
        <v>100</v>
      </c>
      <c r="E64" s="84">
        <f t="shared" si="20"/>
        <v>100</v>
      </c>
      <c r="F64" s="84">
        <f t="shared" si="20"/>
        <v>100</v>
      </c>
      <c r="G64" s="84">
        <f t="shared" si="20"/>
        <v>100</v>
      </c>
      <c r="H64" s="84">
        <f t="shared" si="20"/>
        <v>100</v>
      </c>
      <c r="I64" s="84">
        <f t="shared" si="20"/>
        <v>100</v>
      </c>
      <c r="J64" s="84">
        <f t="shared" si="20"/>
        <v>100</v>
      </c>
      <c r="K64" s="84">
        <f t="shared" si="20"/>
        <v>100</v>
      </c>
      <c r="L64" s="84">
        <f t="shared" si="20"/>
        <v>100</v>
      </c>
    </row>
    <row r="65" spans="1:12" s="83" customFormat="1" ht="12" customHeight="1" x14ac:dyDescent="0.2">
      <c r="A65" s="89" t="s">
        <v>5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</row>
    <row r="66" spans="1:12" s="83" customFormat="1" ht="12" customHeight="1" x14ac:dyDescent="0.2">
      <c r="A66" s="87" t="s">
        <v>4</v>
      </c>
      <c r="B66" s="86">
        <f t="shared" ref="B66:L66" si="21">B29/B$27*100</f>
        <v>7.545558086560364</v>
      </c>
      <c r="C66" s="86">
        <f t="shared" si="21"/>
        <v>9.994889989288982</v>
      </c>
      <c r="D66" s="86">
        <f t="shared" si="21"/>
        <v>10.775670768610047</v>
      </c>
      <c r="E66" s="86">
        <f t="shared" si="21"/>
        <v>10.728170577838902</v>
      </c>
      <c r="F66" s="86">
        <f t="shared" si="21"/>
        <v>9.902784943733689</v>
      </c>
      <c r="G66" s="86">
        <f t="shared" si="21"/>
        <v>9.6603306178838562</v>
      </c>
      <c r="H66" s="86">
        <f t="shared" si="21"/>
        <v>9.6588441542841252</v>
      </c>
      <c r="I66" s="86">
        <f t="shared" si="21"/>
        <v>10.093501352166722</v>
      </c>
      <c r="J66" s="86">
        <f t="shared" si="21"/>
        <v>10.764758717203684</v>
      </c>
      <c r="K66" s="86">
        <f t="shared" si="21"/>
        <v>12.337246009499159</v>
      </c>
      <c r="L66" s="86">
        <f t="shared" si="21"/>
        <v>10.646954384286506</v>
      </c>
    </row>
    <row r="67" spans="1:12" s="88" customFormat="1" ht="12" customHeight="1" x14ac:dyDescent="0.2">
      <c r="A67" s="87" t="s">
        <v>3</v>
      </c>
      <c r="B67" s="86">
        <f t="shared" ref="B67:L67" si="22">B30/B$27*100</f>
        <v>4.1511958997722092</v>
      </c>
      <c r="C67" s="86">
        <f t="shared" si="22"/>
        <v>4.653383063496884</v>
      </c>
      <c r="D67" s="86">
        <f t="shared" si="22"/>
        <v>5.379982132049915</v>
      </c>
      <c r="E67" s="86">
        <f t="shared" si="22"/>
        <v>5.4106211746830128</v>
      </c>
      <c r="F67" s="86">
        <f t="shared" si="22"/>
        <v>5.190809889483976</v>
      </c>
      <c r="G67" s="86">
        <f t="shared" si="22"/>
        <v>4.7870992330046214</v>
      </c>
      <c r="H67" s="86">
        <f t="shared" si="22"/>
        <v>4.9136757184029944</v>
      </c>
      <c r="I67" s="86">
        <f t="shared" si="22"/>
        <v>5.4074369893201251</v>
      </c>
      <c r="J67" s="86">
        <f t="shared" si="22"/>
        <v>5.576048360888695</v>
      </c>
      <c r="K67" s="86">
        <f t="shared" si="22"/>
        <v>9.3369762960510894</v>
      </c>
      <c r="L67" s="86">
        <f t="shared" si="22"/>
        <v>6.1972880918005542</v>
      </c>
    </row>
    <row r="68" spans="1:12" s="83" customFormat="1" ht="12" customHeight="1" x14ac:dyDescent="0.2">
      <c r="A68" s="87" t="s">
        <v>161</v>
      </c>
      <c r="B68" s="86">
        <f t="shared" ref="B68:L68" si="23">B31/B$27*100</f>
        <v>0.47579726651480636</v>
      </c>
      <c r="C68" s="86">
        <f t="shared" si="23"/>
        <v>0.46772055333596413</v>
      </c>
      <c r="D68" s="86">
        <f t="shared" si="23"/>
        <v>0.46788091875846571</v>
      </c>
      <c r="E68" s="86">
        <f t="shared" si="23"/>
        <v>0.45436612871508431</v>
      </c>
      <c r="F68" s="86">
        <f t="shared" si="23"/>
        <v>0.42713268680619093</v>
      </c>
      <c r="G68" s="86">
        <f t="shared" si="23"/>
        <v>0.41436806250297747</v>
      </c>
      <c r="H68" s="86">
        <f t="shared" si="23"/>
        <v>0.39875576776235599</v>
      </c>
      <c r="I68" s="86">
        <f t="shared" si="23"/>
        <v>0.37598771836154143</v>
      </c>
      <c r="J68" s="86">
        <f t="shared" si="23"/>
        <v>0.35172209517482378</v>
      </c>
      <c r="K68" s="86">
        <f t="shared" si="23"/>
        <v>0.2809485549065342</v>
      </c>
      <c r="L68" s="86">
        <f t="shared" si="23"/>
        <v>0.37770138982240092</v>
      </c>
    </row>
    <row r="69" spans="1:12" s="83" customFormat="1" ht="12" customHeight="1" x14ac:dyDescent="0.2">
      <c r="A69" s="87" t="s">
        <v>160</v>
      </c>
      <c r="B69" s="86">
        <f t="shared" ref="B69:L69" si="24">B32/B$27*100</f>
        <v>1.5822892938496584</v>
      </c>
      <c r="C69" s="86">
        <f t="shared" si="24"/>
        <v>0.40098126753724767</v>
      </c>
      <c r="D69" s="86">
        <f t="shared" si="24"/>
        <v>0.37248912072394014</v>
      </c>
      <c r="E69" s="86">
        <f t="shared" si="24"/>
        <v>0.42639574068396763</v>
      </c>
      <c r="F69" s="86">
        <f t="shared" si="24"/>
        <v>0.76384024679730933</v>
      </c>
      <c r="G69" s="86">
        <f t="shared" si="24"/>
        <v>0.88371206707636607</v>
      </c>
      <c r="H69" s="86">
        <f t="shared" si="24"/>
        <v>0.81279983334075356</v>
      </c>
      <c r="I69" s="86">
        <f t="shared" si="24"/>
        <v>0.78836601250446747</v>
      </c>
      <c r="J69" s="86">
        <f t="shared" si="24"/>
        <v>0.74625523296042551</v>
      </c>
      <c r="K69" s="86">
        <f t="shared" si="24"/>
        <v>0.92056992117349801</v>
      </c>
      <c r="L69" s="86">
        <f t="shared" si="24"/>
        <v>0.77870905907225296</v>
      </c>
    </row>
    <row r="70" spans="1:12" s="83" customFormat="1" ht="12" customHeight="1" x14ac:dyDescent="0.2">
      <c r="A70" s="85" t="s">
        <v>0</v>
      </c>
      <c r="B70" s="84">
        <f t="shared" ref="B70:L70" si="25">B33/B$27*100</f>
        <v>86.245159453302961</v>
      </c>
      <c r="C70" s="84">
        <f t="shared" si="25"/>
        <v>84.483025126340934</v>
      </c>
      <c r="D70" s="84">
        <f t="shared" si="25"/>
        <v>83.003977059857633</v>
      </c>
      <c r="E70" s="84">
        <f t="shared" si="25"/>
        <v>82.980446378079037</v>
      </c>
      <c r="F70" s="84">
        <f t="shared" si="25"/>
        <v>83.715432233178831</v>
      </c>
      <c r="G70" s="84">
        <f t="shared" si="25"/>
        <v>84.254490019532184</v>
      </c>
      <c r="H70" s="84">
        <f t="shared" si="25"/>
        <v>84.215924526209776</v>
      </c>
      <c r="I70" s="84">
        <f t="shared" si="25"/>
        <v>83.334707927647145</v>
      </c>
      <c r="J70" s="84">
        <f t="shared" si="25"/>
        <v>82.561215593772374</v>
      </c>
      <c r="K70" s="84">
        <f t="shared" si="25"/>
        <v>77.124259218369716</v>
      </c>
      <c r="L70" s="84">
        <f t="shared" si="25"/>
        <v>81.999347075018292</v>
      </c>
    </row>
  </sheetData>
  <mergeCells count="6">
    <mergeCell ref="A34:L34"/>
    <mergeCell ref="A41:L41"/>
    <mergeCell ref="A2:A3"/>
    <mergeCell ref="B2:K2"/>
    <mergeCell ref="L2:L3"/>
    <mergeCell ref="A4:L4"/>
  </mergeCell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3.2.1.</vt:lpstr>
      <vt:lpstr>3.2.2.</vt:lpstr>
      <vt:lpstr>3.2.3.</vt:lpstr>
      <vt:lpstr>3.2.4.</vt:lpstr>
      <vt:lpstr>3.2.5.</vt:lpstr>
      <vt:lpstr>3.2.6.</vt:lpstr>
      <vt:lpstr>3.2.7.</vt:lpstr>
      <vt:lpstr>3.2.8.</vt:lpstr>
      <vt:lpstr>3.2.9.</vt:lpstr>
      <vt:lpstr>3.2.10.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2025-02-06T15:39:42Z</dcterms:created>
  <dcterms:modified xsi:type="dcterms:W3CDTF">2025-02-06T15:40:21Z</dcterms:modified>
</cp:coreProperties>
</file>