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comments8.xml" ContentType="application/vnd.openxmlformats-officedocument.spreadsheetml.comments+xml"/>
  <Override PartName="/xl/comments9.xml" ContentType="application/vnd.openxmlformats-officedocument.spreadsheetml.comments+xml"/>
  <Override PartName="/xl/comments10.xml" ContentType="application/vnd.openxmlformats-officedocument.spreadsheetml.comments+xml"/>
  <Override PartName="/xl/comments11.xml" ContentType="application/vnd.openxmlformats-officedocument.spreadsheetml.comments+xml"/>
  <Override PartName="/xl/comments12.xml" ContentType="application/vnd.openxmlformats-officedocument.spreadsheetml.comments+xml"/>
  <Override PartName="/xl/comments1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filterPrivacy="1" defaultThemeVersion="166925"/>
  <xr:revisionPtr revIDLastSave="0" documentId="13_ncr:1_{CFD0867F-3737-4A5C-9B41-635868479E8E}" xr6:coauthVersionLast="36" xr6:coauthVersionMax="36" xr10:uidLastSave="{00000000-0000-0000-0000-000000000000}"/>
  <bookViews>
    <workbookView xWindow="0" yWindow="0" windowWidth="28800" windowHeight="13425" xr2:uid="{02616527-9B7D-4170-8E62-615AF0B62DF4}"/>
  </bookViews>
  <sheets>
    <sheet name="Tartalom" sheetId="23" r:id="rId1"/>
    <sheet name="4.2.1." sheetId="2" r:id="rId2"/>
    <sheet name="4.2.2." sheetId="3" r:id="rId3"/>
    <sheet name="4.2.3." sheetId="4" r:id="rId4"/>
    <sheet name="4.2.4." sheetId="5" r:id="rId5"/>
    <sheet name="4.2.5." sheetId="6" r:id="rId6"/>
    <sheet name="4.2.6." sheetId="7" r:id="rId7"/>
    <sheet name="4.2.7." sheetId="8" r:id="rId8"/>
    <sheet name="4.2.8." sheetId="9" r:id="rId9"/>
    <sheet name="4.2.9." sheetId="10" r:id="rId10"/>
    <sheet name="4.2.10." sheetId="11" r:id="rId11"/>
    <sheet name="4.2.11." sheetId="12" r:id="rId12"/>
    <sheet name="4.2.12." sheetId="13" r:id="rId13"/>
    <sheet name="4.2.13." sheetId="14" r:id="rId14"/>
    <sheet name="4.2.14." sheetId="15" r:id="rId15"/>
    <sheet name="4.2.15." sheetId="16" r:id="rId16"/>
    <sheet name="4.2.16." sheetId="17" r:id="rId17"/>
    <sheet name="4.2.17." sheetId="18" r:id="rId18"/>
    <sheet name="4.2.18." sheetId="19" r:id="rId19"/>
    <sheet name="4.2.19." sheetId="20" r:id="rId20"/>
    <sheet name="4.2.20." sheetId="21" r:id="rId21"/>
    <sheet name="4.2.21." sheetId="22" r:id="rId2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" i="17" l="1"/>
  <c r="E5" i="17" s="1"/>
  <c r="C7" i="17"/>
  <c r="E7" i="17"/>
  <c r="C8" i="17"/>
  <c r="C6" i="17" s="1"/>
  <c r="E9" i="17"/>
  <c r="B33" i="17"/>
  <c r="B34" i="17"/>
  <c r="B35" i="17"/>
  <c r="B36" i="17"/>
  <c r="B38" i="17"/>
  <c r="C21" i="5"/>
  <c r="D21" i="5"/>
  <c r="D23" i="5" s="1"/>
  <c r="E21" i="5"/>
  <c r="F21" i="5"/>
  <c r="G21" i="5"/>
  <c r="C23" i="5"/>
  <c r="E23" i="5"/>
  <c r="F23" i="5"/>
  <c r="G23" i="5"/>
  <c r="C21" i="4"/>
  <c r="D21" i="4"/>
  <c r="E21" i="4"/>
  <c r="E23" i="4" s="1"/>
  <c r="F21" i="4"/>
  <c r="F23" i="4" s="1"/>
  <c r="G21" i="4"/>
  <c r="H21" i="4"/>
  <c r="C23" i="4"/>
  <c r="D23" i="4"/>
  <c r="G23" i="4"/>
  <c r="H23" i="4"/>
  <c r="C21" i="3"/>
  <c r="D21" i="3"/>
  <c r="E21" i="3"/>
  <c r="F21" i="3"/>
  <c r="F23" i="3" s="1"/>
  <c r="G21" i="3"/>
  <c r="H21" i="3"/>
  <c r="I21" i="3"/>
  <c r="C23" i="3"/>
  <c r="D23" i="3"/>
  <c r="E23" i="3"/>
  <c r="G23" i="3"/>
  <c r="H23" i="3"/>
  <c r="I23" i="3"/>
  <c r="C10" i="17" l="1"/>
  <c r="E10" i="17" s="1"/>
  <c r="E6" i="17"/>
  <c r="E8" i="17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5C5E0475-80CE-449C-98DD-96F39A5E2D0B}">
      <text>
        <r>
          <rPr>
            <sz val="8"/>
            <color indexed="81"/>
            <rFont val="Tahoma"/>
            <family val="2"/>
            <charset val="238"/>
          </rPr>
          <t>2009-ig "A gazdasági szervezetek gazdálkodási forma szerinti osztályozása, 2002" (GFO'02), 2010-től GFO'11 szerint.</t>
        </r>
      </text>
    </comment>
    <comment ref="A2" authorId="0" shapeId="0" xr:uid="{8F1EB441-40FC-479A-97C6-0AB41CBA87E8}">
      <text>
        <r>
          <rPr>
            <sz val="8"/>
            <color indexed="81"/>
            <rFont val="Tahoma"/>
            <family val="2"/>
            <charset val="238"/>
          </rPr>
          <t>GFO'11.</t>
        </r>
      </text>
    </comment>
    <comment ref="B9" authorId="0" shapeId="0" xr:uid="{A866757D-4886-44CD-A579-BB4C15572427}">
      <text>
        <r>
          <rPr>
            <sz val="8"/>
            <color indexed="81"/>
            <rFont val="Tahoma"/>
            <family val="2"/>
            <charset val="238"/>
          </rPr>
          <t>GFO-váltással átkerült az "egyéb szervezet"-be.</t>
        </r>
      </text>
    </comment>
    <comment ref="B15" authorId="0" shapeId="0" xr:uid="{343AA1B4-7436-493C-9B46-A0298950741F}">
      <text>
        <r>
          <rPr>
            <sz val="8"/>
            <color indexed="81"/>
            <rFont val="Tahoma"/>
            <family val="2"/>
            <charset val="238"/>
          </rPr>
          <t>GFO-váltással átkerült az "egyéb szervezet"-be.</t>
        </r>
      </text>
    </comment>
  </commentList>
</comments>
</file>

<file path=xl/comments10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9192C70A-4C63-4A26-A18B-1B78D5A3928C}">
      <text>
        <r>
          <rPr>
            <sz val="8"/>
            <color indexed="81"/>
            <rFont val="Tahoma"/>
            <family val="2"/>
            <charset val="238"/>
          </rPr>
          <t>A táblázat az önálló jogi személyként bejegyzett szervezeteket tartamazza, a 2010 végéig bejelentett alapítások és megszűnések figyelembevételével.</t>
        </r>
      </text>
    </comment>
    <comment ref="C2" authorId="0" shapeId="0" xr:uid="{831E8C4E-52C3-4BF0-B2F0-BDAE3D836C97}">
      <text>
        <r>
          <rPr>
            <sz val="8"/>
            <color indexed="81"/>
            <rFont val="Tahoma"/>
            <family val="2"/>
            <charset val="238"/>
          </rPr>
          <t>Társas nonprofit szervezetek: egyesületek, egyesülések, szövetségek, szakmai, munkaadói és munkavállalói érdekképviseletek, köztestületek, nonprofit gazdasági társaságok, nonprofit intézmények.</t>
        </r>
      </text>
    </comment>
  </commentList>
</comments>
</file>

<file path=xl/comments1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0" authorId="0" shapeId="0" xr:uid="{FD8F2D7E-FB1D-4D8A-BE0B-67CE34BF975B}">
      <text>
        <r>
          <rPr>
            <sz val="8"/>
            <color indexed="81"/>
            <rFont val="Tahoma"/>
            <family val="2"/>
            <charset val="238"/>
          </rPr>
          <t>Tartalmazza a még működő közhasznú társaságok adatait is.</t>
        </r>
      </text>
    </comment>
  </commentList>
</comments>
</file>

<file path=xl/comments1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2" authorId="0" shapeId="0" xr:uid="{AFBF2F4B-E6A5-457E-8810-B0BC4D4E5DBC}">
      <text>
        <r>
          <rPr>
            <sz val="8"/>
            <color indexed="81"/>
            <rFont val="Tahoma"/>
            <family val="2"/>
            <charset val="238"/>
          </rPr>
          <t xml:space="preserve">GFO'11 szerint.
</t>
        </r>
      </text>
    </comment>
  </commentList>
</comments>
</file>

<file path=xl/comments1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2" authorId="0" shapeId="0" xr:uid="{DE3FDB77-E000-48B3-B098-02DA83F4C15F}">
      <text>
        <r>
          <rPr>
            <sz val="8"/>
            <color indexed="81"/>
            <rFont val="Tahoma"/>
            <family val="2"/>
            <charset val="238"/>
          </rPr>
          <t>GFO'02 szerint.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G3" authorId="0" shapeId="0" xr:uid="{EF6107E5-3597-43E7-8A5D-D95E910F3701}">
      <text>
        <r>
          <rPr>
            <sz val="8"/>
            <color indexed="81"/>
            <rFont val="Tahoma"/>
            <family val="2"/>
            <charset val="238"/>
          </rPr>
          <t>Vállalkozói igazolvánnyal rendelkező egyéni vállalkozás.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2" authorId="0" shapeId="0" xr:uid="{74927F9D-ABC1-4747-B5D9-27114B9EBD7C}">
      <text>
        <r>
          <rPr>
            <sz val="8"/>
            <color indexed="81"/>
            <rFont val="Tahoma"/>
            <family val="2"/>
            <charset val="238"/>
          </rPr>
          <t>GFO'02.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2" authorId="0" shapeId="0" xr:uid="{BC4F37AE-AE6A-4B9A-B6B4-89E20CCD5AC6}">
      <text>
        <r>
          <rPr>
            <sz val="8"/>
            <color indexed="81"/>
            <rFont val="Tahoma"/>
            <family val="2"/>
            <charset val="238"/>
          </rPr>
          <t>GFO'11.</t>
        </r>
      </text>
    </comment>
    <comment ref="A11" authorId="0" shapeId="0" xr:uid="{1EF879BB-5AB9-42F2-9CAA-CB4835D5974C}">
      <text>
        <r>
          <rPr>
            <sz val="8"/>
            <color indexed="81"/>
            <rFont val="Tahoma"/>
            <family val="2"/>
            <charset val="238"/>
          </rPr>
          <t>MRP (Munkavállalói Résztulajdonosi Program) -szervezetekkel együtt.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9395F412-FE12-4151-8228-3B5101CCAEF7}">
      <text>
        <r>
          <rPr>
            <sz val="8"/>
            <color indexed="81"/>
            <rFont val="Tahoma"/>
            <family val="2"/>
            <charset val="238"/>
          </rPr>
          <t>A 10% alatti részesedésű és a külföldön tevékenységet végző, passzív pénzközvetítői funkciót betöltő vállalkozások nélkül.</t>
        </r>
      </text>
    </comment>
    <comment ref="A11" authorId="0" shapeId="0" xr:uid="{A29959C4-88F7-4A2E-AFED-A19481807A18}">
      <text>
        <r>
          <rPr>
            <sz val="8"/>
            <color indexed="81"/>
            <rFont val="Tahoma"/>
            <family val="2"/>
            <charset val="238"/>
          </rPr>
          <t>Külföldiek ingatlanvásárlásai, nonprofit intézményekbe történő tőkebefektetések.</t>
        </r>
      </text>
    </comment>
    <comment ref="A17" authorId="0" shapeId="0" xr:uid="{89F2439F-9E56-4996-9BE7-575232106964}">
      <text>
        <r>
          <rPr>
            <sz val="8"/>
            <color indexed="81"/>
            <rFont val="Tahoma"/>
            <family val="2"/>
            <charset val="238"/>
          </rPr>
          <t>Külföldiek ingatlanvásárlásai, nonprofit intézményekbe történő tőkebefektetések.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B2B36760-F370-45BF-8248-988AB721EE4D}">
      <text>
        <r>
          <rPr>
            <sz val="8"/>
            <color indexed="81"/>
            <rFont val="Tahoma"/>
            <family val="2"/>
            <charset val="238"/>
          </rPr>
          <t>A 10% alatti részesedésű és a külföldön tevékenységet végző, passzív pénzközvetítői funkciót betöltő vállalkozások nélkül.</t>
        </r>
      </text>
    </comment>
    <comment ref="A2" authorId="0" shapeId="0" xr:uid="{ADA65E99-F00D-4020-A1BD-8FC1CE7772DD}">
      <text>
        <r>
          <rPr>
            <sz val="8"/>
            <color indexed="81"/>
            <rFont val="Tahoma"/>
            <family val="2"/>
            <charset val="238"/>
          </rPr>
          <t>Az országcsoportok megegyeznek az OECD/Eurostat által alkalmazottakkal.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A43" authorId="0" shapeId="0" xr:uid="{660ECE65-26DB-42E6-874D-4B7964E70EB8}">
      <text>
        <r>
          <rPr>
            <sz val="8"/>
            <color indexed="81"/>
            <rFont val="Tahoma"/>
            <family val="2"/>
            <charset val="238"/>
          </rPr>
          <t>Külföldiek ingatlanvásárlásai, nonprofit intézményekbe történő tőkebefektetések.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comments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1C8863AC-119E-465A-9EEE-ED707B2959D8}">
      <text>
        <r>
          <rPr>
            <sz val="8"/>
            <color indexed="81"/>
            <rFont val="Tahoma"/>
            <family val="2"/>
            <charset val="238"/>
          </rPr>
          <t>A 10% alatti részesedésű és a külföldön tevékenységet végző, passzív pénzközvetítői funkciót betöltő vállalkozások nélkül.</t>
        </r>
      </text>
    </comment>
    <comment ref="B37" authorId="0" shapeId="0" xr:uid="{192C8134-AC39-4CAE-B70B-32350EAB5597}">
      <text>
        <r>
          <rPr>
            <sz val="8"/>
            <color indexed="81"/>
            <rFont val="Tahoma"/>
            <family val="2"/>
            <charset val="238"/>
          </rPr>
          <t>Külföldiek ingatlanvásárlásai, nonprofit intézményekbe történő tőkebefektetések.</t>
        </r>
      </text>
    </comment>
  </commentList>
</comments>
</file>

<file path=xl/comments8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F5EEDCD4-5797-46E4-ABE2-3901267B58EF}">
      <text>
        <r>
          <rPr>
            <sz val="8"/>
            <color indexed="81"/>
            <rFont val="Tahoma"/>
            <family val="2"/>
            <charset val="238"/>
          </rPr>
          <t>A 10% alatti részesedésű és a külföldön tevékenységet végző, passzív pénzközvetítői funkciót betöltő vállalkozások nélkül.</t>
        </r>
      </text>
    </comment>
    <comment ref="A2" authorId="0" shapeId="0" xr:uid="{2524358E-6374-457A-B4BC-685D00877F38}">
      <text>
        <r>
          <rPr>
            <sz val="8"/>
            <color indexed="81"/>
            <rFont val="Tahoma"/>
            <family val="2"/>
            <charset val="238"/>
          </rPr>
          <t>Az országcsoportok megegyeznek az OECD/Eurostat által alkalmazottakkal.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A42" authorId="0" shapeId="0" xr:uid="{083E043B-569D-4B67-838F-66613DCC1FD4}">
      <text>
        <r>
          <rPr>
            <sz val="8"/>
            <color indexed="81"/>
            <rFont val="Tahoma"/>
            <family val="2"/>
            <charset val="238"/>
          </rPr>
          <t>Külföldiek ingatlanvásárlásai, nonprofit intézményekbe történő tőkebefektetések.</t>
        </r>
      </text>
    </comment>
  </commentList>
</comments>
</file>

<file path=xl/comments9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0CAEF13D-7B8E-4463-8983-8B7A2527876C}">
      <text>
        <r>
          <rPr>
            <sz val="8"/>
            <color indexed="81"/>
            <rFont val="Tahoma"/>
            <family val="2"/>
            <charset val="238"/>
          </rPr>
          <t>A 10% alatti részesedésű és a külföldön tevékenységet végző, passzív pénzközvetítői funkciót betöltő vállalkozások nélkül.</t>
        </r>
      </text>
    </comment>
    <comment ref="B36" authorId="0" shapeId="0" xr:uid="{CD5E51E6-2719-4626-8697-722E60F01F3F}">
      <text>
        <r>
          <rPr>
            <sz val="8"/>
            <color indexed="81"/>
            <rFont val="Tahoma"/>
            <family val="2"/>
            <charset val="238"/>
          </rPr>
          <t>Külföldiek ingatlanvásárlásai, nonprofit intézményekbe történő tőkebefektetések.</t>
        </r>
      </text>
    </comment>
  </commentList>
</comments>
</file>

<file path=xl/sharedStrings.xml><?xml version="1.0" encoding="utf-8"?>
<sst xmlns="http://schemas.openxmlformats.org/spreadsheetml/2006/main" count="952" uniqueCount="269">
  <si>
    <t>Összesen</t>
  </si>
  <si>
    <t>Egyéb szervezet</t>
  </si>
  <si>
    <t>7, 921, 961</t>
  </si>
  <si>
    <t>Nonprofit szervezet</t>
  </si>
  <si>
    <t>5, 6</t>
  </si>
  <si>
    <t>Költségvetési szervek és költségvetési rend szerint gazdálkodó szervek</t>
  </si>
  <si>
    <t>Vállalkozás összesen</t>
  </si>
  <si>
    <t>1, 2</t>
  </si>
  <si>
    <t>Egyéni vállalkozói nyilvántartásban szereplő egyéni vállalkozó</t>
  </si>
  <si>
    <t>Egyéni vállalkozás</t>
  </si>
  <si>
    <t>Társas vállalkozás</t>
  </si>
  <si>
    <t>1, 21,</t>
  </si>
  <si>
    <t>Jogi személyiség nélküli társas vállalkozás</t>
  </si>
  <si>
    <t>21, 22</t>
  </si>
  <si>
    <t>Megszűnt gazdálkodási forma</t>
  </si>
  <si>
    <t>Jogi személyiség nélküli egyéb vállalkozás</t>
  </si>
  <si>
    <t>Betéti társaság</t>
  </si>
  <si>
    <t>Közkereseti társaság</t>
  </si>
  <si>
    <t>Jogi személyiség nélküli gazdasági társaság</t>
  </si>
  <si>
    <t>Jogi személyiségű társas vállalkozás</t>
  </si>
  <si>
    <t>Állami gazdálkodó szervezet és egyéb vállalat</t>
  </si>
  <si>
    <t>71, 72</t>
  </si>
  <si>
    <t>Egyéb jogi személyiségű vállalkozás</t>
  </si>
  <si>
    <t>Mezőgazdasági szövetkezet</t>
  </si>
  <si>
    <t>Szövetkezet</t>
  </si>
  <si>
    <t>Részvénytársaság</t>
  </si>
  <si>
    <t>Korlátolt felelősségű társaság</t>
  </si>
  <si>
    <t>Jogi személyiségű gazdasági társaság</t>
  </si>
  <si>
    <t>Gazdálkodási forma</t>
  </si>
  <si>
    <t>Kód</t>
  </si>
  <si>
    <t>4.2.1. A regisztrált gazdasági szervezetek száma</t>
  </si>
  <si>
    <t>A–U</t>
  </si>
  <si>
    <t>–</t>
  </si>
  <si>
    <t>Egyéb tevékenység</t>
  </si>
  <si>
    <t>T+U</t>
  </si>
  <si>
    <t>Egyéb szolgáltatás</t>
  </si>
  <si>
    <t>S</t>
  </si>
  <si>
    <t>Művészet, szórakoztatás, szabad idő</t>
  </si>
  <si>
    <t>R</t>
  </si>
  <si>
    <t>Humán-egészségügyi, szociális ellátás</t>
  </si>
  <si>
    <t>Q</t>
  </si>
  <si>
    <t>Oktatás</t>
  </si>
  <si>
    <t>P</t>
  </si>
  <si>
    <t>Közigazgatás, védelem; kötelező társadalombiztosítás</t>
  </si>
  <si>
    <t>O</t>
  </si>
  <si>
    <t>Adminisztratív és szolgáltatást támogató tevékenység</t>
  </si>
  <si>
    <t>N</t>
  </si>
  <si>
    <t>Szakmai, tudományos, műszaki tevékenység</t>
  </si>
  <si>
    <t>M</t>
  </si>
  <si>
    <t>Ingatlanügyletek</t>
  </si>
  <si>
    <t>L</t>
  </si>
  <si>
    <t>Pénzügyi, biztosítási tevékenység</t>
  </si>
  <si>
    <t>K</t>
  </si>
  <si>
    <t>Információ, kommunikáció</t>
  </si>
  <si>
    <t>J</t>
  </si>
  <si>
    <t>Szálláshely-szolgáltatás, vendéglátás</t>
  </si>
  <si>
    <t>I</t>
  </si>
  <si>
    <t>Szállítás, raktározás</t>
  </si>
  <si>
    <t>H</t>
  </si>
  <si>
    <t>Kereskedelem, gépjárműjavítás</t>
  </si>
  <si>
    <t>G</t>
  </si>
  <si>
    <t>Építőipar</t>
  </si>
  <si>
    <t>F</t>
  </si>
  <si>
    <t>Ipar</t>
  </si>
  <si>
    <t>B–E</t>
  </si>
  <si>
    <t>Vízellátás; szennyvíz gyűjtése, kezelése, hulladékgazdálkodás, szennyeződésmentesítés</t>
  </si>
  <si>
    <t>E</t>
  </si>
  <si>
    <t>Ipar víz- és hulladékgazdálkodás nélkül</t>
  </si>
  <si>
    <t>B–D</t>
  </si>
  <si>
    <t>Villamosenergia-, gáz-, gőzellátás, légkondicionálás</t>
  </si>
  <si>
    <t xml:space="preserve">D </t>
  </si>
  <si>
    <t>Egyéb feldolgozóipar; ipari gép, berendezés üzembe helyezése, javítása</t>
  </si>
  <si>
    <t>CM</t>
  </si>
  <si>
    <t>Járműgyártás</t>
  </si>
  <si>
    <t>CL</t>
  </si>
  <si>
    <t>Gép, gépi berendezés gyártása</t>
  </si>
  <si>
    <t>CK</t>
  </si>
  <si>
    <t>Villamos berendezés gyártása</t>
  </si>
  <si>
    <t>CJ</t>
  </si>
  <si>
    <t>Számítógép, elektronikai, optikai termék gyártása</t>
  </si>
  <si>
    <t>CI</t>
  </si>
  <si>
    <t>Fémalapanyag és fémfeldolgozási termék gyártása</t>
  </si>
  <si>
    <t>CH</t>
  </si>
  <si>
    <t>Gumi-, műanyag és nemfém ásványi termék gyártása</t>
  </si>
  <si>
    <t>CG</t>
  </si>
  <si>
    <t>Gyógyszergyártás</t>
  </si>
  <si>
    <t>CF</t>
  </si>
  <si>
    <t>Vegyi anyag, termék gyártása</t>
  </si>
  <si>
    <t>CE</t>
  </si>
  <si>
    <t>Kokszgyártás, kőolaj-feldolgozás</t>
  </si>
  <si>
    <t>CD</t>
  </si>
  <si>
    <t>Fafeldolgozás, papírtermék gyártása, nyomdai tevékenység</t>
  </si>
  <si>
    <t>CC</t>
  </si>
  <si>
    <t>Textília, ruházat, bőr, és bőrtermék gyártása</t>
  </si>
  <si>
    <t>CB</t>
  </si>
  <si>
    <t>Élelmiszer, ital, dohánytermék gyártása</t>
  </si>
  <si>
    <t>CA</t>
  </si>
  <si>
    <t>Feldolgozóipar</t>
  </si>
  <si>
    <t>C</t>
  </si>
  <si>
    <t>Bányászat, kőfejtés</t>
  </si>
  <si>
    <t>B</t>
  </si>
  <si>
    <t>Mezőgazdaság, erdőgazdálkodás, halászat</t>
  </si>
  <si>
    <t>A</t>
  </si>
  <si>
    <t>egyéni vállalkozás</t>
  </si>
  <si>
    <t>betéti társaság</t>
  </si>
  <si>
    <t>közkereseti társaság</t>
  </si>
  <si>
    <t>szövet- kezet</t>
  </si>
  <si>
    <t>részvény- társaság</t>
  </si>
  <si>
    <t>korlátolt felelősségű társaság</t>
  </si>
  <si>
    <t>Ebből:</t>
  </si>
  <si>
    <t>Nemzetgazdasági ág, ágazat</t>
  </si>
  <si>
    <t>Ágazati kód</t>
  </si>
  <si>
    <t>4.2.2. A regisztrált vállalkozások száma nemzetgazdasági ágak szerint, 2011</t>
  </si>
  <si>
    <t>fős</t>
  </si>
  <si>
    <t>250 és több</t>
  </si>
  <si>
    <t>50–249</t>
  </si>
  <si>
    <t>10–49</t>
  </si>
  <si>
    <t>1–9</t>
  </si>
  <si>
    <t>0 fős és ismeretlen létszámú</t>
  </si>
  <si>
    <t>4.2.3. A regisztrált vállalkozások száma nemzetgazdasági ágak és létszám-kategória szerint, 2011</t>
  </si>
  <si>
    <t>A–S</t>
  </si>
  <si>
    <t>4.2.4. A működő vállalkozások száma nemzetgazdasági ágak szerint, 2010</t>
  </si>
  <si>
    <t>1, 21, 22, 231, 7</t>
  </si>
  <si>
    <t>Vállalkozói igazolvánnyal rendelkező egyéni vállalkozás</t>
  </si>
  <si>
    <t>Társas vállalkozás összesen</t>
  </si>
  <si>
    <t>1, 21, 22, 7</t>
  </si>
  <si>
    <t>21, 22, 73</t>
  </si>
  <si>
    <t>1, 71, 72</t>
  </si>
  <si>
    <t>20–49</t>
  </si>
  <si>
    <t>10–19</t>
  </si>
  <si>
    <t>4.2.5. A működő vállalkozások száma gazdálkodási forma és létszám-kategória szerint, 2010</t>
  </si>
  <si>
    <t>Jogi személyiség nélküli nonprofit szervezet</t>
  </si>
  <si>
    <t>Jogi személyiségű nonprofit szervezet</t>
  </si>
  <si>
    <t>gazdasági szervezet</t>
  </si>
  <si>
    <t>Megszűnt</t>
  </si>
  <si>
    <t>Újonnan regisztrált</t>
  </si>
  <si>
    <t>4.2.6. Az újonnan regisztrált és a megszűnt gazdasági szervezetek</t>
  </si>
  <si>
    <t>nem elosztható</t>
  </si>
  <si>
    <t>csak külföldi érdekeltségű</t>
  </si>
  <si>
    <t>magyar és külföldi érdekeltségű</t>
  </si>
  <si>
    <t>Külföldi tőkebefektetés, milliárd Ft</t>
  </si>
  <si>
    <t>Külföldi tőkebefektetés, millió euro</t>
  </si>
  <si>
    <t>Saját tőke, milliárd Ft</t>
  </si>
  <si>
    <t>Szervezetek száma</t>
  </si>
  <si>
    <t>Megnevezés</t>
  </si>
  <si>
    <t>4.2.7. A külföldi érdekeltségű vállalkozások száma és saját tőkéje</t>
  </si>
  <si>
    <t>EU-15</t>
  </si>
  <si>
    <t>EU-25</t>
  </si>
  <si>
    <t>Nem elosztható</t>
  </si>
  <si>
    <t>Ausztrália és Óceánia</t>
  </si>
  <si>
    <t>Afrika</t>
  </si>
  <si>
    <t>Szingapúr</t>
  </si>
  <si>
    <t>Malajzia</t>
  </si>
  <si>
    <t>Kína</t>
  </si>
  <si>
    <t>Japán</t>
  </si>
  <si>
    <t>India</t>
  </si>
  <si>
    <t>Izrael</t>
  </si>
  <si>
    <t>Dél-Korea</t>
  </si>
  <si>
    <t>Ázsia</t>
  </si>
  <si>
    <t>Kanada</t>
  </si>
  <si>
    <t>Amerikai Egyesült Államok</t>
  </si>
  <si>
    <t>Amerika</t>
  </si>
  <si>
    <t>Ukrajna</t>
  </si>
  <si>
    <t>Szlovénia</t>
  </si>
  <si>
    <t>Szlovákia</t>
  </si>
  <si>
    <t>Svédország</t>
  </si>
  <si>
    <t>Svájc</t>
  </si>
  <si>
    <t>Spanyolország</t>
  </si>
  <si>
    <t>Románia</t>
  </si>
  <si>
    <t>Oroszország</t>
  </si>
  <si>
    <t>Olaszország</t>
  </si>
  <si>
    <t>Norvégia</t>
  </si>
  <si>
    <t xml:space="preserve">Németország </t>
  </si>
  <si>
    <t>Lengyelország</t>
  </si>
  <si>
    <t>Horvátország</t>
  </si>
  <si>
    <t>Hollandia</t>
  </si>
  <si>
    <t>Görögország</t>
  </si>
  <si>
    <t>Franciaország</t>
  </si>
  <si>
    <t>Finnország</t>
  </si>
  <si>
    <t>Egyesült Királyság</t>
  </si>
  <si>
    <t>Dánia</t>
  </si>
  <si>
    <t>Csehország</t>
  </si>
  <si>
    <t>Bulgária</t>
  </si>
  <si>
    <t xml:space="preserve">Belgium </t>
  </si>
  <si>
    <t>Ausztria</t>
  </si>
  <si>
    <t>Európa</t>
  </si>
  <si>
    <t>Földrész, ország, országcsoport</t>
  </si>
  <si>
    <t>4.2.8. A külfölditőke-befektetések befektető országok és országcsoportok szerint [milliárd Ft]</t>
  </si>
  <si>
    <t>Vízellátás, szennyvíz gyűjtése, kezelése, hulladékgazdálkodás, szennyeződésmentesítés</t>
  </si>
  <si>
    <t>Kokszgyártás, kőolajfeldolgozás</t>
  </si>
  <si>
    <t>Külfölditőke-befektetés, milliárd Ft</t>
  </si>
  <si>
    <t>Ebből: kizárólag külföldi érdekeltségű</t>
  </si>
  <si>
    <t>4.2.9. Külföldi érdekeltségű vállalkozások nemzetgazdasági ágak szerint</t>
  </si>
  <si>
    <t>4.2.10. A külföldön működő magyar tőke fogadó országok és országcsoportok szerint [millió Ft]</t>
  </si>
  <si>
    <t>4.2.11. A külföldön működő magyar tőke nemzetgazdasági ágak szerint [millió Ft]</t>
  </si>
  <si>
    <t>Politikai szervezet</t>
  </si>
  <si>
    <t>Szakmai, munkaadói és munkavállalói szervezet</t>
  </si>
  <si>
    <t>Nemzetközi kapcsolatok</t>
  </si>
  <si>
    <t>Adományosztó alapítvány, egyesületi szövetség</t>
  </si>
  <si>
    <t>A bűnözés megelőzése</t>
  </si>
  <si>
    <t>Jogvédelem, érdekvédelem</t>
  </si>
  <si>
    <t>Gazdaság- és vállalkozásfejlesztés</t>
  </si>
  <si>
    <t>Településfejlesztés, lakásügy</t>
  </si>
  <si>
    <t>Környezetvédelem</t>
  </si>
  <si>
    <t>Polgárvédelem</t>
  </si>
  <si>
    <t>Szociális ellátás</t>
  </si>
  <si>
    <t>Egészségügy</t>
  </si>
  <si>
    <t>Tudományos kutatás</t>
  </si>
  <si>
    <t>Hobbi és szabadidő</t>
  </si>
  <si>
    <t>Sport</t>
  </si>
  <si>
    <t>Vallás</t>
  </si>
  <si>
    <t>Kultúra</t>
  </si>
  <si>
    <t>Társas nonprofit szervezet</t>
  </si>
  <si>
    <t>Alapítvány</t>
  </si>
  <si>
    <t>Tevékenység</t>
  </si>
  <si>
    <t>4.2.12. A nonprofit szervezetek száma összevont tevékenységi csoportok szerint, 2011</t>
  </si>
  <si>
    <t>Egyesülés</t>
  </si>
  <si>
    <t>Nonprofit intézmény</t>
  </si>
  <si>
    <t>Nonprofit gazdasági társaság</t>
  </si>
  <si>
    <t>Szakmai, munkáltatói szervezet</t>
  </si>
  <si>
    <t>Szakszervezet</t>
  </si>
  <si>
    <t>Köztestület</t>
  </si>
  <si>
    <t>Egyesület</t>
  </si>
  <si>
    <t>Közalapítvány</t>
  </si>
  <si>
    <t>becsült bérmegtakarítása, millió Ft</t>
  </si>
  <si>
    <t>száma</t>
  </si>
  <si>
    <t>által az év során végzett munka becsült időtartamának mennyisége, óra</t>
  </si>
  <si>
    <t>Számított önkéntesként foglalkoztatottak</t>
  </si>
  <si>
    <t>Önkéntes segítők</t>
  </si>
  <si>
    <t>Szervezeti forma</t>
  </si>
  <si>
    <t>4.2.13. A nonprofit szervezetek önkéntes segítőinek főbb mutatói szervezeti forma szerint, 2010</t>
  </si>
  <si>
    <t>Volumenindex, előző év = 100,0</t>
  </si>
  <si>
    <t>Volumenindex, 2000 = 100,0</t>
  </si>
  <si>
    <t>Teljesítményérték, milliárd Ft</t>
  </si>
  <si>
    <t>Beruházások</t>
  </si>
  <si>
    <t>4.2.14. A nemzetgazdasági beruházások teljesítményértéke és volumenindexei</t>
  </si>
  <si>
    <t>Egyéb</t>
  </si>
  <si>
    <t>import</t>
  </si>
  <si>
    <t>belföldi</t>
  </si>
  <si>
    <t>Gép</t>
  </si>
  <si>
    <t>Építés</t>
  </si>
  <si>
    <t>Anyagi-műszaki összetétel</t>
  </si>
  <si>
    <t>Egyéni (nem piaci) gazdasági tevékenység</t>
  </si>
  <si>
    <t>Költségvetési és társadalombiztosítási szervezet, nonprofit szervezet</t>
  </si>
  <si>
    <t>Vállalkozás</t>
  </si>
  <si>
    <t>4.2.15. A nemzetgazdasági beruházások volumenindexei gazdálkodási forma és anyagi-műszaki összetétel szerint [előző év = 100,0]</t>
  </si>
  <si>
    <t>beruházásai</t>
  </si>
  <si>
    <t>Nemzetgazdaság összesen</t>
  </si>
  <si>
    <t>4.2.16. A nemzetgazdasági beruházások értéke gazdálkodási forma és anyagi-műszaki összetétel szerint [folyó áron, millió Ft]</t>
  </si>
  <si>
    <t>Nemzetgazdasági ág</t>
  </si>
  <si>
    <t>4.2.17. A nemzetgazdasági beruházások értéke nemzetgazdasági ágak szerint [folyó áron, millió Ft]</t>
  </si>
  <si>
    <t>4.2.18. A nemzetgazdasági beruházások volumenindexe nemzetgazdasági ágak szerint [előző év = 100,0]</t>
  </si>
  <si>
    <t xml:space="preserve">Vállalkozás összesen </t>
  </si>
  <si>
    <t>Egyéni vállalkozói nyilvántartásban szereplő egyéni vállalkozók</t>
  </si>
  <si>
    <t>1, 21, 22</t>
  </si>
  <si>
    <t xml:space="preserve">Jogi személyiség nélküli gazdasági társaság </t>
  </si>
  <si>
    <t xml:space="preserve">Egyéb jogi személyiségű vállalkozás </t>
  </si>
  <si>
    <t xml:space="preserve">Mezőgazdasági szövetkezet </t>
  </si>
  <si>
    <t xml:space="preserve">Szövetkezet </t>
  </si>
  <si>
    <t xml:space="preserve">Korlátolt felelősségű társaság </t>
  </si>
  <si>
    <t>4.2.19. A regisztrált vállalkozások száma gazdálkodási forma és létszám-kategória szerint, 2011</t>
  </si>
  <si>
    <t xml:space="preserve">Társas vállalkozás </t>
  </si>
  <si>
    <t xml:space="preserve">Jogi személyiség nélküli társas vállalkozás </t>
  </si>
  <si>
    <t xml:space="preserve">Gazdálkodási forma </t>
  </si>
  <si>
    <t>4.2.20. A működő vállalkozások száma gazdálkodási forma szerint</t>
  </si>
  <si>
    <t>Kokszgyártás, kőolaj- feldolgozás</t>
  </si>
  <si>
    <t>Élelmiszer, ital, dohány-termék gyártása</t>
  </si>
  <si>
    <t>4.2.21. A működő vállalkozások száma nemzetgazdasági ágak és létszám-kategória szerint, 2010</t>
  </si>
  <si>
    <t>Tartalom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</si>
</sst>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24" x14ac:knownFonts="1">
    <font>
      <sz val="11"/>
      <color theme="1"/>
      <name val="Calibri"/>
      <family val="2"/>
      <charset val="238"/>
      <scheme val="minor"/>
    </font>
    <font>
      <sz val="8"/>
      <color indexed="8"/>
      <name val="Arial"/>
      <family val="2"/>
      <charset val="238"/>
    </font>
    <font>
      <b/>
      <sz val="8"/>
      <color indexed="8"/>
      <name val="Arial"/>
      <family val="2"/>
      <charset val="238"/>
    </font>
    <font>
      <sz val="8"/>
      <color indexed="81"/>
      <name val="Tahoma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8"/>
      <color indexed="17"/>
      <name val="Arial"/>
      <family val="2"/>
      <charset val="238"/>
    </font>
    <font>
      <b/>
      <sz val="8"/>
      <color indexed="17"/>
      <name val="Arial"/>
      <family val="2"/>
      <charset val="238"/>
    </font>
    <font>
      <sz val="8"/>
      <color indexed="12"/>
      <name val="Arial"/>
      <family val="2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8"/>
      <name val="Arial CE"/>
      <charset val="238"/>
    </font>
    <font>
      <b/>
      <sz val="8"/>
      <name val="Arial CE"/>
      <family val="2"/>
      <charset val="238"/>
    </font>
    <font>
      <sz val="8"/>
      <name val="Arial CE"/>
      <family val="2"/>
      <charset val="238"/>
    </font>
    <font>
      <sz val="10"/>
      <color indexed="8"/>
      <name val="Arial"/>
      <family val="2"/>
      <charset val="238"/>
    </font>
    <font>
      <sz val="8"/>
      <color indexed="8"/>
      <name val="Arial"/>
      <family val="2"/>
      <charset val="238"/>
    </font>
    <font>
      <sz val="12"/>
      <color indexed="8"/>
      <name val="Arial"/>
      <family val="2"/>
      <charset val="238"/>
    </font>
    <font>
      <b/>
      <sz val="10"/>
      <color indexed="8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u/>
      <sz val="10"/>
      <color theme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20" fillId="0" borderId="0" applyNumberFormat="0" applyFill="0" applyBorder="0" applyAlignment="0" applyProtection="0"/>
  </cellStyleXfs>
  <cellXfs count="318">
    <xf numFmtId="0" fontId="0" fillId="0" borderId="0" xfId="0"/>
    <xf numFmtId="0" fontId="1" fillId="0" borderId="0" xfId="0" applyFont="1"/>
    <xf numFmtId="3" fontId="2" fillId="0" borderId="0" xfId="0" applyNumberFormat="1" applyFont="1" applyBorder="1" applyAlignment="1">
      <alignment horizontal="right" vertical="top"/>
    </xf>
    <xf numFmtId="3" fontId="2" fillId="0" borderId="0" xfId="0" applyNumberFormat="1" applyFont="1" applyAlignment="1">
      <alignment horizontal="right" vertical="top"/>
    </xf>
    <xf numFmtId="0" fontId="2" fillId="0" borderId="0" xfId="0" applyFont="1" applyAlignment="1">
      <alignment vertical="top" wrapText="1"/>
    </xf>
    <xf numFmtId="0" fontId="1" fillId="0" borderId="0" xfId="0" applyFont="1" applyAlignment="1">
      <alignment horizontal="left"/>
    </xf>
    <xf numFmtId="3" fontId="1" fillId="0" borderId="0" xfId="0" applyNumberFormat="1" applyFont="1" applyBorder="1" applyAlignment="1">
      <alignment horizontal="right" vertical="top"/>
    </xf>
    <xf numFmtId="3" fontId="1" fillId="0" borderId="0" xfId="0" applyNumberFormat="1" applyFont="1" applyAlignment="1">
      <alignment horizontal="right" vertical="top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left" vertical="top"/>
    </xf>
    <xf numFmtId="3" fontId="1" fillId="0" borderId="0" xfId="0" applyNumberFormat="1" applyFont="1" applyBorder="1" applyAlignment="1">
      <alignment horizontal="right"/>
    </xf>
    <xf numFmtId="3" fontId="1" fillId="0" borderId="0" xfId="0" applyNumberFormat="1" applyFont="1" applyAlignment="1">
      <alignment horizontal="right"/>
    </xf>
    <xf numFmtId="0" fontId="1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top"/>
    </xf>
    <xf numFmtId="0" fontId="1" fillId="0" borderId="0" xfId="0" applyFont="1" applyAlignment="1">
      <alignment horizontal="left" vertical="top" indent="1"/>
    </xf>
    <xf numFmtId="0" fontId="2" fillId="0" borderId="0" xfId="0" applyFont="1" applyAlignment="1">
      <alignment horizontal="left" vertical="top" wrapText="1"/>
    </xf>
    <xf numFmtId="3" fontId="1" fillId="0" borderId="1" xfId="0" applyNumberFormat="1" applyFont="1" applyBorder="1" applyAlignment="1">
      <alignment horizontal="right" vertical="top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top" indent="4"/>
    </xf>
    <xf numFmtId="0" fontId="2" fillId="0" borderId="5" xfId="0" applyFont="1" applyBorder="1" applyAlignment="1">
      <alignment horizontal="left" vertical="top"/>
    </xf>
    <xf numFmtId="0" fontId="4" fillId="0" borderId="0" xfId="0" applyFont="1"/>
    <xf numFmtId="3" fontId="5" fillId="0" borderId="0" xfId="0" applyNumberFormat="1" applyFont="1" applyAlignment="1">
      <alignment horizontal="right" vertical="top"/>
    </xf>
    <xf numFmtId="0" fontId="5" fillId="0" borderId="0" xfId="0" applyFont="1" applyAlignment="1">
      <alignment horizontal="left" vertical="top" wrapText="1"/>
    </xf>
    <xf numFmtId="0" fontId="5" fillId="0" borderId="0" xfId="0" applyFont="1" applyAlignment="1">
      <alignment horizontal="center" vertical="top"/>
    </xf>
    <xf numFmtId="3" fontId="4" fillId="0" borderId="0" xfId="0" applyNumberFormat="1" applyFont="1" applyAlignment="1">
      <alignment horizontal="right" vertical="top"/>
    </xf>
    <xf numFmtId="164" fontId="4" fillId="0" borderId="0" xfId="0" applyNumberFormat="1" applyFont="1" applyFill="1" applyBorder="1" applyAlignment="1">
      <alignment vertical="top" wrapText="1"/>
    </xf>
    <xf numFmtId="0" fontId="4" fillId="0" borderId="0" xfId="0" applyFont="1" applyFill="1" applyBorder="1" applyAlignment="1">
      <alignment horizontal="center" vertical="top"/>
    </xf>
    <xf numFmtId="0" fontId="4" fillId="0" borderId="0" xfId="0" applyFont="1" applyFill="1" applyAlignment="1">
      <alignment vertical="top" wrapText="1"/>
    </xf>
    <xf numFmtId="3" fontId="4" fillId="0" borderId="0" xfId="0" applyNumberFormat="1" applyFont="1" applyAlignment="1">
      <alignment horizontal="right"/>
    </xf>
    <xf numFmtId="49" fontId="4" fillId="0" borderId="0" xfId="0" applyNumberFormat="1" applyFont="1" applyFill="1" applyBorder="1" applyAlignment="1">
      <alignment horizontal="center" vertical="top"/>
    </xf>
    <xf numFmtId="0" fontId="4" fillId="0" borderId="0" xfId="0" applyFont="1" applyFill="1" applyBorder="1" applyAlignment="1">
      <alignment horizontal="left" vertical="top" wrapText="1"/>
    </xf>
    <xf numFmtId="0" fontId="4" fillId="0" borderId="0" xfId="0" applyFont="1" applyFill="1" applyBorder="1" applyAlignment="1">
      <alignment horizontal="center" vertical="top" wrapText="1"/>
    </xf>
    <xf numFmtId="3" fontId="4" fillId="0" borderId="0" xfId="0" applyNumberFormat="1" applyFont="1" applyBorder="1" applyAlignment="1">
      <alignment horizontal="right"/>
    </xf>
    <xf numFmtId="0" fontId="4" fillId="0" borderId="0" xfId="0" applyFont="1" applyFill="1" applyBorder="1" applyAlignment="1">
      <alignment vertical="top" wrapText="1"/>
    </xf>
    <xf numFmtId="0" fontId="4" fillId="0" borderId="0" xfId="0" applyFont="1" applyFill="1" applyBorder="1" applyAlignment="1">
      <alignment horizontal="left" vertical="top" wrapText="1"/>
    </xf>
    <xf numFmtId="0" fontId="4" fillId="0" borderId="0" xfId="0" applyFont="1" applyFill="1" applyBorder="1" applyAlignment="1">
      <alignment horizontal="right" vertical="top" wrapText="1"/>
    </xf>
    <xf numFmtId="3" fontId="4" fillId="0" borderId="0" xfId="0" applyNumberFormat="1" applyFont="1" applyBorder="1" applyAlignment="1">
      <alignment horizontal="right" vertical="top"/>
    </xf>
    <xf numFmtId="0" fontId="4" fillId="0" borderId="0" xfId="0" applyFont="1" applyFill="1" applyBorder="1" applyAlignment="1">
      <alignment horizontal="right" vertical="top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left" vertical="top" wrapText="1"/>
    </xf>
    <xf numFmtId="0" fontId="5" fillId="0" borderId="5" xfId="0" applyFont="1" applyBorder="1" applyAlignment="1">
      <alignment horizontal="left" vertical="top"/>
    </xf>
    <xf numFmtId="0" fontId="4" fillId="0" borderId="5" xfId="0" applyFont="1" applyBorder="1" applyAlignment="1">
      <alignment horizontal="left" vertical="top" wrapText="1"/>
    </xf>
    <xf numFmtId="0" fontId="4" fillId="0" borderId="7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left"/>
    </xf>
    <xf numFmtId="0" fontId="5" fillId="0" borderId="5" xfId="0" applyFont="1" applyFill="1" applyBorder="1" applyAlignment="1">
      <alignment horizontal="left" vertical="top"/>
    </xf>
    <xf numFmtId="3" fontId="5" fillId="0" borderId="0" xfId="0" applyNumberFormat="1" applyFont="1" applyFill="1" applyAlignment="1">
      <alignment horizontal="right" vertical="top"/>
    </xf>
    <xf numFmtId="0" fontId="5" fillId="0" borderId="0" xfId="0" applyFont="1" applyFill="1" applyAlignment="1">
      <alignment horizontal="left" vertical="top" wrapText="1"/>
    </xf>
    <xf numFmtId="3" fontId="4" fillId="0" borderId="0" xfId="0" applyNumberFormat="1" applyFont="1" applyFill="1" applyAlignment="1">
      <alignment horizontal="right"/>
    </xf>
    <xf numFmtId="0" fontId="1" fillId="0" borderId="0" xfId="0" applyFont="1" applyFill="1" applyAlignment="1">
      <alignment horizontal="left" vertical="top" wrapText="1"/>
    </xf>
    <xf numFmtId="0" fontId="4" fillId="0" borderId="0" xfId="0" applyFont="1" applyFill="1" applyAlignment="1">
      <alignment horizontal="left" vertical="top" indent="1"/>
    </xf>
    <xf numFmtId="0" fontId="5" fillId="0" borderId="0" xfId="0" applyFont="1" applyFill="1" applyAlignment="1">
      <alignment horizontal="left" vertical="top"/>
    </xf>
    <xf numFmtId="3" fontId="4" fillId="0" borderId="0" xfId="0" applyNumberFormat="1" applyFont="1" applyFill="1" applyAlignment="1">
      <alignment horizontal="right" vertical="top"/>
    </xf>
    <xf numFmtId="0" fontId="4" fillId="0" borderId="0" xfId="0" applyFont="1" applyFill="1" applyAlignment="1">
      <alignment horizontal="left" vertical="top" wrapText="1"/>
    </xf>
    <xf numFmtId="0" fontId="4" fillId="0" borderId="0" xfId="0" applyFont="1" applyFill="1" applyAlignment="1">
      <alignment horizontal="left" vertical="top"/>
    </xf>
    <xf numFmtId="0" fontId="4" fillId="0" borderId="9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left" vertical="top" wrapText="1"/>
    </xf>
    <xf numFmtId="0" fontId="5" fillId="0" borderId="5" xfId="0" applyFont="1" applyFill="1" applyBorder="1" applyAlignment="1">
      <alignment horizontal="left" vertical="top"/>
    </xf>
    <xf numFmtId="0" fontId="5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Alignment="1">
      <alignment vertical="top" wrapText="1"/>
    </xf>
    <xf numFmtId="0" fontId="4" fillId="0" borderId="0" xfId="0" applyFont="1" applyAlignment="1">
      <alignment vertical="top" wrapText="1"/>
    </xf>
    <xf numFmtId="0" fontId="4" fillId="0" borderId="0" xfId="0" applyFont="1" applyBorder="1" applyAlignment="1">
      <alignment horizontal="left" vertical="top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left" wrapText="1"/>
    </xf>
    <xf numFmtId="0" fontId="5" fillId="0" borderId="0" xfId="0" applyFont="1" applyBorder="1" applyAlignment="1">
      <alignment horizontal="left" vertical="top"/>
    </xf>
    <xf numFmtId="164" fontId="4" fillId="0" borderId="0" xfId="0" applyNumberFormat="1" applyFont="1" applyBorder="1" applyAlignment="1">
      <alignment horizontal="right" vertical="top"/>
    </xf>
    <xf numFmtId="164" fontId="4" fillId="0" borderId="0" xfId="0" applyNumberFormat="1" applyFont="1" applyFill="1" applyBorder="1" applyAlignment="1">
      <alignment horizontal="right" vertical="top"/>
    </xf>
    <xf numFmtId="0" fontId="4" fillId="0" borderId="0" xfId="0" applyFont="1" applyBorder="1" applyAlignment="1">
      <alignment horizontal="left" wrapText="1" indent="1"/>
    </xf>
    <xf numFmtId="164" fontId="6" fillId="0" borderId="0" xfId="0" applyNumberFormat="1" applyFont="1" applyFill="1" applyBorder="1" applyAlignment="1">
      <alignment horizontal="right" vertical="top"/>
    </xf>
    <xf numFmtId="0" fontId="4" fillId="0" borderId="0" xfId="0" applyFont="1" applyAlignment="1">
      <alignment horizontal="left" vertical="center" wrapText="1" indent="1"/>
    </xf>
    <xf numFmtId="164" fontId="4" fillId="0" borderId="0" xfId="0" applyNumberFormat="1" applyFont="1" applyAlignment="1">
      <alignment horizontal="right" vertical="top"/>
    </xf>
    <xf numFmtId="0" fontId="4" fillId="0" borderId="0" xfId="0" applyFont="1" applyAlignment="1">
      <alignment horizontal="left" vertical="center"/>
    </xf>
    <xf numFmtId="164" fontId="6" fillId="0" borderId="0" xfId="0" applyNumberFormat="1" applyFont="1" applyBorder="1" applyAlignment="1">
      <alignment horizontal="right" vertical="top"/>
    </xf>
    <xf numFmtId="0" fontId="4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3" fontId="4" fillId="0" borderId="0" xfId="0" applyNumberFormat="1" applyFont="1" applyBorder="1" applyAlignment="1">
      <alignment horizontal="right" vertical="top"/>
    </xf>
    <xf numFmtId="3" fontId="6" fillId="0" borderId="0" xfId="0" applyNumberFormat="1" applyFont="1" applyFill="1" applyBorder="1" applyAlignment="1">
      <alignment horizontal="right" vertical="top"/>
    </xf>
    <xf numFmtId="3" fontId="4" fillId="0" borderId="0" xfId="0" applyNumberFormat="1" applyFont="1" applyFill="1" applyBorder="1" applyAlignment="1">
      <alignment horizontal="right" vertical="top"/>
    </xf>
    <xf numFmtId="0" fontId="4" fillId="0" borderId="0" xfId="0" applyFont="1" applyAlignment="1">
      <alignment horizontal="left"/>
    </xf>
    <xf numFmtId="0" fontId="4" fillId="0" borderId="12" xfId="0" applyFont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11" xfId="0" applyFont="1" applyBorder="1" applyAlignment="1">
      <alignment horizontal="center" wrapText="1"/>
    </xf>
    <xf numFmtId="0" fontId="5" fillId="0" borderId="5" xfId="0" applyFont="1" applyBorder="1" applyAlignment="1">
      <alignment horizontal="left" vertical="top"/>
    </xf>
    <xf numFmtId="0" fontId="4" fillId="0" borderId="0" xfId="0" applyFont="1"/>
    <xf numFmtId="164" fontId="4" fillId="0" borderId="0" xfId="0" applyNumberFormat="1" applyFont="1" applyFill="1"/>
    <xf numFmtId="164" fontId="6" fillId="0" borderId="0" xfId="0" applyNumberFormat="1" applyFont="1" applyFill="1"/>
    <xf numFmtId="164" fontId="4" fillId="0" borderId="0" xfId="0" applyNumberFormat="1" applyFont="1" applyBorder="1" applyAlignment="1">
      <alignment horizontal="right" vertical="top"/>
    </xf>
    <xf numFmtId="0" fontId="4" fillId="0" borderId="0" xfId="0" applyFont="1" applyBorder="1" applyAlignment="1">
      <alignment horizontal="left" indent="1"/>
    </xf>
    <xf numFmtId="0" fontId="4" fillId="0" borderId="0" xfId="0" applyFont="1" applyBorder="1" applyAlignment="1">
      <alignment horizontal="left"/>
    </xf>
    <xf numFmtId="164" fontId="5" fillId="0" borderId="0" xfId="0" applyNumberFormat="1" applyFont="1" applyFill="1"/>
    <xf numFmtId="164" fontId="7" fillId="0" borderId="0" xfId="0" applyNumberFormat="1" applyFont="1" applyFill="1"/>
    <xf numFmtId="164" fontId="5" fillId="0" borderId="0" xfId="0" applyNumberFormat="1" applyFont="1" applyBorder="1" applyAlignment="1">
      <alignment horizontal="right" vertical="top"/>
    </xf>
    <xf numFmtId="0" fontId="5" fillId="0" borderId="0" xfId="0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4" fillId="0" borderId="0" xfId="0" applyFont="1" applyBorder="1" applyAlignment="1">
      <alignment horizontal="left" indent="1"/>
    </xf>
    <xf numFmtId="0" fontId="1" fillId="0" borderId="0" xfId="0" applyFont="1" applyBorder="1" applyAlignment="1">
      <alignment horizontal="left" wrapText="1" indent="1"/>
    </xf>
    <xf numFmtId="164" fontId="4" fillId="0" borderId="0" xfId="0" applyNumberFormat="1" applyFont="1" applyFill="1" applyBorder="1" applyAlignment="1">
      <alignment horizontal="right"/>
    </xf>
    <xf numFmtId="0" fontId="1" fillId="0" borderId="0" xfId="0" applyFont="1" applyBorder="1" applyAlignment="1">
      <alignment horizontal="left" indent="1"/>
    </xf>
    <xf numFmtId="164" fontId="5" fillId="0" borderId="0" xfId="0" applyNumberFormat="1" applyFont="1" applyFill="1" applyBorder="1" applyAlignment="1">
      <alignment horizontal="right"/>
    </xf>
    <xf numFmtId="164" fontId="7" fillId="0" borderId="0" xfId="0" applyNumberFormat="1" applyFont="1" applyFill="1" applyBorder="1" applyAlignment="1">
      <alignment horizontal="right"/>
    </xf>
    <xf numFmtId="0" fontId="4" fillId="0" borderId="0" xfId="0" applyFont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49" fontId="4" fillId="0" borderId="11" xfId="0" applyNumberFormat="1" applyFont="1" applyBorder="1" applyAlignment="1">
      <alignment horizontal="center" vertical="center" wrapText="1"/>
    </xf>
    <xf numFmtId="4" fontId="5" fillId="0" borderId="5" xfId="0" applyNumberFormat="1" applyFont="1" applyBorder="1" applyAlignment="1">
      <alignment horizontal="left" vertical="center" indent="3"/>
    </xf>
    <xf numFmtId="4" fontId="5" fillId="0" borderId="5" xfId="0" applyNumberFormat="1" applyFont="1" applyBorder="1" applyAlignment="1">
      <alignment horizontal="left" vertical="top"/>
    </xf>
    <xf numFmtId="164" fontId="5" fillId="0" borderId="0" xfId="0" applyNumberFormat="1" applyFont="1" applyAlignment="1">
      <alignment vertical="top"/>
    </xf>
    <xf numFmtId="3" fontId="5" fillId="0" borderId="0" xfId="0" applyNumberFormat="1" applyFont="1" applyAlignment="1">
      <alignment vertical="top"/>
    </xf>
    <xf numFmtId="164" fontId="7" fillId="0" borderId="0" xfId="0" applyNumberFormat="1" applyFont="1" applyAlignment="1">
      <alignment vertical="top"/>
    </xf>
    <xf numFmtId="3" fontId="7" fillId="0" borderId="0" xfId="0" applyNumberFormat="1" applyFont="1" applyAlignment="1">
      <alignment vertical="top"/>
    </xf>
    <xf numFmtId="0" fontId="5" fillId="0" borderId="0" xfId="0" applyFont="1" applyFill="1" applyAlignment="1">
      <alignment vertical="top" wrapText="1"/>
    </xf>
    <xf numFmtId="0" fontId="5" fillId="0" borderId="0" xfId="0" applyFont="1" applyFill="1" applyBorder="1" applyAlignment="1">
      <alignment horizontal="left" vertical="top"/>
    </xf>
    <xf numFmtId="164" fontId="4" fillId="0" borderId="0" xfId="0" applyNumberFormat="1" applyFont="1" applyAlignment="1">
      <alignment vertical="top"/>
    </xf>
    <xf numFmtId="0" fontId="4" fillId="0" borderId="0" xfId="0" applyFont="1" applyFill="1" applyAlignment="1">
      <alignment horizontal="left" vertical="top"/>
    </xf>
    <xf numFmtId="3" fontId="4" fillId="0" borderId="0" xfId="0" applyNumberFormat="1" applyFont="1" applyAlignment="1">
      <alignment vertical="top"/>
    </xf>
    <xf numFmtId="164" fontId="4" fillId="0" borderId="0" xfId="0" applyNumberFormat="1" applyFont="1" applyFill="1" applyAlignment="1">
      <alignment vertical="top" wrapText="1"/>
    </xf>
    <xf numFmtId="0" fontId="4" fillId="0" borderId="0" xfId="0" applyFont="1" applyFill="1" applyBorder="1" applyAlignment="1">
      <alignment horizontal="left" vertical="top"/>
    </xf>
    <xf numFmtId="49" fontId="4" fillId="0" borderId="0" xfId="0" applyNumberFormat="1" applyFont="1" applyFill="1" applyBorder="1" applyAlignment="1">
      <alignment horizontal="left" vertical="top"/>
    </xf>
    <xf numFmtId="0" fontId="4" fillId="0" borderId="0" xfId="0" applyFont="1" applyFill="1" applyAlignment="1">
      <alignment horizontal="left" vertical="top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5" fillId="0" borderId="5" xfId="0" applyFont="1" applyBorder="1" applyAlignment="1">
      <alignment vertical="top"/>
    </xf>
    <xf numFmtId="164" fontId="6" fillId="0" borderId="0" xfId="0" applyNumberFormat="1" applyFont="1" applyFill="1" applyBorder="1" applyAlignment="1">
      <alignment horizontal="right"/>
    </xf>
    <xf numFmtId="0" fontId="4" fillId="0" borderId="0" xfId="0" applyFont="1" applyBorder="1" applyAlignment="1">
      <alignment horizontal="left" vertical="top" indent="1"/>
    </xf>
    <xf numFmtId="0" fontId="4" fillId="0" borderId="0" xfId="0" applyFont="1" applyBorder="1" applyAlignment="1">
      <alignment horizontal="left" vertical="top"/>
    </xf>
    <xf numFmtId="0" fontId="5" fillId="0" borderId="0" xfId="0" applyFont="1" applyBorder="1" applyAlignment="1">
      <alignment horizontal="left" vertical="top"/>
    </xf>
    <xf numFmtId="0" fontId="4" fillId="0" borderId="0" xfId="0" applyFont="1" applyBorder="1" applyAlignment="1">
      <alignment horizontal="left" vertical="top" indent="1"/>
    </xf>
    <xf numFmtId="0" fontId="1" fillId="0" borderId="0" xfId="0" applyFont="1" applyBorder="1" applyAlignment="1">
      <alignment horizontal="left" vertical="top" wrapText="1" indent="1"/>
    </xf>
    <xf numFmtId="0" fontId="1" fillId="0" borderId="0" xfId="0" applyFont="1" applyBorder="1" applyAlignment="1">
      <alignment horizontal="left" vertical="top" indent="1"/>
    </xf>
    <xf numFmtId="164" fontId="7" fillId="0" borderId="0" xfId="0" applyNumberFormat="1" applyFont="1" applyBorder="1" applyAlignment="1">
      <alignment horizontal="right" vertical="top"/>
    </xf>
    <xf numFmtId="49" fontId="4" fillId="0" borderId="18" xfId="0" applyNumberFormat="1" applyFont="1" applyBorder="1" applyAlignment="1">
      <alignment horizontal="center" vertical="center" wrapText="1"/>
    </xf>
    <xf numFmtId="4" fontId="2" fillId="0" borderId="0" xfId="0" applyNumberFormat="1" applyFont="1" applyBorder="1" applyAlignment="1">
      <alignment horizontal="left" vertical="top" indent="4"/>
    </xf>
    <xf numFmtId="4" fontId="5" fillId="0" borderId="0" xfId="0" applyNumberFormat="1" applyFont="1" applyBorder="1" applyAlignment="1">
      <alignment horizontal="left" vertical="top" indent="4"/>
    </xf>
    <xf numFmtId="4" fontId="2" fillId="0" borderId="0" xfId="0" applyNumberFormat="1" applyFont="1" applyBorder="1" applyAlignment="1">
      <alignment horizontal="left" vertical="top"/>
    </xf>
    <xf numFmtId="164" fontId="6" fillId="0" borderId="0" xfId="0" applyNumberFormat="1" applyFont="1" applyAlignment="1">
      <alignment vertical="top"/>
    </xf>
    <xf numFmtId="164" fontId="4" fillId="0" borderId="3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wrapText="1"/>
    </xf>
    <xf numFmtId="0" fontId="5" fillId="0" borderId="0" xfId="0" applyFont="1" applyAlignment="1">
      <alignment horizontal="left" vertical="top"/>
    </xf>
    <xf numFmtId="0" fontId="4" fillId="0" borderId="0" xfId="0" applyFont="1" applyAlignment="1">
      <alignment horizontal="left" vertical="top"/>
    </xf>
    <xf numFmtId="0" fontId="4" fillId="0" borderId="0" xfId="0" applyFont="1" applyAlignment="1">
      <alignment horizontal="left" vertical="top" wrapText="1"/>
    </xf>
    <xf numFmtId="0" fontId="1" fillId="0" borderId="0" xfId="0" applyFont="1" applyAlignment="1">
      <alignment horizontal="left" vertical="top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left" vertical="top" indent="3"/>
    </xf>
    <xf numFmtId="0" fontId="5" fillId="0" borderId="5" xfId="0" applyFont="1" applyBorder="1" applyAlignment="1">
      <alignment horizontal="left" vertical="top"/>
    </xf>
    <xf numFmtId="164" fontId="5" fillId="0" borderId="0" xfId="0" applyNumberFormat="1" applyFont="1" applyAlignment="1">
      <alignment horizontal="right" vertical="top"/>
    </xf>
    <xf numFmtId="0" fontId="5" fillId="0" borderId="0" xfId="0" applyFont="1" applyFill="1" applyAlignment="1">
      <alignment wrapText="1"/>
    </xf>
    <xf numFmtId="0" fontId="4" fillId="0" borderId="0" xfId="0" applyFont="1" applyFill="1" applyAlignment="1">
      <alignment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3" fontId="4" fillId="0" borderId="7" xfId="0" applyNumberFormat="1" applyFont="1" applyFill="1" applyBorder="1" applyAlignment="1">
      <alignment horizontal="center" vertical="center" wrapText="1"/>
    </xf>
    <xf numFmtId="0" fontId="4" fillId="0" borderId="0" xfId="0" applyFont="1"/>
    <xf numFmtId="164" fontId="4" fillId="0" borderId="0" xfId="0" applyNumberFormat="1" applyFont="1" applyFill="1" applyAlignment="1">
      <alignment horizontal="right" vertical="top"/>
    </xf>
    <xf numFmtId="0" fontId="4" fillId="0" borderId="0" xfId="0" applyFont="1" applyAlignment="1">
      <alignment wrapText="1"/>
    </xf>
    <xf numFmtId="0" fontId="4" fillId="0" borderId="0" xfId="0" applyFont="1" applyBorder="1" applyAlignment="1">
      <alignment wrapText="1"/>
    </xf>
    <xf numFmtId="0" fontId="4" fillId="0" borderId="0" xfId="0" applyFont="1" applyBorder="1" applyAlignment="1">
      <alignment horizontal="left" wrapText="1"/>
    </xf>
    <xf numFmtId="0" fontId="8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4" fillId="0" borderId="0" xfId="0" applyFont="1" applyAlignment="1">
      <alignment horizontal="left" vertical="top" indent="2"/>
    </xf>
    <xf numFmtId="0" fontId="4" fillId="0" borderId="0" xfId="0" applyFont="1" applyAlignment="1">
      <alignment vertical="top"/>
    </xf>
    <xf numFmtId="0" fontId="5" fillId="0" borderId="0" xfId="0" applyFont="1" applyAlignment="1">
      <alignment horizontal="left" vertical="top"/>
    </xf>
    <xf numFmtId="0" fontId="4" fillId="0" borderId="0" xfId="0" applyFont="1" applyAlignment="1">
      <alignment vertical="center"/>
    </xf>
    <xf numFmtId="164" fontId="5" fillId="0" borderId="0" xfId="0" applyNumberFormat="1" applyFont="1" applyAlignment="1">
      <alignment horizontal="right" vertical="top"/>
    </xf>
    <xf numFmtId="0" fontId="5" fillId="0" borderId="0" xfId="0" applyFont="1" applyBorder="1" applyAlignment="1">
      <alignment horizontal="left" wrapText="1"/>
    </xf>
    <xf numFmtId="164" fontId="4" fillId="0" borderId="0" xfId="0" applyNumberFormat="1" applyFont="1" applyAlignment="1">
      <alignment horizontal="right" vertical="top"/>
    </xf>
    <xf numFmtId="0" fontId="4" fillId="0" borderId="0" xfId="0" applyFont="1" applyAlignment="1"/>
    <xf numFmtId="0" fontId="4" fillId="0" borderId="0" xfId="0" applyFont="1" applyAlignment="1">
      <alignment horizontal="left" indent="1"/>
    </xf>
    <xf numFmtId="0" fontId="5" fillId="0" borderId="0" xfId="0" applyFont="1"/>
    <xf numFmtId="164" fontId="5" fillId="0" borderId="0" xfId="0" applyNumberFormat="1" applyFont="1" applyFill="1" applyBorder="1" applyAlignment="1">
      <alignment horizontal="right" vertical="top"/>
    </xf>
    <xf numFmtId="0" fontId="5" fillId="0" borderId="0" xfId="0" applyFont="1" applyBorder="1" applyAlignment="1">
      <alignment horizontal="left" vertical="top" wrapText="1"/>
    </xf>
    <xf numFmtId="164" fontId="4" fillId="0" borderId="0" xfId="0" applyNumberFormat="1" applyFont="1" applyFill="1" applyAlignment="1">
      <alignment horizontal="right" vertical="top"/>
    </xf>
    <xf numFmtId="0" fontId="4" fillId="0" borderId="0" xfId="0" applyFont="1" applyBorder="1" applyAlignment="1">
      <alignment vertical="top" wrapText="1"/>
    </xf>
    <xf numFmtId="164" fontId="4" fillId="0" borderId="0" xfId="0" applyNumberFormat="1" applyFont="1" applyFill="1" applyBorder="1" applyAlignment="1">
      <alignment horizontal="right" vertical="top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left" vertical="top" wrapText="1"/>
    </xf>
    <xf numFmtId="0" fontId="5" fillId="0" borderId="5" xfId="0" applyFont="1" applyBorder="1" applyAlignment="1">
      <alignment horizontal="left" vertical="top"/>
    </xf>
    <xf numFmtId="3" fontId="5" fillId="0" borderId="0" xfId="0" applyNumberFormat="1" applyFont="1" applyFill="1" applyAlignment="1">
      <alignment horizontal="right" vertical="top"/>
    </xf>
    <xf numFmtId="0" fontId="5" fillId="0" borderId="0" xfId="0" applyFont="1" applyFill="1" applyAlignment="1"/>
    <xf numFmtId="3" fontId="4" fillId="0" borderId="0" xfId="0" applyNumberFormat="1" applyFont="1" applyFill="1" applyAlignment="1">
      <alignment horizontal="right" vertical="top"/>
    </xf>
    <xf numFmtId="0" fontId="4" fillId="0" borderId="0" xfId="0" applyFont="1" applyFill="1" applyAlignment="1"/>
    <xf numFmtId="0" fontId="4" fillId="0" borderId="0" xfId="0" applyFont="1" applyFill="1" applyAlignment="1">
      <alignment horizontal="left" indent="1"/>
    </xf>
    <xf numFmtId="3" fontId="4" fillId="0" borderId="0" xfId="0" applyNumberFormat="1" applyFont="1" applyAlignment="1">
      <alignment horizontal="right" vertical="top"/>
    </xf>
    <xf numFmtId="0" fontId="4" fillId="0" borderId="19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3" fontId="5" fillId="0" borderId="0" xfId="0" applyNumberFormat="1" applyFont="1" applyAlignment="1">
      <alignment horizontal="right" vertical="top"/>
    </xf>
    <xf numFmtId="0" fontId="4" fillId="0" borderId="0" xfId="0" applyFont="1" applyFill="1" applyAlignment="1">
      <alignment horizontal="left" vertical="top"/>
    </xf>
    <xf numFmtId="3" fontId="4" fillId="0" borderId="0" xfId="0" applyNumberFormat="1" applyFont="1" applyFill="1" applyBorder="1" applyAlignment="1">
      <alignment horizontal="right" vertical="top"/>
    </xf>
    <xf numFmtId="0" fontId="4" fillId="0" borderId="0" xfId="0" applyFont="1" applyAlignment="1">
      <alignment vertical="top" wrapText="1"/>
    </xf>
    <xf numFmtId="0" fontId="4" fillId="0" borderId="0" xfId="0" applyFont="1" applyFill="1" applyBorder="1" applyAlignment="1">
      <alignment horizontal="center" vertical="top"/>
    </xf>
    <xf numFmtId="49" fontId="4" fillId="0" borderId="0" xfId="0" applyNumberFormat="1" applyFont="1" applyFill="1" applyBorder="1" applyAlignment="1">
      <alignment horizontal="center" vertical="top"/>
    </xf>
    <xf numFmtId="0" fontId="4" fillId="0" borderId="0" xfId="0" applyFont="1" applyBorder="1" applyAlignment="1">
      <alignment horizontal="center" vertical="top"/>
    </xf>
    <xf numFmtId="164" fontId="5" fillId="0" borderId="0" xfId="0" applyNumberFormat="1" applyFont="1" applyFill="1" applyAlignment="1">
      <alignment horizontal="right" vertical="top"/>
    </xf>
    <xf numFmtId="0" fontId="0" fillId="0" borderId="0" xfId="0"/>
    <xf numFmtId="0" fontId="0" fillId="0" borderId="0" xfId="0" applyFill="1" applyBorder="1"/>
    <xf numFmtId="3" fontId="5" fillId="0" borderId="0" xfId="0" applyNumberFormat="1" applyFont="1" applyAlignment="1">
      <alignment horizontal="right"/>
    </xf>
    <xf numFmtId="0" fontId="5" fillId="0" borderId="0" xfId="0" applyFont="1" applyFill="1" applyAlignment="1">
      <alignment horizontal="left"/>
    </xf>
    <xf numFmtId="3" fontId="9" fillId="0" borderId="0" xfId="0" applyNumberFormat="1" applyFont="1" applyAlignment="1">
      <alignment horizontal="right"/>
    </xf>
    <xf numFmtId="0" fontId="4" fillId="0" borderId="0" xfId="0" applyFont="1" applyFill="1" applyAlignment="1">
      <alignment horizontal="left" wrapText="1" indent="1"/>
    </xf>
    <xf numFmtId="0" fontId="4" fillId="0" borderId="0" xfId="0" applyFont="1" applyFill="1" applyAlignment="1">
      <alignment horizontal="center" vertical="top"/>
    </xf>
    <xf numFmtId="0" fontId="4" fillId="0" borderId="0" xfId="0" applyFont="1" applyFill="1" applyAlignment="1">
      <alignment horizontal="left"/>
    </xf>
    <xf numFmtId="0" fontId="4" fillId="0" borderId="0" xfId="0" applyFont="1" applyFill="1" applyAlignment="1">
      <alignment horizontal="left" indent="1"/>
    </xf>
    <xf numFmtId="0" fontId="5" fillId="0" borderId="0" xfId="0" applyFont="1" applyFill="1" applyAlignment="1"/>
    <xf numFmtId="0" fontId="5" fillId="0" borderId="0" xfId="0" applyFont="1" applyFill="1" applyAlignment="1">
      <alignment horizontal="left" indent="1"/>
    </xf>
    <xf numFmtId="0" fontId="4" fillId="0" borderId="0" xfId="0" applyFont="1" applyFill="1" applyAlignment="1">
      <alignment horizontal="center"/>
    </xf>
    <xf numFmtId="0" fontId="4" fillId="0" borderId="7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/>
    </xf>
    <xf numFmtId="0" fontId="10" fillId="0" borderId="0" xfId="0" applyFont="1" applyFill="1" applyBorder="1"/>
    <xf numFmtId="0" fontId="10" fillId="0" borderId="0" xfId="0" applyFont="1" applyFill="1" applyBorder="1" applyAlignment="1">
      <alignment vertical="center"/>
    </xf>
    <xf numFmtId="0" fontId="11" fillId="0" borderId="0" xfId="0" applyFont="1" applyFill="1" applyBorder="1" applyAlignment="1">
      <alignment vertical="center"/>
    </xf>
    <xf numFmtId="0" fontId="12" fillId="0" borderId="0" xfId="0" applyFont="1" applyFill="1" applyBorder="1" applyAlignment="1">
      <alignment vertical="center"/>
    </xf>
    <xf numFmtId="3" fontId="13" fillId="0" borderId="0" xfId="0" applyNumberFormat="1" applyFont="1"/>
    <xf numFmtId="3" fontId="5" fillId="0" borderId="0" xfId="0" applyNumberFormat="1" applyFont="1" applyFill="1" applyAlignment="1">
      <alignment horizontal="right"/>
    </xf>
    <xf numFmtId="0" fontId="14" fillId="0" borderId="0" xfId="0" applyFont="1" applyFill="1" applyAlignment="1">
      <alignment horizontal="left" wrapText="1"/>
    </xf>
    <xf numFmtId="0" fontId="14" fillId="0" borderId="0" xfId="0" applyFont="1" applyFill="1" applyAlignment="1">
      <alignment horizontal="left" vertical="top"/>
    </xf>
    <xf numFmtId="3" fontId="4" fillId="0" borderId="0" xfId="0" applyNumberFormat="1" applyFont="1" applyFill="1" applyAlignment="1">
      <alignment horizontal="right"/>
    </xf>
    <xf numFmtId="0" fontId="4" fillId="0" borderId="0" xfId="0" applyFont="1" applyFill="1" applyAlignment="1">
      <alignment wrapText="1"/>
    </xf>
    <xf numFmtId="0" fontId="4" fillId="0" borderId="0" xfId="0" applyFont="1" applyFill="1" applyAlignment="1">
      <alignment horizontal="center" vertical="top"/>
    </xf>
    <xf numFmtId="0" fontId="14" fillId="0" borderId="0" xfId="0" applyFont="1" applyFill="1" applyAlignment="1">
      <alignment wrapText="1"/>
    </xf>
    <xf numFmtId="0" fontId="14" fillId="0" borderId="0" xfId="0" applyFont="1" applyFill="1" applyAlignment="1">
      <alignment vertical="top" wrapText="1"/>
    </xf>
    <xf numFmtId="3" fontId="2" fillId="0" borderId="0" xfId="0" applyNumberFormat="1" applyFont="1" applyFill="1" applyAlignment="1">
      <alignment horizontal="right"/>
    </xf>
    <xf numFmtId="0" fontId="14" fillId="0" borderId="0" xfId="0" applyFont="1" applyFill="1" applyAlignment="1">
      <alignment horizontal="left" vertical="top" wrapText="1"/>
    </xf>
    <xf numFmtId="0" fontId="15" fillId="0" borderId="0" xfId="0" applyFont="1" applyFill="1"/>
    <xf numFmtId="0" fontId="15" fillId="0" borderId="0" xfId="0" applyFont="1" applyFill="1" applyAlignment="1">
      <alignment wrapText="1"/>
    </xf>
    <xf numFmtId="0" fontId="15" fillId="0" borderId="0" xfId="0" applyFont="1" applyFill="1" applyAlignment="1">
      <alignment horizontal="left" vertical="top"/>
    </xf>
    <xf numFmtId="0" fontId="15" fillId="0" borderId="0" xfId="0" applyFont="1" applyFill="1" applyBorder="1" applyAlignment="1">
      <alignment wrapText="1"/>
    </xf>
    <xf numFmtId="0" fontId="15" fillId="0" borderId="1" xfId="0" applyFont="1" applyFill="1" applyBorder="1" applyAlignment="1">
      <alignment wrapText="1"/>
    </xf>
    <xf numFmtId="0" fontId="15" fillId="0" borderId="0" xfId="0" applyFont="1" applyFill="1" applyAlignment="1">
      <alignment horizontal="left"/>
    </xf>
    <xf numFmtId="0" fontId="4" fillId="0" borderId="7" xfId="0" applyFont="1" applyFill="1" applyBorder="1" applyAlignment="1">
      <alignment horizontal="center" vertical="center"/>
    </xf>
    <xf numFmtId="0" fontId="10" fillId="0" borderId="0" xfId="0" applyFont="1" applyFill="1"/>
    <xf numFmtId="0" fontId="10" fillId="0" borderId="0" xfId="0" applyFont="1" applyFill="1" applyAlignment="1">
      <alignment vertical="center"/>
    </xf>
    <xf numFmtId="0" fontId="11" fillId="0" borderId="0" xfId="0" applyFont="1" applyFill="1" applyAlignment="1">
      <alignment vertical="center"/>
    </xf>
    <xf numFmtId="0" fontId="12" fillId="0" borderId="0" xfId="0" applyFont="1" applyFill="1" applyAlignment="1">
      <alignment vertical="center"/>
    </xf>
    <xf numFmtId="0" fontId="16" fillId="0" borderId="0" xfId="0" applyFont="1"/>
    <xf numFmtId="3" fontId="2" fillId="0" borderId="0" xfId="0" applyNumberFormat="1" applyFont="1" applyAlignment="1">
      <alignment horizontal="right"/>
    </xf>
    <xf numFmtId="3" fontId="17" fillId="0" borderId="0" xfId="0" applyNumberFormat="1" applyFont="1" applyAlignment="1">
      <alignment horizontal="right"/>
    </xf>
    <xf numFmtId="3" fontId="17" fillId="0" borderId="0" xfId="0" applyNumberFormat="1" applyFont="1" applyFill="1" applyAlignment="1">
      <alignment horizontal="right"/>
    </xf>
    <xf numFmtId="3" fontId="1" fillId="0" borderId="0" xfId="0" applyNumberFormat="1" applyFont="1" applyAlignment="1">
      <alignment horizontal="right"/>
    </xf>
    <xf numFmtId="0" fontId="4" fillId="0" borderId="0" xfId="0" applyFont="1" applyFill="1" applyBorder="1" applyAlignment="1">
      <alignment horizontal="center" vertical="center" wrapText="1"/>
    </xf>
    <xf numFmtId="0" fontId="17" fillId="0" borderId="7" xfId="0" applyFont="1" applyFill="1" applyBorder="1" applyAlignment="1">
      <alignment horizontal="center" vertical="center" wrapText="1"/>
    </xf>
    <xf numFmtId="0" fontId="17" fillId="0" borderId="7" xfId="0" applyFont="1" applyFill="1" applyBorder="1" applyAlignment="1">
      <alignment horizontal="center" vertical="center"/>
    </xf>
    <xf numFmtId="0" fontId="16" fillId="0" borderId="0" xfId="0" applyFont="1" applyFill="1"/>
    <xf numFmtId="0" fontId="16" fillId="0" borderId="0" xfId="0" applyFont="1" applyFill="1" applyBorder="1"/>
    <xf numFmtId="0" fontId="16" fillId="0" borderId="0" xfId="0" applyFont="1" applyFill="1" applyBorder="1" applyAlignment="1">
      <alignment vertical="center"/>
    </xf>
    <xf numFmtId="0" fontId="19" fillId="0" borderId="0" xfId="0" applyFont="1" applyFill="1" applyBorder="1" applyAlignment="1">
      <alignment vertical="center"/>
    </xf>
    <xf numFmtId="0" fontId="4" fillId="0" borderId="14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  <xf numFmtId="0" fontId="4" fillId="0" borderId="15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/>
    </xf>
    <xf numFmtId="0" fontId="4" fillId="0" borderId="18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164" fontId="4" fillId="0" borderId="14" xfId="0" applyNumberFormat="1" applyFont="1" applyBorder="1" applyAlignment="1">
      <alignment horizontal="center" vertical="center" wrapText="1"/>
    </xf>
    <xf numFmtId="164" fontId="4" fillId="0" borderId="10" xfId="0" applyNumberFormat="1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8" fillId="0" borderId="13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8" fillId="0" borderId="19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16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/>
    </xf>
    <xf numFmtId="0" fontId="4" fillId="0" borderId="21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 wrapText="1"/>
    </xf>
    <xf numFmtId="0" fontId="17" fillId="0" borderId="7" xfId="0" applyFont="1" applyFill="1" applyBorder="1" applyAlignment="1">
      <alignment horizontal="center" vertical="center" wrapText="1"/>
    </xf>
    <xf numFmtId="0" fontId="18" fillId="0" borderId="7" xfId="0" applyFont="1" applyFill="1" applyBorder="1" applyAlignment="1">
      <alignment horizontal="center" vertical="center"/>
    </xf>
    <xf numFmtId="0" fontId="18" fillId="0" borderId="7" xfId="0" applyFont="1" applyFill="1" applyBorder="1" applyAlignment="1">
      <alignment horizontal="center" vertical="center" wrapText="1"/>
    </xf>
    <xf numFmtId="0" fontId="17" fillId="0" borderId="7" xfId="0" applyFont="1" applyFill="1" applyBorder="1" applyAlignment="1">
      <alignment horizontal="center" vertical="center"/>
    </xf>
    <xf numFmtId="0" fontId="17" fillId="0" borderId="12" xfId="0" applyFont="1" applyFill="1" applyBorder="1" applyAlignment="1">
      <alignment horizontal="center" vertical="center"/>
    </xf>
    <xf numFmtId="0" fontId="17" fillId="0" borderId="11" xfId="0" applyFont="1" applyFill="1" applyBorder="1" applyAlignment="1">
      <alignment horizontal="center" vertical="center"/>
    </xf>
    <xf numFmtId="0" fontId="17" fillId="0" borderId="10" xfId="0" applyFont="1" applyFill="1" applyBorder="1" applyAlignment="1">
      <alignment horizontal="center"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3" fillId="0" borderId="0" xfId="1" applyFont="1"/>
  </cellXfs>
  <cellStyles count="2">
    <cellStyle name="Hivatkozás" xfId="1" builtinId="8"/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7.x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comments" Target="../comments8.xml"/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comments" Target="../comments9.xml"/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0.xml"/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1.xml"/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0.xml.rels><?xml version="1.0" encoding="UTF-8" standalone="yes"?>
<Relationships xmlns="http://schemas.openxmlformats.org/package/2006/relationships"><Relationship Id="rId3" Type="http://schemas.openxmlformats.org/officeDocument/2006/relationships/comments" Target="../comments12.xml"/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9.bin"/></Relationships>
</file>

<file path=xl/worksheets/_rels/sheet2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3.xml"/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20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9B2441-0018-4FAE-A2CF-4847F96C5B80}">
  <dimension ref="A1:A22"/>
  <sheetViews>
    <sheetView tabSelected="1" workbookViewId="0"/>
  </sheetViews>
  <sheetFormatPr defaultRowHeight="12.75" x14ac:dyDescent="0.2"/>
  <cols>
    <col min="1" max="1" width="114.85546875" style="316" bestFit="1" customWidth="1"/>
    <col min="2" max="16384" width="9.140625" style="316"/>
  </cols>
  <sheetData>
    <row r="1" spans="1:1" x14ac:dyDescent="0.2">
      <c r="A1" s="315" t="s">
        <v>268</v>
      </c>
    </row>
    <row r="2" spans="1:1" x14ac:dyDescent="0.2">
      <c r="A2" s="317" t="s">
        <v>30</v>
      </c>
    </row>
    <row r="3" spans="1:1" x14ac:dyDescent="0.2">
      <c r="A3" s="317" t="s">
        <v>112</v>
      </c>
    </row>
    <row r="4" spans="1:1" x14ac:dyDescent="0.2">
      <c r="A4" s="317" t="s">
        <v>119</v>
      </c>
    </row>
    <row r="5" spans="1:1" x14ac:dyDescent="0.2">
      <c r="A5" s="317" t="s">
        <v>121</v>
      </c>
    </row>
    <row r="6" spans="1:1" x14ac:dyDescent="0.2">
      <c r="A6" s="317" t="s">
        <v>130</v>
      </c>
    </row>
    <row r="7" spans="1:1" x14ac:dyDescent="0.2">
      <c r="A7" s="317" t="s">
        <v>136</v>
      </c>
    </row>
    <row r="8" spans="1:1" x14ac:dyDescent="0.2">
      <c r="A8" s="317" t="s">
        <v>145</v>
      </c>
    </row>
    <row r="9" spans="1:1" x14ac:dyDescent="0.2">
      <c r="A9" s="317" t="s">
        <v>187</v>
      </c>
    </row>
    <row r="10" spans="1:1" x14ac:dyDescent="0.2">
      <c r="A10" s="317" t="s">
        <v>192</v>
      </c>
    </row>
    <row r="11" spans="1:1" x14ac:dyDescent="0.2">
      <c r="A11" s="317" t="s">
        <v>193</v>
      </c>
    </row>
    <row r="12" spans="1:1" x14ac:dyDescent="0.2">
      <c r="A12" s="317" t="s">
        <v>194</v>
      </c>
    </row>
    <row r="13" spans="1:1" x14ac:dyDescent="0.2">
      <c r="A13" s="317" t="s">
        <v>215</v>
      </c>
    </row>
    <row r="14" spans="1:1" x14ac:dyDescent="0.2">
      <c r="A14" s="317" t="s">
        <v>230</v>
      </c>
    </row>
    <row r="15" spans="1:1" x14ac:dyDescent="0.2">
      <c r="A15" s="317" t="s">
        <v>235</v>
      </c>
    </row>
    <row r="16" spans="1:1" x14ac:dyDescent="0.2">
      <c r="A16" s="317" t="s">
        <v>245</v>
      </c>
    </row>
    <row r="17" spans="1:1" x14ac:dyDescent="0.2">
      <c r="A17" s="317" t="s">
        <v>248</v>
      </c>
    </row>
    <row r="18" spans="1:1" x14ac:dyDescent="0.2">
      <c r="A18" s="317" t="s">
        <v>250</v>
      </c>
    </row>
    <row r="19" spans="1:1" x14ac:dyDescent="0.2">
      <c r="A19" s="317" t="s">
        <v>251</v>
      </c>
    </row>
    <row r="20" spans="1:1" x14ac:dyDescent="0.2">
      <c r="A20" s="317" t="s">
        <v>260</v>
      </c>
    </row>
    <row r="21" spans="1:1" x14ac:dyDescent="0.2">
      <c r="A21" s="317" t="s">
        <v>264</v>
      </c>
    </row>
    <row r="22" spans="1:1" x14ac:dyDescent="0.2">
      <c r="A22" s="317" t="s">
        <v>267</v>
      </c>
    </row>
  </sheetData>
  <hyperlinks>
    <hyperlink ref="A2" location="4.2.1.!A1" display="4.2.1. A regisztrált gazdasági szervezetek száma" xr:uid="{F1E36548-6F15-4D53-A9C2-1680BCBE310C}"/>
    <hyperlink ref="A3" location="4.2.2.!A1" display="4.2.2. A regisztrált vállalkozások száma nemzetgazdasági ágak szerint, 2011" xr:uid="{51C8E76B-9C9F-497B-AD3B-7D60CA85BE5D}"/>
    <hyperlink ref="A4" location="4.2.3.!A1" display="4.2.3. A regisztrált vállalkozások száma nemzetgazdasági ágak és létszám-kategória szerint, 2011" xr:uid="{E89C854C-ED6E-482A-ADF5-423EF6644CC7}"/>
    <hyperlink ref="A5" location="4.2.4.!A1" display="4.2.4. A működő vállalkozások száma nemzetgazdasági ágak szerint, 2010" xr:uid="{066EE8CA-AC7F-4259-8FE0-E0093BD84EF3}"/>
    <hyperlink ref="A6" location="4.2.5.!A1" display="4.2.5. A működő vállalkozások száma gazdálkodási forma és létszám-kategória szerint, 2010" xr:uid="{D61989E6-1713-4419-A356-642C75D05621}"/>
    <hyperlink ref="A7" location="4.2.6.!A1" display="4.2.6. Az újonnan regisztrált és a megszűnt gazdasági szervezetek" xr:uid="{F02173DA-942C-48B7-944A-3F2340478A6C}"/>
    <hyperlink ref="A8" location="4.2.7.!A1" display="4.2.7. A külföldi érdekeltségű vállalkozások száma és saját tőkéje" xr:uid="{3DC0787A-CC85-4CC8-A6A0-BDD9102048F0}"/>
    <hyperlink ref="A9" location="4.2.8.!A1" display="4.2.8. A külfölditőke-befektetések befektető országok és országcsoportok szerint [milliárd Ft]" xr:uid="{D5EE3AF5-0DC5-4865-B711-0D185ADE4BEF}"/>
    <hyperlink ref="A10" location="4.2.9.!A1" display="4.2.9. Külföldi érdekeltségű vállalkozások nemzetgazdasági ágak szerint" xr:uid="{047DD813-BCCD-4841-A355-40ECC964074C}"/>
    <hyperlink ref="A11" location="4.2.10.!A1" display="4.2.10. A külföldön működő magyar tőke fogadó országok és országcsoportok szerint [millió Ft]" xr:uid="{F57AACF6-9FF9-4EDC-876F-2836126D234D}"/>
    <hyperlink ref="A12" location="4.2.11.!A1" display="4.2.11. A külföldön működő magyar tőke nemzetgazdasági ágak szerint [millió Ft]" xr:uid="{6874A35A-5A2A-4205-8199-9FB20944689B}"/>
    <hyperlink ref="A13" location="4.2.12.!A1" display="4.2.12. A nonprofit szervezetek száma összevont tevékenységi csoportok szerint, 2011" xr:uid="{21BE0B62-F390-407F-8333-F7F77ECC0CF9}"/>
    <hyperlink ref="A14" location="4.2.13.!A1" display="4.2.13. A nonprofit szervezetek önkéntes segítőinek főbb mutatói szervezeti forma szerint, 2010" xr:uid="{92637AFB-4120-43A2-8F12-0540F6A2AD31}"/>
    <hyperlink ref="A15" location="4.2.14.!A1" display="4.2.14. A nemzetgazdasági beruházások teljesítményértéke és volumenindexei" xr:uid="{DD3A8D14-F33D-4609-8774-5E554A5C11B3}"/>
    <hyperlink ref="A16" location="4.2.15.!A1" display="4.2.15. A nemzetgazdasági beruházások volumenindexei gazdálkodási forma és anyagi-műszaki összetétel szerint [előző év = 100,0]" xr:uid="{2B56EBA4-4366-444C-BC24-15C77DAE0F5D}"/>
    <hyperlink ref="A17" location="4.2.16.!A1" display="4.2.16. A nemzetgazdasági beruházások értéke gazdálkodási forma és anyagi-műszaki összetétel szerint [folyó áron, millió Ft]" xr:uid="{0E26E704-DF67-4F01-A8FE-BF76475FD0E1}"/>
    <hyperlink ref="A18" location="4.2.17.!A1" display="4.2.17. A nemzetgazdasági beruházások értéke nemzetgazdasági ágak szerint [folyó áron, millió Ft]" xr:uid="{84D0CA63-3CA7-4BAD-A039-AA198A31D7A0}"/>
    <hyperlink ref="A19" location="4.2.18.!A1" display="4.2.18. A nemzetgazdasági beruházások volumenindexe nemzetgazdasági ágak szerint [előző év = 100,0]" xr:uid="{D661F1A2-9B14-42ED-A72F-4FC98EF9234E}"/>
    <hyperlink ref="A20" location="4.2.19.!A1" display="4.2.19. A regisztrált vállalkozások száma gazdálkodási forma és létszám-kategória szerint, 2011" xr:uid="{CA40112F-D397-4474-B744-96E3EC4C7258}"/>
    <hyperlink ref="A21" location="4.2.20.!A1" display="4.2.20. A működő vállalkozások száma gazdálkodási forma szerint" xr:uid="{FB0FDB47-66FA-4A0E-9DAA-7D2E81FF7CE0}"/>
    <hyperlink ref="A22" location="4.2.21.!A1" display="4.2.21. A működő vállalkozások száma nemzetgazdasági ágak és létszám-kategória szerint, 2010" xr:uid="{02BAA5A3-BE2A-4CF7-9889-4CA0917DE44B}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7E770D-B610-4716-BB17-F40CB6386C63}">
  <dimension ref="A1:H38"/>
  <sheetViews>
    <sheetView workbookViewId="0"/>
  </sheetViews>
  <sheetFormatPr defaultRowHeight="11.25" x14ac:dyDescent="0.2"/>
  <cols>
    <col min="1" max="1" width="6.28515625" style="22" customWidth="1"/>
    <col min="2" max="2" width="30.28515625" style="22" customWidth="1"/>
    <col min="3" max="8" width="9.85546875" style="22" customWidth="1"/>
    <col min="9" max="16384" width="9.140625" style="22"/>
  </cols>
  <sheetData>
    <row r="1" spans="1:8" ht="12" thickBot="1" x14ac:dyDescent="0.25">
      <c r="A1" s="44" t="s">
        <v>192</v>
      </c>
      <c r="C1" s="129"/>
      <c r="D1" s="129"/>
      <c r="E1" s="129"/>
      <c r="F1" s="129"/>
      <c r="G1" s="129"/>
      <c r="H1" s="129"/>
    </row>
    <row r="2" spans="1:8" ht="49.5" customHeight="1" x14ac:dyDescent="0.2">
      <c r="A2" s="256" t="s">
        <v>111</v>
      </c>
      <c r="B2" s="281" t="s">
        <v>110</v>
      </c>
      <c r="C2" s="128" t="s">
        <v>143</v>
      </c>
      <c r="D2" s="126" t="s">
        <v>191</v>
      </c>
      <c r="E2" s="127" t="s">
        <v>190</v>
      </c>
      <c r="F2" s="127" t="s">
        <v>143</v>
      </c>
      <c r="G2" s="126" t="s">
        <v>191</v>
      </c>
      <c r="H2" s="126" t="s">
        <v>190</v>
      </c>
    </row>
    <row r="3" spans="1:8" x14ac:dyDescent="0.2">
      <c r="A3" s="257"/>
      <c r="B3" s="282"/>
      <c r="C3" s="283">
        <v>2009</v>
      </c>
      <c r="D3" s="284"/>
      <c r="E3" s="284"/>
      <c r="F3" s="283">
        <v>2010</v>
      </c>
      <c r="G3" s="284"/>
      <c r="H3" s="284"/>
    </row>
    <row r="4" spans="1:8" ht="22.5" x14ac:dyDescent="0.2">
      <c r="A4" s="124" t="s">
        <v>102</v>
      </c>
      <c r="B4" s="29" t="s">
        <v>101</v>
      </c>
      <c r="C4" s="121">
        <v>737</v>
      </c>
      <c r="D4" s="121">
        <v>529</v>
      </c>
      <c r="E4" s="119">
        <v>96.5</v>
      </c>
      <c r="F4" s="121">
        <v>772</v>
      </c>
      <c r="G4" s="121">
        <v>582</v>
      </c>
      <c r="H4" s="119">
        <v>113.8</v>
      </c>
    </row>
    <row r="5" spans="1:8" x14ac:dyDescent="0.2">
      <c r="A5" s="124" t="s">
        <v>100</v>
      </c>
      <c r="B5" s="125" t="s">
        <v>99</v>
      </c>
      <c r="C5" s="121">
        <v>96</v>
      </c>
      <c r="D5" s="121">
        <v>65</v>
      </c>
      <c r="E5" s="119">
        <v>27.9</v>
      </c>
      <c r="F5" s="121">
        <v>93</v>
      </c>
      <c r="G5" s="121">
        <v>66</v>
      </c>
      <c r="H5" s="119">
        <v>24.4</v>
      </c>
    </row>
    <row r="6" spans="1:8" x14ac:dyDescent="0.2">
      <c r="A6" s="123" t="s">
        <v>98</v>
      </c>
      <c r="B6" s="29" t="s">
        <v>97</v>
      </c>
      <c r="C6" s="121">
        <v>3040</v>
      </c>
      <c r="D6" s="121">
        <v>2029</v>
      </c>
      <c r="E6" s="119">
        <v>5720.7</v>
      </c>
      <c r="F6" s="121">
        <v>3005</v>
      </c>
      <c r="G6" s="121">
        <v>2051</v>
      </c>
      <c r="H6" s="119">
        <v>6140.2</v>
      </c>
    </row>
    <row r="7" spans="1:8" x14ac:dyDescent="0.2">
      <c r="A7" s="39" t="s">
        <v>96</v>
      </c>
      <c r="B7" s="36" t="s">
        <v>95</v>
      </c>
      <c r="C7" s="121">
        <v>452</v>
      </c>
      <c r="D7" s="121">
        <v>296</v>
      </c>
      <c r="E7" s="119">
        <v>469.3</v>
      </c>
      <c r="F7" s="121">
        <v>464</v>
      </c>
      <c r="G7" s="121">
        <v>315</v>
      </c>
      <c r="H7" s="119">
        <v>433.1</v>
      </c>
    </row>
    <row r="8" spans="1:8" ht="22.5" x14ac:dyDescent="0.2">
      <c r="A8" s="39" t="s">
        <v>94</v>
      </c>
      <c r="B8" s="36" t="s">
        <v>93</v>
      </c>
      <c r="C8" s="121">
        <v>309</v>
      </c>
      <c r="D8" s="121">
        <v>227</v>
      </c>
      <c r="E8" s="119">
        <v>71.8</v>
      </c>
      <c r="F8" s="121">
        <v>305</v>
      </c>
      <c r="G8" s="121">
        <v>223</v>
      </c>
      <c r="H8" s="119">
        <v>73.5</v>
      </c>
    </row>
    <row r="9" spans="1:8" ht="22.5" x14ac:dyDescent="0.2">
      <c r="A9" s="39" t="s">
        <v>92</v>
      </c>
      <c r="B9" s="36" t="s">
        <v>91</v>
      </c>
      <c r="C9" s="121">
        <v>282</v>
      </c>
      <c r="D9" s="121">
        <v>192</v>
      </c>
      <c r="E9" s="119">
        <v>189.7</v>
      </c>
      <c r="F9" s="121">
        <v>276</v>
      </c>
      <c r="G9" s="121">
        <v>186</v>
      </c>
      <c r="H9" s="119">
        <v>186.2</v>
      </c>
    </row>
    <row r="10" spans="1:8" x14ac:dyDescent="0.2">
      <c r="A10" s="39" t="s">
        <v>90</v>
      </c>
      <c r="B10" s="36" t="s">
        <v>189</v>
      </c>
      <c r="C10" s="121">
        <v>4</v>
      </c>
      <c r="D10" s="121">
        <v>1</v>
      </c>
      <c r="E10" s="119">
        <v>377.6</v>
      </c>
      <c r="F10" s="121">
        <v>5</v>
      </c>
      <c r="G10" s="121">
        <v>2</v>
      </c>
      <c r="H10" s="119">
        <v>461.7</v>
      </c>
    </row>
    <row r="11" spans="1:8" x14ac:dyDescent="0.2">
      <c r="A11" s="39" t="s">
        <v>88</v>
      </c>
      <c r="B11" s="32" t="s">
        <v>87</v>
      </c>
      <c r="C11" s="121">
        <v>88</v>
      </c>
      <c r="D11" s="121">
        <v>51</v>
      </c>
      <c r="E11" s="119">
        <v>117.5</v>
      </c>
      <c r="F11" s="121">
        <v>86</v>
      </c>
      <c r="G11" s="121">
        <v>55</v>
      </c>
      <c r="H11" s="119">
        <v>126</v>
      </c>
    </row>
    <row r="12" spans="1:8" x14ac:dyDescent="0.2">
      <c r="A12" s="37" t="s">
        <v>86</v>
      </c>
      <c r="B12" s="32" t="s">
        <v>85</v>
      </c>
      <c r="C12" s="121">
        <v>25</v>
      </c>
      <c r="D12" s="121">
        <v>12</v>
      </c>
      <c r="E12" s="119">
        <v>368.1</v>
      </c>
      <c r="F12" s="121">
        <v>26</v>
      </c>
      <c r="G12" s="121">
        <v>13</v>
      </c>
      <c r="H12" s="119">
        <v>377.7</v>
      </c>
    </row>
    <row r="13" spans="1:8" ht="22.5" x14ac:dyDescent="0.2">
      <c r="A13" s="37" t="s">
        <v>84</v>
      </c>
      <c r="B13" s="36" t="s">
        <v>83</v>
      </c>
      <c r="C13" s="121">
        <v>382</v>
      </c>
      <c r="D13" s="121">
        <v>253</v>
      </c>
      <c r="E13" s="119">
        <v>525.70000000000005</v>
      </c>
      <c r="F13" s="121">
        <v>358</v>
      </c>
      <c r="G13" s="121">
        <v>248</v>
      </c>
      <c r="H13" s="119">
        <v>627.70000000000005</v>
      </c>
    </row>
    <row r="14" spans="1:8" ht="22.5" x14ac:dyDescent="0.2">
      <c r="A14" s="37" t="s">
        <v>82</v>
      </c>
      <c r="B14" s="32" t="s">
        <v>81</v>
      </c>
      <c r="C14" s="121">
        <v>472</v>
      </c>
      <c r="D14" s="121">
        <v>327</v>
      </c>
      <c r="E14" s="119">
        <v>384.5</v>
      </c>
      <c r="F14" s="121">
        <v>473</v>
      </c>
      <c r="G14" s="121">
        <v>330</v>
      </c>
      <c r="H14" s="119">
        <v>339.3</v>
      </c>
    </row>
    <row r="15" spans="1:8" ht="22.5" x14ac:dyDescent="0.2">
      <c r="A15" s="37" t="s">
        <v>80</v>
      </c>
      <c r="B15" s="32" t="s">
        <v>79</v>
      </c>
      <c r="C15" s="121">
        <v>171</v>
      </c>
      <c r="D15" s="121">
        <v>114</v>
      </c>
      <c r="E15" s="119">
        <v>647.5</v>
      </c>
      <c r="F15" s="121">
        <v>153</v>
      </c>
      <c r="G15" s="121">
        <v>108</v>
      </c>
      <c r="H15" s="119">
        <v>797.8</v>
      </c>
    </row>
    <row r="16" spans="1:8" x14ac:dyDescent="0.2">
      <c r="A16" s="37" t="s">
        <v>78</v>
      </c>
      <c r="B16" s="32" t="s">
        <v>77</v>
      </c>
      <c r="C16" s="121">
        <v>148</v>
      </c>
      <c r="D16" s="121">
        <v>97</v>
      </c>
      <c r="E16" s="119">
        <v>210.7</v>
      </c>
      <c r="F16" s="121">
        <v>148</v>
      </c>
      <c r="G16" s="121">
        <v>103</v>
      </c>
      <c r="H16" s="119">
        <v>218.9</v>
      </c>
    </row>
    <row r="17" spans="1:8" x14ac:dyDescent="0.2">
      <c r="A17" s="37" t="s">
        <v>76</v>
      </c>
      <c r="B17" s="32" t="s">
        <v>75</v>
      </c>
      <c r="C17" s="121">
        <v>272</v>
      </c>
      <c r="D17" s="121">
        <v>178</v>
      </c>
      <c r="E17" s="119">
        <v>179.2</v>
      </c>
      <c r="F17" s="121">
        <v>267</v>
      </c>
      <c r="G17" s="121">
        <v>181</v>
      </c>
      <c r="H17" s="119">
        <v>207.3</v>
      </c>
    </row>
    <row r="18" spans="1:8" x14ac:dyDescent="0.2">
      <c r="A18" s="37" t="s">
        <v>74</v>
      </c>
      <c r="B18" s="32" t="s">
        <v>73</v>
      </c>
      <c r="C18" s="121">
        <v>167</v>
      </c>
      <c r="D18" s="121">
        <v>109</v>
      </c>
      <c r="E18" s="119">
        <v>2099.1999999999998</v>
      </c>
      <c r="F18" s="121">
        <v>179</v>
      </c>
      <c r="G18" s="121">
        <v>121</v>
      </c>
      <c r="H18" s="119">
        <v>2181</v>
      </c>
    </row>
    <row r="19" spans="1:8" ht="22.5" x14ac:dyDescent="0.2">
      <c r="A19" s="37" t="s">
        <v>72</v>
      </c>
      <c r="B19" s="36" t="s">
        <v>71</v>
      </c>
      <c r="C19" s="121">
        <v>268</v>
      </c>
      <c r="D19" s="121">
        <v>172</v>
      </c>
      <c r="E19" s="119">
        <v>79.900000000000006</v>
      </c>
      <c r="F19" s="121">
        <v>265</v>
      </c>
      <c r="G19" s="121">
        <v>166</v>
      </c>
      <c r="H19" s="119">
        <v>110</v>
      </c>
    </row>
    <row r="20" spans="1:8" ht="22.5" x14ac:dyDescent="0.2">
      <c r="A20" s="124" t="s">
        <v>70</v>
      </c>
      <c r="B20" s="29" t="s">
        <v>69</v>
      </c>
      <c r="C20" s="121">
        <v>169</v>
      </c>
      <c r="D20" s="121">
        <v>103</v>
      </c>
      <c r="E20" s="119">
        <v>749.9</v>
      </c>
      <c r="F20" s="121">
        <v>178</v>
      </c>
      <c r="G20" s="121">
        <v>113</v>
      </c>
      <c r="H20" s="119">
        <v>816.2</v>
      </c>
    </row>
    <row r="21" spans="1:8" x14ac:dyDescent="0.2">
      <c r="A21" s="123" t="s">
        <v>68</v>
      </c>
      <c r="B21" s="125" t="s">
        <v>67</v>
      </c>
      <c r="C21" s="121">
        <v>3305</v>
      </c>
      <c r="D21" s="121">
        <v>2197</v>
      </c>
      <c r="E21" s="119">
        <v>6498.5</v>
      </c>
      <c r="F21" s="121">
        <v>3276</v>
      </c>
      <c r="G21" s="121">
        <v>2230</v>
      </c>
      <c r="H21" s="119">
        <v>6980.8</v>
      </c>
    </row>
    <row r="22" spans="1:8" ht="33.75" x14ac:dyDescent="0.2">
      <c r="A22" s="123" t="s">
        <v>66</v>
      </c>
      <c r="B22" s="29" t="s">
        <v>188</v>
      </c>
      <c r="C22" s="121">
        <v>99</v>
      </c>
      <c r="D22" s="121">
        <v>53</v>
      </c>
      <c r="E22" s="119">
        <v>25.4</v>
      </c>
      <c r="F22" s="121">
        <v>90</v>
      </c>
      <c r="G22" s="121">
        <v>48</v>
      </c>
      <c r="H22" s="119">
        <v>20.8</v>
      </c>
    </row>
    <row r="23" spans="1:8" x14ac:dyDescent="0.2">
      <c r="A23" s="32" t="s">
        <v>64</v>
      </c>
      <c r="B23" s="125" t="s">
        <v>63</v>
      </c>
      <c r="C23" s="121">
        <v>3404</v>
      </c>
      <c r="D23" s="121">
        <v>2250</v>
      </c>
      <c r="E23" s="119">
        <v>6523.9</v>
      </c>
      <c r="F23" s="121">
        <v>3366</v>
      </c>
      <c r="G23" s="121">
        <v>2278</v>
      </c>
      <c r="H23" s="119">
        <v>7001.6</v>
      </c>
    </row>
    <row r="24" spans="1:8" x14ac:dyDescent="0.2">
      <c r="A24" s="124" t="s">
        <v>62</v>
      </c>
      <c r="B24" s="29" t="s">
        <v>61</v>
      </c>
      <c r="C24" s="121">
        <v>1475</v>
      </c>
      <c r="D24" s="121">
        <v>1064</v>
      </c>
      <c r="E24" s="119">
        <v>186.3</v>
      </c>
      <c r="F24" s="121">
        <v>1411</v>
      </c>
      <c r="G24" s="121">
        <v>1049</v>
      </c>
      <c r="H24" s="119">
        <v>148</v>
      </c>
    </row>
    <row r="25" spans="1:8" x14ac:dyDescent="0.2">
      <c r="A25" s="123" t="s">
        <v>60</v>
      </c>
      <c r="B25" s="29" t="s">
        <v>59</v>
      </c>
      <c r="C25" s="121">
        <v>8841</v>
      </c>
      <c r="D25" s="121">
        <v>6990</v>
      </c>
      <c r="E25" s="119">
        <v>1924</v>
      </c>
      <c r="F25" s="121">
        <v>8943</v>
      </c>
      <c r="G25" s="121">
        <v>7253</v>
      </c>
      <c r="H25" s="119">
        <v>1970.7</v>
      </c>
    </row>
    <row r="26" spans="1:8" x14ac:dyDescent="0.2">
      <c r="A26" s="124" t="s">
        <v>58</v>
      </c>
      <c r="B26" s="29" t="s">
        <v>57</v>
      </c>
      <c r="C26" s="121">
        <v>746</v>
      </c>
      <c r="D26" s="121">
        <v>533</v>
      </c>
      <c r="E26" s="119">
        <v>323.2</v>
      </c>
      <c r="F26" s="121">
        <v>757</v>
      </c>
      <c r="G26" s="121">
        <v>562</v>
      </c>
      <c r="H26" s="119">
        <v>331</v>
      </c>
    </row>
    <row r="27" spans="1:8" x14ac:dyDescent="0.2">
      <c r="A27" s="123" t="s">
        <v>56</v>
      </c>
      <c r="B27" s="29" t="s">
        <v>55</v>
      </c>
      <c r="C27" s="121">
        <v>1363</v>
      </c>
      <c r="D27" s="121">
        <v>1126</v>
      </c>
      <c r="E27" s="119">
        <v>81.400000000000006</v>
      </c>
      <c r="F27" s="121">
        <v>1381</v>
      </c>
      <c r="G27" s="121">
        <v>1149</v>
      </c>
      <c r="H27" s="119">
        <v>96.6</v>
      </c>
    </row>
    <row r="28" spans="1:8" x14ac:dyDescent="0.2">
      <c r="A28" s="124" t="s">
        <v>54</v>
      </c>
      <c r="B28" s="29" t="s">
        <v>53</v>
      </c>
      <c r="C28" s="121">
        <v>1055</v>
      </c>
      <c r="D28" s="121">
        <v>688</v>
      </c>
      <c r="E28" s="119">
        <v>1094.5</v>
      </c>
      <c r="F28" s="121">
        <v>1061</v>
      </c>
      <c r="G28" s="121">
        <v>724</v>
      </c>
      <c r="H28" s="119">
        <v>966.7</v>
      </c>
    </row>
    <row r="29" spans="1:8" x14ac:dyDescent="0.2">
      <c r="A29" s="123" t="s">
        <v>52</v>
      </c>
      <c r="B29" s="29" t="s">
        <v>51</v>
      </c>
      <c r="C29" s="121">
        <v>314</v>
      </c>
      <c r="D29" s="121">
        <v>203</v>
      </c>
      <c r="E29" s="119">
        <v>1880</v>
      </c>
      <c r="F29" s="121">
        <v>348</v>
      </c>
      <c r="G29" s="121">
        <v>243</v>
      </c>
      <c r="H29" s="119">
        <v>1775</v>
      </c>
    </row>
    <row r="30" spans="1:8" x14ac:dyDescent="0.2">
      <c r="A30" s="124" t="s">
        <v>50</v>
      </c>
      <c r="B30" s="29" t="s">
        <v>49</v>
      </c>
      <c r="C30" s="121">
        <v>6817</v>
      </c>
      <c r="D30" s="121">
        <v>5444</v>
      </c>
      <c r="E30" s="119">
        <v>906.6</v>
      </c>
      <c r="F30" s="121">
        <v>6884</v>
      </c>
      <c r="G30" s="121">
        <v>5617</v>
      </c>
      <c r="H30" s="119">
        <v>872.5</v>
      </c>
    </row>
    <row r="31" spans="1:8" ht="22.5" x14ac:dyDescent="0.2">
      <c r="A31" s="123" t="s">
        <v>48</v>
      </c>
      <c r="B31" s="29" t="s">
        <v>47</v>
      </c>
      <c r="C31" s="121">
        <v>2422</v>
      </c>
      <c r="D31" s="121">
        <v>1649</v>
      </c>
      <c r="E31" s="119">
        <v>1487.6</v>
      </c>
      <c r="F31" s="121">
        <v>2861</v>
      </c>
      <c r="G31" s="121">
        <v>2065</v>
      </c>
      <c r="H31" s="119">
        <v>1833.1</v>
      </c>
    </row>
    <row r="32" spans="1:8" ht="22.5" x14ac:dyDescent="0.2">
      <c r="A32" s="124" t="s">
        <v>46</v>
      </c>
      <c r="B32" s="29" t="s">
        <v>45</v>
      </c>
      <c r="C32" s="121">
        <v>1346</v>
      </c>
      <c r="D32" s="121">
        <v>972</v>
      </c>
      <c r="E32" s="119">
        <v>981.3</v>
      </c>
      <c r="F32" s="121">
        <v>1063</v>
      </c>
      <c r="G32" s="121">
        <v>767</v>
      </c>
      <c r="H32" s="119">
        <v>945</v>
      </c>
    </row>
    <row r="33" spans="1:8" x14ac:dyDescent="0.2">
      <c r="A33" s="124" t="s">
        <v>42</v>
      </c>
      <c r="B33" s="29" t="s">
        <v>41</v>
      </c>
      <c r="C33" s="121">
        <v>153</v>
      </c>
      <c r="D33" s="121">
        <v>95</v>
      </c>
      <c r="E33" s="119">
        <v>2.4</v>
      </c>
      <c r="F33" s="121">
        <v>159</v>
      </c>
      <c r="G33" s="121">
        <v>102</v>
      </c>
      <c r="H33" s="119">
        <v>2.7</v>
      </c>
    </row>
    <row r="34" spans="1:8" x14ac:dyDescent="0.2">
      <c r="A34" s="123" t="s">
        <v>40</v>
      </c>
      <c r="B34" s="29" t="s">
        <v>39</v>
      </c>
      <c r="C34" s="121">
        <v>160</v>
      </c>
      <c r="D34" s="121">
        <v>96</v>
      </c>
      <c r="E34" s="119">
        <v>12.7</v>
      </c>
      <c r="F34" s="121">
        <v>167</v>
      </c>
      <c r="G34" s="121">
        <v>103</v>
      </c>
      <c r="H34" s="119">
        <v>14.9</v>
      </c>
    </row>
    <row r="35" spans="1:8" x14ac:dyDescent="0.2">
      <c r="A35" s="124" t="s">
        <v>38</v>
      </c>
      <c r="B35" s="29" t="s">
        <v>37</v>
      </c>
      <c r="C35" s="121">
        <v>173</v>
      </c>
      <c r="D35" s="121">
        <v>96</v>
      </c>
      <c r="E35" s="119">
        <v>8.1</v>
      </c>
      <c r="F35" s="121">
        <v>195</v>
      </c>
      <c r="G35" s="121">
        <v>114</v>
      </c>
      <c r="H35" s="119">
        <v>28.9</v>
      </c>
    </row>
    <row r="36" spans="1:8" x14ac:dyDescent="0.2">
      <c r="A36" s="123" t="s">
        <v>36</v>
      </c>
      <c r="B36" s="122" t="s">
        <v>35</v>
      </c>
      <c r="C36" s="121">
        <v>168</v>
      </c>
      <c r="D36" s="121">
        <v>120</v>
      </c>
      <c r="E36" s="119">
        <v>16.899999999999999</v>
      </c>
      <c r="F36" s="121">
        <v>178</v>
      </c>
      <c r="G36" s="121">
        <v>131</v>
      </c>
      <c r="H36" s="119">
        <v>4.4000000000000004</v>
      </c>
    </row>
    <row r="37" spans="1:8" x14ac:dyDescent="0.2">
      <c r="A37" s="120"/>
      <c r="B37" s="66" t="s">
        <v>148</v>
      </c>
      <c r="C37" s="26" t="s">
        <v>32</v>
      </c>
      <c r="D37" s="26" t="s">
        <v>32</v>
      </c>
      <c r="E37" s="119">
        <v>409.8</v>
      </c>
      <c r="F37" s="26" t="s">
        <v>32</v>
      </c>
      <c r="G37" s="26" t="s">
        <v>32</v>
      </c>
      <c r="H37" s="119">
        <v>422.9</v>
      </c>
    </row>
    <row r="38" spans="1:8" x14ac:dyDescent="0.2">
      <c r="A38" s="118" t="s">
        <v>120</v>
      </c>
      <c r="B38" s="117" t="s">
        <v>0</v>
      </c>
      <c r="C38" s="116">
        <v>29174</v>
      </c>
      <c r="D38" s="116">
        <v>21855</v>
      </c>
      <c r="E38" s="115">
        <v>15935.2</v>
      </c>
      <c r="F38" s="114">
        <v>29546</v>
      </c>
      <c r="G38" s="114">
        <v>22739</v>
      </c>
      <c r="H38" s="113">
        <v>16527.8</v>
      </c>
    </row>
  </sheetData>
  <mergeCells count="4">
    <mergeCell ref="A2:A3"/>
    <mergeCell ref="B2:B3"/>
    <mergeCell ref="F3:H3"/>
    <mergeCell ref="C3:E3"/>
  </mergeCells>
  <pageMargins left="0.74803149606299213" right="0.74803149606299213" top="0.62992125984251968" bottom="0.86614173228346458" header="0.51181102362204722" footer="0.59055118110236227"/>
  <pageSetup paperSize="9" orientation="portrait" cellComments="atEnd" r:id="rId1"/>
  <headerFooter alignWithMargins="0"/>
  <legacy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FBE20D-CE8A-48F6-830E-7A009CA9472B}">
  <dimension ref="A1:E46"/>
  <sheetViews>
    <sheetView workbookViewId="0"/>
  </sheetViews>
  <sheetFormatPr defaultRowHeight="11.25" x14ac:dyDescent="0.2"/>
  <cols>
    <col min="1" max="1" width="22.85546875" style="22" customWidth="1"/>
    <col min="2" max="5" width="10.28515625" style="22" customWidth="1"/>
    <col min="6" max="16384" width="9.140625" style="22"/>
  </cols>
  <sheetData>
    <row r="1" spans="1:5" s="89" customFormat="1" ht="12" thickBot="1" x14ac:dyDescent="0.25">
      <c r="A1" s="141" t="s">
        <v>193</v>
      </c>
      <c r="B1" s="139"/>
      <c r="C1" s="140"/>
      <c r="D1" s="139"/>
      <c r="E1" s="139"/>
    </row>
    <row r="2" spans="1:5" ht="22.5" x14ac:dyDescent="0.2">
      <c r="A2" s="138" t="s">
        <v>186</v>
      </c>
      <c r="B2" s="109">
        <v>2000</v>
      </c>
      <c r="C2" s="108">
        <v>2008</v>
      </c>
      <c r="D2" s="108">
        <v>2009</v>
      </c>
      <c r="E2" s="108">
        <v>2010</v>
      </c>
    </row>
    <row r="3" spans="1:5" s="89" customFormat="1" x14ac:dyDescent="0.2">
      <c r="A3" s="70" t="s">
        <v>185</v>
      </c>
      <c r="B3" s="97">
        <v>307865.3</v>
      </c>
      <c r="C3" s="137">
        <v>2353975.7999999998</v>
      </c>
      <c r="D3" s="137">
        <v>2301423.9</v>
      </c>
      <c r="E3" s="97">
        <v>2504812.6</v>
      </c>
    </row>
    <row r="4" spans="1:5" s="89" customFormat="1" x14ac:dyDescent="0.2">
      <c r="A4" s="132" t="s">
        <v>109</v>
      </c>
      <c r="B4" s="92"/>
      <c r="C4" s="102"/>
      <c r="D4" s="102"/>
      <c r="E4" s="102"/>
    </row>
    <row r="5" spans="1:5" s="89" customFormat="1" x14ac:dyDescent="0.2">
      <c r="A5" s="136" t="s">
        <v>184</v>
      </c>
      <c r="B5" s="92">
        <v>23650</v>
      </c>
      <c r="C5" s="102">
        <v>11703.4</v>
      </c>
      <c r="D5" s="130">
        <v>11809.5</v>
      </c>
      <c r="E5" s="102">
        <v>14358.7</v>
      </c>
    </row>
    <row r="6" spans="1:5" s="89" customFormat="1" x14ac:dyDescent="0.2">
      <c r="A6" s="136" t="s">
        <v>183</v>
      </c>
      <c r="B6" s="92">
        <v>3.5</v>
      </c>
      <c r="C6" s="102">
        <v>70.2</v>
      </c>
      <c r="D6" s="102" t="s">
        <v>32</v>
      </c>
      <c r="E6" s="102">
        <v>1498</v>
      </c>
    </row>
    <row r="7" spans="1:5" s="89" customFormat="1" x14ac:dyDescent="0.2">
      <c r="A7" s="134" t="s">
        <v>182</v>
      </c>
      <c r="B7" s="92">
        <v>1088.3</v>
      </c>
      <c r="C7" s="102">
        <v>190774.3</v>
      </c>
      <c r="D7" s="130">
        <v>227216.6</v>
      </c>
      <c r="E7" s="102">
        <v>254354.3</v>
      </c>
    </row>
    <row r="8" spans="1:5" s="89" customFormat="1" x14ac:dyDescent="0.2">
      <c r="A8" s="134" t="s">
        <v>181</v>
      </c>
      <c r="B8" s="92">
        <v>19044.8</v>
      </c>
      <c r="C8" s="102">
        <v>51544.1</v>
      </c>
      <c r="D8" s="130">
        <v>55693</v>
      </c>
      <c r="E8" s="102">
        <v>64823</v>
      </c>
    </row>
    <row r="9" spans="1:5" s="89" customFormat="1" x14ac:dyDescent="0.2">
      <c r="A9" s="134" t="s">
        <v>180</v>
      </c>
      <c r="B9" s="92">
        <v>35989.800000000003</v>
      </c>
      <c r="C9" s="102">
        <v>932.6</v>
      </c>
      <c r="D9" s="102">
        <v>1087.7</v>
      </c>
      <c r="E9" s="102">
        <v>1000.2</v>
      </c>
    </row>
    <row r="10" spans="1:5" s="89" customFormat="1" x14ac:dyDescent="0.2">
      <c r="A10" s="135" t="s">
        <v>179</v>
      </c>
      <c r="B10" s="92">
        <v>2809.3</v>
      </c>
      <c r="C10" s="102">
        <v>704.9</v>
      </c>
      <c r="D10" s="130">
        <v>5360.4</v>
      </c>
      <c r="E10" s="102">
        <v>6177.9</v>
      </c>
    </row>
    <row r="11" spans="1:5" s="89" customFormat="1" x14ac:dyDescent="0.2">
      <c r="A11" s="134" t="s">
        <v>178</v>
      </c>
      <c r="B11" s="92" t="s">
        <v>32</v>
      </c>
      <c r="C11" s="102">
        <v>118.6</v>
      </c>
      <c r="D11" s="130">
        <v>117</v>
      </c>
      <c r="E11" s="102">
        <v>130.9</v>
      </c>
    </row>
    <row r="12" spans="1:5" s="89" customFormat="1" x14ac:dyDescent="0.2">
      <c r="A12" s="134" t="s">
        <v>177</v>
      </c>
      <c r="B12" s="92">
        <v>380.7</v>
      </c>
      <c r="C12" s="102">
        <v>1863.9</v>
      </c>
      <c r="D12" s="102">
        <v>2826.5</v>
      </c>
      <c r="E12" s="102">
        <v>26785.9</v>
      </c>
    </row>
    <row r="13" spans="1:5" s="89" customFormat="1" x14ac:dyDescent="0.2">
      <c r="A13" s="134" t="s">
        <v>176</v>
      </c>
      <c r="B13" s="92">
        <v>3.8</v>
      </c>
      <c r="C13" s="102">
        <v>-3.1</v>
      </c>
      <c r="D13" s="102">
        <v>-3.1</v>
      </c>
      <c r="E13" s="102">
        <v>-40.4</v>
      </c>
    </row>
    <row r="14" spans="1:5" s="89" customFormat="1" x14ac:dyDescent="0.2">
      <c r="A14" s="134" t="s">
        <v>175</v>
      </c>
      <c r="B14" s="92">
        <v>112473.1</v>
      </c>
      <c r="C14" s="102">
        <v>73484.899999999994</v>
      </c>
      <c r="D14" s="130">
        <v>48975.9</v>
      </c>
      <c r="E14" s="102">
        <v>74430.8</v>
      </c>
    </row>
    <row r="15" spans="1:5" s="89" customFormat="1" x14ac:dyDescent="0.2">
      <c r="A15" s="134" t="s">
        <v>174</v>
      </c>
      <c r="B15" s="92">
        <v>4672.8999999999996</v>
      </c>
      <c r="C15" s="102">
        <v>260199.6</v>
      </c>
      <c r="D15" s="102">
        <v>364569.7</v>
      </c>
      <c r="E15" s="102">
        <v>629565.4</v>
      </c>
    </row>
    <row r="16" spans="1:5" s="89" customFormat="1" x14ac:dyDescent="0.2">
      <c r="A16" s="134" t="s">
        <v>173</v>
      </c>
      <c r="B16" s="92">
        <v>3811</v>
      </c>
      <c r="C16" s="102">
        <v>46400.7</v>
      </c>
      <c r="D16" s="130">
        <v>54251.5</v>
      </c>
      <c r="E16" s="102">
        <v>62791.3</v>
      </c>
    </row>
    <row r="17" spans="1:5" s="89" customFormat="1" x14ac:dyDescent="0.2">
      <c r="A17" s="134" t="s">
        <v>172</v>
      </c>
      <c r="B17" s="92">
        <v>10200.4</v>
      </c>
      <c r="C17" s="102">
        <v>11902.4</v>
      </c>
      <c r="D17" s="130">
        <v>12375.2</v>
      </c>
      <c r="E17" s="102">
        <v>8518.2999999999993</v>
      </c>
    </row>
    <row r="18" spans="1:5" s="89" customFormat="1" x14ac:dyDescent="0.2">
      <c r="A18" s="134" t="s">
        <v>170</v>
      </c>
      <c r="B18" s="92">
        <v>341.4</v>
      </c>
      <c r="C18" s="102">
        <v>24055.8</v>
      </c>
      <c r="D18" s="130">
        <v>27677.7</v>
      </c>
      <c r="E18" s="102">
        <v>37742.400000000001</v>
      </c>
    </row>
    <row r="19" spans="1:5" s="89" customFormat="1" x14ac:dyDescent="0.2">
      <c r="A19" s="134" t="s">
        <v>169</v>
      </c>
      <c r="B19" s="92">
        <v>1770.3</v>
      </c>
      <c r="C19" s="102">
        <v>54404.6</v>
      </c>
      <c r="D19" s="130">
        <v>50319.1</v>
      </c>
      <c r="E19" s="102">
        <v>73690.7</v>
      </c>
    </row>
    <row r="20" spans="1:5" s="89" customFormat="1" x14ac:dyDescent="0.2">
      <c r="A20" s="134" t="s">
        <v>168</v>
      </c>
      <c r="B20" s="92">
        <v>17419.2</v>
      </c>
      <c r="C20" s="102">
        <v>125438</v>
      </c>
      <c r="D20" s="130">
        <v>117693.7</v>
      </c>
      <c r="E20" s="102">
        <v>77060.2</v>
      </c>
    </row>
    <row r="21" spans="1:5" s="89" customFormat="1" x14ac:dyDescent="0.2">
      <c r="A21" s="134" t="s">
        <v>167</v>
      </c>
      <c r="B21" s="92">
        <v>129.9</v>
      </c>
      <c r="C21" s="130">
        <v>3176.2</v>
      </c>
      <c r="D21" s="130">
        <v>3439.2</v>
      </c>
      <c r="E21" s="102">
        <v>1021.2</v>
      </c>
    </row>
    <row r="22" spans="1:5" s="89" customFormat="1" x14ac:dyDescent="0.2">
      <c r="A22" s="134" t="s">
        <v>166</v>
      </c>
      <c r="B22" s="92">
        <v>1219.3</v>
      </c>
      <c r="C22" s="130">
        <v>105109.7</v>
      </c>
      <c r="D22" s="130">
        <v>122064.7</v>
      </c>
      <c r="E22" s="102">
        <v>140533.5</v>
      </c>
    </row>
    <row r="23" spans="1:5" s="89" customFormat="1" x14ac:dyDescent="0.2">
      <c r="A23" s="134" t="s">
        <v>165</v>
      </c>
      <c r="B23" s="92" t="s">
        <v>32</v>
      </c>
      <c r="C23" s="102">
        <v>38.1</v>
      </c>
      <c r="D23" s="102">
        <v>58.5</v>
      </c>
      <c r="E23" s="102">
        <v>73.400000000000006</v>
      </c>
    </row>
    <row r="24" spans="1:5" s="89" customFormat="1" x14ac:dyDescent="0.2">
      <c r="A24" s="134" t="s">
        <v>164</v>
      </c>
      <c r="B24" s="92">
        <v>30661.200000000001</v>
      </c>
      <c r="C24" s="102">
        <v>628277</v>
      </c>
      <c r="D24" s="130">
        <v>503036.1</v>
      </c>
      <c r="E24" s="102">
        <v>432772.8</v>
      </c>
    </row>
    <row r="25" spans="1:5" s="89" customFormat="1" x14ac:dyDescent="0.2">
      <c r="A25" s="134" t="s">
        <v>163</v>
      </c>
      <c r="B25" s="92">
        <v>1317</v>
      </c>
      <c r="C25" s="102">
        <v>12867.1</v>
      </c>
      <c r="D25" s="102">
        <v>13590.5</v>
      </c>
      <c r="E25" s="102">
        <v>13041.7</v>
      </c>
    </row>
    <row r="26" spans="1:5" s="89" customFormat="1" x14ac:dyDescent="0.2">
      <c r="A26" s="134" t="s">
        <v>162</v>
      </c>
      <c r="B26" s="92">
        <v>4298.5</v>
      </c>
      <c r="C26" s="102">
        <v>89272.5</v>
      </c>
      <c r="D26" s="130">
        <v>97561.3</v>
      </c>
      <c r="E26" s="102">
        <v>117007.3</v>
      </c>
    </row>
    <row r="27" spans="1:5" s="89" customFormat="1" x14ac:dyDescent="0.2">
      <c r="A27" s="70" t="s">
        <v>161</v>
      </c>
      <c r="B27" s="97">
        <v>17423</v>
      </c>
      <c r="C27" s="104">
        <v>256076.1</v>
      </c>
      <c r="D27" s="105">
        <v>347725</v>
      </c>
      <c r="E27" s="104">
        <v>651438.5</v>
      </c>
    </row>
    <row r="28" spans="1:5" s="89" customFormat="1" x14ac:dyDescent="0.2">
      <c r="A28" s="132" t="s">
        <v>109</v>
      </c>
      <c r="B28" s="92"/>
      <c r="C28" s="102"/>
      <c r="D28" s="102"/>
      <c r="E28" s="102"/>
    </row>
    <row r="29" spans="1:5" s="89" customFormat="1" x14ac:dyDescent="0.2">
      <c r="A29" s="134" t="s">
        <v>160</v>
      </c>
      <c r="B29" s="92">
        <v>16958.7</v>
      </c>
      <c r="C29" s="102">
        <v>10501.9</v>
      </c>
      <c r="D29" s="130">
        <v>22661.5</v>
      </c>
      <c r="E29" s="102">
        <v>37174.800000000003</v>
      </c>
    </row>
    <row r="30" spans="1:5" s="89" customFormat="1" x14ac:dyDescent="0.2">
      <c r="A30" s="134" t="s">
        <v>159</v>
      </c>
      <c r="B30" s="92">
        <v>20.6</v>
      </c>
      <c r="C30" s="102">
        <v>25313.1</v>
      </c>
      <c r="D30" s="102">
        <v>25315.200000000001</v>
      </c>
      <c r="E30" s="102">
        <v>333.8</v>
      </c>
    </row>
    <row r="31" spans="1:5" s="89" customFormat="1" x14ac:dyDescent="0.2">
      <c r="A31" s="70" t="s">
        <v>158</v>
      </c>
      <c r="B31" s="97">
        <v>900.4</v>
      </c>
      <c r="C31" s="105">
        <v>97916.9</v>
      </c>
      <c r="D31" s="105">
        <v>209208.3</v>
      </c>
      <c r="E31" s="104">
        <v>238196.1</v>
      </c>
    </row>
    <row r="32" spans="1:5" s="89" customFormat="1" x14ac:dyDescent="0.2">
      <c r="A32" s="132" t="s">
        <v>109</v>
      </c>
      <c r="B32" s="92"/>
      <c r="C32" s="102"/>
      <c r="D32" s="102"/>
      <c r="E32" s="102"/>
    </row>
    <row r="33" spans="1:5" s="89" customFormat="1" x14ac:dyDescent="0.2">
      <c r="A33" s="134" t="s">
        <v>157</v>
      </c>
      <c r="B33" s="92" t="s">
        <v>32</v>
      </c>
      <c r="C33" s="130">
        <v>71845.2</v>
      </c>
      <c r="D33" s="130">
        <v>82565.2</v>
      </c>
      <c r="E33" s="102">
        <v>98807</v>
      </c>
    </row>
    <row r="34" spans="1:5" s="89" customFormat="1" x14ac:dyDescent="0.2">
      <c r="A34" s="134" t="s">
        <v>156</v>
      </c>
      <c r="B34" s="92" t="s">
        <v>32</v>
      </c>
      <c r="C34" s="102">
        <v>15810.1</v>
      </c>
      <c r="D34" s="130">
        <v>20164</v>
      </c>
      <c r="E34" s="102">
        <v>29088.7</v>
      </c>
    </row>
    <row r="35" spans="1:5" s="89" customFormat="1" x14ac:dyDescent="0.2">
      <c r="A35" s="134" t="s">
        <v>155</v>
      </c>
      <c r="B35" s="92">
        <v>238.7</v>
      </c>
      <c r="C35" s="102">
        <v>1587.5</v>
      </c>
      <c r="D35" s="102">
        <v>1685.1</v>
      </c>
      <c r="E35" s="102">
        <v>2012.8</v>
      </c>
    </row>
    <row r="36" spans="1:5" s="89" customFormat="1" x14ac:dyDescent="0.2">
      <c r="A36" s="134" t="s">
        <v>154</v>
      </c>
      <c r="B36" s="92">
        <v>108</v>
      </c>
      <c r="C36" s="102">
        <v>199.6</v>
      </c>
      <c r="D36" s="102">
        <v>177</v>
      </c>
      <c r="E36" s="102">
        <v>448.3</v>
      </c>
    </row>
    <row r="37" spans="1:5" s="89" customFormat="1" x14ac:dyDescent="0.2">
      <c r="A37" s="134" t="s">
        <v>153</v>
      </c>
      <c r="B37" s="92">
        <v>335.7</v>
      </c>
      <c r="C37" s="102">
        <v>1941.7</v>
      </c>
      <c r="D37" s="130">
        <v>3272.3</v>
      </c>
      <c r="E37" s="102">
        <v>5110.8999999999996</v>
      </c>
    </row>
    <row r="38" spans="1:5" s="89" customFormat="1" x14ac:dyDescent="0.2">
      <c r="A38" s="134" t="s">
        <v>152</v>
      </c>
      <c r="B38" s="92">
        <v>13.2</v>
      </c>
      <c r="C38" s="102" t="s">
        <v>32</v>
      </c>
      <c r="D38" s="102">
        <v>5141.6000000000004</v>
      </c>
      <c r="E38" s="102">
        <v>0</v>
      </c>
    </row>
    <row r="39" spans="1:5" s="89" customFormat="1" x14ac:dyDescent="0.2">
      <c r="A39" s="134" t="s">
        <v>151</v>
      </c>
      <c r="B39" s="92">
        <v>-36.200000000000003</v>
      </c>
      <c r="C39" s="102">
        <v>4756.6000000000004</v>
      </c>
      <c r="D39" s="130">
        <v>94674</v>
      </c>
      <c r="E39" s="102">
        <v>99073.8</v>
      </c>
    </row>
    <row r="40" spans="1:5" s="89" customFormat="1" x14ac:dyDescent="0.2">
      <c r="A40" s="70" t="s">
        <v>150</v>
      </c>
      <c r="B40" s="97">
        <v>448.4</v>
      </c>
      <c r="C40" s="104">
        <v>133.9</v>
      </c>
      <c r="D40" s="104">
        <v>131.5</v>
      </c>
      <c r="E40" s="104">
        <v>567.6</v>
      </c>
    </row>
    <row r="41" spans="1:5" s="89" customFormat="1" x14ac:dyDescent="0.2">
      <c r="A41" s="70" t="s">
        <v>149</v>
      </c>
      <c r="B41" s="97">
        <v>179.9</v>
      </c>
      <c r="C41" s="104">
        <v>66.5</v>
      </c>
      <c r="D41" s="104">
        <v>3255.8</v>
      </c>
      <c r="E41" s="104">
        <v>3604.7</v>
      </c>
    </row>
    <row r="42" spans="1:5" s="89" customFormat="1" x14ac:dyDescent="0.2">
      <c r="A42" s="132" t="s">
        <v>148</v>
      </c>
      <c r="B42" s="92">
        <v>24589.3</v>
      </c>
      <c r="C42" s="130">
        <v>72937.100000000006</v>
      </c>
      <c r="D42" s="130">
        <v>96518.1</v>
      </c>
      <c r="E42" s="102">
        <v>98315.6</v>
      </c>
    </row>
    <row r="43" spans="1:5" s="89" customFormat="1" x14ac:dyDescent="0.2">
      <c r="A43" s="133" t="s">
        <v>0</v>
      </c>
      <c r="B43" s="97">
        <v>351406.4</v>
      </c>
      <c r="C43" s="96">
        <v>2781106.4</v>
      </c>
      <c r="D43" s="96">
        <v>2958262.7</v>
      </c>
      <c r="E43" s="95">
        <v>3496935.2</v>
      </c>
    </row>
    <row r="44" spans="1:5" s="89" customFormat="1" x14ac:dyDescent="0.2">
      <c r="A44" s="132" t="s">
        <v>109</v>
      </c>
      <c r="B44" s="92"/>
      <c r="C44" s="102"/>
      <c r="D44" s="102"/>
      <c r="E44" s="102"/>
    </row>
    <row r="45" spans="1:5" s="89" customFormat="1" x14ac:dyDescent="0.2">
      <c r="A45" s="131" t="s">
        <v>147</v>
      </c>
      <c r="B45" s="92">
        <v>275450.90000000002</v>
      </c>
      <c r="C45" s="102">
        <v>1243005.5</v>
      </c>
      <c r="D45" s="130">
        <v>1029644.1</v>
      </c>
      <c r="E45" s="102">
        <v>915904.6</v>
      </c>
    </row>
    <row r="46" spans="1:5" s="89" customFormat="1" x14ac:dyDescent="0.2">
      <c r="A46" s="131" t="s">
        <v>146</v>
      </c>
      <c r="B46" s="92">
        <v>196194.6</v>
      </c>
      <c r="C46" s="102">
        <v>410791.2</v>
      </c>
      <c r="D46" s="130">
        <v>330520.09999999998</v>
      </c>
      <c r="E46" s="102">
        <v>272279.7</v>
      </c>
    </row>
  </sheetData>
  <pageMargins left="0.74803149606299213" right="0.74803149606299213" top="0.62992125984251968" bottom="0.86614173228346458" header="0.51181102362204722" footer="0.59055118110236227"/>
  <pageSetup paperSize="9" orientation="portrait" cellComments="atEnd" r:id="rId1"/>
  <headerFooter alignWithMargins="0"/>
  <legacy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8ABD91-79F3-484C-81E7-F0179E74AE0A}">
  <dimension ref="A1:E37"/>
  <sheetViews>
    <sheetView workbookViewId="0"/>
  </sheetViews>
  <sheetFormatPr defaultRowHeight="11.25" x14ac:dyDescent="0.2"/>
  <cols>
    <col min="1" max="1" width="7" style="22" customWidth="1"/>
    <col min="2" max="2" width="39" style="22" customWidth="1"/>
    <col min="3" max="5" width="12.28515625" style="22" customWidth="1"/>
    <col min="6" max="16384" width="9.140625" style="22"/>
  </cols>
  <sheetData>
    <row r="1" spans="1:5" ht="12" thickBot="1" x14ac:dyDescent="0.25">
      <c r="A1" s="141" t="s">
        <v>194</v>
      </c>
      <c r="B1" s="139"/>
      <c r="C1" s="139"/>
      <c r="D1" s="139"/>
      <c r="E1" s="139"/>
    </row>
    <row r="2" spans="1:5" ht="22.5" x14ac:dyDescent="0.2">
      <c r="A2" s="144" t="s">
        <v>111</v>
      </c>
      <c r="B2" s="143" t="s">
        <v>110</v>
      </c>
      <c r="C2" s="108">
        <v>2008</v>
      </c>
      <c r="D2" s="108">
        <v>2009</v>
      </c>
      <c r="E2" s="108">
        <v>2010</v>
      </c>
    </row>
    <row r="3" spans="1:5" x14ac:dyDescent="0.2">
      <c r="A3" s="124" t="s">
        <v>102</v>
      </c>
      <c r="B3" s="29" t="s">
        <v>101</v>
      </c>
      <c r="C3" s="119">
        <v>917.4</v>
      </c>
      <c r="D3" s="119">
        <v>872.1</v>
      </c>
      <c r="E3" s="119">
        <v>1546.7</v>
      </c>
    </row>
    <row r="4" spans="1:5" x14ac:dyDescent="0.2">
      <c r="A4" s="124" t="s">
        <v>100</v>
      </c>
      <c r="B4" s="125" t="s">
        <v>99</v>
      </c>
      <c r="C4" s="119">
        <v>184715.7</v>
      </c>
      <c r="D4" s="119">
        <v>284054.59999999998</v>
      </c>
      <c r="E4" s="119">
        <v>581672.1</v>
      </c>
    </row>
    <row r="5" spans="1:5" x14ac:dyDescent="0.2">
      <c r="A5" s="123" t="s">
        <v>98</v>
      </c>
      <c r="B5" s="29" t="s">
        <v>97</v>
      </c>
      <c r="C5" s="119">
        <v>804185.8</v>
      </c>
      <c r="D5" s="119">
        <v>724022.8</v>
      </c>
      <c r="E5" s="119">
        <v>726434.9</v>
      </c>
    </row>
    <row r="6" spans="1:5" x14ac:dyDescent="0.2">
      <c r="A6" s="39" t="s">
        <v>96</v>
      </c>
      <c r="B6" s="36" t="s">
        <v>95</v>
      </c>
      <c r="C6" s="119">
        <v>4645.3</v>
      </c>
      <c r="D6" s="119">
        <v>3980.2</v>
      </c>
      <c r="E6" s="119">
        <v>2254.6</v>
      </c>
    </row>
    <row r="7" spans="1:5" x14ac:dyDescent="0.2">
      <c r="A7" s="39" t="s">
        <v>94</v>
      </c>
      <c r="B7" s="36" t="s">
        <v>93</v>
      </c>
      <c r="C7" s="119">
        <v>2702.3</v>
      </c>
      <c r="D7" s="119">
        <v>1818.3</v>
      </c>
      <c r="E7" s="119">
        <v>1359.3</v>
      </c>
    </row>
    <row r="8" spans="1:5" ht="22.5" x14ac:dyDescent="0.2">
      <c r="A8" s="39" t="s">
        <v>92</v>
      </c>
      <c r="B8" s="36" t="s">
        <v>91</v>
      </c>
      <c r="C8" s="119">
        <v>15747.5</v>
      </c>
      <c r="D8" s="119">
        <v>16246.2</v>
      </c>
      <c r="E8" s="119">
        <v>18267</v>
      </c>
    </row>
    <row r="9" spans="1:5" x14ac:dyDescent="0.2">
      <c r="A9" s="39" t="s">
        <v>90</v>
      </c>
      <c r="B9" s="36" t="s">
        <v>189</v>
      </c>
      <c r="C9" s="119">
        <v>539213.4</v>
      </c>
      <c r="D9" s="119">
        <v>385073.2</v>
      </c>
      <c r="E9" s="119">
        <v>329986.5</v>
      </c>
    </row>
    <row r="10" spans="1:5" x14ac:dyDescent="0.2">
      <c r="A10" s="39" t="s">
        <v>88</v>
      </c>
      <c r="B10" s="32" t="s">
        <v>87</v>
      </c>
      <c r="C10" s="119">
        <v>20224.400000000001</v>
      </c>
      <c r="D10" s="119">
        <v>21083.9</v>
      </c>
      <c r="E10" s="119">
        <v>23650.7</v>
      </c>
    </row>
    <row r="11" spans="1:5" x14ac:dyDescent="0.2">
      <c r="A11" s="37" t="s">
        <v>86</v>
      </c>
      <c r="B11" s="32" t="s">
        <v>85</v>
      </c>
      <c r="C11" s="119">
        <v>59011.1</v>
      </c>
      <c r="D11" s="119">
        <v>66622.600000000006</v>
      </c>
      <c r="E11" s="119">
        <v>87220.3</v>
      </c>
    </row>
    <row r="12" spans="1:5" x14ac:dyDescent="0.2">
      <c r="A12" s="37" t="s">
        <v>84</v>
      </c>
      <c r="B12" s="36" t="s">
        <v>83</v>
      </c>
      <c r="C12" s="119">
        <v>54662.2</v>
      </c>
      <c r="D12" s="119">
        <v>71148.3</v>
      </c>
      <c r="E12" s="119">
        <v>77007.7</v>
      </c>
    </row>
    <row r="13" spans="1:5" x14ac:dyDescent="0.2">
      <c r="A13" s="37" t="s">
        <v>82</v>
      </c>
      <c r="B13" s="32" t="s">
        <v>81</v>
      </c>
      <c r="C13" s="119">
        <v>1952.7</v>
      </c>
      <c r="D13" s="119">
        <v>1853.7</v>
      </c>
      <c r="E13" s="119">
        <v>2010.4</v>
      </c>
    </row>
    <row r="14" spans="1:5" x14ac:dyDescent="0.2">
      <c r="A14" s="37" t="s">
        <v>80</v>
      </c>
      <c r="B14" s="32" t="s">
        <v>79</v>
      </c>
      <c r="C14" s="119">
        <v>66449.399999999994</v>
      </c>
      <c r="D14" s="119">
        <v>104056.3</v>
      </c>
      <c r="E14" s="119">
        <v>153989.4</v>
      </c>
    </row>
    <row r="15" spans="1:5" x14ac:dyDescent="0.2">
      <c r="A15" s="37" t="s">
        <v>78</v>
      </c>
      <c r="B15" s="32" t="s">
        <v>77</v>
      </c>
      <c r="C15" s="119">
        <v>4506.8</v>
      </c>
      <c r="D15" s="119">
        <v>5352</v>
      </c>
      <c r="E15" s="119">
        <v>5527.5</v>
      </c>
    </row>
    <row r="16" spans="1:5" x14ac:dyDescent="0.2">
      <c r="A16" s="37" t="s">
        <v>76</v>
      </c>
      <c r="B16" s="32" t="s">
        <v>75</v>
      </c>
      <c r="C16" s="119">
        <v>967.5</v>
      </c>
      <c r="D16" s="119">
        <v>640.70000000000005</v>
      </c>
      <c r="E16" s="119">
        <v>826.9</v>
      </c>
    </row>
    <row r="17" spans="1:5" x14ac:dyDescent="0.2">
      <c r="A17" s="37" t="s">
        <v>74</v>
      </c>
      <c r="B17" s="32" t="s">
        <v>73</v>
      </c>
      <c r="C17" s="119">
        <v>28946.5</v>
      </c>
      <c r="D17" s="119">
        <v>26364.6</v>
      </c>
      <c r="E17" s="119">
        <v>1829.6</v>
      </c>
    </row>
    <row r="18" spans="1:5" ht="22.5" x14ac:dyDescent="0.2">
      <c r="A18" s="37" t="s">
        <v>72</v>
      </c>
      <c r="B18" s="36" t="s">
        <v>71</v>
      </c>
      <c r="C18" s="119">
        <v>5156.7</v>
      </c>
      <c r="D18" s="119">
        <v>19782.7</v>
      </c>
      <c r="E18" s="119">
        <v>22505</v>
      </c>
    </row>
    <row r="19" spans="1:5" x14ac:dyDescent="0.2">
      <c r="A19" s="124" t="s">
        <v>70</v>
      </c>
      <c r="B19" s="29" t="s">
        <v>69</v>
      </c>
      <c r="C19" s="119">
        <v>1370.6</v>
      </c>
      <c r="D19" s="119">
        <v>4697.3999999999996</v>
      </c>
      <c r="E19" s="119">
        <v>4612.3</v>
      </c>
    </row>
    <row r="20" spans="1:5" x14ac:dyDescent="0.2">
      <c r="A20" s="123" t="s">
        <v>68</v>
      </c>
      <c r="B20" s="125" t="s">
        <v>67</v>
      </c>
      <c r="C20" s="119">
        <v>990272.1</v>
      </c>
      <c r="D20" s="119">
        <v>1012774.8</v>
      </c>
      <c r="E20" s="119">
        <v>1312719.3</v>
      </c>
    </row>
    <row r="21" spans="1:5" ht="22.5" x14ac:dyDescent="0.2">
      <c r="A21" s="123" t="s">
        <v>66</v>
      </c>
      <c r="B21" s="29" t="s">
        <v>188</v>
      </c>
      <c r="C21" s="119">
        <v>1912.9</v>
      </c>
      <c r="D21" s="119">
        <v>2196.6</v>
      </c>
      <c r="E21" s="119">
        <v>3625.1</v>
      </c>
    </row>
    <row r="22" spans="1:5" x14ac:dyDescent="0.2">
      <c r="A22" s="32" t="s">
        <v>64</v>
      </c>
      <c r="B22" s="125" t="s">
        <v>63</v>
      </c>
      <c r="C22" s="119">
        <v>992185</v>
      </c>
      <c r="D22" s="119">
        <v>1014971.4</v>
      </c>
      <c r="E22" s="119">
        <v>1316344.3999999999</v>
      </c>
    </row>
    <row r="23" spans="1:5" x14ac:dyDescent="0.2">
      <c r="A23" s="124" t="s">
        <v>62</v>
      </c>
      <c r="B23" s="29" t="s">
        <v>61</v>
      </c>
      <c r="C23" s="119">
        <v>5725.7</v>
      </c>
      <c r="D23" s="119">
        <v>18433.8</v>
      </c>
      <c r="E23" s="119">
        <v>21535.599999999999</v>
      </c>
    </row>
    <row r="24" spans="1:5" x14ac:dyDescent="0.2">
      <c r="A24" s="123" t="s">
        <v>60</v>
      </c>
      <c r="B24" s="29" t="s">
        <v>59</v>
      </c>
      <c r="C24" s="119">
        <v>205558.9</v>
      </c>
      <c r="D24" s="119">
        <v>230031.6</v>
      </c>
      <c r="E24" s="119">
        <v>264342.59999999998</v>
      </c>
    </row>
    <row r="25" spans="1:5" x14ac:dyDescent="0.2">
      <c r="A25" s="124" t="s">
        <v>58</v>
      </c>
      <c r="B25" s="29" t="s">
        <v>57</v>
      </c>
      <c r="C25" s="119">
        <v>898.4</v>
      </c>
      <c r="D25" s="119">
        <v>3761</v>
      </c>
      <c r="E25" s="119">
        <v>7262.7</v>
      </c>
    </row>
    <row r="26" spans="1:5" x14ac:dyDescent="0.2">
      <c r="A26" s="123" t="s">
        <v>56</v>
      </c>
      <c r="B26" s="29" t="s">
        <v>55</v>
      </c>
      <c r="C26" s="119">
        <v>30155.8</v>
      </c>
      <c r="D26" s="119">
        <v>31529.8</v>
      </c>
      <c r="E26" s="119">
        <v>32964.6</v>
      </c>
    </row>
    <row r="27" spans="1:5" x14ac:dyDescent="0.2">
      <c r="A27" s="124" t="s">
        <v>54</v>
      </c>
      <c r="B27" s="29" t="s">
        <v>53</v>
      </c>
      <c r="C27" s="119">
        <v>40266.199999999997</v>
      </c>
      <c r="D27" s="119">
        <v>43515.3</v>
      </c>
      <c r="E27" s="119">
        <v>51851.7</v>
      </c>
    </row>
    <row r="28" spans="1:5" x14ac:dyDescent="0.2">
      <c r="A28" s="123" t="s">
        <v>52</v>
      </c>
      <c r="B28" s="29" t="s">
        <v>51</v>
      </c>
      <c r="C28" s="119">
        <v>721685</v>
      </c>
      <c r="D28" s="119">
        <v>785012.4</v>
      </c>
      <c r="E28" s="119">
        <v>798119.6</v>
      </c>
    </row>
    <row r="29" spans="1:5" x14ac:dyDescent="0.2">
      <c r="A29" s="124" t="s">
        <v>50</v>
      </c>
      <c r="B29" s="29" t="s">
        <v>49</v>
      </c>
      <c r="C29" s="119">
        <v>7246.3</v>
      </c>
      <c r="D29" s="119">
        <v>6359.6</v>
      </c>
      <c r="E29" s="119">
        <v>-187.4</v>
      </c>
    </row>
    <row r="30" spans="1:5" x14ac:dyDescent="0.2">
      <c r="A30" s="123" t="s">
        <v>48</v>
      </c>
      <c r="B30" s="29" t="s">
        <v>47</v>
      </c>
      <c r="C30" s="119">
        <v>368397.4</v>
      </c>
      <c r="D30" s="119">
        <v>317019.90000000002</v>
      </c>
      <c r="E30" s="119">
        <v>207253</v>
      </c>
    </row>
    <row r="31" spans="1:5" x14ac:dyDescent="0.2">
      <c r="A31" s="124" t="s">
        <v>46</v>
      </c>
      <c r="B31" s="29" t="s">
        <v>45</v>
      </c>
      <c r="C31" s="119">
        <v>329758.09999999998</v>
      </c>
      <c r="D31" s="119">
        <v>406296</v>
      </c>
      <c r="E31" s="119">
        <v>693997.5</v>
      </c>
    </row>
    <row r="32" spans="1:5" x14ac:dyDescent="0.2">
      <c r="A32" s="124" t="s">
        <v>42</v>
      </c>
      <c r="B32" s="29" t="s">
        <v>41</v>
      </c>
      <c r="C32" s="76" t="s">
        <v>32</v>
      </c>
      <c r="D32" s="76" t="s">
        <v>32</v>
      </c>
      <c r="E32" s="76" t="s">
        <v>32</v>
      </c>
    </row>
    <row r="33" spans="1:5" x14ac:dyDescent="0.2">
      <c r="A33" s="123" t="s">
        <v>40</v>
      </c>
      <c r="B33" s="29" t="s">
        <v>39</v>
      </c>
      <c r="C33" s="119">
        <v>885.9</v>
      </c>
      <c r="D33" s="119">
        <v>752.4</v>
      </c>
      <c r="E33" s="119">
        <v>641.5</v>
      </c>
    </row>
    <row r="34" spans="1:5" x14ac:dyDescent="0.2">
      <c r="A34" s="124" t="s">
        <v>38</v>
      </c>
      <c r="B34" s="29" t="s">
        <v>37</v>
      </c>
      <c r="C34" s="119">
        <v>342.1</v>
      </c>
      <c r="D34" s="119">
        <v>740.5</v>
      </c>
      <c r="E34" s="119">
        <v>470.8</v>
      </c>
    </row>
    <row r="35" spans="1:5" x14ac:dyDescent="0.2">
      <c r="A35" s="123" t="s">
        <v>36</v>
      </c>
      <c r="B35" s="122" t="s">
        <v>35</v>
      </c>
      <c r="C35" s="76" t="s">
        <v>32</v>
      </c>
      <c r="D35" s="76" t="s">
        <v>32</v>
      </c>
      <c r="E35" s="76" t="s">
        <v>32</v>
      </c>
    </row>
    <row r="36" spans="1:5" x14ac:dyDescent="0.2">
      <c r="A36" s="120"/>
      <c r="B36" s="66" t="s">
        <v>148</v>
      </c>
      <c r="C36" s="142">
        <v>77084.100000000006</v>
      </c>
      <c r="D36" s="142">
        <v>98966.8</v>
      </c>
      <c r="E36" s="119">
        <v>100791.9</v>
      </c>
    </row>
    <row r="37" spans="1:5" x14ac:dyDescent="0.2">
      <c r="A37" s="118" t="s">
        <v>120</v>
      </c>
      <c r="B37" s="117" t="s">
        <v>0</v>
      </c>
      <c r="C37" s="115">
        <v>2781106.4</v>
      </c>
      <c r="D37" s="115">
        <v>2958262.7</v>
      </c>
      <c r="E37" s="113">
        <v>3496935.2</v>
      </c>
    </row>
  </sheetData>
  <pageMargins left="0.74803149606299213" right="0.74803149606299213" top="0.62992125984251968" bottom="0.86614173228346458" header="0.51181102362204722" footer="0.59055118110236227"/>
  <pageSetup paperSize="9" orientation="portrait" cellComments="atEnd" r:id="rId1"/>
  <headerFooter alignWithMargins="0"/>
  <legacy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A2B0B7-4E0C-4EBB-B59C-8F632F27E19C}">
  <dimension ref="A1:D21"/>
  <sheetViews>
    <sheetView workbookViewId="0"/>
  </sheetViews>
  <sheetFormatPr defaultRowHeight="11.25" x14ac:dyDescent="0.2"/>
  <cols>
    <col min="1" max="1" width="35.42578125" style="22" customWidth="1"/>
    <col min="2" max="4" width="13.7109375" style="22" customWidth="1"/>
    <col min="5" max="16384" width="9.140625" style="22"/>
  </cols>
  <sheetData>
    <row r="1" spans="1:4" ht="12" thickBot="1" x14ac:dyDescent="0.25">
      <c r="A1" s="154" t="s">
        <v>215</v>
      </c>
      <c r="B1" s="153"/>
      <c r="C1" s="153"/>
      <c r="D1" s="153"/>
    </row>
    <row r="2" spans="1:4" ht="22.5" x14ac:dyDescent="0.2">
      <c r="A2" s="152" t="s">
        <v>214</v>
      </c>
      <c r="B2" s="151" t="s">
        <v>213</v>
      </c>
      <c r="C2" s="150" t="s">
        <v>212</v>
      </c>
      <c r="D2" s="149" t="s">
        <v>0</v>
      </c>
    </row>
    <row r="3" spans="1:4" x14ac:dyDescent="0.2">
      <c r="A3" s="146" t="s">
        <v>211</v>
      </c>
      <c r="B3" s="26">
        <v>3501</v>
      </c>
      <c r="C3" s="26">
        <v>5363</v>
      </c>
      <c r="D3" s="26">
        <v>8864</v>
      </c>
    </row>
    <row r="4" spans="1:4" x14ac:dyDescent="0.2">
      <c r="A4" s="146" t="s">
        <v>210</v>
      </c>
      <c r="B4" s="26">
        <v>1309</v>
      </c>
      <c r="C4" s="26">
        <v>221</v>
      </c>
      <c r="D4" s="26">
        <v>1530</v>
      </c>
    </row>
    <row r="5" spans="1:4" x14ac:dyDescent="0.2">
      <c r="A5" s="146" t="s">
        <v>209</v>
      </c>
      <c r="B5" s="26">
        <v>1041</v>
      </c>
      <c r="C5" s="26">
        <v>6997</v>
      </c>
      <c r="D5" s="26">
        <v>8038</v>
      </c>
    </row>
    <row r="6" spans="1:4" x14ac:dyDescent="0.2">
      <c r="A6" s="147" t="s">
        <v>208</v>
      </c>
      <c r="B6" s="26">
        <v>584</v>
      </c>
      <c r="C6" s="26">
        <v>11367</v>
      </c>
      <c r="D6" s="26">
        <v>11951</v>
      </c>
    </row>
    <row r="7" spans="1:4" x14ac:dyDescent="0.2">
      <c r="A7" s="146" t="s">
        <v>41</v>
      </c>
      <c r="B7" s="26">
        <v>7653</v>
      </c>
      <c r="C7" s="26">
        <v>1451</v>
      </c>
      <c r="D7" s="26">
        <v>9104</v>
      </c>
    </row>
    <row r="8" spans="1:4" x14ac:dyDescent="0.2">
      <c r="A8" s="146" t="s">
        <v>207</v>
      </c>
      <c r="B8" s="26">
        <v>662</v>
      </c>
      <c r="C8" s="26">
        <v>758</v>
      </c>
      <c r="D8" s="26">
        <v>1420</v>
      </c>
    </row>
    <row r="9" spans="1:4" x14ac:dyDescent="0.2">
      <c r="A9" s="146" t="s">
        <v>206</v>
      </c>
      <c r="B9" s="26">
        <v>2352</v>
      </c>
      <c r="C9" s="26">
        <v>958</v>
      </c>
      <c r="D9" s="26">
        <v>3310</v>
      </c>
    </row>
    <row r="10" spans="1:4" x14ac:dyDescent="0.2">
      <c r="A10" s="146" t="s">
        <v>205</v>
      </c>
      <c r="B10" s="26">
        <v>3898</v>
      </c>
      <c r="C10" s="26">
        <v>2298</v>
      </c>
      <c r="D10" s="26">
        <v>6196</v>
      </c>
    </row>
    <row r="11" spans="1:4" x14ac:dyDescent="0.2">
      <c r="A11" s="148" t="s">
        <v>204</v>
      </c>
      <c r="B11" s="26">
        <v>117</v>
      </c>
      <c r="C11" s="26">
        <v>834</v>
      </c>
      <c r="D11" s="26">
        <v>951</v>
      </c>
    </row>
    <row r="12" spans="1:4" x14ac:dyDescent="0.2">
      <c r="A12" s="148" t="s">
        <v>203</v>
      </c>
      <c r="B12" s="26">
        <v>665</v>
      </c>
      <c r="C12" s="26">
        <v>1293</v>
      </c>
      <c r="D12" s="26">
        <v>1958</v>
      </c>
    </row>
    <row r="13" spans="1:4" x14ac:dyDescent="0.2">
      <c r="A13" s="148" t="s">
        <v>202</v>
      </c>
      <c r="B13" s="26">
        <v>1438</v>
      </c>
      <c r="C13" s="26">
        <v>2967</v>
      </c>
      <c r="D13" s="26">
        <v>4405</v>
      </c>
    </row>
    <row r="14" spans="1:4" x14ac:dyDescent="0.2">
      <c r="A14" s="147" t="s">
        <v>201</v>
      </c>
      <c r="B14" s="26">
        <v>330</v>
      </c>
      <c r="C14" s="26">
        <v>1756</v>
      </c>
      <c r="D14" s="26">
        <v>2086</v>
      </c>
    </row>
    <row r="15" spans="1:4" x14ac:dyDescent="0.2">
      <c r="A15" s="146" t="s">
        <v>200</v>
      </c>
      <c r="B15" s="26">
        <v>146</v>
      </c>
      <c r="C15" s="26">
        <v>805</v>
      </c>
      <c r="D15" s="26">
        <v>951</v>
      </c>
    </row>
    <row r="16" spans="1:4" x14ac:dyDescent="0.2">
      <c r="A16" s="146" t="s">
        <v>199</v>
      </c>
      <c r="B16" s="26">
        <v>240</v>
      </c>
      <c r="C16" s="26">
        <v>2192</v>
      </c>
      <c r="D16" s="26">
        <v>2432</v>
      </c>
    </row>
    <row r="17" spans="1:4" x14ac:dyDescent="0.2">
      <c r="A17" s="147" t="s">
        <v>198</v>
      </c>
      <c r="B17" s="26">
        <v>38</v>
      </c>
      <c r="C17" s="26">
        <v>743</v>
      </c>
      <c r="D17" s="26">
        <v>781</v>
      </c>
    </row>
    <row r="18" spans="1:4" x14ac:dyDescent="0.2">
      <c r="A18" s="146" t="s">
        <v>197</v>
      </c>
      <c r="B18" s="26">
        <v>338</v>
      </c>
      <c r="C18" s="26">
        <v>535</v>
      </c>
      <c r="D18" s="26">
        <v>873</v>
      </c>
    </row>
    <row r="19" spans="1:4" x14ac:dyDescent="0.2">
      <c r="A19" s="147" t="s">
        <v>196</v>
      </c>
      <c r="B19" s="26">
        <v>37</v>
      </c>
      <c r="C19" s="26">
        <v>4149</v>
      </c>
      <c r="D19" s="26">
        <v>4186</v>
      </c>
    </row>
    <row r="20" spans="1:4" x14ac:dyDescent="0.2">
      <c r="A20" s="146" t="s">
        <v>195</v>
      </c>
      <c r="B20" s="26">
        <v>76</v>
      </c>
      <c r="C20" s="26">
        <v>531</v>
      </c>
      <c r="D20" s="26">
        <v>607</v>
      </c>
    </row>
    <row r="21" spans="1:4" x14ac:dyDescent="0.2">
      <c r="A21" s="145" t="s">
        <v>0</v>
      </c>
      <c r="B21" s="23">
        <v>24425</v>
      </c>
      <c r="C21" s="23">
        <v>45218</v>
      </c>
      <c r="D21" s="23">
        <v>69643</v>
      </c>
    </row>
  </sheetData>
  <pageMargins left="0.74803149606299213" right="0.74803149606299213" top="0.62992125984251968" bottom="0.86614173228346458" header="0.51181102362204722" footer="0.59055118110236227"/>
  <pageSetup paperSize="9" orientation="portrait" cellComments="atEnd" r:id="rId1"/>
  <headerFooter alignWithMargins="0"/>
  <legacy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D12237-788F-40FB-A9CB-37B01A078DBE}">
  <dimension ref="A1:E13"/>
  <sheetViews>
    <sheetView workbookViewId="0"/>
  </sheetViews>
  <sheetFormatPr defaultRowHeight="11.25" x14ac:dyDescent="0.2"/>
  <cols>
    <col min="1" max="1" width="25" style="22" customWidth="1"/>
    <col min="2" max="2" width="12.5703125" style="22" customWidth="1"/>
    <col min="3" max="3" width="13.140625" style="22" customWidth="1"/>
    <col min="4" max="4" width="12.5703125" style="22" customWidth="1"/>
    <col min="5" max="5" width="13.42578125" style="22" customWidth="1"/>
    <col min="6" max="16384" width="9.140625" style="22"/>
  </cols>
  <sheetData>
    <row r="1" spans="1:5" ht="12" thickBot="1" x14ac:dyDescent="0.25">
      <c r="A1" s="44" t="s">
        <v>230</v>
      </c>
      <c r="B1" s="45"/>
      <c r="C1" s="45"/>
      <c r="D1" s="45"/>
      <c r="E1" s="45"/>
    </row>
    <row r="2" spans="1:5" ht="24" customHeight="1" x14ac:dyDescent="0.2">
      <c r="A2" s="257" t="s">
        <v>229</v>
      </c>
      <c r="B2" s="261" t="s">
        <v>228</v>
      </c>
      <c r="C2" s="286"/>
      <c r="D2" s="272" t="s">
        <v>227</v>
      </c>
      <c r="E2" s="285"/>
    </row>
    <row r="3" spans="1:5" ht="59.25" customHeight="1" x14ac:dyDescent="0.2">
      <c r="A3" s="287"/>
      <c r="B3" s="159" t="s">
        <v>225</v>
      </c>
      <c r="C3" s="160" t="s">
        <v>226</v>
      </c>
      <c r="D3" s="159" t="s">
        <v>225</v>
      </c>
      <c r="E3" s="158" t="s">
        <v>224</v>
      </c>
    </row>
    <row r="4" spans="1:5" x14ac:dyDescent="0.2">
      <c r="A4" s="157" t="s">
        <v>213</v>
      </c>
      <c r="B4" s="26">
        <v>71458</v>
      </c>
      <c r="C4" s="26">
        <v>8738304</v>
      </c>
      <c r="D4" s="26">
        <v>4201</v>
      </c>
      <c r="E4" s="76">
        <v>8760.2000000000007</v>
      </c>
    </row>
    <row r="5" spans="1:5" x14ac:dyDescent="0.2">
      <c r="A5" s="157" t="s">
        <v>223</v>
      </c>
      <c r="B5" s="26">
        <v>3729</v>
      </c>
      <c r="C5" s="26">
        <v>343836</v>
      </c>
      <c r="D5" s="26">
        <v>165</v>
      </c>
      <c r="E5" s="76">
        <v>344.7</v>
      </c>
    </row>
    <row r="6" spans="1:5" x14ac:dyDescent="0.2">
      <c r="A6" s="125" t="s">
        <v>222</v>
      </c>
      <c r="B6" s="26">
        <v>322205</v>
      </c>
      <c r="C6" s="26">
        <v>41275764</v>
      </c>
      <c r="D6" s="26">
        <v>19844</v>
      </c>
      <c r="E6" s="76">
        <v>41375.4</v>
      </c>
    </row>
    <row r="7" spans="1:5" x14ac:dyDescent="0.2">
      <c r="A7" s="157" t="s">
        <v>221</v>
      </c>
      <c r="B7" s="26">
        <v>553</v>
      </c>
      <c r="C7" s="26">
        <v>63324</v>
      </c>
      <c r="D7" s="26">
        <v>30</v>
      </c>
      <c r="E7" s="76">
        <v>63.5</v>
      </c>
    </row>
    <row r="8" spans="1:5" x14ac:dyDescent="0.2">
      <c r="A8" s="157" t="s">
        <v>220</v>
      </c>
      <c r="B8" s="26">
        <v>9838</v>
      </c>
      <c r="C8" s="26">
        <v>1426884</v>
      </c>
      <c r="D8" s="26">
        <v>686</v>
      </c>
      <c r="E8" s="76">
        <v>1430.3</v>
      </c>
    </row>
    <row r="9" spans="1:5" x14ac:dyDescent="0.2">
      <c r="A9" s="157" t="s">
        <v>219</v>
      </c>
      <c r="B9" s="26">
        <v>9359</v>
      </c>
      <c r="C9" s="26">
        <v>1137120</v>
      </c>
      <c r="D9" s="26">
        <v>547</v>
      </c>
      <c r="E9" s="76">
        <v>1139.9000000000001</v>
      </c>
    </row>
    <row r="10" spans="1:5" x14ac:dyDescent="0.2">
      <c r="A10" s="157" t="s">
        <v>218</v>
      </c>
      <c r="B10" s="26">
        <v>1114</v>
      </c>
      <c r="C10" s="26">
        <v>172380</v>
      </c>
      <c r="D10" s="26">
        <v>83</v>
      </c>
      <c r="E10" s="76">
        <v>172.8</v>
      </c>
    </row>
    <row r="11" spans="1:5" x14ac:dyDescent="0.2">
      <c r="A11" s="157" t="s">
        <v>217</v>
      </c>
      <c r="B11" s="26">
        <v>126</v>
      </c>
      <c r="C11" s="26">
        <v>41028</v>
      </c>
      <c r="D11" s="26">
        <v>20</v>
      </c>
      <c r="E11" s="76">
        <v>41.1</v>
      </c>
    </row>
    <row r="12" spans="1:5" x14ac:dyDescent="0.2">
      <c r="A12" s="125" t="s">
        <v>216</v>
      </c>
      <c r="B12" s="26">
        <v>25</v>
      </c>
      <c r="C12" s="26">
        <v>4344</v>
      </c>
      <c r="D12" s="26">
        <v>2</v>
      </c>
      <c r="E12" s="76">
        <v>4.4000000000000004</v>
      </c>
    </row>
    <row r="13" spans="1:5" x14ac:dyDescent="0.2">
      <c r="A13" s="156" t="s">
        <v>0</v>
      </c>
      <c r="B13" s="23">
        <v>418407</v>
      </c>
      <c r="C13" s="23">
        <v>53202984</v>
      </c>
      <c r="D13" s="23">
        <v>25578</v>
      </c>
      <c r="E13" s="155">
        <v>53332.3</v>
      </c>
    </row>
  </sheetData>
  <mergeCells count="3">
    <mergeCell ref="D2:E2"/>
    <mergeCell ref="B2:C2"/>
    <mergeCell ref="A2:A3"/>
  </mergeCells>
  <pageMargins left="0.74803149606299213" right="0.74803149606299213" top="0.62992125984251968" bottom="0.86614173228346458" header="0.51181102362204722" footer="0.59055118110236227"/>
  <pageSetup paperSize="9" orientation="portrait" cellComments="atEnd" r:id="rId1"/>
  <headerFooter alignWithMargins="0"/>
  <legacy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ED5C37-F04B-4D2F-8AA6-420EDAE49009}">
  <dimension ref="A1:H5"/>
  <sheetViews>
    <sheetView workbookViewId="0"/>
  </sheetViews>
  <sheetFormatPr defaultRowHeight="11.25" x14ac:dyDescent="0.2"/>
  <cols>
    <col min="1" max="1" width="24.5703125" style="161" customWidth="1"/>
    <col min="2" max="8" width="8.42578125" style="161" customWidth="1"/>
    <col min="9" max="16384" width="9.140625" style="161"/>
  </cols>
  <sheetData>
    <row r="1" spans="1:8" s="170" customFormat="1" ht="12" thickBot="1" x14ac:dyDescent="0.3">
      <c r="A1" s="172" t="s">
        <v>235</v>
      </c>
      <c r="B1" s="171"/>
      <c r="C1" s="171"/>
      <c r="D1" s="171"/>
    </row>
    <row r="2" spans="1:8" x14ac:dyDescent="0.2">
      <c r="A2" s="169" t="s">
        <v>234</v>
      </c>
      <c r="B2" s="168">
        <v>2005</v>
      </c>
      <c r="C2" s="167">
        <v>2006</v>
      </c>
      <c r="D2" s="167">
        <v>2007</v>
      </c>
      <c r="E2" s="167">
        <v>2008</v>
      </c>
      <c r="F2" s="167">
        <v>2009</v>
      </c>
      <c r="G2" s="167">
        <v>2010</v>
      </c>
      <c r="H2" s="166">
        <v>2011</v>
      </c>
    </row>
    <row r="3" spans="1:8" x14ac:dyDescent="0.2">
      <c r="A3" s="165" t="s">
        <v>233</v>
      </c>
      <c r="B3" s="162">
        <v>4469.8</v>
      </c>
      <c r="C3" s="162">
        <v>4652.5</v>
      </c>
      <c r="D3" s="162">
        <v>4771.5</v>
      </c>
      <c r="E3" s="162">
        <v>4942.3999999999996</v>
      </c>
      <c r="F3" s="162">
        <v>4659.7</v>
      </c>
      <c r="G3" s="162">
        <v>4485.8999999999996</v>
      </c>
      <c r="H3" s="162">
        <v>4299.5</v>
      </c>
    </row>
    <row r="4" spans="1:8" x14ac:dyDescent="0.2">
      <c r="A4" s="164" t="s">
        <v>232</v>
      </c>
      <c r="B4" s="162">
        <v>132.12132754590002</v>
      </c>
      <c r="C4" s="162">
        <v>130.5</v>
      </c>
      <c r="D4" s="162">
        <v>130.5</v>
      </c>
      <c r="E4" s="162">
        <v>131</v>
      </c>
      <c r="F4" s="162">
        <v>120.4</v>
      </c>
      <c r="G4" s="162">
        <v>113.9</v>
      </c>
      <c r="H4" s="162">
        <v>115</v>
      </c>
    </row>
    <row r="5" spans="1:8" x14ac:dyDescent="0.2">
      <c r="A5" s="163" t="s">
        <v>231</v>
      </c>
      <c r="B5" s="162">
        <v>104.3</v>
      </c>
      <c r="C5" s="162">
        <v>98.8</v>
      </c>
      <c r="D5" s="162">
        <v>100</v>
      </c>
      <c r="E5" s="162">
        <v>100.4</v>
      </c>
      <c r="F5" s="162">
        <v>91.9</v>
      </c>
      <c r="G5" s="162">
        <v>94.6</v>
      </c>
      <c r="H5" s="162">
        <v>95.5</v>
      </c>
    </row>
  </sheetData>
  <pageMargins left="0.74803149606299213" right="0.74803149606299213" top="0.62992125984251968" bottom="0.86614173228346458" header="0.51181102362204722" footer="0.62992125984251968"/>
  <pageSetup paperSize="9" orientation="portrait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2B3915-BC73-4BD5-9DEC-004B7C4B3184}">
  <dimension ref="A1:E14"/>
  <sheetViews>
    <sheetView workbookViewId="0"/>
  </sheetViews>
  <sheetFormatPr defaultRowHeight="11.25" x14ac:dyDescent="0.2"/>
  <cols>
    <col min="1" max="1" width="36.42578125" style="173" customWidth="1"/>
    <col min="2" max="4" width="10.7109375" style="173" customWidth="1"/>
    <col min="5" max="5" width="10.7109375" style="161" customWidth="1"/>
    <col min="6" max="16384" width="9.140625" style="161"/>
  </cols>
  <sheetData>
    <row r="1" spans="1:5" s="163" customFormat="1" ht="12" thickBot="1" x14ac:dyDescent="0.25">
      <c r="A1" s="187" t="s">
        <v>245</v>
      </c>
      <c r="B1" s="186"/>
      <c r="C1" s="186"/>
      <c r="D1" s="186"/>
      <c r="E1" s="186"/>
    </row>
    <row r="2" spans="1:5" x14ac:dyDescent="0.2">
      <c r="A2" s="185" t="s">
        <v>28</v>
      </c>
      <c r="B2" s="167">
        <v>2007</v>
      </c>
      <c r="C2" s="167">
        <v>2008</v>
      </c>
      <c r="D2" s="167">
        <v>2009</v>
      </c>
      <c r="E2" s="167">
        <v>2010</v>
      </c>
    </row>
    <row r="3" spans="1:5" x14ac:dyDescent="0.2">
      <c r="A3" s="288" t="s">
        <v>28</v>
      </c>
      <c r="B3" s="288"/>
      <c r="C3" s="288"/>
      <c r="D3" s="288"/>
      <c r="E3" s="288"/>
    </row>
    <row r="4" spans="1:5" x14ac:dyDescent="0.2">
      <c r="A4" s="183" t="s">
        <v>244</v>
      </c>
      <c r="B4" s="182">
        <v>106.7</v>
      </c>
      <c r="C4" s="182">
        <v>101</v>
      </c>
      <c r="D4" s="182">
        <v>91.9</v>
      </c>
      <c r="E4" s="182">
        <v>94.4</v>
      </c>
    </row>
    <row r="5" spans="1:5" ht="22.5" x14ac:dyDescent="0.2">
      <c r="A5" s="183" t="s">
        <v>243</v>
      </c>
      <c r="B5" s="184">
        <v>79.599999999999994</v>
      </c>
      <c r="C5" s="184">
        <v>86.2</v>
      </c>
      <c r="D5" s="184">
        <v>100.5</v>
      </c>
      <c r="E5" s="182">
        <v>125.2</v>
      </c>
    </row>
    <row r="6" spans="1:5" x14ac:dyDescent="0.2">
      <c r="A6" s="183" t="s">
        <v>242</v>
      </c>
      <c r="B6" s="162">
        <v>95.1</v>
      </c>
      <c r="C6" s="162">
        <v>107.8</v>
      </c>
      <c r="D6" s="162">
        <v>86.9</v>
      </c>
      <c r="E6" s="182">
        <v>75.7</v>
      </c>
    </row>
    <row r="7" spans="1:5" s="179" customFormat="1" x14ac:dyDescent="0.2">
      <c r="A7" s="181" t="s">
        <v>0</v>
      </c>
      <c r="B7" s="180">
        <v>100</v>
      </c>
      <c r="C7" s="180">
        <v>100.4</v>
      </c>
      <c r="D7" s="180">
        <v>91.9</v>
      </c>
      <c r="E7" s="180">
        <v>94.6</v>
      </c>
    </row>
    <row r="8" spans="1:5" x14ac:dyDescent="0.2">
      <c r="A8" s="289" t="s">
        <v>241</v>
      </c>
      <c r="B8" s="289"/>
      <c r="C8" s="289"/>
      <c r="D8" s="289"/>
      <c r="E8" s="289"/>
    </row>
    <row r="9" spans="1:5" x14ac:dyDescent="0.2">
      <c r="A9" s="177" t="s">
        <v>240</v>
      </c>
      <c r="B9" s="176">
        <v>94</v>
      </c>
      <c r="C9" s="176">
        <v>99.7</v>
      </c>
      <c r="D9" s="176">
        <v>95.4</v>
      </c>
      <c r="E9" s="176">
        <v>92.7</v>
      </c>
    </row>
    <row r="10" spans="1:5" x14ac:dyDescent="0.2">
      <c r="A10" s="177" t="s">
        <v>239</v>
      </c>
      <c r="B10" s="176">
        <v>109.7</v>
      </c>
      <c r="C10" s="176">
        <v>102</v>
      </c>
      <c r="D10" s="176">
        <v>87.2</v>
      </c>
      <c r="E10" s="176">
        <v>97.1</v>
      </c>
    </row>
    <row r="11" spans="1:5" x14ac:dyDescent="0.2">
      <c r="A11" s="178" t="s">
        <v>238</v>
      </c>
      <c r="B11" s="176">
        <v>103.4</v>
      </c>
      <c r="C11" s="176">
        <v>105.4</v>
      </c>
      <c r="D11" s="176">
        <v>88.4</v>
      </c>
      <c r="E11" s="176">
        <v>92.6</v>
      </c>
    </row>
    <row r="12" spans="1:5" x14ac:dyDescent="0.2">
      <c r="A12" s="178" t="s">
        <v>237</v>
      </c>
      <c r="B12" s="176">
        <v>116.9</v>
      </c>
      <c r="C12" s="176">
        <v>98.5</v>
      </c>
      <c r="D12" s="176">
        <v>86.1</v>
      </c>
      <c r="E12" s="176">
        <v>101.6</v>
      </c>
    </row>
    <row r="13" spans="1:5" x14ac:dyDescent="0.2">
      <c r="A13" s="177" t="s">
        <v>236</v>
      </c>
      <c r="B13" s="176">
        <v>93.8</v>
      </c>
      <c r="C13" s="176">
        <v>82.5</v>
      </c>
      <c r="D13" s="176">
        <v>85.7</v>
      </c>
      <c r="E13" s="176">
        <v>108.7</v>
      </c>
    </row>
    <row r="14" spans="1:5" x14ac:dyDescent="0.2">
      <c r="A14" s="175" t="s">
        <v>0</v>
      </c>
      <c r="B14" s="174">
        <v>100</v>
      </c>
      <c r="C14" s="174">
        <v>100.4</v>
      </c>
      <c r="D14" s="174">
        <v>91.9</v>
      </c>
      <c r="E14" s="174">
        <v>94.6</v>
      </c>
    </row>
  </sheetData>
  <mergeCells count="2">
    <mergeCell ref="A3:E3"/>
    <mergeCell ref="A8:E8"/>
  </mergeCells>
  <pageMargins left="0.74803149606299213" right="0.74803149606299213" top="0.62992125984251968" bottom="0.86614173228346458" header="0.51181102362204722" footer="0.62992125984251968"/>
  <pageSetup paperSize="9" orientation="portrait" cellComments="atEnd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04AC64-0D25-4600-88B0-7746652DEA8D}">
  <dimension ref="A1:E38"/>
  <sheetViews>
    <sheetView workbookViewId="0"/>
  </sheetViews>
  <sheetFormatPr defaultRowHeight="11.25" x14ac:dyDescent="0.2"/>
  <cols>
    <col min="1" max="1" width="14.85546875" style="173" customWidth="1"/>
    <col min="2" max="2" width="14.42578125" style="173" customWidth="1"/>
    <col min="3" max="3" width="15.7109375" style="173" customWidth="1"/>
    <col min="4" max="5" width="14.42578125" style="173" customWidth="1"/>
    <col min="6" max="16384" width="9.140625" style="161"/>
  </cols>
  <sheetData>
    <row r="1" spans="1:5" s="163" customFormat="1" ht="12" thickBot="1" x14ac:dyDescent="0.25">
      <c r="A1" s="187" t="s">
        <v>248</v>
      </c>
      <c r="B1" s="186"/>
      <c r="C1" s="186"/>
      <c r="D1" s="186"/>
      <c r="E1" s="186"/>
    </row>
    <row r="2" spans="1:5" ht="50.25" customHeight="1" x14ac:dyDescent="0.2">
      <c r="A2" s="291" t="s">
        <v>241</v>
      </c>
      <c r="B2" s="195" t="s">
        <v>244</v>
      </c>
      <c r="C2" s="195" t="s">
        <v>243</v>
      </c>
      <c r="D2" s="195" t="s">
        <v>242</v>
      </c>
      <c r="E2" s="194" t="s">
        <v>247</v>
      </c>
    </row>
    <row r="3" spans="1:5" x14ac:dyDescent="0.2">
      <c r="A3" s="292"/>
      <c r="B3" s="268" t="s">
        <v>246</v>
      </c>
      <c r="C3" s="290"/>
      <c r="D3" s="290"/>
      <c r="E3" s="290"/>
    </row>
    <row r="4" spans="1:5" x14ac:dyDescent="0.2">
      <c r="A4" s="294">
        <v>2000</v>
      </c>
      <c r="B4" s="294"/>
      <c r="C4" s="294"/>
      <c r="D4" s="294"/>
      <c r="E4" s="294"/>
    </row>
    <row r="5" spans="1:5" x14ac:dyDescent="0.2">
      <c r="A5" s="191" t="s">
        <v>240</v>
      </c>
      <c r="B5" s="190">
        <v>649513</v>
      </c>
      <c r="C5" s="190">
        <f>293029+6695</f>
        <v>299724</v>
      </c>
      <c r="D5" s="190">
        <v>456349</v>
      </c>
      <c r="E5" s="190">
        <f t="shared" ref="E5:E10" si="0">D5+C5+B5</f>
        <v>1405586</v>
      </c>
    </row>
    <row r="6" spans="1:5" x14ac:dyDescent="0.2">
      <c r="A6" s="191" t="s">
        <v>239</v>
      </c>
      <c r="B6" s="190">
        <v>1239232</v>
      </c>
      <c r="C6" s="190">
        <f>C8+C7</f>
        <v>124218</v>
      </c>
      <c r="D6" s="190">
        <v>52946</v>
      </c>
      <c r="E6" s="190">
        <f t="shared" si="0"/>
        <v>1416396</v>
      </c>
    </row>
    <row r="7" spans="1:5" x14ac:dyDescent="0.2">
      <c r="A7" s="192" t="s">
        <v>238</v>
      </c>
      <c r="B7" s="190">
        <v>600126</v>
      </c>
      <c r="C7" s="190">
        <f>73030+937</f>
        <v>73967</v>
      </c>
      <c r="D7" s="190">
        <v>21098</v>
      </c>
      <c r="E7" s="190">
        <f t="shared" si="0"/>
        <v>695191</v>
      </c>
    </row>
    <row r="8" spans="1:5" x14ac:dyDescent="0.2">
      <c r="A8" s="192" t="s">
        <v>237</v>
      </c>
      <c r="B8" s="190">
        <v>639106</v>
      </c>
      <c r="C8" s="190">
        <f>49946+305</f>
        <v>50251</v>
      </c>
      <c r="D8" s="190">
        <v>31848</v>
      </c>
      <c r="E8" s="190">
        <f t="shared" si="0"/>
        <v>721205</v>
      </c>
    </row>
    <row r="9" spans="1:5" x14ac:dyDescent="0.2">
      <c r="A9" s="191" t="s">
        <v>236</v>
      </c>
      <c r="B9" s="190">
        <v>20929</v>
      </c>
      <c r="C9" s="190">
        <v>755</v>
      </c>
      <c r="D9" s="190">
        <v>9260</v>
      </c>
      <c r="E9" s="190">
        <f t="shared" si="0"/>
        <v>30944</v>
      </c>
    </row>
    <row r="10" spans="1:5" x14ac:dyDescent="0.2">
      <c r="A10" s="189" t="s">
        <v>0</v>
      </c>
      <c r="B10" s="188">
        <v>1909674</v>
      </c>
      <c r="C10" s="188">
        <f>C5+C6+C9</f>
        <v>424697</v>
      </c>
      <c r="D10" s="188">
        <v>518555</v>
      </c>
      <c r="E10" s="188">
        <f t="shared" si="0"/>
        <v>2852926</v>
      </c>
    </row>
    <row r="11" spans="1:5" x14ac:dyDescent="0.2">
      <c r="A11" s="293">
        <v>2007</v>
      </c>
      <c r="B11" s="293"/>
      <c r="C11" s="293"/>
      <c r="D11" s="293"/>
      <c r="E11" s="293"/>
    </row>
    <row r="12" spans="1:5" x14ac:dyDescent="0.2">
      <c r="A12" s="191" t="s">
        <v>240</v>
      </c>
      <c r="B12" s="193">
        <v>1339212</v>
      </c>
      <c r="C12" s="190">
        <v>497365</v>
      </c>
      <c r="D12" s="190">
        <v>844222</v>
      </c>
      <c r="E12" s="193">
        <v>2680799</v>
      </c>
    </row>
    <row r="13" spans="1:5" x14ac:dyDescent="0.2">
      <c r="A13" s="191" t="s">
        <v>239</v>
      </c>
      <c r="B13" s="190">
        <v>1884013</v>
      </c>
      <c r="C13" s="190">
        <v>120313</v>
      </c>
      <c r="D13" s="190">
        <v>16987</v>
      </c>
      <c r="E13" s="190">
        <v>2021313</v>
      </c>
    </row>
    <row r="14" spans="1:5" x14ac:dyDescent="0.2">
      <c r="A14" s="192" t="s">
        <v>238</v>
      </c>
      <c r="B14" s="190">
        <v>921026</v>
      </c>
      <c r="C14" s="190">
        <v>86334</v>
      </c>
      <c r="D14" s="190">
        <v>11182</v>
      </c>
      <c r="E14" s="190">
        <v>1018542</v>
      </c>
    </row>
    <row r="15" spans="1:5" x14ac:dyDescent="0.2">
      <c r="A15" s="192" t="s">
        <v>237</v>
      </c>
      <c r="B15" s="190">
        <v>962987</v>
      </c>
      <c r="C15" s="190">
        <v>33979</v>
      </c>
      <c r="D15" s="190">
        <v>5805</v>
      </c>
      <c r="E15" s="190">
        <v>1002771</v>
      </c>
    </row>
    <row r="16" spans="1:5" x14ac:dyDescent="0.2">
      <c r="A16" s="191" t="s">
        <v>236</v>
      </c>
      <c r="B16" s="190">
        <v>51605</v>
      </c>
      <c r="C16" s="190">
        <v>439</v>
      </c>
      <c r="D16" s="190">
        <v>17348</v>
      </c>
      <c r="E16" s="190">
        <v>69392</v>
      </c>
    </row>
    <row r="17" spans="1:5" x14ac:dyDescent="0.2">
      <c r="A17" s="189" t="s">
        <v>0</v>
      </c>
      <c r="B17" s="188">
        <v>3274830</v>
      </c>
      <c r="C17" s="188">
        <v>618117</v>
      </c>
      <c r="D17" s="188">
        <v>878557</v>
      </c>
      <c r="E17" s="188">
        <v>4771504</v>
      </c>
    </row>
    <row r="18" spans="1:5" x14ac:dyDescent="0.2">
      <c r="A18" s="293">
        <v>2008</v>
      </c>
      <c r="B18" s="293"/>
      <c r="C18" s="293"/>
      <c r="D18" s="293"/>
      <c r="E18" s="293"/>
    </row>
    <row r="19" spans="1:5" x14ac:dyDescent="0.2">
      <c r="A19" s="191" t="s">
        <v>240</v>
      </c>
      <c r="B19" s="193">
        <v>1459308</v>
      </c>
      <c r="C19" s="190">
        <v>418272</v>
      </c>
      <c r="D19" s="190">
        <v>950765</v>
      </c>
      <c r="E19" s="190">
        <v>2828345</v>
      </c>
    </row>
    <row r="20" spans="1:5" x14ac:dyDescent="0.2">
      <c r="A20" s="191" t="s">
        <v>239</v>
      </c>
      <c r="B20" s="193">
        <v>1907679</v>
      </c>
      <c r="C20" s="190">
        <v>131259</v>
      </c>
      <c r="D20" s="190">
        <v>14757</v>
      </c>
      <c r="E20" s="190">
        <v>2053695</v>
      </c>
    </row>
    <row r="21" spans="1:5" x14ac:dyDescent="0.2">
      <c r="A21" s="192" t="s">
        <v>238</v>
      </c>
      <c r="B21" s="193">
        <v>968326</v>
      </c>
      <c r="C21" s="190">
        <v>95024</v>
      </c>
      <c r="D21" s="190">
        <v>9751</v>
      </c>
      <c r="E21" s="190">
        <v>1073101</v>
      </c>
    </row>
    <row r="22" spans="1:5" x14ac:dyDescent="0.2">
      <c r="A22" s="192" t="s">
        <v>237</v>
      </c>
      <c r="B22" s="193">
        <v>939353</v>
      </c>
      <c r="C22" s="190">
        <v>36235</v>
      </c>
      <c r="D22" s="190">
        <v>5006</v>
      </c>
      <c r="E22" s="190">
        <v>980594</v>
      </c>
    </row>
    <row r="23" spans="1:5" x14ac:dyDescent="0.2">
      <c r="A23" s="191" t="s">
        <v>236</v>
      </c>
      <c r="B23" s="193">
        <v>48116</v>
      </c>
      <c r="C23" s="190">
        <v>386</v>
      </c>
      <c r="D23" s="190">
        <v>11877</v>
      </c>
      <c r="E23" s="190">
        <v>60379</v>
      </c>
    </row>
    <row r="24" spans="1:5" s="179" customFormat="1" x14ac:dyDescent="0.2">
      <c r="A24" s="189" t="s">
        <v>0</v>
      </c>
      <c r="B24" s="188">
        <v>3415103</v>
      </c>
      <c r="C24" s="188">
        <v>549917</v>
      </c>
      <c r="D24" s="188">
        <v>977399</v>
      </c>
      <c r="E24" s="188">
        <v>4942419</v>
      </c>
    </row>
    <row r="25" spans="1:5" x14ac:dyDescent="0.2">
      <c r="A25" s="293">
        <v>2009</v>
      </c>
      <c r="B25" s="293"/>
      <c r="C25" s="293"/>
      <c r="D25" s="293"/>
      <c r="E25" s="293"/>
    </row>
    <row r="26" spans="1:5" x14ac:dyDescent="0.2">
      <c r="A26" s="191" t="s">
        <v>240</v>
      </c>
      <c r="B26" s="190">
        <v>1483964</v>
      </c>
      <c r="C26" s="190">
        <v>447374</v>
      </c>
      <c r="D26" s="190">
        <v>857190</v>
      </c>
      <c r="E26" s="190">
        <v>2788528</v>
      </c>
    </row>
    <row r="27" spans="1:5" x14ac:dyDescent="0.2">
      <c r="A27" s="191" t="s">
        <v>239</v>
      </c>
      <c r="B27" s="190">
        <v>1681670</v>
      </c>
      <c r="C27" s="190">
        <v>119105</v>
      </c>
      <c r="D27" s="190">
        <v>14228</v>
      </c>
      <c r="E27" s="190">
        <v>1815003</v>
      </c>
    </row>
    <row r="28" spans="1:5" x14ac:dyDescent="0.2">
      <c r="A28" s="192" t="s">
        <v>238</v>
      </c>
      <c r="B28" s="190">
        <v>823523</v>
      </c>
      <c r="C28" s="190">
        <v>79448</v>
      </c>
      <c r="D28" s="190">
        <v>8506</v>
      </c>
      <c r="E28" s="190">
        <v>911477</v>
      </c>
    </row>
    <row r="29" spans="1:5" x14ac:dyDescent="0.2">
      <c r="A29" s="192" t="s">
        <v>237</v>
      </c>
      <c r="B29" s="190">
        <v>858147</v>
      </c>
      <c r="C29" s="190">
        <v>39657</v>
      </c>
      <c r="D29" s="190">
        <v>5722</v>
      </c>
      <c r="E29" s="190">
        <v>903526</v>
      </c>
    </row>
    <row r="30" spans="1:5" x14ac:dyDescent="0.2">
      <c r="A30" s="191" t="s">
        <v>236</v>
      </c>
      <c r="B30" s="190">
        <v>55446</v>
      </c>
      <c r="C30" s="190">
        <v>693</v>
      </c>
      <c r="D30" s="190" t="s">
        <v>32</v>
      </c>
      <c r="E30" s="190">
        <v>56139</v>
      </c>
    </row>
    <row r="31" spans="1:5" x14ac:dyDescent="0.2">
      <c r="A31" s="189" t="s">
        <v>0</v>
      </c>
      <c r="B31" s="188">
        <v>3221080</v>
      </c>
      <c r="C31" s="188">
        <v>567172</v>
      </c>
      <c r="D31" s="188">
        <v>871418</v>
      </c>
      <c r="E31" s="188">
        <v>4659670</v>
      </c>
    </row>
    <row r="32" spans="1:5" x14ac:dyDescent="0.2">
      <c r="A32" s="293">
        <v>2010</v>
      </c>
      <c r="B32" s="293"/>
      <c r="C32" s="293"/>
      <c r="D32" s="293"/>
      <c r="E32" s="293"/>
    </row>
    <row r="33" spans="1:5" x14ac:dyDescent="0.2">
      <c r="A33" s="191" t="s">
        <v>240</v>
      </c>
      <c r="B33" s="190">
        <f>E33-D33-C33</f>
        <v>1368885</v>
      </c>
      <c r="C33" s="190">
        <v>605327</v>
      </c>
      <c r="D33" s="190">
        <v>657138</v>
      </c>
      <c r="E33" s="190">
        <v>2631350</v>
      </c>
    </row>
    <row r="34" spans="1:5" x14ac:dyDescent="0.2">
      <c r="A34" s="191" t="s">
        <v>239</v>
      </c>
      <c r="B34" s="190">
        <f>E34-D34-C34</f>
        <v>1661121</v>
      </c>
      <c r="C34" s="190">
        <v>115548</v>
      </c>
      <c r="D34" s="190">
        <v>14113</v>
      </c>
      <c r="E34" s="190">
        <v>1790782</v>
      </c>
    </row>
    <row r="35" spans="1:5" x14ac:dyDescent="0.2">
      <c r="A35" s="192" t="s">
        <v>238</v>
      </c>
      <c r="B35" s="190">
        <f>E35-D35-C35</f>
        <v>774910</v>
      </c>
      <c r="C35" s="190">
        <v>83719</v>
      </c>
      <c r="D35" s="190">
        <v>9072</v>
      </c>
      <c r="E35" s="190">
        <v>867701</v>
      </c>
    </row>
    <row r="36" spans="1:5" x14ac:dyDescent="0.2">
      <c r="A36" s="192" t="s">
        <v>237</v>
      </c>
      <c r="B36" s="190">
        <f>E36-D36-C36</f>
        <v>886211</v>
      </c>
      <c r="C36" s="190">
        <v>31829</v>
      </c>
      <c r="D36" s="190">
        <v>5041</v>
      </c>
      <c r="E36" s="190">
        <v>923081</v>
      </c>
    </row>
    <row r="37" spans="1:5" x14ac:dyDescent="0.2">
      <c r="A37" s="191" t="s">
        <v>236</v>
      </c>
      <c r="B37" s="190">
        <v>62723</v>
      </c>
      <c r="C37" s="190">
        <v>1085</v>
      </c>
      <c r="D37" s="190" t="s">
        <v>32</v>
      </c>
      <c r="E37" s="190">
        <v>63808</v>
      </c>
    </row>
    <row r="38" spans="1:5" x14ac:dyDescent="0.2">
      <c r="A38" s="189" t="s">
        <v>0</v>
      </c>
      <c r="B38" s="188">
        <f>E38-D38-C38</f>
        <v>3092729</v>
      </c>
      <c r="C38" s="188">
        <v>721960</v>
      </c>
      <c r="D38" s="188">
        <v>671251</v>
      </c>
      <c r="E38" s="188">
        <v>4485940</v>
      </c>
    </row>
  </sheetData>
  <mergeCells count="7">
    <mergeCell ref="B3:E3"/>
    <mergeCell ref="A2:A3"/>
    <mergeCell ref="A32:E32"/>
    <mergeCell ref="A4:E4"/>
    <mergeCell ref="A11:E11"/>
    <mergeCell ref="A18:E18"/>
    <mergeCell ref="A25:E25"/>
  </mergeCells>
  <pageMargins left="0.74803149606299213" right="0.74803149606299213" top="0.62992125984251968" bottom="0.86614173228346458" header="0.51181102362204722" footer="0.62992125984251968"/>
  <pageSetup paperSize="9" orientation="portrait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0BAEED-EFB3-4ED0-B2CA-44AFB19F7253}">
  <dimension ref="A1:G23"/>
  <sheetViews>
    <sheetView workbookViewId="0"/>
  </sheetViews>
  <sheetFormatPr defaultRowHeight="11.25" x14ac:dyDescent="0.2"/>
  <cols>
    <col min="1" max="1" width="6.85546875" style="173" customWidth="1"/>
    <col min="2" max="2" width="30.5703125" style="173" customWidth="1"/>
    <col min="3" max="4" width="10.28515625" style="173" customWidth="1"/>
    <col min="5" max="7" width="10.28515625" style="161" customWidth="1"/>
    <col min="8" max="16384" width="9.140625" style="161"/>
  </cols>
  <sheetData>
    <row r="1" spans="1:7" s="163" customFormat="1" ht="12" thickBot="1" x14ac:dyDescent="0.25">
      <c r="A1" s="187" t="s">
        <v>250</v>
      </c>
      <c r="B1" s="186"/>
      <c r="C1" s="186"/>
      <c r="D1" s="186"/>
      <c r="E1" s="186"/>
      <c r="F1" s="186"/>
      <c r="G1" s="186"/>
    </row>
    <row r="2" spans="1:7" s="163" customFormat="1" ht="12.75" customHeight="1" x14ac:dyDescent="0.2">
      <c r="A2" s="256" t="s">
        <v>111</v>
      </c>
      <c r="B2" s="256" t="s">
        <v>249</v>
      </c>
      <c r="C2" s="295">
        <v>2007</v>
      </c>
      <c r="D2" s="295">
        <v>2008</v>
      </c>
      <c r="E2" s="295">
        <v>2009</v>
      </c>
      <c r="F2" s="299">
        <v>2010</v>
      </c>
      <c r="G2" s="296">
        <v>2011</v>
      </c>
    </row>
    <row r="3" spans="1:7" ht="12.75" customHeight="1" x14ac:dyDescent="0.2">
      <c r="A3" s="257"/>
      <c r="B3" s="298"/>
      <c r="C3" s="286"/>
      <c r="D3" s="286"/>
      <c r="E3" s="286"/>
      <c r="F3" s="262"/>
      <c r="G3" s="297"/>
    </row>
    <row r="4" spans="1:7" ht="22.5" x14ac:dyDescent="0.2">
      <c r="A4" s="201" t="s">
        <v>102</v>
      </c>
      <c r="B4" s="199" t="s">
        <v>101</v>
      </c>
      <c r="C4" s="198">
        <v>192486.76256004049</v>
      </c>
      <c r="D4" s="198">
        <v>225711.56773742501</v>
      </c>
      <c r="E4" s="198">
        <v>262817.27983400709</v>
      </c>
      <c r="F4" s="198">
        <v>211992.11812245293</v>
      </c>
      <c r="G4" s="198">
        <v>238796</v>
      </c>
    </row>
    <row r="5" spans="1:7" x14ac:dyDescent="0.2">
      <c r="A5" s="201" t="s">
        <v>100</v>
      </c>
      <c r="B5" s="199" t="s">
        <v>99</v>
      </c>
      <c r="C5" s="193">
        <v>28781.673108660339</v>
      </c>
      <c r="D5" s="193">
        <v>21305.093882962006</v>
      </c>
      <c r="E5" s="193">
        <v>28955.551929050023</v>
      </c>
      <c r="F5" s="190">
        <v>17086.60114130607</v>
      </c>
      <c r="G5" s="198">
        <v>19631</v>
      </c>
    </row>
    <row r="6" spans="1:7" x14ac:dyDescent="0.2">
      <c r="A6" s="202" t="s">
        <v>98</v>
      </c>
      <c r="B6" s="199" t="s">
        <v>97</v>
      </c>
      <c r="C6" s="193">
        <v>1183525.9726420597</v>
      </c>
      <c r="D6" s="193">
        <v>1135758.2340687807</v>
      </c>
      <c r="E6" s="193">
        <v>929107.23571200052</v>
      </c>
      <c r="F6" s="190">
        <v>995027.92967289523</v>
      </c>
      <c r="G6" s="198">
        <v>1229017</v>
      </c>
    </row>
    <row r="7" spans="1:7" ht="22.5" x14ac:dyDescent="0.2">
      <c r="A7" s="201" t="s">
        <v>70</v>
      </c>
      <c r="B7" s="199" t="s">
        <v>69</v>
      </c>
      <c r="C7" s="193">
        <v>164591.17866789998</v>
      </c>
      <c r="D7" s="193">
        <v>182049.74900000001</v>
      </c>
      <c r="E7" s="193">
        <v>214105.55558895416</v>
      </c>
      <c r="F7" s="190">
        <v>262515.74812270835</v>
      </c>
      <c r="G7" s="198">
        <v>235157</v>
      </c>
    </row>
    <row r="8" spans="1:7" ht="33.75" x14ac:dyDescent="0.2">
      <c r="A8" s="202" t="s">
        <v>66</v>
      </c>
      <c r="B8" s="199" t="s">
        <v>65</v>
      </c>
      <c r="C8" s="193">
        <v>152520.32523033844</v>
      </c>
      <c r="D8" s="193">
        <v>136306.34818332255</v>
      </c>
      <c r="E8" s="193">
        <v>125783.90736523599</v>
      </c>
      <c r="F8" s="190">
        <v>150810.48881382658</v>
      </c>
      <c r="G8" s="198">
        <v>129238</v>
      </c>
    </row>
    <row r="9" spans="1:7" x14ac:dyDescent="0.2">
      <c r="A9" s="201" t="s">
        <v>62</v>
      </c>
      <c r="B9" s="199" t="s">
        <v>61</v>
      </c>
      <c r="C9" s="193">
        <v>127359.35285574054</v>
      </c>
      <c r="D9" s="193">
        <v>140382.66836193029</v>
      </c>
      <c r="E9" s="193">
        <v>110371.98154006197</v>
      </c>
      <c r="F9" s="190">
        <v>100962.19139872195</v>
      </c>
      <c r="G9" s="198">
        <v>74750</v>
      </c>
    </row>
    <row r="10" spans="1:7" x14ac:dyDescent="0.2">
      <c r="A10" s="200" t="s">
        <v>60</v>
      </c>
      <c r="B10" s="199" t="s">
        <v>59</v>
      </c>
      <c r="C10" s="193">
        <v>346782.83630409057</v>
      </c>
      <c r="D10" s="193">
        <v>394694.60564712953</v>
      </c>
      <c r="E10" s="193">
        <v>343271.37378325127</v>
      </c>
      <c r="F10" s="190">
        <v>315076.27455463586</v>
      </c>
      <c r="G10" s="198">
        <v>304234</v>
      </c>
    </row>
    <row r="11" spans="1:7" x14ac:dyDescent="0.2">
      <c r="A11" s="201" t="s">
        <v>58</v>
      </c>
      <c r="B11" s="199" t="s">
        <v>57</v>
      </c>
      <c r="C11" s="193">
        <v>786643.89585969283</v>
      </c>
      <c r="D11" s="193">
        <v>772150.98573994637</v>
      </c>
      <c r="E11" s="193">
        <v>854396.01554475806</v>
      </c>
      <c r="F11" s="190">
        <v>725871.22361641901</v>
      </c>
      <c r="G11" s="198">
        <v>574165</v>
      </c>
    </row>
    <row r="12" spans="1:7" x14ac:dyDescent="0.2">
      <c r="A12" s="200" t="s">
        <v>56</v>
      </c>
      <c r="B12" s="199" t="s">
        <v>55</v>
      </c>
      <c r="C12" s="193">
        <v>44762.454221926688</v>
      </c>
      <c r="D12" s="193">
        <v>74178.637873070169</v>
      </c>
      <c r="E12" s="193">
        <v>43306.934327008537</v>
      </c>
      <c r="F12" s="190">
        <v>45109.045071628381</v>
      </c>
      <c r="G12" s="198">
        <v>36032</v>
      </c>
    </row>
    <row r="13" spans="1:7" x14ac:dyDescent="0.2">
      <c r="A13" s="201" t="s">
        <v>54</v>
      </c>
      <c r="B13" s="199" t="s">
        <v>53</v>
      </c>
      <c r="C13" s="193">
        <v>168875.31007783877</v>
      </c>
      <c r="D13" s="193">
        <v>204245.40968817601</v>
      </c>
      <c r="E13" s="193">
        <v>192905.00681198254</v>
      </c>
      <c r="F13" s="190">
        <v>176202.57635816024</v>
      </c>
      <c r="G13" s="198">
        <v>148445</v>
      </c>
    </row>
    <row r="14" spans="1:7" s="179" customFormat="1" x14ac:dyDescent="0.2">
      <c r="A14" s="200" t="s">
        <v>52</v>
      </c>
      <c r="B14" s="199" t="s">
        <v>51</v>
      </c>
      <c r="C14" s="193">
        <v>71028.099927526811</v>
      </c>
      <c r="D14" s="193">
        <v>71494.992099935291</v>
      </c>
      <c r="E14" s="193">
        <v>48626.58480892329</v>
      </c>
      <c r="F14" s="190">
        <v>58145.580043101138</v>
      </c>
      <c r="G14" s="198">
        <v>47820</v>
      </c>
    </row>
    <row r="15" spans="1:7" x14ac:dyDescent="0.2">
      <c r="A15" s="201" t="s">
        <v>50</v>
      </c>
      <c r="B15" s="199" t="s">
        <v>49</v>
      </c>
      <c r="C15" s="193">
        <v>962019.32060681318</v>
      </c>
      <c r="D15" s="193">
        <v>1059332.8358332254</v>
      </c>
      <c r="E15" s="193">
        <v>981387.85861537897</v>
      </c>
      <c r="F15" s="190">
        <v>827425.35435061157</v>
      </c>
      <c r="G15" s="198">
        <v>662877</v>
      </c>
    </row>
    <row r="16" spans="1:7" ht="22.5" x14ac:dyDescent="0.2">
      <c r="A16" s="200" t="s">
        <v>48</v>
      </c>
      <c r="B16" s="199" t="s">
        <v>47</v>
      </c>
      <c r="C16" s="193">
        <v>60962.193098528922</v>
      </c>
      <c r="D16" s="193">
        <v>52907.862381066836</v>
      </c>
      <c r="E16" s="193">
        <v>68533.756837300913</v>
      </c>
      <c r="F16" s="190">
        <v>67805.597633858357</v>
      </c>
      <c r="G16" s="198">
        <v>74538</v>
      </c>
    </row>
    <row r="17" spans="1:7" ht="22.5" x14ac:dyDescent="0.2">
      <c r="A17" s="201" t="s">
        <v>46</v>
      </c>
      <c r="B17" s="199" t="s">
        <v>45</v>
      </c>
      <c r="C17" s="193">
        <v>111541.11524419981</v>
      </c>
      <c r="D17" s="193">
        <v>102598.11286992695</v>
      </c>
      <c r="E17" s="193">
        <v>89163.537784053478</v>
      </c>
      <c r="F17" s="190">
        <v>81375.547942593126</v>
      </c>
      <c r="G17" s="198">
        <v>80980</v>
      </c>
    </row>
    <row r="18" spans="1:7" ht="22.5" x14ac:dyDescent="0.2">
      <c r="A18" s="200" t="s">
        <v>44</v>
      </c>
      <c r="B18" s="199" t="s">
        <v>43</v>
      </c>
      <c r="C18" s="193">
        <v>155629.75200000001</v>
      </c>
      <c r="D18" s="193">
        <v>170743.74700000003</v>
      </c>
      <c r="E18" s="193">
        <v>151798.891</v>
      </c>
      <c r="F18" s="190">
        <v>141505.769</v>
      </c>
      <c r="G18" s="198">
        <v>141041</v>
      </c>
    </row>
    <row r="19" spans="1:7" s="179" customFormat="1" x14ac:dyDescent="0.2">
      <c r="A19" s="201" t="s">
        <v>42</v>
      </c>
      <c r="B19" s="199" t="s">
        <v>41</v>
      </c>
      <c r="C19" s="193">
        <v>83956.290895429935</v>
      </c>
      <c r="D19" s="193">
        <v>76078.696408061383</v>
      </c>
      <c r="E19" s="193">
        <v>91025.9834557758</v>
      </c>
      <c r="F19" s="190">
        <v>161774.11043279938</v>
      </c>
      <c r="G19" s="198">
        <v>130527</v>
      </c>
    </row>
    <row r="20" spans="1:7" x14ac:dyDescent="0.2">
      <c r="A20" s="200" t="s">
        <v>40</v>
      </c>
      <c r="B20" s="199" t="s">
        <v>39</v>
      </c>
      <c r="C20" s="193">
        <v>65397.168726578442</v>
      </c>
      <c r="D20" s="193">
        <v>67412.061794397712</v>
      </c>
      <c r="E20" s="193">
        <v>58018.225679335425</v>
      </c>
      <c r="F20" s="190">
        <v>60506.220362885462</v>
      </c>
      <c r="G20" s="198">
        <v>85655</v>
      </c>
    </row>
    <row r="21" spans="1:7" x14ac:dyDescent="0.2">
      <c r="A21" s="201" t="s">
        <v>38</v>
      </c>
      <c r="B21" s="199" t="s">
        <v>37</v>
      </c>
      <c r="C21" s="193">
        <v>42820.159639999998</v>
      </c>
      <c r="D21" s="193">
        <v>35334.940999999999</v>
      </c>
      <c r="E21" s="193">
        <v>40900.763999999996</v>
      </c>
      <c r="F21" s="190">
        <v>58443.115000000005</v>
      </c>
      <c r="G21" s="198">
        <v>58576</v>
      </c>
    </row>
    <row r="22" spans="1:7" x14ac:dyDescent="0.2">
      <c r="A22" s="200" t="s">
        <v>36</v>
      </c>
      <c r="B22" s="199" t="s">
        <v>35</v>
      </c>
      <c r="C22" s="193">
        <v>21819.956218717758</v>
      </c>
      <c r="D22" s="193">
        <v>19731.97</v>
      </c>
      <c r="E22" s="193">
        <v>25193.255754401194</v>
      </c>
      <c r="F22" s="190">
        <v>28304.421836457674</v>
      </c>
      <c r="G22" s="198">
        <v>28003</v>
      </c>
    </row>
    <row r="23" spans="1:7" x14ac:dyDescent="0.2">
      <c r="A23" s="197"/>
      <c r="B23" s="181" t="s">
        <v>0</v>
      </c>
      <c r="C23" s="196">
        <v>4771503.8178860834</v>
      </c>
      <c r="D23" s="196">
        <v>4942418.519569356</v>
      </c>
      <c r="E23" s="196">
        <v>4659669.7003714796</v>
      </c>
      <c r="F23" s="188">
        <v>4485939.9134750618</v>
      </c>
      <c r="G23" s="196">
        <v>4299482</v>
      </c>
    </row>
  </sheetData>
  <mergeCells count="7">
    <mergeCell ref="E2:E3"/>
    <mergeCell ref="G2:G3"/>
    <mergeCell ref="A2:A3"/>
    <mergeCell ref="B2:B3"/>
    <mergeCell ref="C2:C3"/>
    <mergeCell ref="D2:D3"/>
    <mergeCell ref="F2:F3"/>
  </mergeCells>
  <pageMargins left="0.74803149606299213" right="0.74803149606299213" top="0.62992125984251968" bottom="0.86614173228346458" header="0.51181102362204722" footer="0.62992125984251968"/>
  <pageSetup paperSize="9" orientation="portrait" cellComments="atEnd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B480AE-C1CF-407A-BA1F-932F41A8E742}">
  <dimension ref="A1:F23"/>
  <sheetViews>
    <sheetView workbookViewId="0"/>
  </sheetViews>
  <sheetFormatPr defaultRowHeight="11.25" x14ac:dyDescent="0.2"/>
  <cols>
    <col min="1" max="1" width="7" style="173" customWidth="1"/>
    <col min="2" max="2" width="31.28515625" style="173" customWidth="1"/>
    <col min="3" max="3" width="12.7109375" style="173" customWidth="1"/>
    <col min="4" max="6" width="12.7109375" style="161" customWidth="1"/>
    <col min="7" max="16384" width="9.140625" style="161"/>
  </cols>
  <sheetData>
    <row r="1" spans="1:6" s="163" customFormat="1" ht="12" thickBot="1" x14ac:dyDescent="0.25">
      <c r="A1" s="187" t="s">
        <v>251</v>
      </c>
      <c r="B1" s="186"/>
      <c r="C1" s="186"/>
      <c r="D1" s="186"/>
      <c r="E1" s="186"/>
      <c r="F1" s="186"/>
    </row>
    <row r="2" spans="1:6" s="163" customFormat="1" ht="12.75" customHeight="1" x14ac:dyDescent="0.2">
      <c r="A2" s="256" t="s">
        <v>111</v>
      </c>
      <c r="B2" s="300" t="s">
        <v>249</v>
      </c>
      <c r="C2" s="295">
        <v>2008</v>
      </c>
      <c r="D2" s="295">
        <v>2009</v>
      </c>
      <c r="E2" s="303">
        <v>2010</v>
      </c>
      <c r="F2" s="301">
        <v>2011</v>
      </c>
    </row>
    <row r="3" spans="1:6" s="163" customFormat="1" ht="12.75" customHeight="1" x14ac:dyDescent="0.2">
      <c r="A3" s="257"/>
      <c r="B3" s="298"/>
      <c r="C3" s="286"/>
      <c r="D3" s="286"/>
      <c r="E3" s="268"/>
      <c r="F3" s="302"/>
    </row>
    <row r="4" spans="1:6" ht="22.5" x14ac:dyDescent="0.2">
      <c r="A4" s="201" t="s">
        <v>102</v>
      </c>
      <c r="B4" s="199" t="s">
        <v>101</v>
      </c>
      <c r="C4" s="184">
        <v>110.25483811379178</v>
      </c>
      <c r="D4" s="184">
        <v>112.19813379821765</v>
      </c>
      <c r="E4" s="184">
        <v>78.997502269039401</v>
      </c>
      <c r="F4" s="184">
        <v>106.8</v>
      </c>
    </row>
    <row r="5" spans="1:6" x14ac:dyDescent="0.2">
      <c r="A5" s="201" t="s">
        <v>100</v>
      </c>
      <c r="B5" s="199" t="s">
        <v>99</v>
      </c>
      <c r="C5" s="184">
        <v>72.012254421987862</v>
      </c>
      <c r="D5" s="184">
        <v>127.85476960565971</v>
      </c>
      <c r="E5" s="184">
        <v>59.990404392990762</v>
      </c>
      <c r="F5" s="184">
        <v>126</v>
      </c>
    </row>
    <row r="6" spans="1:6" x14ac:dyDescent="0.2">
      <c r="A6" s="202" t="s">
        <v>98</v>
      </c>
      <c r="B6" s="199" t="s">
        <v>97</v>
      </c>
      <c r="C6" s="184">
        <v>96.632172377691376</v>
      </c>
      <c r="D6" s="184">
        <v>80.137960015427566</v>
      </c>
      <c r="E6" s="184">
        <v>105.94279093125969</v>
      </c>
      <c r="F6" s="184">
        <v>124.2</v>
      </c>
    </row>
    <row r="7" spans="1:6" ht="22.5" x14ac:dyDescent="0.2">
      <c r="A7" s="201" t="s">
        <v>70</v>
      </c>
      <c r="B7" s="199" t="s">
        <v>69</v>
      </c>
      <c r="C7" s="184">
        <v>110.1872922263176</v>
      </c>
      <c r="D7" s="184">
        <v>116.29428998716472</v>
      </c>
      <c r="E7" s="184">
        <v>120.26628650292956</v>
      </c>
      <c r="F7" s="184">
        <v>91.9</v>
      </c>
    </row>
    <row r="8" spans="1:6" ht="33.75" x14ac:dyDescent="0.2">
      <c r="A8" s="202" t="s">
        <v>66</v>
      </c>
      <c r="B8" s="199" t="s">
        <v>65</v>
      </c>
      <c r="C8" s="184">
        <v>85.712466854889286</v>
      </c>
      <c r="D8" s="184">
        <v>90.034674283191478</v>
      </c>
      <c r="E8" s="184">
        <v>117.60110136661849</v>
      </c>
      <c r="F8" s="184">
        <v>87</v>
      </c>
    </row>
    <row r="9" spans="1:6" x14ac:dyDescent="0.2">
      <c r="A9" s="201" t="s">
        <v>62</v>
      </c>
      <c r="B9" s="199" t="s">
        <v>61</v>
      </c>
      <c r="C9" s="184">
        <v>106.23837699292866</v>
      </c>
      <c r="D9" s="184">
        <v>76.264295319612856</v>
      </c>
      <c r="E9" s="184">
        <v>91.117784698227922</v>
      </c>
      <c r="F9" s="184">
        <v>79</v>
      </c>
    </row>
    <row r="10" spans="1:6" x14ac:dyDescent="0.2">
      <c r="A10" s="200" t="s">
        <v>60</v>
      </c>
      <c r="B10" s="199" t="s">
        <v>59</v>
      </c>
      <c r="C10" s="184">
        <v>109.67570466545686</v>
      </c>
      <c r="D10" s="184">
        <v>85.228397363448579</v>
      </c>
      <c r="E10" s="184">
        <v>90.233172626118048</v>
      </c>
      <c r="F10" s="184">
        <v>95.9</v>
      </c>
    </row>
    <row r="11" spans="1:6" x14ac:dyDescent="0.2">
      <c r="A11" s="201" t="s">
        <v>58</v>
      </c>
      <c r="B11" s="199" t="s">
        <v>57</v>
      </c>
      <c r="C11" s="184">
        <v>93.985603220806752</v>
      </c>
      <c r="D11" s="184">
        <v>107.78152160200665</v>
      </c>
      <c r="E11" s="184">
        <v>83.052227694473828</v>
      </c>
      <c r="F11" s="184">
        <v>76.7</v>
      </c>
    </row>
    <row r="12" spans="1:6" x14ac:dyDescent="0.2">
      <c r="A12" s="200" t="s">
        <v>56</v>
      </c>
      <c r="B12" s="199" t="s">
        <v>55</v>
      </c>
      <c r="C12" s="184">
        <v>158.90897211751383</v>
      </c>
      <c r="D12" s="184">
        <v>56.872603285746195</v>
      </c>
      <c r="E12" s="184">
        <v>102.77517972203043</v>
      </c>
      <c r="F12" s="184">
        <v>88.6</v>
      </c>
    </row>
    <row r="13" spans="1:6" x14ac:dyDescent="0.2">
      <c r="A13" s="201" t="s">
        <v>54</v>
      </c>
      <c r="B13" s="199" t="s">
        <v>53</v>
      </c>
      <c r="C13" s="184">
        <v>118.93142011394677</v>
      </c>
      <c r="D13" s="184">
        <v>94.520285896777992</v>
      </c>
      <c r="E13" s="184">
        <v>89.911521607969803</v>
      </c>
      <c r="F13" s="184">
        <v>85.7</v>
      </c>
    </row>
    <row r="14" spans="1:6" s="179" customFormat="1" x14ac:dyDescent="0.2">
      <c r="A14" s="200" t="s">
        <v>52</v>
      </c>
      <c r="B14" s="199" t="s">
        <v>51</v>
      </c>
      <c r="C14" s="184">
        <v>100.05201322594704</v>
      </c>
      <c r="D14" s="184">
        <v>65.157764011074775</v>
      </c>
      <c r="E14" s="184">
        <v>116.42339517263274</v>
      </c>
      <c r="F14" s="184">
        <v>81.599999999999994</v>
      </c>
    </row>
    <row r="15" spans="1:6" x14ac:dyDescent="0.2">
      <c r="A15" s="201" t="s">
        <v>50</v>
      </c>
      <c r="B15" s="199" t="s">
        <v>49</v>
      </c>
      <c r="C15" s="184">
        <v>103.85865394818271</v>
      </c>
      <c r="D15" s="184">
        <v>89.612679633504413</v>
      </c>
      <c r="E15" s="184">
        <v>82.956756901419254</v>
      </c>
      <c r="F15" s="184">
        <v>79.599999999999994</v>
      </c>
    </row>
    <row r="16" spans="1:6" ht="22.5" x14ac:dyDescent="0.2">
      <c r="A16" s="200" t="s">
        <v>48</v>
      </c>
      <c r="B16" s="199" t="s">
        <v>47</v>
      </c>
      <c r="C16" s="184">
        <v>81.957893335220817</v>
      </c>
      <c r="D16" s="184">
        <v>129.67258251221349</v>
      </c>
      <c r="E16" s="184">
        <v>96.815105075849118</v>
      </c>
      <c r="F16" s="184">
        <v>107.4</v>
      </c>
    </row>
    <row r="17" spans="1:6" ht="22.5" x14ac:dyDescent="0.2">
      <c r="A17" s="201" t="s">
        <v>46</v>
      </c>
      <c r="B17" s="199" t="s">
        <v>45</v>
      </c>
      <c r="C17" s="184">
        <v>90.598145693681616</v>
      </c>
      <c r="D17" s="184">
        <v>85.289730077490617</v>
      </c>
      <c r="E17" s="184">
        <v>89.732640106461275</v>
      </c>
      <c r="F17" s="184">
        <v>102.1</v>
      </c>
    </row>
    <row r="18" spans="1:6" ht="22.5" x14ac:dyDescent="0.2">
      <c r="A18" s="200" t="s">
        <v>44</v>
      </c>
      <c r="B18" s="199" t="s">
        <v>43</v>
      </c>
      <c r="C18" s="184">
        <v>105.36753197977188</v>
      </c>
      <c r="D18" s="184">
        <v>85.965584193558399</v>
      </c>
      <c r="E18" s="184">
        <v>90.204127258259973</v>
      </c>
      <c r="F18" s="184">
        <v>100.1</v>
      </c>
    </row>
    <row r="19" spans="1:6" s="179" customFormat="1" x14ac:dyDescent="0.2">
      <c r="A19" s="201" t="s">
        <v>42</v>
      </c>
      <c r="B19" s="199" t="s">
        <v>41</v>
      </c>
      <c r="C19" s="184">
        <v>86.485265219051612</v>
      </c>
      <c r="D19" s="184">
        <v>115.22195752031259</v>
      </c>
      <c r="E19" s="184">
        <v>173.18718528331715</v>
      </c>
      <c r="F19" s="184">
        <v>80.2</v>
      </c>
    </row>
    <row r="20" spans="1:6" x14ac:dyDescent="0.2">
      <c r="A20" s="200" t="s">
        <v>40</v>
      </c>
      <c r="B20" s="199" t="s">
        <v>39</v>
      </c>
      <c r="C20" s="176">
        <v>98.834058214212561</v>
      </c>
      <c r="D20" s="176">
        <v>84.216823767632533</v>
      </c>
      <c r="E20" s="184">
        <v>103.01138531756099</v>
      </c>
      <c r="F20" s="184">
        <v>142.19999999999999</v>
      </c>
    </row>
    <row r="21" spans="1:6" x14ac:dyDescent="0.2">
      <c r="A21" s="201" t="s">
        <v>38</v>
      </c>
      <c r="B21" s="199" t="s">
        <v>37</v>
      </c>
      <c r="C21" s="176">
        <v>78.044493343518994</v>
      </c>
      <c r="D21" s="176">
        <v>112.40168252106008</v>
      </c>
      <c r="E21" s="184">
        <v>139.69696935464168</v>
      </c>
      <c r="F21" s="184">
        <v>94.8</v>
      </c>
    </row>
    <row r="22" spans="1:6" x14ac:dyDescent="0.2">
      <c r="A22" s="200" t="s">
        <v>36</v>
      </c>
      <c r="B22" s="199" t="s">
        <v>35</v>
      </c>
      <c r="C22" s="176">
        <v>87.573671861781648</v>
      </c>
      <c r="D22" s="176">
        <v>125.18552317617898</v>
      </c>
      <c r="E22" s="184">
        <v>110.20483364978897</v>
      </c>
      <c r="F22" s="184">
        <v>93.8</v>
      </c>
    </row>
    <row r="23" spans="1:6" x14ac:dyDescent="0.2">
      <c r="A23" s="197"/>
      <c r="B23" s="181" t="s">
        <v>0</v>
      </c>
      <c r="C23" s="174">
        <v>100.43233713422018</v>
      </c>
      <c r="D23" s="174">
        <v>91.93069143240632</v>
      </c>
      <c r="E23" s="203">
        <v>94.619510102571098</v>
      </c>
      <c r="F23" s="174">
        <v>95.5</v>
      </c>
    </row>
  </sheetData>
  <mergeCells count="6">
    <mergeCell ref="A2:A3"/>
    <mergeCell ref="B2:B3"/>
    <mergeCell ref="F2:F3"/>
    <mergeCell ref="E2:E3"/>
    <mergeCell ref="C2:C3"/>
    <mergeCell ref="D2:D3"/>
  </mergeCells>
  <pageMargins left="0.74803149606299213" right="0.74803149606299213" top="0.62992125984251968" bottom="0.86614173228346458" header="0.51181102362204722" footer="0.62992125984251968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E25FF6-5F49-4E34-849E-A2C747B85845}">
  <dimension ref="A1:F24"/>
  <sheetViews>
    <sheetView workbookViewId="0"/>
  </sheetViews>
  <sheetFormatPr defaultRowHeight="11.25" x14ac:dyDescent="0.2"/>
  <cols>
    <col min="1" max="1" width="8.28515625" style="1" customWidth="1"/>
    <col min="2" max="2" width="37.7109375" style="1" customWidth="1"/>
    <col min="3" max="6" width="9.7109375" style="1" customWidth="1"/>
    <col min="7" max="16384" width="9.140625" style="1"/>
  </cols>
  <sheetData>
    <row r="1" spans="1:6" ht="12" thickBot="1" x14ac:dyDescent="0.25">
      <c r="A1" s="21" t="s">
        <v>30</v>
      </c>
      <c r="B1" s="20"/>
      <c r="C1" s="20"/>
      <c r="D1" s="20"/>
      <c r="E1" s="20"/>
      <c r="F1" s="20"/>
    </row>
    <row r="2" spans="1:6" x14ac:dyDescent="0.2">
      <c r="A2" s="19" t="s">
        <v>29</v>
      </c>
      <c r="B2" s="18" t="s">
        <v>28</v>
      </c>
      <c r="C2" s="17">
        <v>2000</v>
      </c>
      <c r="D2" s="17">
        <v>2009</v>
      </c>
      <c r="E2" s="17">
        <v>2010</v>
      </c>
      <c r="F2" s="17">
        <v>2011</v>
      </c>
    </row>
    <row r="3" spans="1:6" x14ac:dyDescent="0.2">
      <c r="A3" s="9">
        <v>11</v>
      </c>
      <c r="B3" s="8" t="s">
        <v>27</v>
      </c>
      <c r="C3" s="7">
        <v>171495</v>
      </c>
      <c r="D3" s="16">
        <v>324906</v>
      </c>
      <c r="E3" s="16">
        <v>355518</v>
      </c>
      <c r="F3" s="16">
        <v>394024</v>
      </c>
    </row>
    <row r="4" spans="1:6" x14ac:dyDescent="0.2">
      <c r="A4" s="14">
        <v>113</v>
      </c>
      <c r="B4" s="8" t="s">
        <v>26</v>
      </c>
      <c r="C4" s="7">
        <v>167033</v>
      </c>
      <c r="D4" s="6">
        <v>319849</v>
      </c>
      <c r="E4" s="6">
        <v>350245</v>
      </c>
      <c r="F4" s="6">
        <v>388426</v>
      </c>
    </row>
    <row r="5" spans="1:6" x14ac:dyDescent="0.2">
      <c r="A5" s="14">
        <v>114</v>
      </c>
      <c r="B5" s="8" t="s">
        <v>25</v>
      </c>
      <c r="C5" s="7">
        <v>4372</v>
      </c>
      <c r="D5" s="6">
        <v>5020</v>
      </c>
      <c r="E5" s="6">
        <v>5269</v>
      </c>
      <c r="F5" s="6">
        <v>5593</v>
      </c>
    </row>
    <row r="6" spans="1:6" x14ac:dyDescent="0.2">
      <c r="A6" s="9">
        <v>12</v>
      </c>
      <c r="B6" s="8" t="s">
        <v>24</v>
      </c>
      <c r="C6" s="7">
        <v>7516</v>
      </c>
      <c r="D6" s="6">
        <v>4365</v>
      </c>
      <c r="E6" s="6">
        <v>3069</v>
      </c>
      <c r="F6" s="6">
        <v>2976</v>
      </c>
    </row>
    <row r="7" spans="1:6" x14ac:dyDescent="0.2">
      <c r="A7" s="14">
        <v>124</v>
      </c>
      <c r="B7" s="8" t="s">
        <v>23</v>
      </c>
      <c r="C7" s="7">
        <v>2272</v>
      </c>
      <c r="D7" s="6">
        <v>1116</v>
      </c>
      <c r="E7" s="6">
        <v>1027</v>
      </c>
      <c r="F7" s="6">
        <v>963</v>
      </c>
    </row>
    <row r="8" spans="1:6" x14ac:dyDescent="0.2">
      <c r="A8" s="9">
        <v>13</v>
      </c>
      <c r="B8" s="8" t="s">
        <v>22</v>
      </c>
      <c r="C8" s="7">
        <v>3918</v>
      </c>
      <c r="D8" s="6">
        <v>6466</v>
      </c>
      <c r="E8" s="6">
        <v>6747</v>
      </c>
      <c r="F8" s="6">
        <v>6984</v>
      </c>
    </row>
    <row r="9" spans="1:6" x14ac:dyDescent="0.2">
      <c r="A9" s="9" t="s">
        <v>21</v>
      </c>
      <c r="B9" s="8" t="s">
        <v>20</v>
      </c>
      <c r="C9" s="7">
        <v>411</v>
      </c>
      <c r="D9" s="6">
        <v>36</v>
      </c>
      <c r="E9" s="6"/>
      <c r="F9" s="6"/>
    </row>
    <row r="10" spans="1:6" x14ac:dyDescent="0.2">
      <c r="A10" s="13">
        <v>1</v>
      </c>
      <c r="B10" s="4" t="s">
        <v>19</v>
      </c>
      <c r="C10" s="3">
        <v>183340</v>
      </c>
      <c r="D10" s="2">
        <v>335773</v>
      </c>
      <c r="E10" s="2">
        <v>365334</v>
      </c>
      <c r="F10" s="2">
        <v>403984</v>
      </c>
    </row>
    <row r="11" spans="1:6" x14ac:dyDescent="0.2">
      <c r="A11" s="9">
        <v>21</v>
      </c>
      <c r="B11" s="8" t="s">
        <v>18</v>
      </c>
      <c r="C11" s="7">
        <v>196009</v>
      </c>
      <c r="D11" s="6">
        <v>208326</v>
      </c>
      <c r="E11" s="6">
        <v>196948</v>
      </c>
      <c r="F11" s="6">
        <v>188120</v>
      </c>
    </row>
    <row r="12" spans="1:6" x14ac:dyDescent="0.2">
      <c r="A12" s="14">
        <v>211</v>
      </c>
      <c r="B12" s="8" t="s">
        <v>17</v>
      </c>
      <c r="C12" s="7">
        <v>7873</v>
      </c>
      <c r="D12" s="6">
        <v>6153</v>
      </c>
      <c r="E12" s="6">
        <v>5754</v>
      </c>
      <c r="F12" s="6">
        <v>5471</v>
      </c>
    </row>
    <row r="13" spans="1:6" x14ac:dyDescent="0.2">
      <c r="A13" s="14">
        <v>212</v>
      </c>
      <c r="B13" s="8" t="s">
        <v>16</v>
      </c>
      <c r="C13" s="7">
        <v>188136</v>
      </c>
      <c r="D13" s="6">
        <v>202173</v>
      </c>
      <c r="E13" s="6">
        <v>190750</v>
      </c>
      <c r="F13" s="6">
        <v>182127</v>
      </c>
    </row>
    <row r="14" spans="1:6" x14ac:dyDescent="0.2">
      <c r="A14" s="9">
        <v>22</v>
      </c>
      <c r="B14" s="8" t="s">
        <v>15</v>
      </c>
      <c r="C14" s="7">
        <v>27255</v>
      </c>
      <c r="D14" s="6">
        <v>35481</v>
      </c>
      <c r="E14" s="6">
        <v>1826</v>
      </c>
      <c r="F14" s="6">
        <v>1993</v>
      </c>
    </row>
    <row r="15" spans="1:6" x14ac:dyDescent="0.2">
      <c r="A15" s="9">
        <v>73</v>
      </c>
      <c r="B15" s="8" t="s">
        <v>14</v>
      </c>
      <c r="C15" s="7">
        <v>4917</v>
      </c>
      <c r="D15" s="6">
        <v>241</v>
      </c>
      <c r="E15" s="6"/>
      <c r="F15" s="6"/>
    </row>
    <row r="16" spans="1:6" x14ac:dyDescent="0.2">
      <c r="A16" s="13" t="s">
        <v>13</v>
      </c>
      <c r="B16" s="4" t="s">
        <v>12</v>
      </c>
      <c r="C16" s="3">
        <v>228181</v>
      </c>
      <c r="D16" s="2">
        <v>244048</v>
      </c>
      <c r="E16" s="2">
        <v>198774</v>
      </c>
      <c r="F16" s="2">
        <v>190113</v>
      </c>
    </row>
    <row r="17" spans="1:6" x14ac:dyDescent="0.2">
      <c r="A17" s="15" t="s">
        <v>11</v>
      </c>
      <c r="B17" s="4" t="s">
        <v>10</v>
      </c>
      <c r="C17" s="3">
        <v>411521</v>
      </c>
      <c r="D17" s="2">
        <v>579821</v>
      </c>
      <c r="E17" s="2">
        <v>564108</v>
      </c>
      <c r="F17" s="2">
        <v>594097</v>
      </c>
    </row>
    <row r="18" spans="1:6" x14ac:dyDescent="0.2">
      <c r="A18" s="9">
        <v>23</v>
      </c>
      <c r="B18" s="8" t="s">
        <v>9</v>
      </c>
      <c r="C18" s="7">
        <v>682925</v>
      </c>
      <c r="D18" s="6">
        <v>1012770</v>
      </c>
      <c r="E18" s="6">
        <v>1042530</v>
      </c>
      <c r="F18" s="6">
        <v>1057410</v>
      </c>
    </row>
    <row r="19" spans="1:6" ht="22.5" x14ac:dyDescent="0.2">
      <c r="A19" s="14">
        <v>231</v>
      </c>
      <c r="B19" s="8" t="s">
        <v>8</v>
      </c>
      <c r="C19" s="11">
        <v>492301</v>
      </c>
      <c r="D19" s="10">
        <v>372786</v>
      </c>
      <c r="E19" s="10">
        <v>384129</v>
      </c>
      <c r="F19" s="10">
        <v>385569</v>
      </c>
    </row>
    <row r="20" spans="1:6" x14ac:dyDescent="0.2">
      <c r="A20" s="13" t="s">
        <v>7</v>
      </c>
      <c r="B20" s="4" t="s">
        <v>6</v>
      </c>
      <c r="C20" s="3">
        <v>1094446</v>
      </c>
      <c r="D20" s="2">
        <v>1592591</v>
      </c>
      <c r="E20" s="2">
        <v>1606638</v>
      </c>
      <c r="F20" s="2">
        <v>1651507</v>
      </c>
    </row>
    <row r="21" spans="1:6" ht="22.5" x14ac:dyDescent="0.2">
      <c r="A21" s="12">
        <v>3</v>
      </c>
      <c r="B21" s="8" t="s">
        <v>5</v>
      </c>
      <c r="C21" s="11">
        <v>15436</v>
      </c>
      <c r="D21" s="10">
        <v>13321</v>
      </c>
      <c r="E21" s="10">
        <v>15485</v>
      </c>
      <c r="F21" s="10">
        <v>15234</v>
      </c>
    </row>
    <row r="22" spans="1:6" x14ac:dyDescent="0.2">
      <c r="A22" s="9" t="s">
        <v>4</v>
      </c>
      <c r="B22" s="8" t="s">
        <v>3</v>
      </c>
      <c r="C22" s="7">
        <v>65335</v>
      </c>
      <c r="D22" s="6">
        <v>80332</v>
      </c>
      <c r="E22" s="6">
        <v>117556</v>
      </c>
      <c r="F22" s="6">
        <v>120903</v>
      </c>
    </row>
    <row r="23" spans="1:6" x14ac:dyDescent="0.2">
      <c r="A23" s="9" t="s">
        <v>2</v>
      </c>
      <c r="B23" s="8" t="s">
        <v>1</v>
      </c>
      <c r="C23" s="7">
        <v>263</v>
      </c>
      <c r="D23" s="6">
        <v>107</v>
      </c>
      <c r="E23" s="6">
        <v>1983</v>
      </c>
      <c r="F23" s="6">
        <v>1865</v>
      </c>
    </row>
    <row r="24" spans="1:6" x14ac:dyDescent="0.2">
      <c r="A24" s="5"/>
      <c r="B24" s="4" t="s">
        <v>0</v>
      </c>
      <c r="C24" s="3">
        <v>1175480</v>
      </c>
      <c r="D24" s="2">
        <v>1686351</v>
      </c>
      <c r="E24" s="2">
        <v>1741662</v>
      </c>
      <c r="F24" s="2">
        <v>1789509</v>
      </c>
    </row>
  </sheetData>
  <pageMargins left="0.74803149606299213" right="0.74803149606299213" top="0.62992125984251968" bottom="0.86614173228346458" header="0.51181102362204722" footer="0.59055118110236227"/>
  <pageSetup paperSize="9" orientation="portrait" cellComments="atEnd" r:id="rId1"/>
  <headerFooter alignWithMargins="0"/>
  <legacy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60275C-B695-4A62-8FEA-F365645FB1B9}">
  <dimension ref="A1:I19"/>
  <sheetViews>
    <sheetView zoomScaleNormal="100" workbookViewId="0"/>
  </sheetViews>
  <sheetFormatPr defaultRowHeight="15" x14ac:dyDescent="0.25"/>
  <cols>
    <col min="1" max="1" width="9.140625" style="204"/>
    <col min="2" max="2" width="35.5703125" style="204" customWidth="1"/>
    <col min="3" max="8" width="9.140625" style="205"/>
    <col min="9" max="9" width="9.5703125" style="205" customWidth="1"/>
    <col min="10" max="16384" width="9.140625" style="204"/>
  </cols>
  <sheetData>
    <row r="1" spans="1:9" ht="15" customHeight="1" x14ac:dyDescent="0.25">
      <c r="A1" s="221" t="s">
        <v>260</v>
      </c>
      <c r="B1" s="220"/>
      <c r="C1" s="220"/>
      <c r="D1" s="220"/>
      <c r="E1" s="220"/>
      <c r="F1" s="220"/>
      <c r="G1" s="220"/>
      <c r="H1" s="219"/>
      <c r="I1" s="218"/>
    </row>
    <row r="2" spans="1:9" ht="21.95" customHeight="1" x14ac:dyDescent="0.25">
      <c r="A2" s="304" t="s">
        <v>29</v>
      </c>
      <c r="B2" s="306" t="s">
        <v>28</v>
      </c>
      <c r="C2" s="307" t="s">
        <v>118</v>
      </c>
      <c r="D2" s="217" t="s">
        <v>117</v>
      </c>
      <c r="E2" s="217" t="s">
        <v>129</v>
      </c>
      <c r="F2" s="217" t="s">
        <v>128</v>
      </c>
      <c r="G2" s="217" t="s">
        <v>115</v>
      </c>
      <c r="H2" s="216" t="s">
        <v>114</v>
      </c>
      <c r="I2" s="304" t="s">
        <v>0</v>
      </c>
    </row>
    <row r="3" spans="1:9" ht="21.95" customHeight="1" x14ac:dyDescent="0.25">
      <c r="A3" s="305"/>
      <c r="B3" s="274"/>
      <c r="C3" s="307"/>
      <c r="D3" s="274" t="s">
        <v>113</v>
      </c>
      <c r="E3" s="275"/>
      <c r="F3" s="275"/>
      <c r="G3" s="275"/>
      <c r="H3" s="276"/>
      <c r="I3" s="305"/>
    </row>
    <row r="4" spans="1:9" ht="11.1" customHeight="1" x14ac:dyDescent="0.25">
      <c r="A4" s="212">
        <v>11</v>
      </c>
      <c r="B4" s="211" t="s">
        <v>27</v>
      </c>
      <c r="C4" s="208">
        <v>144815</v>
      </c>
      <c r="D4" s="208">
        <v>217235</v>
      </c>
      <c r="E4" s="208">
        <v>17118</v>
      </c>
      <c r="F4" s="208">
        <v>9630</v>
      </c>
      <c r="G4" s="208">
        <v>4390</v>
      </c>
      <c r="H4" s="208">
        <v>836</v>
      </c>
      <c r="I4" s="208">
        <v>394024</v>
      </c>
    </row>
    <row r="5" spans="1:9" ht="11.1" customHeight="1" x14ac:dyDescent="0.25">
      <c r="A5" s="215">
        <v>113</v>
      </c>
      <c r="B5" s="211" t="s">
        <v>259</v>
      </c>
      <c r="C5" s="208">
        <v>143400</v>
      </c>
      <c r="D5" s="208">
        <v>215378</v>
      </c>
      <c r="E5" s="208">
        <v>16601</v>
      </c>
      <c r="F5" s="208">
        <v>8926</v>
      </c>
      <c r="G5" s="208">
        <v>3616</v>
      </c>
      <c r="H5" s="208">
        <v>505</v>
      </c>
      <c r="I5" s="208">
        <v>388426</v>
      </c>
    </row>
    <row r="6" spans="1:9" ht="11.1" customHeight="1" x14ac:dyDescent="0.25">
      <c r="A6" s="215">
        <v>114</v>
      </c>
      <c r="B6" s="211" t="s">
        <v>25</v>
      </c>
      <c r="C6" s="208">
        <v>1415</v>
      </c>
      <c r="D6" s="208">
        <v>1855</v>
      </c>
      <c r="E6" s="208">
        <v>517</v>
      </c>
      <c r="F6" s="208">
        <v>703</v>
      </c>
      <c r="G6" s="208">
        <v>773</v>
      </c>
      <c r="H6" s="208">
        <v>330</v>
      </c>
      <c r="I6" s="208">
        <v>5593</v>
      </c>
    </row>
    <row r="7" spans="1:9" ht="11.1" customHeight="1" x14ac:dyDescent="0.25">
      <c r="A7" s="212">
        <v>12</v>
      </c>
      <c r="B7" s="211" t="s">
        <v>258</v>
      </c>
      <c r="C7" s="208">
        <v>1172</v>
      </c>
      <c r="D7" s="208">
        <v>1120</v>
      </c>
      <c r="E7" s="208">
        <v>246</v>
      </c>
      <c r="F7" s="208">
        <v>261</v>
      </c>
      <c r="G7" s="208">
        <v>173</v>
      </c>
      <c r="H7" s="208">
        <v>4</v>
      </c>
      <c r="I7" s="208">
        <v>2976</v>
      </c>
    </row>
    <row r="8" spans="1:9" ht="11.1" customHeight="1" x14ac:dyDescent="0.25">
      <c r="A8" s="215">
        <v>124</v>
      </c>
      <c r="B8" s="211" t="s">
        <v>257</v>
      </c>
      <c r="C8" s="208">
        <v>379</v>
      </c>
      <c r="D8" s="208">
        <v>332</v>
      </c>
      <c r="E8" s="208">
        <v>88</v>
      </c>
      <c r="F8" s="208">
        <v>122</v>
      </c>
      <c r="G8" s="208">
        <v>42</v>
      </c>
      <c r="H8" s="208" t="s">
        <v>32</v>
      </c>
      <c r="I8" s="208">
        <v>963</v>
      </c>
    </row>
    <row r="9" spans="1:9" ht="11.1" customHeight="1" x14ac:dyDescent="0.25">
      <c r="A9" s="212">
        <v>13</v>
      </c>
      <c r="B9" s="211" t="s">
        <v>256</v>
      </c>
      <c r="C9" s="208">
        <v>2547</v>
      </c>
      <c r="D9" s="208">
        <v>4285</v>
      </c>
      <c r="E9" s="208">
        <v>104</v>
      </c>
      <c r="F9" s="208">
        <v>44</v>
      </c>
      <c r="G9" s="208">
        <v>4</v>
      </c>
      <c r="H9" s="208" t="s">
        <v>32</v>
      </c>
      <c r="I9" s="208">
        <v>6984</v>
      </c>
    </row>
    <row r="10" spans="1:9" ht="11.1" customHeight="1" x14ac:dyDescent="0.25">
      <c r="A10" s="207">
        <v>1</v>
      </c>
      <c r="B10" s="207" t="s">
        <v>19</v>
      </c>
      <c r="C10" s="206">
        <v>148534</v>
      </c>
      <c r="D10" s="206">
        <v>222640</v>
      </c>
      <c r="E10" s="206">
        <v>17468</v>
      </c>
      <c r="F10" s="206">
        <v>9935</v>
      </c>
      <c r="G10" s="206">
        <v>4567</v>
      </c>
      <c r="H10" s="206">
        <v>840</v>
      </c>
      <c r="I10" s="206">
        <v>403984</v>
      </c>
    </row>
    <row r="11" spans="1:9" ht="11.1" customHeight="1" x14ac:dyDescent="0.25">
      <c r="A11" s="212">
        <v>21</v>
      </c>
      <c r="B11" s="211" t="s">
        <v>255</v>
      </c>
      <c r="C11" s="208">
        <v>70887</v>
      </c>
      <c r="D11" s="208">
        <v>114833</v>
      </c>
      <c r="E11" s="208">
        <v>1914</v>
      </c>
      <c r="F11" s="208">
        <v>409</v>
      </c>
      <c r="G11" s="208">
        <v>65</v>
      </c>
      <c r="H11" s="208">
        <v>12</v>
      </c>
      <c r="I11" s="208">
        <v>188120</v>
      </c>
    </row>
    <row r="12" spans="1:9" ht="11.1" customHeight="1" x14ac:dyDescent="0.25">
      <c r="A12" s="215">
        <v>211</v>
      </c>
      <c r="B12" s="211" t="s">
        <v>17</v>
      </c>
      <c r="C12" s="208">
        <v>1831</v>
      </c>
      <c r="D12" s="208">
        <v>3531</v>
      </c>
      <c r="E12" s="208">
        <v>89</v>
      </c>
      <c r="F12" s="208">
        <v>18</v>
      </c>
      <c r="G12" s="208">
        <v>2</v>
      </c>
      <c r="H12" s="208" t="s">
        <v>32</v>
      </c>
      <c r="I12" s="208">
        <v>5471</v>
      </c>
    </row>
    <row r="13" spans="1:9" ht="11.1" customHeight="1" x14ac:dyDescent="0.25">
      <c r="A13" s="215">
        <v>212</v>
      </c>
      <c r="B13" s="211" t="s">
        <v>16</v>
      </c>
      <c r="C13" s="208">
        <v>68762</v>
      </c>
      <c r="D13" s="208">
        <v>111097</v>
      </c>
      <c r="E13" s="208">
        <v>1809</v>
      </c>
      <c r="F13" s="208">
        <v>386</v>
      </c>
      <c r="G13" s="208">
        <v>61</v>
      </c>
      <c r="H13" s="208">
        <v>12</v>
      </c>
      <c r="I13" s="208">
        <v>182127</v>
      </c>
    </row>
    <row r="14" spans="1:9" ht="11.1" customHeight="1" x14ac:dyDescent="0.25">
      <c r="A14" s="212">
        <v>22</v>
      </c>
      <c r="B14" s="211" t="s">
        <v>15</v>
      </c>
      <c r="C14" s="208">
        <v>1578</v>
      </c>
      <c r="D14" s="208">
        <v>320</v>
      </c>
      <c r="E14" s="208">
        <v>37</v>
      </c>
      <c r="F14" s="208">
        <v>30</v>
      </c>
      <c r="G14" s="208">
        <v>21</v>
      </c>
      <c r="H14" s="208">
        <v>7</v>
      </c>
      <c r="I14" s="208">
        <v>1993</v>
      </c>
    </row>
    <row r="15" spans="1:9" ht="11.1" customHeight="1" x14ac:dyDescent="0.25">
      <c r="A15" s="214" t="s">
        <v>13</v>
      </c>
      <c r="B15" s="207" t="s">
        <v>12</v>
      </c>
      <c r="C15" s="206">
        <v>72465</v>
      </c>
      <c r="D15" s="206">
        <v>115153</v>
      </c>
      <c r="E15" s="206">
        <v>1951</v>
      </c>
      <c r="F15" s="206">
        <v>439</v>
      </c>
      <c r="G15" s="206">
        <v>86</v>
      </c>
      <c r="H15" s="206">
        <v>19</v>
      </c>
      <c r="I15" s="206">
        <v>190113</v>
      </c>
    </row>
    <row r="16" spans="1:9" ht="11.1" customHeight="1" x14ac:dyDescent="0.25">
      <c r="A16" s="213" t="s">
        <v>254</v>
      </c>
      <c r="B16" s="207" t="s">
        <v>10</v>
      </c>
      <c r="C16" s="206">
        <v>220999</v>
      </c>
      <c r="D16" s="206">
        <v>337793</v>
      </c>
      <c r="E16" s="206">
        <v>19419</v>
      </c>
      <c r="F16" s="206">
        <v>10374</v>
      </c>
      <c r="G16" s="206">
        <v>4653</v>
      </c>
      <c r="H16" s="206">
        <v>859</v>
      </c>
      <c r="I16" s="206">
        <v>594097</v>
      </c>
    </row>
    <row r="17" spans="1:9" ht="11.1" customHeight="1" x14ac:dyDescent="0.25">
      <c r="A17" s="212">
        <v>23</v>
      </c>
      <c r="B17" s="211" t="s">
        <v>9</v>
      </c>
      <c r="C17" s="208">
        <v>248260</v>
      </c>
      <c r="D17" s="208">
        <v>807730</v>
      </c>
      <c r="E17" s="208">
        <v>1159</v>
      </c>
      <c r="F17" s="208">
        <v>232</v>
      </c>
      <c r="G17" s="208">
        <v>29</v>
      </c>
      <c r="H17" s="208" t="s">
        <v>32</v>
      </c>
      <c r="I17" s="208">
        <v>1057410</v>
      </c>
    </row>
    <row r="18" spans="1:9" ht="21" customHeight="1" x14ac:dyDescent="0.25">
      <c r="A18" s="210">
        <v>231</v>
      </c>
      <c r="B18" s="209" t="s">
        <v>253</v>
      </c>
      <c r="C18" s="208">
        <v>1171</v>
      </c>
      <c r="D18" s="208">
        <v>382986</v>
      </c>
      <c r="E18" s="208">
        <v>1152</v>
      </c>
      <c r="F18" s="208">
        <v>231</v>
      </c>
      <c r="G18" s="208">
        <v>29</v>
      </c>
      <c r="H18" s="208" t="s">
        <v>32</v>
      </c>
      <c r="I18" s="208">
        <v>385569</v>
      </c>
    </row>
    <row r="19" spans="1:9" ht="11.1" customHeight="1" x14ac:dyDescent="0.25">
      <c r="A19" s="207">
        <v>1.2</v>
      </c>
      <c r="B19" s="207" t="s">
        <v>252</v>
      </c>
      <c r="C19" s="206">
        <v>469259</v>
      </c>
      <c r="D19" s="206">
        <v>1145523</v>
      </c>
      <c r="E19" s="206">
        <v>20578</v>
      </c>
      <c r="F19" s="206">
        <v>10606</v>
      </c>
      <c r="G19" s="206">
        <v>4682</v>
      </c>
      <c r="H19" s="206">
        <v>859</v>
      </c>
      <c r="I19" s="206">
        <v>1651507</v>
      </c>
    </row>
  </sheetData>
  <mergeCells count="5">
    <mergeCell ref="I2:I3"/>
    <mergeCell ref="A2:A3"/>
    <mergeCell ref="B2:B3"/>
    <mergeCell ref="C2:C3"/>
    <mergeCell ref="D3:H3"/>
  </mergeCells>
  <pageMargins left="0.74803149606299213" right="0.74803149606299213" top="0.62992125984251968" bottom="0.86614173228346458" header="0.51181102362204722" footer="0.59055118110236227"/>
  <pageSetup paperSize="9" orientation="landscape" cellComments="atEnd" r:id="rId1"/>
  <headerFooter alignWithMargins="0"/>
  <legacy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2C4B67-806F-49E8-8318-AD00B5BE878C}">
  <dimension ref="A1:M14"/>
  <sheetViews>
    <sheetView workbookViewId="0"/>
  </sheetViews>
  <sheetFormatPr defaultRowHeight="15" x14ac:dyDescent="0.25"/>
  <cols>
    <col min="1" max="1" width="12.5703125" style="204" customWidth="1"/>
    <col min="2" max="2" width="29" style="204" customWidth="1"/>
    <col min="3" max="16384" width="9.140625" style="204"/>
  </cols>
  <sheetData>
    <row r="1" spans="1:13" ht="15" customHeight="1" x14ac:dyDescent="0.25">
      <c r="A1" s="243" t="s">
        <v>264</v>
      </c>
      <c r="B1" s="242"/>
      <c r="C1" s="242"/>
      <c r="D1" s="242"/>
      <c r="E1" s="242"/>
      <c r="F1" s="241"/>
      <c r="G1" s="240"/>
    </row>
    <row r="2" spans="1:13" ht="15" customHeight="1" x14ac:dyDescent="0.25">
      <c r="A2" s="239" t="s">
        <v>29</v>
      </c>
      <c r="B2" s="239" t="s">
        <v>263</v>
      </c>
      <c r="C2" s="239">
        <v>2000</v>
      </c>
      <c r="D2" s="239">
        <v>2001</v>
      </c>
      <c r="E2" s="239">
        <v>2002</v>
      </c>
      <c r="F2" s="239">
        <v>2003</v>
      </c>
      <c r="G2" s="239">
        <v>2004</v>
      </c>
      <c r="H2" s="239">
        <v>2005</v>
      </c>
      <c r="I2" s="239">
        <v>2006</v>
      </c>
      <c r="J2" s="239">
        <v>2007</v>
      </c>
      <c r="K2" s="239">
        <v>2008</v>
      </c>
      <c r="L2" s="239">
        <v>2009</v>
      </c>
      <c r="M2" s="239">
        <v>2010</v>
      </c>
    </row>
    <row r="3" spans="1:13" ht="12" customHeight="1" x14ac:dyDescent="0.25">
      <c r="A3" s="238">
        <v>11</v>
      </c>
      <c r="B3" s="237" t="s">
        <v>27</v>
      </c>
      <c r="C3" s="226">
        <v>117470</v>
      </c>
      <c r="D3" s="226">
        <v>125298</v>
      </c>
      <c r="E3" s="226">
        <v>135249</v>
      </c>
      <c r="F3" s="226">
        <v>146421</v>
      </c>
      <c r="G3" s="226">
        <v>158769</v>
      </c>
      <c r="H3" s="226">
        <v>166880</v>
      </c>
      <c r="I3" s="226">
        <v>176866</v>
      </c>
      <c r="J3" s="226">
        <v>187473</v>
      </c>
      <c r="K3" s="226">
        <v>210077</v>
      </c>
      <c r="L3" s="226">
        <v>226119</v>
      </c>
      <c r="M3" s="226">
        <v>243587</v>
      </c>
    </row>
    <row r="4" spans="1:13" ht="11.1" customHeight="1" x14ac:dyDescent="0.25">
      <c r="A4" s="228">
        <v>113</v>
      </c>
      <c r="B4" s="236" t="s">
        <v>259</v>
      </c>
      <c r="C4" s="226">
        <v>114112</v>
      </c>
      <c r="D4" s="226">
        <v>121849</v>
      </c>
      <c r="E4" s="226">
        <v>131776</v>
      </c>
      <c r="F4" s="226">
        <v>142954</v>
      </c>
      <c r="G4" s="226">
        <v>155333</v>
      </c>
      <c r="H4" s="226">
        <v>163475</v>
      </c>
      <c r="I4" s="226">
        <v>173393</v>
      </c>
      <c r="J4" s="226">
        <v>183920</v>
      </c>
      <c r="K4" s="226">
        <v>206333</v>
      </c>
      <c r="L4" s="226">
        <v>222289</v>
      </c>
      <c r="M4" s="226">
        <v>239673</v>
      </c>
    </row>
    <row r="5" spans="1:13" ht="11.1" customHeight="1" x14ac:dyDescent="0.25">
      <c r="A5" s="228">
        <v>114</v>
      </c>
      <c r="B5" s="233" t="s">
        <v>25</v>
      </c>
      <c r="C5" s="226">
        <v>3336</v>
      </c>
      <c r="D5" s="226">
        <v>3425</v>
      </c>
      <c r="E5" s="226">
        <v>3451</v>
      </c>
      <c r="F5" s="226">
        <v>3443</v>
      </c>
      <c r="G5" s="226">
        <v>3415</v>
      </c>
      <c r="H5" s="226">
        <v>3388</v>
      </c>
      <c r="I5" s="226">
        <v>3457</v>
      </c>
      <c r="J5" s="226">
        <v>3536</v>
      </c>
      <c r="K5" s="226">
        <v>3728</v>
      </c>
      <c r="L5" s="226">
        <v>3817</v>
      </c>
      <c r="M5" s="226">
        <v>3898</v>
      </c>
    </row>
    <row r="6" spans="1:13" ht="11.1" customHeight="1" x14ac:dyDescent="0.25">
      <c r="A6" s="235">
        <v>12</v>
      </c>
      <c r="B6" s="233" t="s">
        <v>24</v>
      </c>
      <c r="C6" s="226">
        <v>3954</v>
      </c>
      <c r="D6" s="226">
        <v>3786</v>
      </c>
      <c r="E6" s="226">
        <v>3532</v>
      </c>
      <c r="F6" s="226">
        <v>3422</v>
      </c>
      <c r="G6" s="226">
        <v>3207</v>
      </c>
      <c r="H6" s="226">
        <v>3080</v>
      </c>
      <c r="I6" s="226">
        <v>2784</v>
      </c>
      <c r="J6" s="226">
        <v>2466</v>
      </c>
      <c r="K6" s="226">
        <v>2318</v>
      </c>
      <c r="L6" s="226">
        <v>2185</v>
      </c>
      <c r="M6" s="226">
        <v>2152</v>
      </c>
    </row>
    <row r="7" spans="1:13" ht="21.95" customHeight="1" x14ac:dyDescent="0.25">
      <c r="A7" s="232" t="s">
        <v>127</v>
      </c>
      <c r="B7" s="229" t="s">
        <v>19</v>
      </c>
      <c r="C7" s="223">
        <v>124031</v>
      </c>
      <c r="D7" s="223">
        <v>132090</v>
      </c>
      <c r="E7" s="223">
        <v>141994</v>
      </c>
      <c r="F7" s="223">
        <v>153196</v>
      </c>
      <c r="G7" s="223">
        <v>165544</v>
      </c>
      <c r="H7" s="223">
        <v>173661</v>
      </c>
      <c r="I7" s="223">
        <v>183830</v>
      </c>
      <c r="J7" s="223">
        <v>194324</v>
      </c>
      <c r="K7" s="223">
        <v>217127</v>
      </c>
      <c r="L7" s="223">
        <v>233280</v>
      </c>
      <c r="M7" s="223">
        <v>250958</v>
      </c>
    </row>
    <row r="8" spans="1:13" ht="21.95" customHeight="1" x14ac:dyDescent="0.25">
      <c r="A8" s="235">
        <v>21</v>
      </c>
      <c r="B8" s="234" t="s">
        <v>18</v>
      </c>
      <c r="C8" s="226">
        <v>140139</v>
      </c>
      <c r="D8" s="226">
        <v>152755</v>
      </c>
      <c r="E8" s="226">
        <v>160683</v>
      </c>
      <c r="F8" s="226">
        <v>163887</v>
      </c>
      <c r="G8" s="226">
        <v>166080</v>
      </c>
      <c r="H8" s="226">
        <v>160860</v>
      </c>
      <c r="I8" s="226">
        <v>162251</v>
      </c>
      <c r="J8" s="226">
        <v>157193</v>
      </c>
      <c r="K8" s="226">
        <v>150970</v>
      </c>
      <c r="L8" s="226">
        <v>141435</v>
      </c>
      <c r="M8" s="226">
        <v>133588</v>
      </c>
    </row>
    <row r="9" spans="1:13" ht="11.1" customHeight="1" x14ac:dyDescent="0.25">
      <c r="A9" s="228">
        <v>211</v>
      </c>
      <c r="B9" s="233" t="s">
        <v>17</v>
      </c>
      <c r="C9" s="226">
        <v>5970</v>
      </c>
      <c r="D9" s="226">
        <v>6333</v>
      </c>
      <c r="E9" s="226">
        <v>6263</v>
      </c>
      <c r="F9" s="226">
        <v>6010</v>
      </c>
      <c r="G9" s="226">
        <v>5844</v>
      </c>
      <c r="H9" s="226">
        <v>5535</v>
      </c>
      <c r="I9" s="226">
        <v>5309</v>
      </c>
      <c r="J9" s="226">
        <v>4950</v>
      </c>
      <c r="K9" s="226">
        <v>4625</v>
      </c>
      <c r="L9" s="226">
        <v>4299</v>
      </c>
      <c r="M9" s="226">
        <v>4027</v>
      </c>
    </row>
    <row r="10" spans="1:13" ht="11.1" customHeight="1" x14ac:dyDescent="0.25">
      <c r="A10" s="228">
        <v>212</v>
      </c>
      <c r="B10" s="233" t="s">
        <v>16</v>
      </c>
      <c r="C10" s="226">
        <v>134169</v>
      </c>
      <c r="D10" s="226">
        <v>146422</v>
      </c>
      <c r="E10" s="226">
        <v>154420</v>
      </c>
      <c r="F10" s="226">
        <v>157877</v>
      </c>
      <c r="G10" s="226">
        <v>160236</v>
      </c>
      <c r="H10" s="226">
        <v>155325</v>
      </c>
      <c r="I10" s="226">
        <v>156942</v>
      </c>
      <c r="J10" s="226">
        <v>152243</v>
      </c>
      <c r="K10" s="226">
        <v>146345</v>
      </c>
      <c r="L10" s="226">
        <v>137136</v>
      </c>
      <c r="M10" s="226">
        <v>129165</v>
      </c>
    </row>
    <row r="11" spans="1:13" ht="21.95" customHeight="1" x14ac:dyDescent="0.25">
      <c r="A11" s="232" t="s">
        <v>126</v>
      </c>
      <c r="B11" s="229" t="s">
        <v>262</v>
      </c>
      <c r="C11" s="223">
        <v>141041</v>
      </c>
      <c r="D11" s="223">
        <v>153123</v>
      </c>
      <c r="E11" s="223">
        <v>160951</v>
      </c>
      <c r="F11" s="223">
        <v>164150</v>
      </c>
      <c r="G11" s="223">
        <v>166300</v>
      </c>
      <c r="H11" s="223">
        <v>161122</v>
      </c>
      <c r="I11" s="231">
        <v>162571</v>
      </c>
      <c r="J11" s="223">
        <v>157529</v>
      </c>
      <c r="K11" s="223">
        <v>151345</v>
      </c>
      <c r="L11" s="223">
        <v>141829</v>
      </c>
      <c r="M11" s="223">
        <v>133989</v>
      </c>
    </row>
    <row r="12" spans="1:13" x14ac:dyDescent="0.25">
      <c r="A12" s="230" t="s">
        <v>125</v>
      </c>
      <c r="B12" s="229" t="s">
        <v>261</v>
      </c>
      <c r="C12" s="223">
        <v>265072</v>
      </c>
      <c r="D12" s="223">
        <v>285213</v>
      </c>
      <c r="E12" s="223">
        <v>302945</v>
      </c>
      <c r="F12" s="223">
        <v>317346</v>
      </c>
      <c r="G12" s="223">
        <v>331844</v>
      </c>
      <c r="H12" s="223">
        <v>334783</v>
      </c>
      <c r="I12" s="223">
        <v>346401</v>
      </c>
      <c r="J12" s="223">
        <v>351853</v>
      </c>
      <c r="K12" s="223">
        <v>368472</v>
      </c>
      <c r="L12" s="223">
        <v>375109</v>
      </c>
      <c r="M12" s="223">
        <v>384947</v>
      </c>
    </row>
    <row r="13" spans="1:13" ht="21.95" customHeight="1" x14ac:dyDescent="0.25">
      <c r="A13" s="228">
        <v>231</v>
      </c>
      <c r="B13" s="227" t="s">
        <v>123</v>
      </c>
      <c r="C13" s="226">
        <v>360075</v>
      </c>
      <c r="D13" s="226">
        <v>360668</v>
      </c>
      <c r="E13" s="226">
        <v>390843</v>
      </c>
      <c r="F13" s="226">
        <v>383509</v>
      </c>
      <c r="G13" s="226">
        <v>376463</v>
      </c>
      <c r="H13" s="226">
        <v>372973</v>
      </c>
      <c r="I13" s="226">
        <v>351745</v>
      </c>
      <c r="J13" s="226">
        <v>336205</v>
      </c>
      <c r="K13" s="226">
        <v>332918</v>
      </c>
      <c r="L13" s="226">
        <v>313887</v>
      </c>
      <c r="M13" s="226">
        <v>311733</v>
      </c>
    </row>
    <row r="14" spans="1:13" ht="11.1" customHeight="1" x14ac:dyDescent="0.25">
      <c r="A14" s="225" t="s">
        <v>122</v>
      </c>
      <c r="B14" s="224" t="s">
        <v>6</v>
      </c>
      <c r="C14" s="223">
        <v>625147</v>
      </c>
      <c r="D14" s="223">
        <v>645881</v>
      </c>
      <c r="E14" s="223">
        <v>693788</v>
      </c>
      <c r="F14" s="223">
        <v>700855</v>
      </c>
      <c r="G14" s="223">
        <v>708307</v>
      </c>
      <c r="H14" s="223">
        <v>707756</v>
      </c>
      <c r="I14" s="223">
        <v>698146</v>
      </c>
      <c r="J14" s="223">
        <v>688058</v>
      </c>
      <c r="K14" s="223">
        <v>701390</v>
      </c>
      <c r="L14" s="223">
        <v>688996</v>
      </c>
      <c r="M14" s="222">
        <v>696680</v>
      </c>
    </row>
  </sheetData>
  <pageMargins left="0.74803149606299213" right="0.74803149606299213" top="0.62992125984251968" bottom="0.86614173228346458" header="0.51181102362204722" footer="0.59055118110236227"/>
  <pageSetup paperSize="9" orientation="landscape" cellComments="atEnd" r:id="rId1"/>
  <headerFooter alignWithMargins="0"/>
  <legacy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25A490-A023-443A-8785-5BB84867911D}">
  <dimension ref="A1:H38"/>
  <sheetViews>
    <sheetView workbookViewId="0"/>
  </sheetViews>
  <sheetFormatPr defaultRowHeight="12.75" x14ac:dyDescent="0.2"/>
  <cols>
    <col min="1" max="1" width="7.85546875" style="244" customWidth="1"/>
    <col min="2" max="2" width="45.5703125" style="244" customWidth="1"/>
    <col min="3" max="16384" width="9.140625" style="244"/>
  </cols>
  <sheetData>
    <row r="1" spans="1:8" ht="15" customHeight="1" x14ac:dyDescent="0.2">
      <c r="A1" s="255" t="s">
        <v>267</v>
      </c>
      <c r="B1" s="255"/>
      <c r="C1" s="255"/>
      <c r="D1" s="255"/>
      <c r="E1" s="255"/>
      <c r="F1" s="254"/>
      <c r="G1" s="253"/>
      <c r="H1" s="252"/>
    </row>
    <row r="2" spans="1:8" x14ac:dyDescent="0.2">
      <c r="A2" s="308" t="s">
        <v>29</v>
      </c>
      <c r="B2" s="308" t="s">
        <v>110</v>
      </c>
      <c r="C2" s="250" t="s">
        <v>117</v>
      </c>
      <c r="D2" s="251" t="s">
        <v>129</v>
      </c>
      <c r="E2" s="251" t="s">
        <v>128</v>
      </c>
      <c r="F2" s="251" t="s">
        <v>115</v>
      </c>
      <c r="G2" s="250" t="s">
        <v>114</v>
      </c>
      <c r="H2" s="311" t="s">
        <v>0</v>
      </c>
    </row>
    <row r="3" spans="1:8" x14ac:dyDescent="0.2">
      <c r="A3" s="309"/>
      <c r="B3" s="310"/>
      <c r="C3" s="312" t="s">
        <v>113</v>
      </c>
      <c r="D3" s="313"/>
      <c r="E3" s="313"/>
      <c r="F3" s="313"/>
      <c r="G3" s="314"/>
      <c r="H3" s="311"/>
    </row>
    <row r="4" spans="1:8" x14ac:dyDescent="0.2">
      <c r="A4" s="31" t="s">
        <v>102</v>
      </c>
      <c r="B4" s="29" t="s">
        <v>101</v>
      </c>
      <c r="C4" s="247">
        <v>21677</v>
      </c>
      <c r="D4" s="247">
        <v>777</v>
      </c>
      <c r="E4" s="247">
        <v>541</v>
      </c>
      <c r="F4" s="247">
        <v>306</v>
      </c>
      <c r="G4" s="247">
        <v>30</v>
      </c>
      <c r="H4" s="247">
        <v>23331</v>
      </c>
    </row>
    <row r="5" spans="1:8" x14ac:dyDescent="0.2">
      <c r="A5" s="31" t="s">
        <v>100</v>
      </c>
      <c r="B5" s="29" t="s">
        <v>99</v>
      </c>
      <c r="C5" s="247">
        <v>367</v>
      </c>
      <c r="D5" s="247">
        <v>42</v>
      </c>
      <c r="E5" s="247">
        <v>32</v>
      </c>
      <c r="F5" s="247">
        <v>17</v>
      </c>
      <c r="G5" s="247">
        <v>2</v>
      </c>
      <c r="H5" s="247">
        <v>460</v>
      </c>
    </row>
    <row r="6" spans="1:8" x14ac:dyDescent="0.2">
      <c r="A6" s="28" t="s">
        <v>98</v>
      </c>
      <c r="B6" s="29" t="s">
        <v>97</v>
      </c>
      <c r="C6" s="247">
        <v>43975</v>
      </c>
      <c r="D6" s="247">
        <v>3298</v>
      </c>
      <c r="E6" s="247">
        <v>2183</v>
      </c>
      <c r="F6" s="247">
        <v>1638</v>
      </c>
      <c r="G6" s="247">
        <v>381</v>
      </c>
      <c r="H6" s="247">
        <v>51475</v>
      </c>
    </row>
    <row r="7" spans="1:8" x14ac:dyDescent="0.2">
      <c r="A7" s="39" t="s">
        <v>96</v>
      </c>
      <c r="B7" s="36" t="s">
        <v>266</v>
      </c>
      <c r="C7" s="247">
        <v>4980</v>
      </c>
      <c r="D7" s="247">
        <v>695</v>
      </c>
      <c r="E7" s="247">
        <v>482</v>
      </c>
      <c r="F7" s="247">
        <v>331</v>
      </c>
      <c r="G7" s="247">
        <v>68</v>
      </c>
      <c r="H7" s="247">
        <v>6556</v>
      </c>
    </row>
    <row r="8" spans="1:8" x14ac:dyDescent="0.2">
      <c r="A8" s="39" t="s">
        <v>94</v>
      </c>
      <c r="B8" s="36" t="s">
        <v>93</v>
      </c>
      <c r="C8" s="247">
        <v>4497</v>
      </c>
      <c r="D8" s="247">
        <v>239</v>
      </c>
      <c r="E8" s="247">
        <v>201</v>
      </c>
      <c r="F8" s="247">
        <v>163</v>
      </c>
      <c r="G8" s="247">
        <v>29</v>
      </c>
      <c r="H8" s="247">
        <v>5129</v>
      </c>
    </row>
    <row r="9" spans="1:8" x14ac:dyDescent="0.2">
      <c r="A9" s="39" t="s">
        <v>92</v>
      </c>
      <c r="B9" s="36" t="s">
        <v>91</v>
      </c>
      <c r="C9" s="247">
        <v>7149</v>
      </c>
      <c r="D9" s="247">
        <v>415</v>
      </c>
      <c r="E9" s="247">
        <v>222</v>
      </c>
      <c r="F9" s="247">
        <v>136</v>
      </c>
      <c r="G9" s="247">
        <v>13</v>
      </c>
      <c r="H9" s="247">
        <v>7935</v>
      </c>
    </row>
    <row r="10" spans="1:8" x14ac:dyDescent="0.2">
      <c r="A10" s="39" t="s">
        <v>90</v>
      </c>
      <c r="B10" s="36" t="s">
        <v>265</v>
      </c>
      <c r="C10" s="247">
        <v>8</v>
      </c>
      <c r="D10" s="247">
        <v>1</v>
      </c>
      <c r="E10" s="247">
        <v>1</v>
      </c>
      <c r="F10" s="247">
        <v>1</v>
      </c>
      <c r="G10" s="247">
        <v>2</v>
      </c>
      <c r="H10" s="247">
        <v>13</v>
      </c>
    </row>
    <row r="11" spans="1:8" x14ac:dyDescent="0.2">
      <c r="A11" s="39" t="s">
        <v>88</v>
      </c>
      <c r="B11" s="32" t="s">
        <v>87</v>
      </c>
      <c r="C11" s="247">
        <v>414</v>
      </c>
      <c r="D11" s="247">
        <v>56</v>
      </c>
      <c r="E11" s="247">
        <v>44</v>
      </c>
      <c r="F11" s="247">
        <v>39</v>
      </c>
      <c r="G11" s="247">
        <v>8</v>
      </c>
      <c r="H11" s="247">
        <v>561</v>
      </c>
    </row>
    <row r="12" spans="1:8" x14ac:dyDescent="0.2">
      <c r="A12" s="37" t="s">
        <v>86</v>
      </c>
      <c r="B12" s="32" t="s">
        <v>85</v>
      </c>
      <c r="C12" s="247">
        <v>46</v>
      </c>
      <c r="D12" s="247">
        <v>12</v>
      </c>
      <c r="E12" s="247">
        <v>10</v>
      </c>
      <c r="F12" s="247">
        <v>16</v>
      </c>
      <c r="G12" s="247">
        <v>7</v>
      </c>
      <c r="H12" s="247">
        <v>91</v>
      </c>
    </row>
    <row r="13" spans="1:8" x14ac:dyDescent="0.2">
      <c r="A13" s="37" t="s">
        <v>84</v>
      </c>
      <c r="B13" s="36" t="s">
        <v>83</v>
      </c>
      <c r="C13" s="247">
        <v>3415</v>
      </c>
      <c r="D13" s="247">
        <v>342</v>
      </c>
      <c r="E13" s="247">
        <v>242</v>
      </c>
      <c r="F13" s="247">
        <v>196</v>
      </c>
      <c r="G13" s="247">
        <v>45</v>
      </c>
      <c r="H13" s="247">
        <v>4240</v>
      </c>
    </row>
    <row r="14" spans="1:8" x14ac:dyDescent="0.2">
      <c r="A14" s="37" t="s">
        <v>82</v>
      </c>
      <c r="B14" s="32" t="s">
        <v>81</v>
      </c>
      <c r="C14" s="247">
        <v>7081</v>
      </c>
      <c r="D14" s="247">
        <v>728</v>
      </c>
      <c r="E14" s="247">
        <v>468</v>
      </c>
      <c r="F14" s="247">
        <v>255</v>
      </c>
      <c r="G14" s="247">
        <v>18</v>
      </c>
      <c r="H14" s="247">
        <v>8550</v>
      </c>
    </row>
    <row r="15" spans="1:8" x14ac:dyDescent="0.2">
      <c r="A15" s="37" t="s">
        <v>80</v>
      </c>
      <c r="B15" s="32" t="s">
        <v>79</v>
      </c>
      <c r="C15" s="247">
        <v>1416</v>
      </c>
      <c r="D15" s="247">
        <v>81</v>
      </c>
      <c r="E15" s="247">
        <v>41</v>
      </c>
      <c r="F15" s="247">
        <v>54</v>
      </c>
      <c r="G15" s="247">
        <v>40</v>
      </c>
      <c r="H15" s="247">
        <v>1632</v>
      </c>
    </row>
    <row r="16" spans="1:8" x14ac:dyDescent="0.2">
      <c r="A16" s="37" t="s">
        <v>78</v>
      </c>
      <c r="B16" s="32" t="s">
        <v>77</v>
      </c>
      <c r="C16" s="247">
        <v>652</v>
      </c>
      <c r="D16" s="247">
        <v>63</v>
      </c>
      <c r="E16" s="247">
        <v>49</v>
      </c>
      <c r="F16" s="247">
        <v>101</v>
      </c>
      <c r="G16" s="247">
        <v>35</v>
      </c>
      <c r="H16" s="247">
        <v>900</v>
      </c>
    </row>
    <row r="17" spans="1:8" x14ac:dyDescent="0.2">
      <c r="A17" s="37" t="s">
        <v>76</v>
      </c>
      <c r="B17" s="32" t="s">
        <v>75</v>
      </c>
      <c r="C17" s="247">
        <v>2208</v>
      </c>
      <c r="D17" s="247">
        <v>210</v>
      </c>
      <c r="E17" s="247">
        <v>142</v>
      </c>
      <c r="F17" s="247">
        <v>134</v>
      </c>
      <c r="G17" s="247">
        <v>26</v>
      </c>
      <c r="H17" s="247">
        <v>2720</v>
      </c>
    </row>
    <row r="18" spans="1:8" x14ac:dyDescent="0.2">
      <c r="A18" s="37" t="s">
        <v>74</v>
      </c>
      <c r="B18" s="32" t="s">
        <v>73</v>
      </c>
      <c r="C18" s="247">
        <v>456</v>
      </c>
      <c r="D18" s="247">
        <v>46</v>
      </c>
      <c r="E18" s="247">
        <v>43</v>
      </c>
      <c r="F18" s="247">
        <v>99</v>
      </c>
      <c r="G18" s="247">
        <v>68</v>
      </c>
      <c r="H18" s="247">
        <v>712</v>
      </c>
    </row>
    <row r="19" spans="1:8" ht="22.5" x14ac:dyDescent="0.2">
      <c r="A19" s="37" t="s">
        <v>72</v>
      </c>
      <c r="B19" s="36" t="s">
        <v>71</v>
      </c>
      <c r="C19" s="247">
        <v>11653</v>
      </c>
      <c r="D19" s="247">
        <v>410</v>
      </c>
      <c r="E19" s="247">
        <v>238</v>
      </c>
      <c r="F19" s="247">
        <v>113</v>
      </c>
      <c r="G19" s="247">
        <v>22</v>
      </c>
      <c r="H19" s="247">
        <v>12436</v>
      </c>
    </row>
    <row r="20" spans="1:8" x14ac:dyDescent="0.2">
      <c r="A20" s="31" t="s">
        <v>70</v>
      </c>
      <c r="B20" s="35" t="s">
        <v>69</v>
      </c>
      <c r="C20" s="247">
        <v>421</v>
      </c>
      <c r="D20" s="247">
        <v>29</v>
      </c>
      <c r="E20" s="247">
        <v>32</v>
      </c>
      <c r="F20" s="247">
        <v>51</v>
      </c>
      <c r="G20" s="247">
        <v>23</v>
      </c>
      <c r="H20" s="247">
        <v>556</v>
      </c>
    </row>
    <row r="21" spans="1:8" x14ac:dyDescent="0.2">
      <c r="A21" s="28" t="s">
        <v>68</v>
      </c>
      <c r="B21" s="32" t="s">
        <v>67</v>
      </c>
      <c r="C21" s="247">
        <v>44763</v>
      </c>
      <c r="D21" s="247">
        <v>3369</v>
      </c>
      <c r="E21" s="247">
        <v>2247</v>
      </c>
      <c r="F21" s="247">
        <v>1706</v>
      </c>
      <c r="G21" s="247">
        <v>406</v>
      </c>
      <c r="H21" s="247">
        <v>52491</v>
      </c>
    </row>
    <row r="22" spans="1:8" ht="22.5" x14ac:dyDescent="0.2">
      <c r="A22" s="28" t="s">
        <v>66</v>
      </c>
      <c r="B22" s="29" t="s">
        <v>65</v>
      </c>
      <c r="C22" s="247">
        <v>1533</v>
      </c>
      <c r="D22" s="247">
        <v>131</v>
      </c>
      <c r="E22" s="247">
        <v>135</v>
      </c>
      <c r="F22" s="247">
        <v>135</v>
      </c>
      <c r="G22" s="247">
        <v>33</v>
      </c>
      <c r="H22" s="247">
        <v>1967</v>
      </c>
    </row>
    <row r="23" spans="1:8" x14ac:dyDescent="0.2">
      <c r="A23" s="249" t="s">
        <v>64</v>
      </c>
      <c r="B23" s="32" t="s">
        <v>63</v>
      </c>
      <c r="C23" s="247">
        <v>46296</v>
      </c>
      <c r="D23" s="247">
        <v>3500</v>
      </c>
      <c r="E23" s="247">
        <v>2382</v>
      </c>
      <c r="F23" s="247">
        <v>1841</v>
      </c>
      <c r="G23" s="247">
        <v>439</v>
      </c>
      <c r="H23" s="247">
        <v>54458</v>
      </c>
    </row>
    <row r="24" spans="1:8" x14ac:dyDescent="0.2">
      <c r="A24" s="33" t="s">
        <v>62</v>
      </c>
      <c r="B24" s="32" t="s">
        <v>61</v>
      </c>
      <c r="C24" s="247">
        <v>62511</v>
      </c>
      <c r="D24" s="247">
        <v>2322</v>
      </c>
      <c r="E24" s="247">
        <v>879</v>
      </c>
      <c r="F24" s="247">
        <v>298</v>
      </c>
      <c r="G24" s="247">
        <v>23</v>
      </c>
      <c r="H24" s="247">
        <v>66033</v>
      </c>
    </row>
    <row r="25" spans="1:8" x14ac:dyDescent="0.2">
      <c r="A25" s="28" t="s">
        <v>60</v>
      </c>
      <c r="B25" s="29" t="s">
        <v>59</v>
      </c>
      <c r="C25" s="247">
        <v>132005</v>
      </c>
      <c r="D25" s="247">
        <v>4788</v>
      </c>
      <c r="E25" s="247">
        <v>1894</v>
      </c>
      <c r="F25" s="247">
        <v>745</v>
      </c>
      <c r="G25" s="247">
        <v>114</v>
      </c>
      <c r="H25" s="247">
        <v>139546</v>
      </c>
    </row>
    <row r="26" spans="1:8" x14ac:dyDescent="0.2">
      <c r="A26" s="31" t="s">
        <v>58</v>
      </c>
      <c r="B26" s="29" t="s">
        <v>57</v>
      </c>
      <c r="C26" s="247">
        <v>28493</v>
      </c>
      <c r="D26" s="247">
        <v>1004</v>
      </c>
      <c r="E26" s="247">
        <v>473</v>
      </c>
      <c r="F26" s="247">
        <v>232</v>
      </c>
      <c r="G26" s="247">
        <v>61</v>
      </c>
      <c r="H26" s="247">
        <v>30263</v>
      </c>
    </row>
    <row r="27" spans="1:8" x14ac:dyDescent="0.2">
      <c r="A27" s="28" t="s">
        <v>56</v>
      </c>
      <c r="B27" s="29" t="s">
        <v>55</v>
      </c>
      <c r="C27" s="247">
        <v>30174</v>
      </c>
      <c r="D27" s="247">
        <v>1498</v>
      </c>
      <c r="E27" s="247">
        <v>504</v>
      </c>
      <c r="F27" s="247">
        <v>160</v>
      </c>
      <c r="G27" s="247">
        <v>16</v>
      </c>
      <c r="H27" s="247">
        <v>32352</v>
      </c>
    </row>
    <row r="28" spans="1:8" x14ac:dyDescent="0.2">
      <c r="A28" s="31" t="s">
        <v>54</v>
      </c>
      <c r="B28" s="29" t="s">
        <v>53</v>
      </c>
      <c r="C28" s="247">
        <v>33294</v>
      </c>
      <c r="D28" s="247">
        <v>600</v>
      </c>
      <c r="E28" s="247">
        <v>304</v>
      </c>
      <c r="F28" s="247">
        <v>136</v>
      </c>
      <c r="G28" s="247">
        <v>37</v>
      </c>
      <c r="H28" s="247">
        <v>34371</v>
      </c>
    </row>
    <row r="29" spans="1:8" x14ac:dyDescent="0.2">
      <c r="A29" s="28" t="s">
        <v>52</v>
      </c>
      <c r="B29" s="29" t="s">
        <v>51</v>
      </c>
      <c r="C29" s="247">
        <v>27133</v>
      </c>
      <c r="D29" s="247">
        <v>191</v>
      </c>
      <c r="E29" s="247">
        <v>153</v>
      </c>
      <c r="F29" s="247">
        <v>167</v>
      </c>
      <c r="G29" s="247">
        <v>29</v>
      </c>
      <c r="H29" s="247">
        <v>27673</v>
      </c>
    </row>
    <row r="30" spans="1:8" x14ac:dyDescent="0.2">
      <c r="A30" s="31" t="s">
        <v>50</v>
      </c>
      <c r="B30" s="29" t="s">
        <v>49</v>
      </c>
      <c r="C30" s="247">
        <v>30341</v>
      </c>
      <c r="D30" s="247">
        <v>595</v>
      </c>
      <c r="E30" s="247">
        <v>203</v>
      </c>
      <c r="F30" s="247">
        <v>76</v>
      </c>
      <c r="G30" s="247">
        <v>8</v>
      </c>
      <c r="H30" s="247">
        <v>31223</v>
      </c>
    </row>
    <row r="31" spans="1:8" x14ac:dyDescent="0.2">
      <c r="A31" s="28" t="s">
        <v>48</v>
      </c>
      <c r="B31" s="29" t="s">
        <v>47</v>
      </c>
      <c r="C31" s="248">
        <v>108077</v>
      </c>
      <c r="D31" s="248">
        <v>1184</v>
      </c>
      <c r="E31" s="248">
        <v>438</v>
      </c>
      <c r="F31" s="248">
        <v>163</v>
      </c>
      <c r="G31" s="248">
        <v>19</v>
      </c>
      <c r="H31" s="248">
        <v>109881</v>
      </c>
    </row>
    <row r="32" spans="1:8" x14ac:dyDescent="0.2">
      <c r="A32" s="31" t="s">
        <v>46</v>
      </c>
      <c r="B32" s="29" t="s">
        <v>45</v>
      </c>
      <c r="C32" s="246">
        <v>36089</v>
      </c>
      <c r="D32" s="246">
        <v>952</v>
      </c>
      <c r="E32" s="246">
        <v>573</v>
      </c>
      <c r="F32" s="246">
        <v>390</v>
      </c>
      <c r="G32" s="246">
        <v>85</v>
      </c>
      <c r="H32" s="246">
        <v>38089</v>
      </c>
    </row>
    <row r="33" spans="1:8" x14ac:dyDescent="0.2">
      <c r="A33" s="28" t="s">
        <v>44</v>
      </c>
      <c r="B33" s="29" t="s">
        <v>43</v>
      </c>
      <c r="C33" s="246">
        <v>90</v>
      </c>
      <c r="D33" s="246">
        <v>2</v>
      </c>
      <c r="E33" s="247">
        <v>2</v>
      </c>
      <c r="F33" s="247" t="s">
        <v>32</v>
      </c>
      <c r="G33" s="247" t="s">
        <v>32</v>
      </c>
      <c r="H33" s="246">
        <v>94</v>
      </c>
    </row>
    <row r="34" spans="1:8" x14ac:dyDescent="0.2">
      <c r="A34" s="31" t="s">
        <v>42</v>
      </c>
      <c r="B34" s="29" t="s">
        <v>41</v>
      </c>
      <c r="C34" s="246">
        <v>28258</v>
      </c>
      <c r="D34" s="246">
        <v>112</v>
      </c>
      <c r="E34" s="246">
        <v>36</v>
      </c>
      <c r="F34" s="246">
        <v>14</v>
      </c>
      <c r="G34" s="247" t="s">
        <v>32</v>
      </c>
      <c r="H34" s="246">
        <v>28420</v>
      </c>
    </row>
    <row r="35" spans="1:8" x14ac:dyDescent="0.2">
      <c r="A35" s="28" t="s">
        <v>40</v>
      </c>
      <c r="B35" s="29" t="s">
        <v>39</v>
      </c>
      <c r="C35" s="246">
        <v>27298</v>
      </c>
      <c r="D35" s="246">
        <v>201</v>
      </c>
      <c r="E35" s="246">
        <v>89</v>
      </c>
      <c r="F35" s="246">
        <v>30</v>
      </c>
      <c r="G35" s="246">
        <v>5</v>
      </c>
      <c r="H35" s="246">
        <v>27623</v>
      </c>
    </row>
    <row r="36" spans="1:8" x14ac:dyDescent="0.2">
      <c r="A36" s="31" t="s">
        <v>38</v>
      </c>
      <c r="B36" s="29" t="s">
        <v>37</v>
      </c>
      <c r="C36" s="246">
        <v>16028</v>
      </c>
      <c r="D36" s="246">
        <v>140</v>
      </c>
      <c r="E36" s="246">
        <v>71</v>
      </c>
      <c r="F36" s="246">
        <v>32</v>
      </c>
      <c r="G36" s="246">
        <v>3</v>
      </c>
      <c r="H36" s="246">
        <v>16274</v>
      </c>
    </row>
    <row r="37" spans="1:8" x14ac:dyDescent="0.2">
      <c r="A37" s="28" t="s">
        <v>36</v>
      </c>
      <c r="B37" s="29" t="s">
        <v>35</v>
      </c>
      <c r="C37" s="246">
        <v>36724</v>
      </c>
      <c r="D37" s="246">
        <v>201</v>
      </c>
      <c r="E37" s="246">
        <v>71</v>
      </c>
      <c r="F37" s="246">
        <v>50</v>
      </c>
      <c r="G37" s="246">
        <v>3</v>
      </c>
      <c r="H37" s="246">
        <v>37049</v>
      </c>
    </row>
    <row r="38" spans="1:8" x14ac:dyDescent="0.2">
      <c r="A38" s="25" t="s">
        <v>120</v>
      </c>
      <c r="B38" s="24" t="s">
        <v>0</v>
      </c>
      <c r="C38" s="245">
        <v>664488</v>
      </c>
      <c r="D38" s="245">
        <v>18067</v>
      </c>
      <c r="E38" s="245">
        <v>8613</v>
      </c>
      <c r="F38" s="245">
        <v>4640</v>
      </c>
      <c r="G38" s="245">
        <v>872</v>
      </c>
      <c r="H38" s="245">
        <v>696680</v>
      </c>
    </row>
  </sheetData>
  <mergeCells count="4">
    <mergeCell ref="A2:A3"/>
    <mergeCell ref="B2:B3"/>
    <mergeCell ref="H2:H3"/>
    <mergeCell ref="C3:G3"/>
  </mergeCells>
  <pageMargins left="0.74803149606299213" right="0.74803149606299213" top="0.62992125984251968" bottom="0.86614173228346458" header="0.51181102362204722" footer="0.59055118110236227"/>
  <pageSetup paperSize="9" orientation="landscape" cellComments="atEnd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D1A2B1-1989-446E-AFF8-2C3C93E891E9}">
  <dimension ref="A1:I39"/>
  <sheetViews>
    <sheetView workbookViewId="0"/>
  </sheetViews>
  <sheetFormatPr defaultRowHeight="11.25" x14ac:dyDescent="0.2"/>
  <cols>
    <col min="1" max="1" width="6.28515625" style="22" customWidth="1"/>
    <col min="2" max="2" width="25.5703125" style="22" customWidth="1"/>
    <col min="3" max="9" width="9" style="22" customWidth="1"/>
    <col min="10" max="16384" width="9.140625" style="22"/>
  </cols>
  <sheetData>
    <row r="1" spans="1:9" ht="12" thickBot="1" x14ac:dyDescent="0.25">
      <c r="A1" s="44" t="s">
        <v>112</v>
      </c>
      <c r="B1" s="43"/>
      <c r="C1" s="43"/>
      <c r="D1" s="43"/>
      <c r="E1" s="43"/>
      <c r="F1" s="43"/>
      <c r="G1" s="43"/>
      <c r="H1" s="43"/>
      <c r="I1" s="43"/>
    </row>
    <row r="2" spans="1:9" x14ac:dyDescent="0.2">
      <c r="A2" s="256" t="s">
        <v>111</v>
      </c>
      <c r="B2" s="258" t="s">
        <v>110</v>
      </c>
      <c r="C2" s="260" t="s">
        <v>0</v>
      </c>
      <c r="D2" s="262" t="s">
        <v>109</v>
      </c>
      <c r="E2" s="263"/>
      <c r="F2" s="263"/>
      <c r="G2" s="263"/>
      <c r="H2" s="263"/>
      <c r="I2" s="263"/>
    </row>
    <row r="3" spans="1:9" ht="39" customHeight="1" x14ac:dyDescent="0.2">
      <c r="A3" s="257"/>
      <c r="B3" s="259"/>
      <c r="C3" s="261"/>
      <c r="D3" s="41" t="s">
        <v>108</v>
      </c>
      <c r="E3" s="42" t="s">
        <v>107</v>
      </c>
      <c r="F3" s="41" t="s">
        <v>106</v>
      </c>
      <c r="G3" s="41" t="s">
        <v>105</v>
      </c>
      <c r="H3" s="41" t="s">
        <v>104</v>
      </c>
      <c r="I3" s="40" t="s">
        <v>103</v>
      </c>
    </row>
    <row r="4" spans="1:9" ht="22.5" x14ac:dyDescent="0.2">
      <c r="A4" s="31" t="s">
        <v>102</v>
      </c>
      <c r="B4" s="29" t="s">
        <v>101</v>
      </c>
      <c r="C4" s="30">
        <v>432266</v>
      </c>
      <c r="D4" s="30">
        <v>8247</v>
      </c>
      <c r="E4" s="30">
        <v>313</v>
      </c>
      <c r="F4" s="30">
        <v>891</v>
      </c>
      <c r="G4" s="30">
        <v>75</v>
      </c>
      <c r="H4" s="30">
        <v>3007</v>
      </c>
      <c r="I4" s="30">
        <v>418561</v>
      </c>
    </row>
    <row r="5" spans="1:9" x14ac:dyDescent="0.2">
      <c r="A5" s="31" t="s">
        <v>100</v>
      </c>
      <c r="B5" s="29" t="s">
        <v>99</v>
      </c>
      <c r="C5" s="26">
        <v>735</v>
      </c>
      <c r="D5" s="26">
        <v>599</v>
      </c>
      <c r="E5" s="26">
        <v>12</v>
      </c>
      <c r="F5" s="26" t="s">
        <v>32</v>
      </c>
      <c r="G5" s="26">
        <v>3</v>
      </c>
      <c r="H5" s="26">
        <v>75</v>
      </c>
      <c r="I5" s="26">
        <v>37</v>
      </c>
    </row>
    <row r="6" spans="1:9" x14ac:dyDescent="0.2">
      <c r="A6" s="28" t="s">
        <v>98</v>
      </c>
      <c r="B6" s="29" t="s">
        <v>97</v>
      </c>
      <c r="C6" s="26">
        <v>72749</v>
      </c>
      <c r="D6" s="26">
        <v>32857</v>
      </c>
      <c r="E6" s="26">
        <v>638</v>
      </c>
      <c r="F6" s="26">
        <v>303</v>
      </c>
      <c r="G6" s="26">
        <v>824</v>
      </c>
      <c r="H6" s="26">
        <v>13572</v>
      </c>
      <c r="I6" s="26">
        <v>24398</v>
      </c>
    </row>
    <row r="7" spans="1:9" ht="22.5" x14ac:dyDescent="0.2">
      <c r="A7" s="39" t="s">
        <v>96</v>
      </c>
      <c r="B7" s="36" t="s">
        <v>95</v>
      </c>
      <c r="C7" s="30">
        <v>12076</v>
      </c>
      <c r="D7" s="34">
        <v>5144</v>
      </c>
      <c r="E7" s="34">
        <v>182</v>
      </c>
      <c r="F7" s="30">
        <v>96</v>
      </c>
      <c r="G7" s="30">
        <v>67</v>
      </c>
      <c r="H7" s="30">
        <v>1087</v>
      </c>
      <c r="I7" s="30">
        <v>5481</v>
      </c>
    </row>
    <row r="8" spans="1:9" ht="22.5" x14ac:dyDescent="0.2">
      <c r="A8" s="39" t="s">
        <v>94</v>
      </c>
      <c r="B8" s="36" t="s">
        <v>93</v>
      </c>
      <c r="C8" s="30">
        <v>7292</v>
      </c>
      <c r="D8" s="34">
        <v>2606</v>
      </c>
      <c r="E8" s="34">
        <v>36</v>
      </c>
      <c r="F8" s="30">
        <v>45</v>
      </c>
      <c r="G8" s="30">
        <v>88</v>
      </c>
      <c r="H8" s="30">
        <v>1566</v>
      </c>
      <c r="I8" s="30">
        <v>2946</v>
      </c>
    </row>
    <row r="9" spans="1:9" ht="22.5" x14ac:dyDescent="0.2">
      <c r="A9" s="39" t="s">
        <v>92</v>
      </c>
      <c r="B9" s="36" t="s">
        <v>91</v>
      </c>
      <c r="C9" s="30">
        <v>11293</v>
      </c>
      <c r="D9" s="34">
        <v>5319</v>
      </c>
      <c r="E9" s="34">
        <v>57</v>
      </c>
      <c r="F9" s="30">
        <v>41</v>
      </c>
      <c r="G9" s="30">
        <v>120</v>
      </c>
      <c r="H9" s="30">
        <v>3098</v>
      </c>
      <c r="I9" s="30">
        <v>2644</v>
      </c>
    </row>
    <row r="10" spans="1:9" x14ac:dyDescent="0.2">
      <c r="A10" s="39" t="s">
        <v>90</v>
      </c>
      <c r="B10" s="36" t="s">
        <v>89</v>
      </c>
      <c r="C10" s="26">
        <v>24</v>
      </c>
      <c r="D10" s="38">
        <v>22</v>
      </c>
      <c r="E10" s="38">
        <v>1</v>
      </c>
      <c r="F10" s="26" t="s">
        <v>32</v>
      </c>
      <c r="G10" s="26" t="s">
        <v>32</v>
      </c>
      <c r="H10" s="26">
        <v>1</v>
      </c>
      <c r="I10" s="26" t="s">
        <v>32</v>
      </c>
    </row>
    <row r="11" spans="1:9" x14ac:dyDescent="0.2">
      <c r="A11" s="39" t="s">
        <v>88</v>
      </c>
      <c r="B11" s="32" t="s">
        <v>87</v>
      </c>
      <c r="C11" s="26">
        <v>825</v>
      </c>
      <c r="D11" s="38">
        <v>620</v>
      </c>
      <c r="E11" s="38">
        <v>41</v>
      </c>
      <c r="F11" s="26">
        <v>3</v>
      </c>
      <c r="G11" s="26">
        <v>10</v>
      </c>
      <c r="H11" s="26">
        <v>88</v>
      </c>
      <c r="I11" s="26">
        <v>58</v>
      </c>
    </row>
    <row r="12" spans="1:9" x14ac:dyDescent="0.2">
      <c r="A12" s="37" t="s">
        <v>86</v>
      </c>
      <c r="B12" s="32" t="s">
        <v>85</v>
      </c>
      <c r="C12" s="26">
        <v>118</v>
      </c>
      <c r="D12" s="38">
        <v>81</v>
      </c>
      <c r="E12" s="38">
        <v>19</v>
      </c>
      <c r="F12" s="26" t="s">
        <v>32</v>
      </c>
      <c r="G12" s="26">
        <v>1</v>
      </c>
      <c r="H12" s="26">
        <v>13</v>
      </c>
      <c r="I12" s="26">
        <v>2</v>
      </c>
    </row>
    <row r="13" spans="1:9" ht="22.5" x14ac:dyDescent="0.2">
      <c r="A13" s="37" t="s">
        <v>84</v>
      </c>
      <c r="B13" s="36" t="s">
        <v>83</v>
      </c>
      <c r="C13" s="30">
        <v>5779</v>
      </c>
      <c r="D13" s="34">
        <v>3181</v>
      </c>
      <c r="E13" s="34">
        <v>59</v>
      </c>
      <c r="F13" s="30">
        <v>15</v>
      </c>
      <c r="G13" s="30">
        <v>57</v>
      </c>
      <c r="H13" s="30">
        <v>1070</v>
      </c>
      <c r="I13" s="30">
        <v>1380</v>
      </c>
    </row>
    <row r="14" spans="1:9" ht="22.5" x14ac:dyDescent="0.2">
      <c r="A14" s="37" t="s">
        <v>82</v>
      </c>
      <c r="B14" s="32" t="s">
        <v>81</v>
      </c>
      <c r="C14" s="30">
        <v>11770</v>
      </c>
      <c r="D14" s="34">
        <v>6334</v>
      </c>
      <c r="E14" s="34">
        <v>75</v>
      </c>
      <c r="F14" s="30">
        <v>46</v>
      </c>
      <c r="G14" s="30">
        <v>126</v>
      </c>
      <c r="H14" s="30">
        <v>2234</v>
      </c>
      <c r="I14" s="30">
        <v>2930</v>
      </c>
    </row>
    <row r="15" spans="1:9" ht="22.5" x14ac:dyDescent="0.2">
      <c r="A15" s="37" t="s">
        <v>80</v>
      </c>
      <c r="B15" s="32" t="s">
        <v>79</v>
      </c>
      <c r="C15" s="30">
        <v>2112</v>
      </c>
      <c r="D15" s="34">
        <v>1199</v>
      </c>
      <c r="E15" s="34">
        <v>25</v>
      </c>
      <c r="F15" s="30">
        <v>8</v>
      </c>
      <c r="G15" s="30">
        <v>68</v>
      </c>
      <c r="H15" s="30">
        <v>521</v>
      </c>
      <c r="I15" s="30">
        <v>280</v>
      </c>
    </row>
    <row r="16" spans="1:9" x14ac:dyDescent="0.2">
      <c r="A16" s="37" t="s">
        <v>78</v>
      </c>
      <c r="B16" s="32" t="s">
        <v>77</v>
      </c>
      <c r="C16" s="26">
        <v>1154</v>
      </c>
      <c r="D16" s="38">
        <v>740</v>
      </c>
      <c r="E16" s="38">
        <v>17</v>
      </c>
      <c r="F16" s="26">
        <v>9</v>
      </c>
      <c r="G16" s="26">
        <v>26</v>
      </c>
      <c r="H16" s="26">
        <v>261</v>
      </c>
      <c r="I16" s="26">
        <v>94</v>
      </c>
    </row>
    <row r="17" spans="1:9" x14ac:dyDescent="0.2">
      <c r="A17" s="37" t="s">
        <v>76</v>
      </c>
      <c r="B17" s="32" t="s">
        <v>75</v>
      </c>
      <c r="C17" s="26">
        <v>3530</v>
      </c>
      <c r="D17" s="38">
        <v>2089</v>
      </c>
      <c r="E17" s="38">
        <v>51</v>
      </c>
      <c r="F17" s="26">
        <v>11</v>
      </c>
      <c r="G17" s="26">
        <v>71</v>
      </c>
      <c r="H17" s="26">
        <v>804</v>
      </c>
      <c r="I17" s="26">
        <v>485</v>
      </c>
    </row>
    <row r="18" spans="1:9" x14ac:dyDescent="0.2">
      <c r="A18" s="37" t="s">
        <v>74</v>
      </c>
      <c r="B18" s="32" t="s">
        <v>73</v>
      </c>
      <c r="C18" s="26">
        <v>945</v>
      </c>
      <c r="D18" s="38">
        <v>643</v>
      </c>
      <c r="E18" s="38">
        <v>19</v>
      </c>
      <c r="F18" s="26">
        <v>2</v>
      </c>
      <c r="G18" s="26">
        <v>16</v>
      </c>
      <c r="H18" s="26">
        <v>170</v>
      </c>
      <c r="I18" s="26">
        <v>92</v>
      </c>
    </row>
    <row r="19" spans="1:9" ht="33.75" x14ac:dyDescent="0.2">
      <c r="A19" s="37" t="s">
        <v>72</v>
      </c>
      <c r="B19" s="36" t="s">
        <v>71</v>
      </c>
      <c r="C19" s="30">
        <v>15831</v>
      </c>
      <c r="D19" s="34">
        <v>4879</v>
      </c>
      <c r="E19" s="34">
        <v>56</v>
      </c>
      <c r="F19" s="30">
        <v>27</v>
      </c>
      <c r="G19" s="30">
        <v>174</v>
      </c>
      <c r="H19" s="30">
        <v>2659</v>
      </c>
      <c r="I19" s="30">
        <v>8006</v>
      </c>
    </row>
    <row r="20" spans="1:9" ht="22.5" x14ac:dyDescent="0.2">
      <c r="A20" s="31" t="s">
        <v>70</v>
      </c>
      <c r="B20" s="35" t="s">
        <v>69</v>
      </c>
      <c r="C20" s="30">
        <v>1227</v>
      </c>
      <c r="D20" s="34">
        <v>1074</v>
      </c>
      <c r="E20" s="34">
        <v>103</v>
      </c>
      <c r="F20" s="30">
        <v>5</v>
      </c>
      <c r="G20" s="30">
        <v>4</v>
      </c>
      <c r="H20" s="30">
        <v>25</v>
      </c>
      <c r="I20" s="30">
        <v>10</v>
      </c>
    </row>
    <row r="21" spans="1:9" ht="22.5" x14ac:dyDescent="0.2">
      <c r="A21" s="28" t="s">
        <v>68</v>
      </c>
      <c r="B21" s="32" t="s">
        <v>67</v>
      </c>
      <c r="C21" s="30">
        <f t="shared" ref="C21:I21" si="0">SUM(C20,C5,C6)</f>
        <v>74711</v>
      </c>
      <c r="D21" s="30">
        <f t="shared" si="0"/>
        <v>34530</v>
      </c>
      <c r="E21" s="30">
        <f t="shared" si="0"/>
        <v>753</v>
      </c>
      <c r="F21" s="30">
        <f t="shared" si="0"/>
        <v>308</v>
      </c>
      <c r="G21" s="30">
        <f t="shared" si="0"/>
        <v>831</v>
      </c>
      <c r="H21" s="30">
        <f t="shared" si="0"/>
        <v>13672</v>
      </c>
      <c r="I21" s="30">
        <f t="shared" si="0"/>
        <v>24445</v>
      </c>
    </row>
    <row r="22" spans="1:9" ht="33.75" x14ac:dyDescent="0.2">
      <c r="A22" s="28" t="s">
        <v>66</v>
      </c>
      <c r="B22" s="29" t="s">
        <v>65</v>
      </c>
      <c r="C22" s="30">
        <v>2901</v>
      </c>
      <c r="D22" s="30">
        <v>1866</v>
      </c>
      <c r="E22" s="30">
        <v>87</v>
      </c>
      <c r="F22" s="30">
        <v>11</v>
      </c>
      <c r="G22" s="30">
        <v>23</v>
      </c>
      <c r="H22" s="30">
        <v>329</v>
      </c>
      <c r="I22" s="30">
        <v>519</v>
      </c>
    </row>
    <row r="23" spans="1:9" x14ac:dyDescent="0.2">
      <c r="A23" s="33" t="s">
        <v>64</v>
      </c>
      <c r="B23" s="32" t="s">
        <v>63</v>
      </c>
      <c r="C23" s="26">
        <f t="shared" ref="C23:I23" si="1">SUM(C21:C22)</f>
        <v>77612</v>
      </c>
      <c r="D23" s="26">
        <f t="shared" si="1"/>
        <v>36396</v>
      </c>
      <c r="E23" s="26">
        <f t="shared" si="1"/>
        <v>840</v>
      </c>
      <c r="F23" s="26">
        <f t="shared" si="1"/>
        <v>319</v>
      </c>
      <c r="G23" s="26">
        <f t="shared" si="1"/>
        <v>854</v>
      </c>
      <c r="H23" s="26">
        <f t="shared" si="1"/>
        <v>14001</v>
      </c>
      <c r="I23" s="26">
        <f t="shared" si="1"/>
        <v>24964</v>
      </c>
    </row>
    <row r="24" spans="1:9" x14ac:dyDescent="0.2">
      <c r="A24" s="33" t="s">
        <v>62</v>
      </c>
      <c r="B24" s="32" t="s">
        <v>61</v>
      </c>
      <c r="C24" s="26">
        <v>98442</v>
      </c>
      <c r="D24" s="26">
        <v>41308</v>
      </c>
      <c r="E24" s="26">
        <v>366</v>
      </c>
      <c r="F24" s="26">
        <v>100</v>
      </c>
      <c r="G24" s="26">
        <v>650</v>
      </c>
      <c r="H24" s="26">
        <v>16909</v>
      </c>
      <c r="I24" s="26">
        <v>38519</v>
      </c>
    </row>
    <row r="25" spans="1:9" x14ac:dyDescent="0.2">
      <c r="A25" s="28" t="s">
        <v>60</v>
      </c>
      <c r="B25" s="29" t="s">
        <v>59</v>
      </c>
      <c r="C25" s="26">
        <v>207297</v>
      </c>
      <c r="D25" s="26">
        <v>100091</v>
      </c>
      <c r="E25" s="26">
        <v>698</v>
      </c>
      <c r="F25" s="26">
        <v>729</v>
      </c>
      <c r="G25" s="26">
        <v>1173</v>
      </c>
      <c r="H25" s="26">
        <v>38400</v>
      </c>
      <c r="I25" s="26">
        <v>65867</v>
      </c>
    </row>
    <row r="26" spans="1:9" x14ac:dyDescent="0.2">
      <c r="A26" s="31" t="s">
        <v>58</v>
      </c>
      <c r="B26" s="29" t="s">
        <v>57</v>
      </c>
      <c r="C26" s="26">
        <v>40784</v>
      </c>
      <c r="D26" s="26">
        <v>14553</v>
      </c>
      <c r="E26" s="26">
        <v>157</v>
      </c>
      <c r="F26" s="26">
        <v>45</v>
      </c>
      <c r="G26" s="26">
        <v>118</v>
      </c>
      <c r="H26" s="26">
        <v>5054</v>
      </c>
      <c r="I26" s="26">
        <v>20775</v>
      </c>
    </row>
    <row r="27" spans="1:9" ht="22.5" x14ac:dyDescent="0.2">
      <c r="A27" s="28" t="s">
        <v>56</v>
      </c>
      <c r="B27" s="29" t="s">
        <v>55</v>
      </c>
      <c r="C27" s="30">
        <v>75432</v>
      </c>
      <c r="D27" s="30">
        <v>20789</v>
      </c>
      <c r="E27" s="30">
        <v>79</v>
      </c>
      <c r="F27" s="30">
        <v>19</v>
      </c>
      <c r="G27" s="30">
        <v>366</v>
      </c>
      <c r="H27" s="30">
        <v>7705</v>
      </c>
      <c r="I27" s="30">
        <v>46436</v>
      </c>
    </row>
    <row r="28" spans="1:9" x14ac:dyDescent="0.2">
      <c r="A28" s="31" t="s">
        <v>54</v>
      </c>
      <c r="B28" s="29" t="s">
        <v>53</v>
      </c>
      <c r="C28" s="26">
        <v>50800</v>
      </c>
      <c r="D28" s="26">
        <v>20280</v>
      </c>
      <c r="E28" s="26">
        <v>412</v>
      </c>
      <c r="F28" s="26">
        <v>44</v>
      </c>
      <c r="G28" s="26">
        <v>325</v>
      </c>
      <c r="H28" s="26">
        <v>14730</v>
      </c>
      <c r="I28" s="26">
        <v>14937</v>
      </c>
    </row>
    <row r="29" spans="1:9" x14ac:dyDescent="0.2">
      <c r="A29" s="28" t="s">
        <v>52</v>
      </c>
      <c r="B29" s="29" t="s">
        <v>51</v>
      </c>
      <c r="C29" s="26">
        <v>45587</v>
      </c>
      <c r="D29" s="26">
        <v>8926</v>
      </c>
      <c r="E29" s="26">
        <v>673</v>
      </c>
      <c r="F29" s="26">
        <v>143</v>
      </c>
      <c r="G29" s="26">
        <v>47</v>
      </c>
      <c r="H29" s="26">
        <v>4086</v>
      </c>
      <c r="I29" s="26">
        <v>31650</v>
      </c>
    </row>
    <row r="30" spans="1:9" x14ac:dyDescent="0.2">
      <c r="A30" s="31" t="s">
        <v>50</v>
      </c>
      <c r="B30" s="29" t="s">
        <v>49</v>
      </c>
      <c r="C30" s="26">
        <v>214254</v>
      </c>
      <c r="D30" s="26">
        <v>36669</v>
      </c>
      <c r="E30" s="26">
        <v>718</v>
      </c>
      <c r="F30" s="26">
        <v>162</v>
      </c>
      <c r="G30" s="26">
        <v>167</v>
      </c>
      <c r="H30" s="26">
        <v>5889</v>
      </c>
      <c r="I30" s="26">
        <v>169799</v>
      </c>
    </row>
    <row r="31" spans="1:9" ht="22.5" x14ac:dyDescent="0.2">
      <c r="A31" s="28" t="s">
        <v>48</v>
      </c>
      <c r="B31" s="29" t="s">
        <v>47</v>
      </c>
      <c r="C31" s="30">
        <v>170985</v>
      </c>
      <c r="D31" s="30">
        <v>53452</v>
      </c>
      <c r="E31" s="30">
        <v>951</v>
      </c>
      <c r="F31" s="30">
        <v>159</v>
      </c>
      <c r="G31" s="30">
        <v>816</v>
      </c>
      <c r="H31" s="30">
        <v>34583</v>
      </c>
      <c r="I31" s="30">
        <v>75238</v>
      </c>
    </row>
    <row r="32" spans="1:9" ht="22.5" x14ac:dyDescent="0.2">
      <c r="A32" s="31" t="s">
        <v>46</v>
      </c>
      <c r="B32" s="29" t="s">
        <v>45</v>
      </c>
      <c r="C32" s="30">
        <v>66502</v>
      </c>
      <c r="D32" s="30">
        <v>22679</v>
      </c>
      <c r="E32" s="30">
        <v>234</v>
      </c>
      <c r="F32" s="30">
        <v>169</v>
      </c>
      <c r="G32" s="30">
        <v>269</v>
      </c>
      <c r="H32" s="30">
        <v>10467</v>
      </c>
      <c r="I32" s="30">
        <v>32587</v>
      </c>
    </row>
    <row r="33" spans="1:9" ht="22.5" x14ac:dyDescent="0.2">
      <c r="A33" s="28" t="s">
        <v>44</v>
      </c>
      <c r="B33" s="29" t="s">
        <v>43</v>
      </c>
      <c r="C33" s="30">
        <v>168</v>
      </c>
      <c r="D33" s="30">
        <v>104</v>
      </c>
      <c r="E33" s="30">
        <v>24</v>
      </c>
      <c r="F33" s="30" t="s">
        <v>32</v>
      </c>
      <c r="G33" s="30">
        <v>2</v>
      </c>
      <c r="H33" s="30">
        <v>38</v>
      </c>
      <c r="I33" s="30" t="s">
        <v>32</v>
      </c>
    </row>
    <row r="34" spans="1:9" x14ac:dyDescent="0.2">
      <c r="A34" s="31" t="s">
        <v>42</v>
      </c>
      <c r="B34" s="29" t="s">
        <v>41</v>
      </c>
      <c r="C34" s="26">
        <v>49753</v>
      </c>
      <c r="D34" s="26">
        <v>4631</v>
      </c>
      <c r="E34" s="26">
        <v>24</v>
      </c>
      <c r="F34" s="26">
        <v>18</v>
      </c>
      <c r="G34" s="26">
        <v>160</v>
      </c>
      <c r="H34" s="26">
        <v>6097</v>
      </c>
      <c r="I34" s="26">
        <v>38760</v>
      </c>
    </row>
    <row r="35" spans="1:9" ht="22.5" x14ac:dyDescent="0.2">
      <c r="A35" s="28" t="s">
        <v>40</v>
      </c>
      <c r="B35" s="29" t="s">
        <v>39</v>
      </c>
      <c r="C35" s="30">
        <v>33155</v>
      </c>
      <c r="D35" s="30">
        <v>7611</v>
      </c>
      <c r="E35" s="30">
        <v>36</v>
      </c>
      <c r="F35" s="30">
        <v>38</v>
      </c>
      <c r="G35" s="30">
        <v>161</v>
      </c>
      <c r="H35" s="30">
        <v>11568</v>
      </c>
      <c r="I35" s="30">
        <v>13717</v>
      </c>
    </row>
    <row r="36" spans="1:9" ht="22.5" x14ac:dyDescent="0.2">
      <c r="A36" s="31" t="s">
        <v>38</v>
      </c>
      <c r="B36" s="29" t="s">
        <v>37</v>
      </c>
      <c r="C36" s="30">
        <v>40786</v>
      </c>
      <c r="D36" s="30">
        <v>6642</v>
      </c>
      <c r="E36" s="30">
        <v>36</v>
      </c>
      <c r="F36" s="30">
        <v>15</v>
      </c>
      <c r="G36" s="30">
        <v>134</v>
      </c>
      <c r="H36" s="30">
        <v>5033</v>
      </c>
      <c r="I36" s="30">
        <v>28899</v>
      </c>
    </row>
    <row r="37" spans="1:9" x14ac:dyDescent="0.2">
      <c r="A37" s="28" t="s">
        <v>36</v>
      </c>
      <c r="B37" s="29" t="s">
        <v>35</v>
      </c>
      <c r="C37" s="26">
        <v>47629</v>
      </c>
      <c r="D37" s="26">
        <v>6016</v>
      </c>
      <c r="E37" s="26">
        <v>32</v>
      </c>
      <c r="F37" s="26">
        <v>125</v>
      </c>
      <c r="G37" s="26">
        <v>154</v>
      </c>
      <c r="H37" s="26">
        <v>4554</v>
      </c>
      <c r="I37" s="26">
        <v>36685</v>
      </c>
    </row>
    <row r="38" spans="1:9" x14ac:dyDescent="0.2">
      <c r="A38" s="28" t="s">
        <v>34</v>
      </c>
      <c r="B38" s="27" t="s">
        <v>33</v>
      </c>
      <c r="C38" s="26">
        <v>55</v>
      </c>
      <c r="D38" s="26">
        <v>32</v>
      </c>
      <c r="E38" s="26" t="s">
        <v>32</v>
      </c>
      <c r="F38" s="26" t="s">
        <v>32</v>
      </c>
      <c r="G38" s="26" t="s">
        <v>32</v>
      </c>
      <c r="H38" s="26">
        <v>6</v>
      </c>
      <c r="I38" s="26">
        <v>16</v>
      </c>
    </row>
    <row r="39" spans="1:9" x14ac:dyDescent="0.2">
      <c r="A39" s="25" t="s">
        <v>31</v>
      </c>
      <c r="B39" s="24" t="s">
        <v>0</v>
      </c>
      <c r="C39" s="23">
        <v>1651507</v>
      </c>
      <c r="D39" s="23">
        <v>388426</v>
      </c>
      <c r="E39" s="23">
        <v>5593</v>
      </c>
      <c r="F39" s="23">
        <v>2976</v>
      </c>
      <c r="G39" s="23">
        <v>5471</v>
      </c>
      <c r="H39" s="23">
        <v>182127</v>
      </c>
      <c r="I39" s="23">
        <v>1057410</v>
      </c>
    </row>
  </sheetData>
  <mergeCells count="4">
    <mergeCell ref="A2:A3"/>
    <mergeCell ref="B2:B3"/>
    <mergeCell ref="C2:C3"/>
    <mergeCell ref="D2:I2"/>
  </mergeCells>
  <pageMargins left="0.74803149606299213" right="0.74803149606299213" top="0.62992125984251968" bottom="0.86614173228346458" header="0.51181102362204722" footer="0.59055118110236227"/>
  <pageSetup paperSize="9" orientation="portrait" cellComments="atEnd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BB5522-4092-4EAB-811C-7C5BEB09F350}">
  <dimension ref="A1:H39"/>
  <sheetViews>
    <sheetView workbookViewId="0"/>
  </sheetViews>
  <sheetFormatPr defaultRowHeight="11.25" x14ac:dyDescent="0.2"/>
  <cols>
    <col min="1" max="1" width="7.7109375" style="22" customWidth="1"/>
    <col min="2" max="2" width="27.28515625" style="22" customWidth="1"/>
    <col min="3" max="8" width="8.7109375" style="22" customWidth="1"/>
    <col min="9" max="16384" width="9.140625" style="22"/>
  </cols>
  <sheetData>
    <row r="1" spans="1:8" ht="12" thickBot="1" x14ac:dyDescent="0.25">
      <c r="A1" s="44" t="s">
        <v>119</v>
      </c>
      <c r="B1" s="45"/>
      <c r="C1" s="45"/>
      <c r="D1" s="45"/>
      <c r="E1" s="45"/>
      <c r="F1" s="45"/>
      <c r="G1" s="45"/>
      <c r="H1" s="45"/>
    </row>
    <row r="2" spans="1:8" ht="22.5" x14ac:dyDescent="0.2">
      <c r="A2" s="256" t="s">
        <v>111</v>
      </c>
      <c r="B2" s="258" t="s">
        <v>110</v>
      </c>
      <c r="C2" s="269" t="s">
        <v>118</v>
      </c>
      <c r="D2" s="41" t="s">
        <v>117</v>
      </c>
      <c r="E2" s="41" t="s">
        <v>116</v>
      </c>
      <c r="F2" s="41" t="s">
        <v>115</v>
      </c>
      <c r="G2" s="41" t="s">
        <v>114</v>
      </c>
      <c r="H2" s="267" t="s">
        <v>0</v>
      </c>
    </row>
    <row r="3" spans="1:8" x14ac:dyDescent="0.2">
      <c r="A3" s="257"/>
      <c r="B3" s="259"/>
      <c r="C3" s="261"/>
      <c r="D3" s="264" t="s">
        <v>113</v>
      </c>
      <c r="E3" s="265"/>
      <c r="F3" s="265"/>
      <c r="G3" s="266"/>
      <c r="H3" s="268"/>
    </row>
    <row r="4" spans="1:8" ht="22.5" x14ac:dyDescent="0.2">
      <c r="A4" s="31" t="s">
        <v>102</v>
      </c>
      <c r="B4" s="29" t="s">
        <v>101</v>
      </c>
      <c r="C4" s="30">
        <v>86580</v>
      </c>
      <c r="D4" s="30">
        <v>343970</v>
      </c>
      <c r="E4" s="30">
        <v>1389</v>
      </c>
      <c r="F4" s="30">
        <v>296</v>
      </c>
      <c r="G4" s="30">
        <v>31</v>
      </c>
      <c r="H4" s="30">
        <v>432266</v>
      </c>
    </row>
    <row r="5" spans="1:8" x14ac:dyDescent="0.2">
      <c r="A5" s="31" t="s">
        <v>100</v>
      </c>
      <c r="B5" s="29" t="s">
        <v>99</v>
      </c>
      <c r="C5" s="26">
        <v>283</v>
      </c>
      <c r="D5" s="26">
        <v>350</v>
      </c>
      <c r="E5" s="26">
        <v>84</v>
      </c>
      <c r="F5" s="26">
        <v>16</v>
      </c>
      <c r="G5" s="26">
        <v>2</v>
      </c>
      <c r="H5" s="26">
        <v>735</v>
      </c>
    </row>
    <row r="6" spans="1:8" x14ac:dyDescent="0.2">
      <c r="A6" s="28" t="s">
        <v>98</v>
      </c>
      <c r="B6" s="29" t="s">
        <v>97</v>
      </c>
      <c r="C6" s="26">
        <v>14615</v>
      </c>
      <c r="D6" s="26">
        <v>49753</v>
      </c>
      <c r="E6" s="26">
        <v>6412</v>
      </c>
      <c r="F6" s="26">
        <v>1599</v>
      </c>
      <c r="G6" s="26">
        <v>370</v>
      </c>
      <c r="H6" s="26">
        <v>72749</v>
      </c>
    </row>
    <row r="7" spans="1:8" ht="22.5" x14ac:dyDescent="0.2">
      <c r="A7" s="39" t="s">
        <v>96</v>
      </c>
      <c r="B7" s="36" t="s">
        <v>95</v>
      </c>
      <c r="C7" s="30">
        <v>2726</v>
      </c>
      <c r="D7" s="30">
        <v>7673</v>
      </c>
      <c r="E7" s="30">
        <v>1309</v>
      </c>
      <c r="F7" s="30">
        <v>305</v>
      </c>
      <c r="G7" s="30">
        <v>63</v>
      </c>
      <c r="H7" s="30">
        <v>12076</v>
      </c>
    </row>
    <row r="8" spans="1:8" ht="22.5" x14ac:dyDescent="0.2">
      <c r="A8" s="39" t="s">
        <v>94</v>
      </c>
      <c r="B8" s="36" t="s">
        <v>93</v>
      </c>
      <c r="C8" s="30">
        <v>1478</v>
      </c>
      <c r="D8" s="30">
        <v>5080</v>
      </c>
      <c r="E8" s="30">
        <v>550</v>
      </c>
      <c r="F8" s="30">
        <v>158</v>
      </c>
      <c r="G8" s="30">
        <v>26</v>
      </c>
      <c r="H8" s="30">
        <v>7292</v>
      </c>
    </row>
    <row r="9" spans="1:8" ht="22.5" x14ac:dyDescent="0.2">
      <c r="A9" s="39" t="s">
        <v>92</v>
      </c>
      <c r="B9" s="36" t="s">
        <v>91</v>
      </c>
      <c r="C9" s="30">
        <v>2739</v>
      </c>
      <c r="D9" s="30">
        <v>7650</v>
      </c>
      <c r="E9" s="30">
        <v>767</v>
      </c>
      <c r="F9" s="30">
        <v>124</v>
      </c>
      <c r="G9" s="30">
        <v>13</v>
      </c>
      <c r="H9" s="30">
        <v>11293</v>
      </c>
    </row>
    <row r="10" spans="1:8" x14ac:dyDescent="0.2">
      <c r="A10" s="39" t="s">
        <v>90</v>
      </c>
      <c r="B10" s="36" t="s">
        <v>89</v>
      </c>
      <c r="C10" s="26">
        <v>8</v>
      </c>
      <c r="D10" s="26">
        <v>11</v>
      </c>
      <c r="E10" s="26">
        <v>1</v>
      </c>
      <c r="F10" s="26">
        <v>2</v>
      </c>
      <c r="G10" s="26">
        <v>2</v>
      </c>
      <c r="H10" s="26">
        <v>24</v>
      </c>
    </row>
    <row r="11" spans="1:8" x14ac:dyDescent="0.2">
      <c r="A11" s="39" t="s">
        <v>88</v>
      </c>
      <c r="B11" s="32" t="s">
        <v>87</v>
      </c>
      <c r="C11" s="26">
        <v>259</v>
      </c>
      <c r="D11" s="26">
        <v>397</v>
      </c>
      <c r="E11" s="26">
        <v>115</v>
      </c>
      <c r="F11" s="26">
        <v>46</v>
      </c>
      <c r="G11" s="26">
        <v>8</v>
      </c>
      <c r="H11" s="26">
        <v>825</v>
      </c>
    </row>
    <row r="12" spans="1:8" x14ac:dyDescent="0.2">
      <c r="A12" s="37" t="s">
        <v>86</v>
      </c>
      <c r="B12" s="32" t="s">
        <v>85</v>
      </c>
      <c r="C12" s="26">
        <v>25</v>
      </c>
      <c r="D12" s="26">
        <v>47</v>
      </c>
      <c r="E12" s="26">
        <v>24</v>
      </c>
      <c r="F12" s="26">
        <v>15</v>
      </c>
      <c r="G12" s="26">
        <v>7</v>
      </c>
      <c r="H12" s="26">
        <v>118</v>
      </c>
    </row>
    <row r="13" spans="1:8" ht="22.5" x14ac:dyDescent="0.2">
      <c r="A13" s="37" t="s">
        <v>84</v>
      </c>
      <c r="B13" s="36" t="s">
        <v>83</v>
      </c>
      <c r="C13" s="30">
        <v>1172</v>
      </c>
      <c r="D13" s="30">
        <v>3700</v>
      </c>
      <c r="E13" s="30">
        <v>667</v>
      </c>
      <c r="F13" s="30">
        <v>197</v>
      </c>
      <c r="G13" s="30">
        <v>43</v>
      </c>
      <c r="H13" s="30">
        <v>5779</v>
      </c>
    </row>
    <row r="14" spans="1:8" ht="22.5" x14ac:dyDescent="0.2">
      <c r="A14" s="37" t="s">
        <v>82</v>
      </c>
      <c r="B14" s="32" t="s">
        <v>81</v>
      </c>
      <c r="C14" s="30">
        <v>2229</v>
      </c>
      <c r="D14" s="30">
        <v>7818</v>
      </c>
      <c r="E14" s="30">
        <v>1450</v>
      </c>
      <c r="F14" s="30">
        <v>251</v>
      </c>
      <c r="G14" s="30">
        <v>22</v>
      </c>
      <c r="H14" s="30">
        <v>11770</v>
      </c>
    </row>
    <row r="15" spans="1:8" ht="22.5" x14ac:dyDescent="0.2">
      <c r="A15" s="37" t="s">
        <v>80</v>
      </c>
      <c r="B15" s="32" t="s">
        <v>79</v>
      </c>
      <c r="C15" s="30">
        <v>511</v>
      </c>
      <c r="D15" s="30">
        <v>1359</v>
      </c>
      <c r="E15" s="30">
        <v>151</v>
      </c>
      <c r="F15" s="30">
        <v>54</v>
      </c>
      <c r="G15" s="30">
        <v>37</v>
      </c>
      <c r="H15" s="30">
        <v>2112</v>
      </c>
    </row>
    <row r="16" spans="1:8" x14ac:dyDescent="0.2">
      <c r="A16" s="37" t="s">
        <v>78</v>
      </c>
      <c r="B16" s="32" t="s">
        <v>77</v>
      </c>
      <c r="C16" s="26">
        <v>259</v>
      </c>
      <c r="D16" s="26">
        <v>640</v>
      </c>
      <c r="E16" s="26">
        <v>126</v>
      </c>
      <c r="F16" s="26">
        <v>97</v>
      </c>
      <c r="G16" s="26">
        <v>32</v>
      </c>
      <c r="H16" s="26">
        <v>1154</v>
      </c>
    </row>
    <row r="17" spans="1:8" x14ac:dyDescent="0.2">
      <c r="A17" s="37" t="s">
        <v>76</v>
      </c>
      <c r="B17" s="32" t="s">
        <v>75</v>
      </c>
      <c r="C17" s="26">
        <v>744</v>
      </c>
      <c r="D17" s="26">
        <v>2220</v>
      </c>
      <c r="E17" s="26">
        <v>403</v>
      </c>
      <c r="F17" s="26">
        <v>129</v>
      </c>
      <c r="G17" s="26">
        <v>34</v>
      </c>
      <c r="H17" s="26">
        <v>3530</v>
      </c>
    </row>
    <row r="18" spans="1:8" x14ac:dyDescent="0.2">
      <c r="A18" s="37" t="s">
        <v>74</v>
      </c>
      <c r="B18" s="32" t="s">
        <v>73</v>
      </c>
      <c r="C18" s="26">
        <v>197</v>
      </c>
      <c r="D18" s="26">
        <v>469</v>
      </c>
      <c r="E18" s="26">
        <v>122</v>
      </c>
      <c r="F18" s="26">
        <v>96</v>
      </c>
      <c r="G18" s="26">
        <v>61</v>
      </c>
      <c r="H18" s="26">
        <v>945</v>
      </c>
    </row>
    <row r="19" spans="1:8" ht="33.75" x14ac:dyDescent="0.2">
      <c r="A19" s="37" t="s">
        <v>72</v>
      </c>
      <c r="B19" s="36" t="s">
        <v>71</v>
      </c>
      <c r="C19" s="30">
        <v>2268</v>
      </c>
      <c r="D19" s="30">
        <v>12689</v>
      </c>
      <c r="E19" s="30">
        <v>727</v>
      </c>
      <c r="F19" s="30">
        <v>125</v>
      </c>
      <c r="G19" s="30">
        <v>22</v>
      </c>
      <c r="H19" s="30">
        <v>15831</v>
      </c>
    </row>
    <row r="20" spans="1:8" ht="22.5" x14ac:dyDescent="0.2">
      <c r="A20" s="31" t="s">
        <v>70</v>
      </c>
      <c r="B20" s="35" t="s">
        <v>69</v>
      </c>
      <c r="C20" s="30">
        <v>714</v>
      </c>
      <c r="D20" s="30">
        <v>369</v>
      </c>
      <c r="E20" s="30">
        <v>71</v>
      </c>
      <c r="F20" s="30">
        <v>49</v>
      </c>
      <c r="G20" s="30">
        <v>24</v>
      </c>
      <c r="H20" s="30">
        <v>1227</v>
      </c>
    </row>
    <row r="21" spans="1:8" ht="22.5" x14ac:dyDescent="0.2">
      <c r="A21" s="28" t="s">
        <v>68</v>
      </c>
      <c r="B21" s="32" t="s">
        <v>67</v>
      </c>
      <c r="C21" s="30">
        <f t="shared" ref="C21:H21" si="0">SUM(C20,C5,C6)</f>
        <v>15612</v>
      </c>
      <c r="D21" s="30">
        <f t="shared" si="0"/>
        <v>50472</v>
      </c>
      <c r="E21" s="30">
        <f t="shared" si="0"/>
        <v>6567</v>
      </c>
      <c r="F21" s="30">
        <f t="shared" si="0"/>
        <v>1664</v>
      </c>
      <c r="G21" s="30">
        <f t="shared" si="0"/>
        <v>396</v>
      </c>
      <c r="H21" s="30">
        <f t="shared" si="0"/>
        <v>74711</v>
      </c>
    </row>
    <row r="22" spans="1:8" ht="33.75" x14ac:dyDescent="0.2">
      <c r="A22" s="28" t="s">
        <v>66</v>
      </c>
      <c r="B22" s="29" t="s">
        <v>65</v>
      </c>
      <c r="C22" s="30">
        <v>796</v>
      </c>
      <c r="D22" s="30">
        <v>1665</v>
      </c>
      <c r="E22" s="30">
        <v>282</v>
      </c>
      <c r="F22" s="30">
        <v>126</v>
      </c>
      <c r="G22" s="30">
        <v>32</v>
      </c>
      <c r="H22" s="30">
        <v>2901</v>
      </c>
    </row>
    <row r="23" spans="1:8" x14ac:dyDescent="0.2">
      <c r="A23" s="33" t="s">
        <v>64</v>
      </c>
      <c r="B23" s="32" t="s">
        <v>63</v>
      </c>
      <c r="C23" s="26">
        <f t="shared" ref="C23:H23" si="1">SUM(C21:C22)</f>
        <v>16408</v>
      </c>
      <c r="D23" s="26">
        <f t="shared" si="1"/>
        <v>52137</v>
      </c>
      <c r="E23" s="26">
        <f t="shared" si="1"/>
        <v>6849</v>
      </c>
      <c r="F23" s="26">
        <f t="shared" si="1"/>
        <v>1790</v>
      </c>
      <c r="G23" s="26">
        <f t="shared" si="1"/>
        <v>428</v>
      </c>
      <c r="H23" s="26">
        <f t="shared" si="1"/>
        <v>77612</v>
      </c>
    </row>
    <row r="24" spans="1:8" x14ac:dyDescent="0.2">
      <c r="A24" s="33" t="s">
        <v>62</v>
      </c>
      <c r="B24" s="32" t="s">
        <v>61</v>
      </c>
      <c r="C24" s="26">
        <v>19693</v>
      </c>
      <c r="D24" s="26">
        <v>74284</v>
      </c>
      <c r="E24" s="26">
        <v>4134</v>
      </c>
      <c r="F24" s="26">
        <v>308</v>
      </c>
      <c r="G24" s="26">
        <v>23</v>
      </c>
      <c r="H24" s="26">
        <v>98442</v>
      </c>
    </row>
    <row r="25" spans="1:8" x14ac:dyDescent="0.2">
      <c r="A25" s="28" t="s">
        <v>60</v>
      </c>
      <c r="B25" s="29" t="s">
        <v>59</v>
      </c>
      <c r="C25" s="26">
        <v>48063</v>
      </c>
      <c r="D25" s="26">
        <v>150762</v>
      </c>
      <c r="E25" s="26">
        <v>7627</v>
      </c>
      <c r="F25" s="26">
        <v>732</v>
      </c>
      <c r="G25" s="26">
        <v>113</v>
      </c>
      <c r="H25" s="26">
        <v>207297</v>
      </c>
    </row>
    <row r="26" spans="1:8" x14ac:dyDescent="0.2">
      <c r="A26" s="31" t="s">
        <v>58</v>
      </c>
      <c r="B26" s="29" t="s">
        <v>57</v>
      </c>
      <c r="C26" s="26">
        <v>6072</v>
      </c>
      <c r="D26" s="26">
        <v>32727</v>
      </c>
      <c r="E26" s="26">
        <v>1681</v>
      </c>
      <c r="F26" s="26">
        <v>240</v>
      </c>
      <c r="G26" s="26">
        <v>64</v>
      </c>
      <c r="H26" s="26">
        <v>40784</v>
      </c>
    </row>
    <row r="27" spans="1:8" ht="22.5" x14ac:dyDescent="0.2">
      <c r="A27" s="28" t="s">
        <v>56</v>
      </c>
      <c r="B27" s="29" t="s">
        <v>55</v>
      </c>
      <c r="C27" s="30">
        <v>25390</v>
      </c>
      <c r="D27" s="30">
        <v>47689</v>
      </c>
      <c r="E27" s="30">
        <v>2160</v>
      </c>
      <c r="F27" s="30">
        <v>174</v>
      </c>
      <c r="G27" s="30">
        <v>19</v>
      </c>
      <c r="H27" s="30">
        <v>75432</v>
      </c>
    </row>
    <row r="28" spans="1:8" x14ac:dyDescent="0.2">
      <c r="A28" s="31" t="s">
        <v>54</v>
      </c>
      <c r="B28" s="29" t="s">
        <v>53</v>
      </c>
      <c r="C28" s="26">
        <v>17197</v>
      </c>
      <c r="D28" s="26">
        <v>32450</v>
      </c>
      <c r="E28" s="26">
        <v>984</v>
      </c>
      <c r="F28" s="26">
        <v>134</v>
      </c>
      <c r="G28" s="26">
        <v>35</v>
      </c>
      <c r="H28" s="26">
        <v>50800</v>
      </c>
    </row>
    <row r="29" spans="1:8" x14ac:dyDescent="0.2">
      <c r="A29" s="28" t="s">
        <v>52</v>
      </c>
      <c r="B29" s="29" t="s">
        <v>51</v>
      </c>
      <c r="C29" s="26">
        <v>5765</v>
      </c>
      <c r="D29" s="26">
        <v>39308</v>
      </c>
      <c r="E29" s="26">
        <v>329</v>
      </c>
      <c r="F29" s="26">
        <v>157</v>
      </c>
      <c r="G29" s="26">
        <v>28</v>
      </c>
      <c r="H29" s="26">
        <v>45587</v>
      </c>
    </row>
    <row r="30" spans="1:8" x14ac:dyDescent="0.2">
      <c r="A30" s="31" t="s">
        <v>50</v>
      </c>
      <c r="B30" s="29" t="s">
        <v>49</v>
      </c>
      <c r="C30" s="26">
        <v>131561</v>
      </c>
      <c r="D30" s="26">
        <v>81676</v>
      </c>
      <c r="E30" s="26">
        <v>941</v>
      </c>
      <c r="F30" s="26">
        <v>68</v>
      </c>
      <c r="G30" s="26">
        <v>8</v>
      </c>
      <c r="H30" s="26">
        <v>214254</v>
      </c>
    </row>
    <row r="31" spans="1:8" ht="22.5" x14ac:dyDescent="0.2">
      <c r="A31" s="28" t="s">
        <v>48</v>
      </c>
      <c r="B31" s="29" t="s">
        <v>47</v>
      </c>
      <c r="C31" s="30">
        <v>51817</v>
      </c>
      <c r="D31" s="30">
        <v>117165</v>
      </c>
      <c r="E31" s="30">
        <v>1828</v>
      </c>
      <c r="F31" s="30">
        <v>154</v>
      </c>
      <c r="G31" s="30">
        <v>21</v>
      </c>
      <c r="H31" s="30">
        <v>170985</v>
      </c>
    </row>
    <row r="32" spans="1:8" ht="22.5" x14ac:dyDescent="0.2">
      <c r="A32" s="31" t="s">
        <v>46</v>
      </c>
      <c r="B32" s="29" t="s">
        <v>45</v>
      </c>
      <c r="C32" s="30">
        <v>19250</v>
      </c>
      <c r="D32" s="30">
        <v>44502</v>
      </c>
      <c r="E32" s="30">
        <v>2169</v>
      </c>
      <c r="F32" s="30">
        <v>501</v>
      </c>
      <c r="G32" s="30">
        <v>80</v>
      </c>
      <c r="H32" s="30">
        <v>66502</v>
      </c>
    </row>
    <row r="33" spans="1:8" ht="22.5" x14ac:dyDescent="0.2">
      <c r="A33" s="28" t="s">
        <v>44</v>
      </c>
      <c r="B33" s="29" t="s">
        <v>43</v>
      </c>
      <c r="C33" s="30">
        <v>55</v>
      </c>
      <c r="D33" s="30">
        <v>109</v>
      </c>
      <c r="E33" s="30">
        <v>3</v>
      </c>
      <c r="F33" s="30">
        <v>1</v>
      </c>
      <c r="G33" s="30" t="s">
        <v>32</v>
      </c>
      <c r="H33" s="30">
        <v>168</v>
      </c>
    </row>
    <row r="34" spans="1:8" x14ac:dyDescent="0.2">
      <c r="A34" s="31" t="s">
        <v>42</v>
      </c>
      <c r="B34" s="29" t="s">
        <v>41</v>
      </c>
      <c r="C34" s="26">
        <v>13992</v>
      </c>
      <c r="D34" s="26">
        <v>35577</v>
      </c>
      <c r="E34" s="26">
        <v>171</v>
      </c>
      <c r="F34" s="26">
        <v>13</v>
      </c>
      <c r="G34" s="26" t="s">
        <v>32</v>
      </c>
      <c r="H34" s="26">
        <v>49753</v>
      </c>
    </row>
    <row r="35" spans="1:8" ht="22.5" x14ac:dyDescent="0.2">
      <c r="A35" s="28" t="s">
        <v>40</v>
      </c>
      <c r="B35" s="29" t="s">
        <v>39</v>
      </c>
      <c r="C35" s="30">
        <v>5670</v>
      </c>
      <c r="D35" s="30">
        <v>27126</v>
      </c>
      <c r="E35" s="30">
        <v>323</v>
      </c>
      <c r="F35" s="30">
        <v>32</v>
      </c>
      <c r="G35" s="30">
        <v>4</v>
      </c>
      <c r="H35" s="30">
        <v>33155</v>
      </c>
    </row>
    <row r="36" spans="1:8" ht="22.5" x14ac:dyDescent="0.2">
      <c r="A36" s="31" t="s">
        <v>38</v>
      </c>
      <c r="B36" s="29" t="s">
        <v>37</v>
      </c>
      <c r="C36" s="30">
        <v>17482</v>
      </c>
      <c r="D36" s="30">
        <v>23000</v>
      </c>
      <c r="E36" s="30">
        <v>272</v>
      </c>
      <c r="F36" s="30">
        <v>30</v>
      </c>
      <c r="G36" s="30">
        <v>2</v>
      </c>
      <c r="H36" s="30">
        <v>40786</v>
      </c>
    </row>
    <row r="37" spans="1:8" x14ac:dyDescent="0.2">
      <c r="A37" s="28" t="s">
        <v>36</v>
      </c>
      <c r="B37" s="29" t="s">
        <v>35</v>
      </c>
      <c r="C37" s="26">
        <v>4237</v>
      </c>
      <c r="D37" s="26">
        <v>43015</v>
      </c>
      <c r="E37" s="26">
        <v>322</v>
      </c>
      <c r="F37" s="26">
        <v>52</v>
      </c>
      <c r="G37" s="26">
        <v>3</v>
      </c>
      <c r="H37" s="26">
        <v>47629</v>
      </c>
    </row>
    <row r="38" spans="1:8" x14ac:dyDescent="0.2">
      <c r="A38" s="28" t="s">
        <v>34</v>
      </c>
      <c r="B38" s="27" t="s">
        <v>33</v>
      </c>
      <c r="C38" s="26">
        <v>27</v>
      </c>
      <c r="D38" s="26">
        <v>26</v>
      </c>
      <c r="E38" s="26">
        <v>2</v>
      </c>
      <c r="F38" s="26" t="s">
        <v>32</v>
      </c>
      <c r="G38" s="26" t="s">
        <v>32</v>
      </c>
      <c r="H38" s="26">
        <v>55</v>
      </c>
    </row>
    <row r="39" spans="1:8" x14ac:dyDescent="0.2">
      <c r="A39" s="25" t="s">
        <v>31</v>
      </c>
      <c r="B39" s="24" t="s">
        <v>0</v>
      </c>
      <c r="C39" s="23">
        <v>469259</v>
      </c>
      <c r="D39" s="23">
        <v>1145523</v>
      </c>
      <c r="E39" s="23">
        <v>31184</v>
      </c>
      <c r="F39" s="23">
        <v>4682</v>
      </c>
      <c r="G39" s="23">
        <v>859</v>
      </c>
      <c r="H39" s="23">
        <v>1651507</v>
      </c>
    </row>
  </sheetData>
  <mergeCells count="5">
    <mergeCell ref="A2:A3"/>
    <mergeCell ref="B2:B3"/>
    <mergeCell ref="D3:G3"/>
    <mergeCell ref="H2:H3"/>
    <mergeCell ref="C2:C3"/>
  </mergeCells>
  <pageMargins left="0.74803149606299213" right="0.74803149606299213" top="0.62992125984251968" bottom="0.86614173228346458" header="0.51181102362204722" footer="0.59055118110236227"/>
  <pageSetup paperSize="9" orientation="portrait" cellComments="atEnd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200F6E-FA24-4004-9763-3AE0114642F9}">
  <dimension ref="A1:G38"/>
  <sheetViews>
    <sheetView workbookViewId="0"/>
  </sheetViews>
  <sheetFormatPr defaultRowHeight="11.25" x14ac:dyDescent="0.2"/>
  <cols>
    <col min="1" max="1" width="6.85546875" style="22" customWidth="1"/>
    <col min="2" max="2" width="35.42578125" style="22" customWidth="1"/>
    <col min="3" max="16384" width="9.140625" style="22"/>
  </cols>
  <sheetData>
    <row r="1" spans="1:7" ht="12" thickBot="1" x14ac:dyDescent="0.25">
      <c r="A1" s="48" t="s">
        <v>121</v>
      </c>
      <c r="B1" s="47"/>
      <c r="C1" s="47"/>
      <c r="D1" s="47"/>
      <c r="E1" s="47"/>
      <c r="F1" s="47"/>
      <c r="G1" s="47"/>
    </row>
    <row r="2" spans="1:7" x14ac:dyDescent="0.2">
      <c r="A2" s="256" t="s">
        <v>111</v>
      </c>
      <c r="B2" s="258" t="s">
        <v>110</v>
      </c>
      <c r="C2" s="260" t="s">
        <v>0</v>
      </c>
      <c r="D2" s="262" t="s">
        <v>109</v>
      </c>
      <c r="E2" s="263"/>
      <c r="F2" s="263"/>
      <c r="G2" s="263"/>
    </row>
    <row r="3" spans="1:7" ht="33.75" x14ac:dyDescent="0.2">
      <c r="A3" s="257"/>
      <c r="B3" s="259"/>
      <c r="C3" s="261"/>
      <c r="D3" s="46" t="s">
        <v>108</v>
      </c>
      <c r="E3" s="42" t="s">
        <v>107</v>
      </c>
      <c r="F3" s="41" t="s">
        <v>104</v>
      </c>
      <c r="G3" s="40" t="s">
        <v>103</v>
      </c>
    </row>
    <row r="4" spans="1:7" x14ac:dyDescent="0.2">
      <c r="A4" s="31" t="s">
        <v>102</v>
      </c>
      <c r="B4" s="29" t="s">
        <v>101</v>
      </c>
      <c r="C4" s="26">
        <v>23331</v>
      </c>
      <c r="D4" s="26">
        <v>5793</v>
      </c>
      <c r="E4" s="26">
        <v>304</v>
      </c>
      <c r="F4" s="26">
        <v>2130</v>
      </c>
      <c r="G4" s="26">
        <v>13854</v>
      </c>
    </row>
    <row r="5" spans="1:7" x14ac:dyDescent="0.2">
      <c r="A5" s="31" t="s">
        <v>100</v>
      </c>
      <c r="B5" s="29" t="s">
        <v>99</v>
      </c>
      <c r="C5" s="26">
        <v>460</v>
      </c>
      <c r="D5" s="26">
        <v>365</v>
      </c>
      <c r="E5" s="26">
        <v>7</v>
      </c>
      <c r="F5" s="26">
        <v>52</v>
      </c>
      <c r="G5" s="26">
        <v>32</v>
      </c>
    </row>
    <row r="6" spans="1:7" x14ac:dyDescent="0.2">
      <c r="A6" s="28" t="s">
        <v>98</v>
      </c>
      <c r="B6" s="29" t="s">
        <v>97</v>
      </c>
      <c r="C6" s="26">
        <v>51475</v>
      </c>
      <c r="D6" s="26">
        <v>22600</v>
      </c>
      <c r="E6" s="26">
        <v>483</v>
      </c>
      <c r="F6" s="26">
        <v>9635</v>
      </c>
      <c r="G6" s="26">
        <v>17866</v>
      </c>
    </row>
    <row r="7" spans="1:7" x14ac:dyDescent="0.2">
      <c r="A7" s="39" t="s">
        <v>96</v>
      </c>
      <c r="B7" s="36" t="s">
        <v>95</v>
      </c>
      <c r="C7" s="26">
        <v>6556</v>
      </c>
      <c r="D7" s="26">
        <v>3157</v>
      </c>
      <c r="E7" s="26">
        <v>136</v>
      </c>
      <c r="F7" s="26">
        <v>755</v>
      </c>
      <c r="G7" s="26">
        <v>2388</v>
      </c>
    </row>
    <row r="8" spans="1:7" x14ac:dyDescent="0.2">
      <c r="A8" s="39" t="s">
        <v>94</v>
      </c>
      <c r="B8" s="36" t="s">
        <v>93</v>
      </c>
      <c r="C8" s="26">
        <v>5129</v>
      </c>
      <c r="D8" s="26">
        <v>1727</v>
      </c>
      <c r="E8" s="26">
        <v>22</v>
      </c>
      <c r="F8" s="26">
        <v>991</v>
      </c>
      <c r="G8" s="26">
        <v>2302</v>
      </c>
    </row>
    <row r="9" spans="1:7" ht="22.5" x14ac:dyDescent="0.2">
      <c r="A9" s="39" t="s">
        <v>92</v>
      </c>
      <c r="B9" s="36" t="s">
        <v>91</v>
      </c>
      <c r="C9" s="30">
        <v>7935</v>
      </c>
      <c r="D9" s="30">
        <v>3510</v>
      </c>
      <c r="E9" s="30">
        <v>40</v>
      </c>
      <c r="F9" s="30">
        <v>2131</v>
      </c>
      <c r="G9" s="30">
        <v>2130</v>
      </c>
    </row>
    <row r="10" spans="1:7" x14ac:dyDescent="0.2">
      <c r="A10" s="39" t="s">
        <v>90</v>
      </c>
      <c r="B10" s="36" t="s">
        <v>89</v>
      </c>
      <c r="C10" s="26">
        <v>13</v>
      </c>
      <c r="D10" s="26">
        <v>12</v>
      </c>
      <c r="E10" s="26">
        <v>1</v>
      </c>
      <c r="F10" s="26" t="s">
        <v>32</v>
      </c>
      <c r="G10" s="26" t="s">
        <v>32</v>
      </c>
    </row>
    <row r="11" spans="1:7" x14ac:dyDescent="0.2">
      <c r="A11" s="39" t="s">
        <v>88</v>
      </c>
      <c r="B11" s="32" t="s">
        <v>87</v>
      </c>
      <c r="C11" s="26">
        <v>561</v>
      </c>
      <c r="D11" s="26">
        <v>417</v>
      </c>
      <c r="E11" s="26">
        <v>31</v>
      </c>
      <c r="F11" s="26">
        <v>59</v>
      </c>
      <c r="G11" s="26">
        <v>45</v>
      </c>
    </row>
    <row r="12" spans="1:7" x14ac:dyDescent="0.2">
      <c r="A12" s="37" t="s">
        <v>86</v>
      </c>
      <c r="B12" s="32" t="s">
        <v>85</v>
      </c>
      <c r="C12" s="26">
        <v>91</v>
      </c>
      <c r="D12" s="26">
        <v>64</v>
      </c>
      <c r="E12" s="26">
        <v>15</v>
      </c>
      <c r="F12" s="26">
        <v>11</v>
      </c>
      <c r="G12" s="26" t="s">
        <v>32</v>
      </c>
    </row>
    <row r="13" spans="1:7" ht="22.5" x14ac:dyDescent="0.2">
      <c r="A13" s="37" t="s">
        <v>84</v>
      </c>
      <c r="B13" s="36" t="s">
        <v>83</v>
      </c>
      <c r="C13" s="30">
        <v>4240</v>
      </c>
      <c r="D13" s="30">
        <v>2265</v>
      </c>
      <c r="E13" s="30">
        <v>50</v>
      </c>
      <c r="F13" s="30">
        <v>778</v>
      </c>
      <c r="G13" s="30">
        <v>1083</v>
      </c>
    </row>
    <row r="14" spans="1:7" ht="22.5" x14ac:dyDescent="0.2">
      <c r="A14" s="37" t="s">
        <v>82</v>
      </c>
      <c r="B14" s="32" t="s">
        <v>81</v>
      </c>
      <c r="C14" s="30">
        <v>8550</v>
      </c>
      <c r="D14" s="30">
        <v>4329</v>
      </c>
      <c r="E14" s="30">
        <v>54</v>
      </c>
      <c r="F14" s="30">
        <v>1586</v>
      </c>
      <c r="G14" s="30">
        <v>2450</v>
      </c>
    </row>
    <row r="15" spans="1:7" x14ac:dyDescent="0.2">
      <c r="A15" s="37" t="s">
        <v>80</v>
      </c>
      <c r="B15" s="32" t="s">
        <v>79</v>
      </c>
      <c r="C15" s="26">
        <v>1632</v>
      </c>
      <c r="D15" s="26">
        <v>912</v>
      </c>
      <c r="E15" s="26">
        <v>18</v>
      </c>
      <c r="F15" s="26">
        <v>387</v>
      </c>
      <c r="G15" s="26">
        <v>246</v>
      </c>
    </row>
    <row r="16" spans="1:7" x14ac:dyDescent="0.2">
      <c r="A16" s="37" t="s">
        <v>78</v>
      </c>
      <c r="B16" s="32" t="s">
        <v>77</v>
      </c>
      <c r="C16" s="26">
        <v>900</v>
      </c>
      <c r="D16" s="26">
        <v>579</v>
      </c>
      <c r="E16" s="26">
        <v>16</v>
      </c>
      <c r="F16" s="26">
        <v>201</v>
      </c>
      <c r="G16" s="26">
        <v>76</v>
      </c>
    </row>
    <row r="17" spans="1:7" x14ac:dyDescent="0.2">
      <c r="A17" s="37" t="s">
        <v>76</v>
      </c>
      <c r="B17" s="32" t="s">
        <v>75</v>
      </c>
      <c r="C17" s="26">
        <v>2720</v>
      </c>
      <c r="D17" s="26">
        <v>1601</v>
      </c>
      <c r="E17" s="26">
        <v>38</v>
      </c>
      <c r="F17" s="26">
        <v>602</v>
      </c>
      <c r="G17" s="26">
        <v>403</v>
      </c>
    </row>
    <row r="18" spans="1:7" x14ac:dyDescent="0.2">
      <c r="A18" s="37" t="s">
        <v>74</v>
      </c>
      <c r="B18" s="32" t="s">
        <v>73</v>
      </c>
      <c r="C18" s="26">
        <v>712</v>
      </c>
      <c r="D18" s="26">
        <v>483</v>
      </c>
      <c r="E18" s="26">
        <v>19</v>
      </c>
      <c r="F18" s="26">
        <v>108</v>
      </c>
      <c r="G18" s="26">
        <v>85</v>
      </c>
    </row>
    <row r="19" spans="1:7" ht="22.5" x14ac:dyDescent="0.2">
      <c r="A19" s="37" t="s">
        <v>72</v>
      </c>
      <c r="B19" s="36" t="s">
        <v>71</v>
      </c>
      <c r="C19" s="30">
        <v>12436</v>
      </c>
      <c r="D19" s="30">
        <v>3544</v>
      </c>
      <c r="E19" s="30">
        <v>43</v>
      </c>
      <c r="F19" s="30">
        <v>2026</v>
      </c>
      <c r="G19" s="30">
        <v>6658</v>
      </c>
    </row>
    <row r="20" spans="1:7" ht="22.5" x14ac:dyDescent="0.2">
      <c r="A20" s="31" t="s">
        <v>70</v>
      </c>
      <c r="B20" s="35" t="s">
        <v>69</v>
      </c>
      <c r="C20" s="30">
        <v>556</v>
      </c>
      <c r="D20" s="30">
        <v>455</v>
      </c>
      <c r="E20" s="30">
        <v>74</v>
      </c>
      <c r="F20" s="30">
        <v>17</v>
      </c>
      <c r="G20" s="30">
        <v>5</v>
      </c>
    </row>
    <row r="21" spans="1:7" x14ac:dyDescent="0.2">
      <c r="A21" s="28" t="s">
        <v>68</v>
      </c>
      <c r="B21" s="32" t="s">
        <v>67</v>
      </c>
      <c r="C21" s="26">
        <f>SUM(C20,C5,C6)</f>
        <v>52491</v>
      </c>
      <c r="D21" s="26">
        <f>SUM(D20,D5,D6)</f>
        <v>23420</v>
      </c>
      <c r="E21" s="26">
        <f>SUM(E20,E5,E6)</f>
        <v>564</v>
      </c>
      <c r="F21" s="26">
        <f>SUM(F20,F5,F6)</f>
        <v>9704</v>
      </c>
      <c r="G21" s="26">
        <f>SUM(G20,G5,G6)</f>
        <v>17903</v>
      </c>
    </row>
    <row r="22" spans="1:7" ht="22.5" x14ac:dyDescent="0.2">
      <c r="A22" s="28" t="s">
        <v>66</v>
      </c>
      <c r="B22" s="29" t="s">
        <v>65</v>
      </c>
      <c r="C22" s="30">
        <v>1967</v>
      </c>
      <c r="D22" s="30">
        <v>1212</v>
      </c>
      <c r="E22" s="30">
        <v>71</v>
      </c>
      <c r="F22" s="30">
        <v>217</v>
      </c>
      <c r="G22" s="30">
        <v>423</v>
      </c>
    </row>
    <row r="23" spans="1:7" x14ac:dyDescent="0.2">
      <c r="A23" s="33" t="s">
        <v>64</v>
      </c>
      <c r="B23" s="32" t="s">
        <v>63</v>
      </c>
      <c r="C23" s="26">
        <f>SUM(C21:C22)</f>
        <v>54458</v>
      </c>
      <c r="D23" s="26">
        <f>SUM(D21:D22)</f>
        <v>24632</v>
      </c>
      <c r="E23" s="26">
        <f>SUM(E21:E22)</f>
        <v>635</v>
      </c>
      <c r="F23" s="26">
        <f>SUM(F21:F22)</f>
        <v>9921</v>
      </c>
      <c r="G23" s="26">
        <f>SUM(G21:G22)</f>
        <v>18326</v>
      </c>
    </row>
    <row r="24" spans="1:7" x14ac:dyDescent="0.2">
      <c r="A24" s="33" t="s">
        <v>62</v>
      </c>
      <c r="B24" s="32" t="s">
        <v>61</v>
      </c>
      <c r="C24" s="26">
        <v>66033</v>
      </c>
      <c r="D24" s="26">
        <v>23255</v>
      </c>
      <c r="E24" s="26">
        <v>220</v>
      </c>
      <c r="F24" s="26">
        <v>9734</v>
      </c>
      <c r="G24" s="26">
        <v>32234</v>
      </c>
    </row>
    <row r="25" spans="1:7" x14ac:dyDescent="0.2">
      <c r="A25" s="28" t="s">
        <v>60</v>
      </c>
      <c r="B25" s="29" t="s">
        <v>59</v>
      </c>
      <c r="C25" s="26">
        <v>139546</v>
      </c>
      <c r="D25" s="26">
        <v>59151</v>
      </c>
      <c r="E25" s="26">
        <v>486</v>
      </c>
      <c r="F25" s="26">
        <v>24095</v>
      </c>
      <c r="G25" s="26">
        <v>54372</v>
      </c>
    </row>
    <row r="26" spans="1:7" x14ac:dyDescent="0.2">
      <c r="A26" s="31" t="s">
        <v>58</v>
      </c>
      <c r="B26" s="29" t="s">
        <v>57</v>
      </c>
      <c r="C26" s="26">
        <v>30263</v>
      </c>
      <c r="D26" s="26">
        <v>8832</v>
      </c>
      <c r="E26" s="26">
        <v>115</v>
      </c>
      <c r="F26" s="26">
        <v>3040</v>
      </c>
      <c r="G26" s="26">
        <v>18128</v>
      </c>
    </row>
    <row r="27" spans="1:7" x14ac:dyDescent="0.2">
      <c r="A27" s="28" t="s">
        <v>56</v>
      </c>
      <c r="B27" s="29" t="s">
        <v>55</v>
      </c>
      <c r="C27" s="26">
        <v>32352</v>
      </c>
      <c r="D27" s="26">
        <v>11549</v>
      </c>
      <c r="E27" s="26">
        <v>65</v>
      </c>
      <c r="F27" s="26">
        <v>4367</v>
      </c>
      <c r="G27" s="26">
        <v>16068</v>
      </c>
    </row>
    <row r="28" spans="1:7" x14ac:dyDescent="0.2">
      <c r="A28" s="31" t="s">
        <v>54</v>
      </c>
      <c r="B28" s="29" t="s">
        <v>53</v>
      </c>
      <c r="C28" s="26">
        <v>34371</v>
      </c>
      <c r="D28" s="26">
        <v>13529</v>
      </c>
      <c r="E28" s="26">
        <v>282</v>
      </c>
      <c r="F28" s="26">
        <v>11450</v>
      </c>
      <c r="G28" s="26">
        <v>8801</v>
      </c>
    </row>
    <row r="29" spans="1:7" x14ac:dyDescent="0.2">
      <c r="A29" s="28" t="s">
        <v>52</v>
      </c>
      <c r="B29" s="29" t="s">
        <v>51</v>
      </c>
      <c r="C29" s="26">
        <v>27673</v>
      </c>
      <c r="D29" s="26">
        <v>5247</v>
      </c>
      <c r="E29" s="26">
        <v>607</v>
      </c>
      <c r="F29" s="26">
        <v>2678</v>
      </c>
      <c r="G29" s="26">
        <v>18913</v>
      </c>
    </row>
    <row r="30" spans="1:7" x14ac:dyDescent="0.2">
      <c r="A30" s="31" t="s">
        <v>50</v>
      </c>
      <c r="B30" s="29" t="s">
        <v>49</v>
      </c>
      <c r="C30" s="26">
        <v>31223</v>
      </c>
      <c r="D30" s="26">
        <v>21760</v>
      </c>
      <c r="E30" s="26">
        <v>479</v>
      </c>
      <c r="F30" s="26">
        <v>3942</v>
      </c>
      <c r="G30" s="26">
        <v>4480</v>
      </c>
    </row>
    <row r="31" spans="1:7" x14ac:dyDescent="0.2">
      <c r="A31" s="28" t="s">
        <v>48</v>
      </c>
      <c r="B31" s="29" t="s">
        <v>47</v>
      </c>
      <c r="C31" s="26">
        <v>109881</v>
      </c>
      <c r="D31" s="26">
        <v>37036</v>
      </c>
      <c r="E31" s="26">
        <v>476</v>
      </c>
      <c r="F31" s="26">
        <v>28376</v>
      </c>
      <c r="G31" s="26">
        <v>38564</v>
      </c>
    </row>
    <row r="32" spans="1:7" ht="22.5" x14ac:dyDescent="0.2">
      <c r="A32" s="31" t="s">
        <v>46</v>
      </c>
      <c r="B32" s="29" t="s">
        <v>45</v>
      </c>
      <c r="C32" s="30">
        <v>38089</v>
      </c>
      <c r="D32" s="30">
        <v>12170</v>
      </c>
      <c r="E32" s="30">
        <v>147</v>
      </c>
      <c r="F32" s="30">
        <v>6607</v>
      </c>
      <c r="G32" s="30">
        <v>18839</v>
      </c>
    </row>
    <row r="33" spans="1:7" ht="22.5" x14ac:dyDescent="0.2">
      <c r="A33" s="28" t="s">
        <v>44</v>
      </c>
      <c r="B33" s="29" t="s">
        <v>43</v>
      </c>
      <c r="C33" s="30">
        <v>94</v>
      </c>
      <c r="D33" s="30">
        <v>62</v>
      </c>
      <c r="E33" s="30">
        <v>1</v>
      </c>
      <c r="F33" s="30">
        <v>30</v>
      </c>
      <c r="G33" s="30" t="s">
        <v>32</v>
      </c>
    </row>
    <row r="34" spans="1:7" x14ac:dyDescent="0.2">
      <c r="A34" s="31" t="s">
        <v>42</v>
      </c>
      <c r="B34" s="29" t="s">
        <v>41</v>
      </c>
      <c r="C34" s="26">
        <v>28420</v>
      </c>
      <c r="D34" s="26">
        <v>3078</v>
      </c>
      <c r="E34" s="26">
        <v>14</v>
      </c>
      <c r="F34" s="26">
        <v>4984</v>
      </c>
      <c r="G34" s="26">
        <v>20176</v>
      </c>
    </row>
    <row r="35" spans="1:7" x14ac:dyDescent="0.2">
      <c r="A35" s="28" t="s">
        <v>40</v>
      </c>
      <c r="B35" s="29" t="s">
        <v>39</v>
      </c>
      <c r="C35" s="26">
        <v>27623</v>
      </c>
      <c r="D35" s="26">
        <v>5699</v>
      </c>
      <c r="E35" s="26">
        <v>20</v>
      </c>
      <c r="F35" s="26">
        <v>10750</v>
      </c>
      <c r="G35" s="26">
        <v>10968</v>
      </c>
    </row>
    <row r="36" spans="1:7" x14ac:dyDescent="0.2">
      <c r="A36" s="31" t="s">
        <v>38</v>
      </c>
      <c r="B36" s="29" t="s">
        <v>37</v>
      </c>
      <c r="C36" s="26">
        <v>16274</v>
      </c>
      <c r="D36" s="26">
        <v>4159</v>
      </c>
      <c r="E36" s="26">
        <v>23</v>
      </c>
      <c r="F36" s="26">
        <v>3865</v>
      </c>
      <c r="G36" s="26">
        <v>8098</v>
      </c>
    </row>
    <row r="37" spans="1:7" x14ac:dyDescent="0.2">
      <c r="A37" s="28" t="s">
        <v>36</v>
      </c>
      <c r="B37" s="29" t="s">
        <v>35</v>
      </c>
      <c r="C37" s="26">
        <v>37049</v>
      </c>
      <c r="D37" s="26">
        <v>3721</v>
      </c>
      <c r="E37" s="26">
        <v>24</v>
      </c>
      <c r="F37" s="26">
        <v>3196</v>
      </c>
      <c r="G37" s="26">
        <v>29912</v>
      </c>
    </row>
    <row r="38" spans="1:7" x14ac:dyDescent="0.2">
      <c r="A38" s="25" t="s">
        <v>120</v>
      </c>
      <c r="B38" s="24" t="s">
        <v>0</v>
      </c>
      <c r="C38" s="23">
        <v>696680</v>
      </c>
      <c r="D38" s="23">
        <v>239673</v>
      </c>
      <c r="E38" s="23">
        <v>3898</v>
      </c>
      <c r="F38" s="23">
        <v>129165</v>
      </c>
      <c r="G38" s="23">
        <v>311733</v>
      </c>
    </row>
  </sheetData>
  <mergeCells count="4">
    <mergeCell ref="A2:A3"/>
    <mergeCell ref="B2:B3"/>
    <mergeCell ref="C2:C3"/>
    <mergeCell ref="D2:G2"/>
  </mergeCells>
  <pageMargins left="0.74803149606299213" right="0.74803149606299213" top="0.62992125984251968" bottom="0.86614173228346458" header="0.51181102362204722" footer="0.59055118110236227"/>
  <pageSetup paperSize="9" orientation="portrait" cellComments="atEnd" r:id="rId1"/>
  <headerFooter alignWithMargins="0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44D517-4938-404D-A945-F751AB130C65}">
  <dimension ref="A1:H13"/>
  <sheetViews>
    <sheetView workbookViewId="0"/>
  </sheetViews>
  <sheetFormatPr defaultRowHeight="11.25" x14ac:dyDescent="0.2"/>
  <cols>
    <col min="1" max="1" width="9.42578125" style="22" customWidth="1"/>
    <col min="2" max="2" width="29" style="22" customWidth="1"/>
    <col min="3" max="8" width="8.42578125" style="22" customWidth="1"/>
    <col min="9" max="16384" width="9.140625" style="22"/>
  </cols>
  <sheetData>
    <row r="1" spans="1:8" ht="12" thickBot="1" x14ac:dyDescent="0.25">
      <c r="A1" s="61" t="s">
        <v>130</v>
      </c>
      <c r="B1" s="60"/>
      <c r="C1" s="60"/>
      <c r="D1" s="60"/>
      <c r="E1" s="60"/>
      <c r="F1" s="60"/>
      <c r="G1" s="60"/>
      <c r="H1" s="60"/>
    </row>
    <row r="2" spans="1:8" ht="22.5" x14ac:dyDescent="0.2">
      <c r="A2" s="270" t="s">
        <v>29</v>
      </c>
      <c r="B2" s="272" t="s">
        <v>28</v>
      </c>
      <c r="C2" s="59" t="s">
        <v>117</v>
      </c>
      <c r="D2" s="58" t="s">
        <v>129</v>
      </c>
      <c r="E2" s="58" t="s">
        <v>128</v>
      </c>
      <c r="F2" s="58" t="s">
        <v>115</v>
      </c>
      <c r="G2" s="41" t="s">
        <v>114</v>
      </c>
      <c r="H2" s="273" t="s">
        <v>0</v>
      </c>
    </row>
    <row r="3" spans="1:8" x14ac:dyDescent="0.2">
      <c r="A3" s="271"/>
      <c r="B3" s="264"/>
      <c r="C3" s="274" t="s">
        <v>113</v>
      </c>
      <c r="D3" s="275"/>
      <c r="E3" s="275"/>
      <c r="F3" s="275"/>
      <c r="G3" s="276"/>
      <c r="H3" s="264"/>
    </row>
    <row r="4" spans="1:8" x14ac:dyDescent="0.2">
      <c r="A4" s="57" t="s">
        <v>127</v>
      </c>
      <c r="B4" s="56" t="s">
        <v>19</v>
      </c>
      <c r="C4" s="55">
        <v>222511</v>
      </c>
      <c r="D4" s="55">
        <v>15116</v>
      </c>
      <c r="E4" s="55">
        <v>7964</v>
      </c>
      <c r="F4" s="55">
        <v>4514</v>
      </c>
      <c r="G4" s="55">
        <v>853</v>
      </c>
      <c r="H4" s="55">
        <v>250958</v>
      </c>
    </row>
    <row r="5" spans="1:8" x14ac:dyDescent="0.2">
      <c r="A5" s="53">
        <v>113</v>
      </c>
      <c r="B5" s="56" t="s">
        <v>26</v>
      </c>
      <c r="C5" s="55">
        <v>214068</v>
      </c>
      <c r="D5" s="55">
        <v>14365</v>
      </c>
      <c r="E5" s="55">
        <v>7167</v>
      </c>
      <c r="F5" s="55">
        <v>3553</v>
      </c>
      <c r="G5" s="55">
        <v>520</v>
      </c>
      <c r="H5" s="55">
        <v>239673</v>
      </c>
    </row>
    <row r="6" spans="1:8" x14ac:dyDescent="0.2">
      <c r="A6" s="53">
        <v>114</v>
      </c>
      <c r="B6" s="56" t="s">
        <v>25</v>
      </c>
      <c r="C6" s="55">
        <v>1769</v>
      </c>
      <c r="D6" s="55">
        <v>483</v>
      </c>
      <c r="E6" s="55">
        <v>543</v>
      </c>
      <c r="F6" s="55">
        <v>778</v>
      </c>
      <c r="G6" s="55">
        <v>325</v>
      </c>
      <c r="H6" s="55">
        <v>3898</v>
      </c>
    </row>
    <row r="7" spans="1:8" x14ac:dyDescent="0.2">
      <c r="A7" s="57">
        <v>12</v>
      </c>
      <c r="B7" s="56" t="s">
        <v>24</v>
      </c>
      <c r="C7" s="55">
        <v>1599</v>
      </c>
      <c r="D7" s="55">
        <v>163</v>
      </c>
      <c r="E7" s="55">
        <v>208</v>
      </c>
      <c r="F7" s="55">
        <v>175</v>
      </c>
      <c r="G7" s="55">
        <v>7</v>
      </c>
      <c r="H7" s="55">
        <v>2152</v>
      </c>
    </row>
    <row r="8" spans="1:8" ht="22.5" x14ac:dyDescent="0.2">
      <c r="A8" s="57" t="s">
        <v>126</v>
      </c>
      <c r="B8" s="56" t="s">
        <v>12</v>
      </c>
      <c r="C8" s="51">
        <v>131737</v>
      </c>
      <c r="D8" s="51">
        <v>1712</v>
      </c>
      <c r="E8" s="51">
        <v>430</v>
      </c>
      <c r="F8" s="51">
        <v>91</v>
      </c>
      <c r="G8" s="51">
        <v>19</v>
      </c>
      <c r="H8" s="51">
        <v>133989</v>
      </c>
    </row>
    <row r="9" spans="1:8" x14ac:dyDescent="0.2">
      <c r="A9" s="53">
        <v>211</v>
      </c>
      <c r="B9" s="56" t="s">
        <v>17</v>
      </c>
      <c r="C9" s="55">
        <v>3930</v>
      </c>
      <c r="D9" s="55">
        <v>75</v>
      </c>
      <c r="E9" s="55">
        <v>18</v>
      </c>
      <c r="F9" s="55">
        <v>4</v>
      </c>
      <c r="G9" s="55" t="s">
        <v>32</v>
      </c>
      <c r="H9" s="55">
        <v>4027</v>
      </c>
    </row>
    <row r="10" spans="1:8" x14ac:dyDescent="0.2">
      <c r="A10" s="53">
        <v>212</v>
      </c>
      <c r="B10" s="56" t="s">
        <v>16</v>
      </c>
      <c r="C10" s="55">
        <v>127120</v>
      </c>
      <c r="D10" s="55">
        <v>1590</v>
      </c>
      <c r="E10" s="55">
        <v>377</v>
      </c>
      <c r="F10" s="55">
        <v>65</v>
      </c>
      <c r="G10" s="55">
        <v>13</v>
      </c>
      <c r="H10" s="55">
        <v>129165</v>
      </c>
    </row>
    <row r="11" spans="1:8" x14ac:dyDescent="0.2">
      <c r="A11" s="54" t="s">
        <v>125</v>
      </c>
      <c r="B11" s="50" t="s">
        <v>124</v>
      </c>
      <c r="C11" s="49">
        <v>354248</v>
      </c>
      <c r="D11" s="49">
        <v>16828</v>
      </c>
      <c r="E11" s="49">
        <v>8394</v>
      </c>
      <c r="F11" s="49">
        <v>4605</v>
      </c>
      <c r="G11" s="49">
        <v>872</v>
      </c>
      <c r="H11" s="49">
        <v>384947</v>
      </c>
    </row>
    <row r="12" spans="1:8" ht="22.5" x14ac:dyDescent="0.2">
      <c r="A12" s="53">
        <v>231</v>
      </c>
      <c r="B12" s="52" t="s">
        <v>123</v>
      </c>
      <c r="C12" s="51">
        <v>310240</v>
      </c>
      <c r="D12" s="51">
        <v>1239</v>
      </c>
      <c r="E12" s="51">
        <v>219</v>
      </c>
      <c r="F12" s="51">
        <v>35</v>
      </c>
      <c r="G12" s="51" t="s">
        <v>32</v>
      </c>
      <c r="H12" s="51">
        <v>311733</v>
      </c>
    </row>
    <row r="13" spans="1:8" ht="22.5" x14ac:dyDescent="0.2">
      <c r="A13" s="50" t="s">
        <v>122</v>
      </c>
      <c r="B13" s="50" t="s">
        <v>6</v>
      </c>
      <c r="C13" s="49">
        <v>664488</v>
      </c>
      <c r="D13" s="49">
        <v>18067</v>
      </c>
      <c r="E13" s="49">
        <v>8613</v>
      </c>
      <c r="F13" s="49">
        <v>4640</v>
      </c>
      <c r="G13" s="49">
        <v>872</v>
      </c>
      <c r="H13" s="49">
        <v>696680</v>
      </c>
    </row>
  </sheetData>
  <mergeCells count="4">
    <mergeCell ref="A2:A3"/>
    <mergeCell ref="B2:B3"/>
    <mergeCell ref="H2:H3"/>
    <mergeCell ref="C3:G3"/>
  </mergeCells>
  <pageMargins left="0.74803149606299213" right="0.74803149606299213" top="0.62992125984251968" bottom="0.86614173228346458" header="0.51181102362204722" footer="0.59055118110236227"/>
  <pageSetup paperSize="9" orientation="portrait" cellComments="atEnd" r:id="rId1"/>
  <headerFooter alignWithMargins="0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E44D0A-F2C2-4E74-91BD-E4A684E31E13}">
  <dimension ref="A1:E12"/>
  <sheetViews>
    <sheetView workbookViewId="0"/>
  </sheetViews>
  <sheetFormatPr defaultRowHeight="11.25" x14ac:dyDescent="0.2"/>
  <cols>
    <col min="1" max="1" width="33.28515625" style="22" customWidth="1"/>
    <col min="2" max="5" width="10.42578125" style="22" customWidth="1"/>
    <col min="6" max="16384" width="9.140625" style="22"/>
  </cols>
  <sheetData>
    <row r="1" spans="1:5" ht="12" thickBot="1" x14ac:dyDescent="0.25">
      <c r="A1" s="70" t="s">
        <v>136</v>
      </c>
      <c r="B1" s="69"/>
      <c r="C1" s="69"/>
      <c r="D1" s="69"/>
      <c r="E1" s="69"/>
    </row>
    <row r="2" spans="1:5" x14ac:dyDescent="0.2">
      <c r="A2" s="256" t="s">
        <v>28</v>
      </c>
      <c r="B2" s="277" t="s">
        <v>135</v>
      </c>
      <c r="C2" s="278"/>
      <c r="D2" s="277" t="s">
        <v>134</v>
      </c>
      <c r="E2" s="277"/>
    </row>
    <row r="3" spans="1:5" x14ac:dyDescent="0.2">
      <c r="A3" s="279"/>
      <c r="B3" s="267" t="s">
        <v>133</v>
      </c>
      <c r="C3" s="280"/>
      <c r="D3" s="280"/>
      <c r="E3" s="280"/>
    </row>
    <row r="4" spans="1:5" x14ac:dyDescent="0.2">
      <c r="A4" s="257"/>
      <c r="B4" s="68">
        <v>2010</v>
      </c>
      <c r="C4" s="68">
        <v>2011</v>
      </c>
      <c r="D4" s="68">
        <v>2010</v>
      </c>
      <c r="E4" s="67">
        <v>2011</v>
      </c>
    </row>
    <row r="5" spans="1:5" x14ac:dyDescent="0.2">
      <c r="A5" s="66" t="s">
        <v>10</v>
      </c>
      <c r="B5" s="26">
        <v>47044</v>
      </c>
      <c r="C5" s="26">
        <v>54257</v>
      </c>
      <c r="D5" s="26">
        <v>27468</v>
      </c>
      <c r="E5" s="26">
        <v>24235</v>
      </c>
    </row>
    <row r="6" spans="1:5" x14ac:dyDescent="0.2">
      <c r="A6" s="65" t="s">
        <v>9</v>
      </c>
      <c r="B6" s="26">
        <v>72614</v>
      </c>
      <c r="C6" s="26">
        <v>66866</v>
      </c>
      <c r="D6" s="26">
        <v>41892</v>
      </c>
      <c r="E6" s="26">
        <v>52204</v>
      </c>
    </row>
    <row r="7" spans="1:5" x14ac:dyDescent="0.2">
      <c r="A7" s="65" t="s">
        <v>6</v>
      </c>
      <c r="B7" s="26">
        <v>119658</v>
      </c>
      <c r="C7" s="26">
        <v>121123</v>
      </c>
      <c r="D7" s="26">
        <v>69360</v>
      </c>
      <c r="E7" s="26">
        <v>76439</v>
      </c>
    </row>
    <row r="8" spans="1:5" ht="22.5" x14ac:dyDescent="0.2">
      <c r="A8" s="64" t="s">
        <v>5</v>
      </c>
      <c r="B8" s="30">
        <v>2712</v>
      </c>
      <c r="C8" s="30">
        <v>485</v>
      </c>
      <c r="D8" s="30">
        <v>559</v>
      </c>
      <c r="E8" s="30">
        <v>735</v>
      </c>
    </row>
    <row r="9" spans="1:5" x14ac:dyDescent="0.2">
      <c r="A9" s="64" t="s">
        <v>132</v>
      </c>
      <c r="B9" s="26">
        <v>3460</v>
      </c>
      <c r="C9" s="26">
        <v>3637</v>
      </c>
      <c r="D9" s="26">
        <v>2197</v>
      </c>
      <c r="E9" s="26">
        <v>1854</v>
      </c>
    </row>
    <row r="10" spans="1:5" x14ac:dyDescent="0.2">
      <c r="A10" s="63" t="s">
        <v>131</v>
      </c>
      <c r="B10" s="26">
        <v>1674</v>
      </c>
      <c r="C10" s="26">
        <v>1575</v>
      </c>
      <c r="D10" s="26">
        <v>347</v>
      </c>
      <c r="E10" s="26">
        <v>181</v>
      </c>
    </row>
    <row r="11" spans="1:5" x14ac:dyDescent="0.2">
      <c r="A11" s="63" t="s">
        <v>1</v>
      </c>
      <c r="B11" s="26">
        <v>5</v>
      </c>
      <c r="C11" s="26">
        <v>101</v>
      </c>
      <c r="D11" s="26">
        <v>171</v>
      </c>
      <c r="E11" s="26">
        <v>217</v>
      </c>
    </row>
    <row r="12" spans="1:5" x14ac:dyDescent="0.2">
      <c r="A12" s="62" t="s">
        <v>0</v>
      </c>
      <c r="B12" s="23">
        <v>127509</v>
      </c>
      <c r="C12" s="23">
        <v>126921</v>
      </c>
      <c r="D12" s="23">
        <v>72634</v>
      </c>
      <c r="E12" s="23">
        <v>79426</v>
      </c>
    </row>
  </sheetData>
  <mergeCells count="4">
    <mergeCell ref="B2:C2"/>
    <mergeCell ref="D2:E2"/>
    <mergeCell ref="A2:A4"/>
    <mergeCell ref="B3:E3"/>
  </mergeCells>
  <pageMargins left="0.74803149606299213" right="0.74803149606299213" top="0.62992125984251968" bottom="0.86614173228346458" header="0.51181102362204722" footer="0.59055118110236227"/>
  <pageSetup paperSize="9" orientation="portrait" cellComments="atEnd" r:id="rId1"/>
  <headerFooter alignWithMargins="0"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57F420-C053-4A33-B644-8B0C7604B541}">
  <dimension ref="A1:E17"/>
  <sheetViews>
    <sheetView workbookViewId="0"/>
  </sheetViews>
  <sheetFormatPr defaultRowHeight="11.25" x14ac:dyDescent="0.2"/>
  <cols>
    <col min="1" max="1" width="27.42578125" style="22" customWidth="1"/>
    <col min="2" max="5" width="9.85546875" style="22" customWidth="1"/>
    <col min="6" max="16384" width="9.140625" style="22"/>
  </cols>
  <sheetData>
    <row r="1" spans="1:5" ht="12" thickBot="1" x14ac:dyDescent="0.25">
      <c r="A1" s="88" t="s">
        <v>145</v>
      </c>
      <c r="B1" s="88"/>
      <c r="C1" s="88"/>
      <c r="D1" s="88"/>
      <c r="E1" s="88"/>
    </row>
    <row r="2" spans="1:5" x14ac:dyDescent="0.2">
      <c r="A2" s="87" t="s">
        <v>144</v>
      </c>
      <c r="B2" s="85">
        <v>2000</v>
      </c>
      <c r="C2" s="85">
        <v>2008</v>
      </c>
      <c r="D2" s="86">
        <v>2009</v>
      </c>
      <c r="E2" s="85">
        <v>2010</v>
      </c>
    </row>
    <row r="3" spans="1:5" x14ac:dyDescent="0.2">
      <c r="A3" s="84" t="s">
        <v>143</v>
      </c>
      <c r="B3" s="81">
        <v>26634</v>
      </c>
      <c r="C3" s="82">
        <v>28993</v>
      </c>
      <c r="D3" s="82">
        <v>29174</v>
      </c>
      <c r="E3" s="81">
        <v>29546</v>
      </c>
    </row>
    <row r="4" spans="1:5" x14ac:dyDescent="0.2">
      <c r="A4" s="77" t="s">
        <v>109</v>
      </c>
      <c r="B4" s="81"/>
      <c r="C4" s="26"/>
      <c r="D4" s="26"/>
      <c r="E4" s="81"/>
    </row>
    <row r="5" spans="1:5" x14ac:dyDescent="0.2">
      <c r="A5" s="75" t="s">
        <v>139</v>
      </c>
      <c r="B5" s="81">
        <v>10244</v>
      </c>
      <c r="C5" s="83">
        <v>7780</v>
      </c>
      <c r="D5" s="82">
        <v>7319</v>
      </c>
      <c r="E5" s="81">
        <v>6807</v>
      </c>
    </row>
    <row r="6" spans="1:5" x14ac:dyDescent="0.2">
      <c r="A6" s="75" t="s">
        <v>138</v>
      </c>
      <c r="B6" s="81">
        <v>16390</v>
      </c>
      <c r="C6" s="82">
        <v>21213</v>
      </c>
      <c r="D6" s="82">
        <v>21855</v>
      </c>
      <c r="E6" s="81">
        <v>22739</v>
      </c>
    </row>
    <row r="7" spans="1:5" x14ac:dyDescent="0.2">
      <c r="A7" s="79" t="s">
        <v>142</v>
      </c>
      <c r="B7" s="71">
        <v>7109.7</v>
      </c>
      <c r="C7" s="78">
        <v>18316.2</v>
      </c>
      <c r="D7" s="78">
        <v>18463.8</v>
      </c>
      <c r="E7" s="71">
        <v>20040.8</v>
      </c>
    </row>
    <row r="8" spans="1:5" x14ac:dyDescent="0.2">
      <c r="A8" s="77" t="s">
        <v>109</v>
      </c>
      <c r="B8" s="71"/>
      <c r="C8" s="76"/>
      <c r="D8" s="76"/>
      <c r="E8" s="71"/>
    </row>
    <row r="9" spans="1:5" x14ac:dyDescent="0.2">
      <c r="A9" s="75" t="s">
        <v>139</v>
      </c>
      <c r="B9" s="71">
        <v>4036.3</v>
      </c>
      <c r="C9" s="74">
        <v>8849.6</v>
      </c>
      <c r="D9" s="74">
        <v>8546.4</v>
      </c>
      <c r="E9" s="71">
        <v>9352.4</v>
      </c>
    </row>
    <row r="10" spans="1:5" x14ac:dyDescent="0.2">
      <c r="A10" s="75" t="s">
        <v>138</v>
      </c>
      <c r="B10" s="71">
        <v>3000.1</v>
      </c>
      <c r="C10" s="74">
        <v>9069.9</v>
      </c>
      <c r="D10" s="74">
        <v>9507.6</v>
      </c>
      <c r="E10" s="71">
        <v>10265.4</v>
      </c>
    </row>
    <row r="11" spans="1:5" x14ac:dyDescent="0.2">
      <c r="A11" s="75" t="s">
        <v>137</v>
      </c>
      <c r="B11" s="71">
        <v>73.3</v>
      </c>
      <c r="C11" s="72">
        <v>396.7</v>
      </c>
      <c r="D11" s="72">
        <v>409.8</v>
      </c>
      <c r="E11" s="71">
        <v>422.9</v>
      </c>
    </row>
    <row r="12" spans="1:5" x14ac:dyDescent="0.2">
      <c r="A12" s="80" t="s">
        <v>141</v>
      </c>
      <c r="B12" s="71">
        <v>21048.400000000001</v>
      </c>
      <c r="C12" s="72">
        <v>56681.986523032698</v>
      </c>
      <c r="D12" s="72">
        <v>58836.297450893697</v>
      </c>
      <c r="E12" s="71">
        <v>59292.533728527102</v>
      </c>
    </row>
    <row r="13" spans="1:5" x14ac:dyDescent="0.2">
      <c r="A13" s="79" t="s">
        <v>140</v>
      </c>
      <c r="B13" s="71">
        <v>5576.6</v>
      </c>
      <c r="C13" s="78">
        <v>15008.3</v>
      </c>
      <c r="D13" s="78">
        <v>15935.2</v>
      </c>
      <c r="E13" s="71">
        <v>16527.8</v>
      </c>
    </row>
    <row r="14" spans="1:5" x14ac:dyDescent="0.2">
      <c r="A14" s="77" t="s">
        <v>109</v>
      </c>
      <c r="B14" s="71"/>
      <c r="C14" s="76"/>
      <c r="D14" s="76"/>
      <c r="E14" s="71"/>
    </row>
    <row r="15" spans="1:5" x14ac:dyDescent="0.2">
      <c r="A15" s="75" t="s">
        <v>139</v>
      </c>
      <c r="B15" s="71">
        <v>2503.1999999999998</v>
      </c>
      <c r="C15" s="74">
        <v>5541.6</v>
      </c>
      <c r="D15" s="74">
        <v>6017.8</v>
      </c>
      <c r="E15" s="71">
        <v>5839.5</v>
      </c>
    </row>
    <row r="16" spans="1:5" x14ac:dyDescent="0.2">
      <c r="A16" s="75" t="s">
        <v>138</v>
      </c>
      <c r="B16" s="71">
        <v>3000.1</v>
      </c>
      <c r="C16" s="74">
        <v>9069.9</v>
      </c>
      <c r="D16" s="74">
        <v>9507.6</v>
      </c>
      <c r="E16" s="71">
        <v>10265.4</v>
      </c>
    </row>
    <row r="17" spans="1:5" x14ac:dyDescent="0.2">
      <c r="A17" s="73" t="s">
        <v>137</v>
      </c>
      <c r="B17" s="71">
        <v>73.3</v>
      </c>
      <c r="C17" s="72">
        <v>396.7</v>
      </c>
      <c r="D17" s="72">
        <v>409.8</v>
      </c>
      <c r="E17" s="71">
        <v>422.9</v>
      </c>
    </row>
  </sheetData>
  <pageMargins left="0.74803149606299213" right="0.74803149606299213" top="0.62992125984251968" bottom="0.86614173228346458" header="0.51181102362204722" footer="0.59055118110236227"/>
  <pageSetup paperSize="9" orientation="portrait" cellComments="atEnd" r:id="rId1"/>
  <headerFooter alignWithMargins="0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C73A3C-A6A2-4AB1-B4FA-0385EA53EC02}">
  <dimension ref="A1:E47"/>
  <sheetViews>
    <sheetView workbookViewId="0"/>
  </sheetViews>
  <sheetFormatPr defaultRowHeight="11.25" x14ac:dyDescent="0.2"/>
  <cols>
    <col min="1" max="1" width="22.7109375" style="22" customWidth="1"/>
    <col min="2" max="5" width="10.5703125" style="22" customWidth="1"/>
    <col min="6" max="16384" width="9.140625" style="22"/>
  </cols>
  <sheetData>
    <row r="1" spans="1:5" s="89" customFormat="1" ht="12" thickBot="1" x14ac:dyDescent="0.25">
      <c r="A1" s="112" t="s">
        <v>187</v>
      </c>
      <c r="B1" s="111"/>
      <c r="C1" s="111"/>
      <c r="D1" s="111"/>
      <c r="E1" s="111"/>
    </row>
    <row r="2" spans="1:5" s="106" customFormat="1" ht="22.5" x14ac:dyDescent="0.25">
      <c r="A2" s="110" t="s">
        <v>186</v>
      </c>
      <c r="B2" s="109">
        <v>2000</v>
      </c>
      <c r="C2" s="107">
        <v>2008</v>
      </c>
      <c r="D2" s="108">
        <v>2009</v>
      </c>
      <c r="E2" s="107">
        <v>2010</v>
      </c>
    </row>
    <row r="3" spans="1:5" s="89" customFormat="1" x14ac:dyDescent="0.2">
      <c r="A3" s="99" t="s">
        <v>185</v>
      </c>
      <c r="B3" s="104">
        <v>4441.6000000000004</v>
      </c>
      <c r="C3" s="105">
        <v>12668.1</v>
      </c>
      <c r="D3" s="105">
        <v>13645.3</v>
      </c>
      <c r="E3" s="104">
        <v>13996.5</v>
      </c>
    </row>
    <row r="4" spans="1:5" s="89" customFormat="1" x14ac:dyDescent="0.2">
      <c r="A4" s="94" t="s">
        <v>109</v>
      </c>
      <c r="B4" s="92"/>
      <c r="C4" s="90"/>
      <c r="D4" s="90"/>
      <c r="E4" s="90"/>
    </row>
    <row r="5" spans="1:5" s="89" customFormat="1" x14ac:dyDescent="0.2">
      <c r="A5" s="103" t="s">
        <v>184</v>
      </c>
      <c r="B5" s="92">
        <v>495.4</v>
      </c>
      <c r="C5" s="90">
        <v>1940.6</v>
      </c>
      <c r="D5" s="91">
        <v>2035.5</v>
      </c>
      <c r="E5" s="90">
        <v>1953.6</v>
      </c>
    </row>
    <row r="6" spans="1:5" s="89" customFormat="1" x14ac:dyDescent="0.2">
      <c r="A6" s="103" t="s">
        <v>183</v>
      </c>
      <c r="B6" s="92">
        <v>117.5</v>
      </c>
      <c r="C6" s="90">
        <v>371.8</v>
      </c>
      <c r="D6" s="91">
        <v>403.8</v>
      </c>
      <c r="E6" s="90">
        <v>418.6</v>
      </c>
    </row>
    <row r="7" spans="1:5" s="89" customFormat="1" x14ac:dyDescent="0.2">
      <c r="A7" s="100" t="s">
        <v>182</v>
      </c>
      <c r="B7" s="92">
        <v>0.4</v>
      </c>
      <c r="C7" s="90">
        <v>0.1</v>
      </c>
      <c r="D7" s="90">
        <v>0.1</v>
      </c>
      <c r="E7" s="102" t="s">
        <v>32</v>
      </c>
    </row>
    <row r="8" spans="1:5" s="89" customFormat="1" x14ac:dyDescent="0.2">
      <c r="A8" s="100" t="s">
        <v>181</v>
      </c>
      <c r="B8" s="92">
        <v>1.3</v>
      </c>
      <c r="C8" s="90">
        <v>14.7</v>
      </c>
      <c r="D8" s="90">
        <v>11.3</v>
      </c>
      <c r="E8" s="90">
        <v>16</v>
      </c>
    </row>
    <row r="9" spans="1:5" s="89" customFormat="1" x14ac:dyDescent="0.2">
      <c r="A9" s="100" t="s">
        <v>180</v>
      </c>
      <c r="B9" s="92">
        <v>19.3</v>
      </c>
      <c r="C9" s="90">
        <v>101.8</v>
      </c>
      <c r="D9" s="91">
        <v>130.69999999999999</v>
      </c>
      <c r="E9" s="90">
        <v>130.69999999999999</v>
      </c>
    </row>
    <row r="10" spans="1:5" s="89" customFormat="1" x14ac:dyDescent="0.2">
      <c r="A10" s="101" t="s">
        <v>179</v>
      </c>
      <c r="B10" s="92">
        <v>45.6</v>
      </c>
      <c r="C10" s="90">
        <v>292.89999999999998</v>
      </c>
      <c r="D10" s="91">
        <v>414.7</v>
      </c>
      <c r="E10" s="90">
        <v>431.7</v>
      </c>
    </row>
    <row r="11" spans="1:5" s="89" customFormat="1" x14ac:dyDescent="0.2">
      <c r="A11" s="100" t="s">
        <v>178</v>
      </c>
      <c r="B11" s="92">
        <v>57.8</v>
      </c>
      <c r="C11" s="90">
        <v>201.9</v>
      </c>
      <c r="D11" s="90">
        <v>240.4</v>
      </c>
      <c r="E11" s="90">
        <v>276.7</v>
      </c>
    </row>
    <row r="12" spans="1:5" s="89" customFormat="1" x14ac:dyDescent="0.2">
      <c r="A12" s="100" t="s">
        <v>177</v>
      </c>
      <c r="B12" s="92">
        <v>307.60000000000002</v>
      </c>
      <c r="C12" s="90">
        <v>860.4</v>
      </c>
      <c r="D12" s="91">
        <v>893.2</v>
      </c>
      <c r="E12" s="90">
        <v>922.5</v>
      </c>
    </row>
    <row r="13" spans="1:5" s="89" customFormat="1" x14ac:dyDescent="0.2">
      <c r="A13" s="100" t="s">
        <v>176</v>
      </c>
      <c r="B13" s="92">
        <v>0.6</v>
      </c>
      <c r="C13" s="90">
        <v>0.6</v>
      </c>
      <c r="D13" s="90">
        <v>0.5</v>
      </c>
      <c r="E13" s="90">
        <v>0.5</v>
      </c>
    </row>
    <row r="14" spans="1:5" s="89" customFormat="1" x14ac:dyDescent="0.2">
      <c r="A14" s="100" t="s">
        <v>175</v>
      </c>
      <c r="B14" s="92">
        <v>814.4</v>
      </c>
      <c r="C14" s="91">
        <v>2344.8000000000002</v>
      </c>
      <c r="D14" s="91">
        <v>2304.6999999999998</v>
      </c>
      <c r="E14" s="90">
        <v>2421.3000000000002</v>
      </c>
    </row>
    <row r="15" spans="1:5" s="89" customFormat="1" x14ac:dyDescent="0.2">
      <c r="A15" s="100" t="s">
        <v>174</v>
      </c>
      <c r="B15" s="92">
        <v>0.5</v>
      </c>
      <c r="C15" s="90">
        <v>38.4</v>
      </c>
      <c r="D15" s="90">
        <v>28.9</v>
      </c>
      <c r="E15" s="90">
        <v>8.1999999999999993</v>
      </c>
    </row>
    <row r="16" spans="1:5" s="89" customFormat="1" x14ac:dyDescent="0.2">
      <c r="A16" s="100" t="s">
        <v>173</v>
      </c>
      <c r="B16" s="92" t="s">
        <v>32</v>
      </c>
      <c r="C16" s="90">
        <v>7</v>
      </c>
      <c r="D16" s="90">
        <v>6.6</v>
      </c>
      <c r="E16" s="90">
        <v>13.7</v>
      </c>
    </row>
    <row r="17" spans="1:5" s="89" customFormat="1" x14ac:dyDescent="0.2">
      <c r="A17" s="100" t="s">
        <v>172</v>
      </c>
      <c r="B17" s="92">
        <v>2086.3000000000002</v>
      </c>
      <c r="C17" s="90">
        <v>3626</v>
      </c>
      <c r="D17" s="91">
        <v>4019.1</v>
      </c>
      <c r="E17" s="90">
        <v>4077.2</v>
      </c>
    </row>
    <row r="18" spans="1:5" s="89" customFormat="1" x14ac:dyDescent="0.2">
      <c r="A18" s="100" t="s">
        <v>171</v>
      </c>
      <c r="B18" s="92">
        <v>10</v>
      </c>
      <c r="C18" s="90">
        <v>170.7</v>
      </c>
      <c r="D18" s="90">
        <v>202</v>
      </c>
      <c r="E18" s="90">
        <v>225.5</v>
      </c>
    </row>
    <row r="19" spans="1:5" s="89" customFormat="1" x14ac:dyDescent="0.2">
      <c r="A19" s="100" t="s">
        <v>170</v>
      </c>
      <c r="B19" s="92">
        <v>111.2</v>
      </c>
      <c r="C19" s="90">
        <v>206</v>
      </c>
      <c r="D19" s="91">
        <v>171.8</v>
      </c>
      <c r="E19" s="90">
        <v>187.2</v>
      </c>
    </row>
    <row r="20" spans="1:5" s="89" customFormat="1" x14ac:dyDescent="0.2">
      <c r="A20" s="100" t="s">
        <v>169</v>
      </c>
      <c r="B20" s="92">
        <v>11.7</v>
      </c>
      <c r="C20" s="90">
        <v>6.5</v>
      </c>
      <c r="D20" s="90">
        <v>378.3</v>
      </c>
      <c r="E20" s="90">
        <v>462.8</v>
      </c>
    </row>
    <row r="21" spans="1:5" s="89" customFormat="1" x14ac:dyDescent="0.2">
      <c r="A21" s="100" t="s">
        <v>168</v>
      </c>
      <c r="B21" s="92">
        <v>1.4</v>
      </c>
      <c r="C21" s="90">
        <v>0.4</v>
      </c>
      <c r="D21" s="90">
        <v>21.7</v>
      </c>
      <c r="E21" s="90">
        <v>32</v>
      </c>
    </row>
    <row r="22" spans="1:5" s="89" customFormat="1" x14ac:dyDescent="0.2">
      <c r="A22" s="100" t="s">
        <v>167</v>
      </c>
      <c r="B22" s="92">
        <v>9.1999999999999993</v>
      </c>
      <c r="C22" s="90">
        <v>258.39999999999998</v>
      </c>
      <c r="D22" s="91">
        <v>281.2</v>
      </c>
      <c r="E22" s="90">
        <v>268.7</v>
      </c>
    </row>
    <row r="23" spans="1:5" s="89" customFormat="1" x14ac:dyDescent="0.2">
      <c r="A23" s="100" t="s">
        <v>166</v>
      </c>
      <c r="B23" s="92">
        <v>85.8</v>
      </c>
      <c r="C23" s="90">
        <v>321.89999999999998</v>
      </c>
      <c r="D23" s="91">
        <v>423.1</v>
      </c>
      <c r="E23" s="90">
        <v>531.9</v>
      </c>
    </row>
    <row r="24" spans="1:5" s="89" customFormat="1" x14ac:dyDescent="0.2">
      <c r="A24" s="100" t="s">
        <v>165</v>
      </c>
      <c r="B24" s="92">
        <v>54.2</v>
      </c>
      <c r="C24" s="90">
        <v>142.5</v>
      </c>
      <c r="D24" s="90">
        <v>143.69999999999999</v>
      </c>
      <c r="E24" s="90">
        <v>133.80000000000001</v>
      </c>
    </row>
    <row r="25" spans="1:5" s="89" customFormat="1" x14ac:dyDescent="0.2">
      <c r="A25" s="100" t="s">
        <v>164</v>
      </c>
      <c r="B25" s="92">
        <v>1.5</v>
      </c>
      <c r="C25" s="90">
        <v>5.9</v>
      </c>
      <c r="D25" s="90">
        <v>4.8</v>
      </c>
      <c r="E25" s="90">
        <v>15.7</v>
      </c>
    </row>
    <row r="26" spans="1:5" s="89" customFormat="1" x14ac:dyDescent="0.2">
      <c r="A26" s="100" t="s">
        <v>163</v>
      </c>
      <c r="B26" s="92">
        <v>0.1</v>
      </c>
      <c r="C26" s="90">
        <v>5.3</v>
      </c>
      <c r="D26" s="90">
        <v>5.5</v>
      </c>
      <c r="E26" s="90">
        <v>5.6</v>
      </c>
    </row>
    <row r="27" spans="1:5" s="89" customFormat="1" x14ac:dyDescent="0.2">
      <c r="A27" s="100" t="s">
        <v>162</v>
      </c>
      <c r="B27" s="92">
        <v>1.9</v>
      </c>
      <c r="C27" s="90">
        <v>1.2</v>
      </c>
      <c r="D27" s="90">
        <v>0.2</v>
      </c>
      <c r="E27" s="90">
        <v>1</v>
      </c>
    </row>
    <row r="28" spans="1:5" s="89" customFormat="1" x14ac:dyDescent="0.2">
      <c r="A28" s="99" t="s">
        <v>161</v>
      </c>
      <c r="B28" s="97">
        <v>468.2</v>
      </c>
      <c r="C28" s="96">
        <v>1038.7</v>
      </c>
      <c r="D28" s="96">
        <v>900.1</v>
      </c>
      <c r="E28" s="95">
        <v>964.1</v>
      </c>
    </row>
    <row r="29" spans="1:5" s="89" customFormat="1" x14ac:dyDescent="0.2">
      <c r="A29" s="94" t="s">
        <v>109</v>
      </c>
      <c r="B29" s="92"/>
      <c r="C29" s="90"/>
      <c r="D29" s="90"/>
      <c r="E29" s="90"/>
    </row>
    <row r="30" spans="1:5" s="89" customFormat="1" x14ac:dyDescent="0.2">
      <c r="A30" s="100" t="s">
        <v>160</v>
      </c>
      <c r="B30" s="92">
        <v>423.1</v>
      </c>
      <c r="C30" s="91">
        <v>745.9</v>
      </c>
      <c r="D30" s="91">
        <v>577.70000000000005</v>
      </c>
      <c r="E30" s="90">
        <v>560</v>
      </c>
    </row>
    <row r="31" spans="1:5" s="89" customFormat="1" x14ac:dyDescent="0.2">
      <c r="A31" s="100" t="s">
        <v>159</v>
      </c>
      <c r="B31" s="92">
        <v>18.600000000000001</v>
      </c>
      <c r="C31" s="90">
        <v>77</v>
      </c>
      <c r="D31" s="91">
        <v>109.6</v>
      </c>
      <c r="E31" s="90">
        <v>109.2</v>
      </c>
    </row>
    <row r="32" spans="1:5" s="89" customFormat="1" x14ac:dyDescent="0.2">
      <c r="A32" s="99" t="s">
        <v>158</v>
      </c>
      <c r="B32" s="97">
        <v>74.099999999999994</v>
      </c>
      <c r="C32" s="95">
        <v>339.5</v>
      </c>
      <c r="D32" s="95">
        <v>439.2</v>
      </c>
      <c r="E32" s="95">
        <v>439.8</v>
      </c>
    </row>
    <row r="33" spans="1:5" s="89" customFormat="1" x14ac:dyDescent="0.2">
      <c r="A33" s="94" t="s">
        <v>109</v>
      </c>
      <c r="B33" s="92"/>
      <c r="C33" s="90"/>
      <c r="D33" s="90"/>
      <c r="E33" s="90"/>
    </row>
    <row r="34" spans="1:5" s="89" customFormat="1" x14ac:dyDescent="0.2">
      <c r="A34" s="100" t="s">
        <v>157</v>
      </c>
      <c r="B34" s="92">
        <v>22.4</v>
      </c>
      <c r="C34" s="90">
        <v>113</v>
      </c>
      <c r="D34" s="90">
        <v>155.19999999999999</v>
      </c>
      <c r="E34" s="90">
        <v>170.2</v>
      </c>
    </row>
    <row r="35" spans="1:5" s="89" customFormat="1" x14ac:dyDescent="0.2">
      <c r="A35" s="100" t="s">
        <v>156</v>
      </c>
      <c r="B35" s="92">
        <v>0.4</v>
      </c>
      <c r="C35" s="90">
        <v>11.1</v>
      </c>
      <c r="D35" s="90">
        <v>8.3000000000000007</v>
      </c>
      <c r="E35" s="90">
        <v>5.2</v>
      </c>
    </row>
    <row r="36" spans="1:5" s="89" customFormat="1" x14ac:dyDescent="0.2">
      <c r="A36" s="100" t="s">
        <v>155</v>
      </c>
      <c r="B36" s="92">
        <v>0.6</v>
      </c>
      <c r="C36" s="90">
        <v>0.3</v>
      </c>
      <c r="D36" s="90">
        <v>0.7</v>
      </c>
      <c r="E36" s="90">
        <v>0.5</v>
      </c>
    </row>
    <row r="37" spans="1:5" s="89" customFormat="1" x14ac:dyDescent="0.2">
      <c r="A37" s="100" t="s">
        <v>154</v>
      </c>
      <c r="B37" s="92">
        <v>36.799999999999997</v>
      </c>
      <c r="C37" s="90">
        <v>210.9</v>
      </c>
      <c r="D37" s="90">
        <v>207.3</v>
      </c>
      <c r="E37" s="90">
        <v>214.2</v>
      </c>
    </row>
    <row r="38" spans="1:5" s="89" customFormat="1" x14ac:dyDescent="0.2">
      <c r="A38" s="100" t="s">
        <v>153</v>
      </c>
      <c r="B38" s="92">
        <v>0.8</v>
      </c>
      <c r="C38" s="90">
        <v>6.7</v>
      </c>
      <c r="D38" s="90">
        <v>7.2</v>
      </c>
      <c r="E38" s="90">
        <v>9.8000000000000007</v>
      </c>
    </row>
    <row r="39" spans="1:5" s="89" customFormat="1" x14ac:dyDescent="0.2">
      <c r="A39" s="100" t="s">
        <v>152</v>
      </c>
      <c r="B39" s="92">
        <v>7.3</v>
      </c>
      <c r="C39" s="90">
        <v>8</v>
      </c>
      <c r="D39" s="90">
        <v>7.9</v>
      </c>
      <c r="E39" s="90">
        <v>8.3000000000000007</v>
      </c>
    </row>
    <row r="40" spans="1:5" s="89" customFormat="1" x14ac:dyDescent="0.2">
      <c r="A40" s="100" t="s">
        <v>151</v>
      </c>
      <c r="B40" s="92">
        <v>0.8</v>
      </c>
      <c r="C40" s="90">
        <v>8.1</v>
      </c>
      <c r="D40" s="90">
        <v>42.3</v>
      </c>
      <c r="E40" s="90">
        <v>45.1</v>
      </c>
    </row>
    <row r="41" spans="1:5" s="89" customFormat="1" x14ac:dyDescent="0.2">
      <c r="A41" s="99" t="s">
        <v>150</v>
      </c>
      <c r="B41" s="97">
        <v>0.9</v>
      </c>
      <c r="C41" s="95">
        <v>20.3</v>
      </c>
      <c r="D41" s="95">
        <v>33.200000000000003</v>
      </c>
      <c r="E41" s="95">
        <v>18.399999999999999</v>
      </c>
    </row>
    <row r="42" spans="1:5" s="89" customFormat="1" x14ac:dyDescent="0.2">
      <c r="A42" s="99" t="s">
        <v>149</v>
      </c>
      <c r="B42" s="97">
        <v>0.2</v>
      </c>
      <c r="C42" s="95">
        <v>1.7</v>
      </c>
      <c r="D42" s="95">
        <v>3.9</v>
      </c>
      <c r="E42" s="95">
        <v>6.7</v>
      </c>
    </row>
    <row r="43" spans="1:5" s="89" customFormat="1" x14ac:dyDescent="0.2">
      <c r="A43" s="94" t="s">
        <v>148</v>
      </c>
      <c r="B43" s="92">
        <v>591.6</v>
      </c>
      <c r="C43" s="90">
        <v>940</v>
      </c>
      <c r="D43" s="91">
        <v>913.5</v>
      </c>
      <c r="E43" s="90">
        <v>1102.3</v>
      </c>
    </row>
    <row r="44" spans="1:5" s="89" customFormat="1" x14ac:dyDescent="0.2">
      <c r="A44" s="98" t="s">
        <v>0</v>
      </c>
      <c r="B44" s="97">
        <v>5576.6</v>
      </c>
      <c r="C44" s="96">
        <v>15008.3</v>
      </c>
      <c r="D44" s="96">
        <v>15935.2</v>
      </c>
      <c r="E44" s="95">
        <v>16527.8</v>
      </c>
    </row>
    <row r="45" spans="1:5" s="89" customFormat="1" x14ac:dyDescent="0.2">
      <c r="A45" s="94" t="s">
        <v>109</v>
      </c>
      <c r="B45" s="92"/>
      <c r="C45" s="90"/>
      <c r="D45" s="90"/>
      <c r="E45" s="90"/>
    </row>
    <row r="46" spans="1:5" s="89" customFormat="1" x14ac:dyDescent="0.2">
      <c r="A46" s="93" t="s">
        <v>147</v>
      </c>
      <c r="B46" s="92">
        <v>4277</v>
      </c>
      <c r="C46" s="91">
        <v>12145.3</v>
      </c>
      <c r="D46" s="91">
        <v>12506.1</v>
      </c>
      <c r="E46" s="90">
        <v>12632.9</v>
      </c>
    </row>
    <row r="47" spans="1:5" s="89" customFormat="1" x14ac:dyDescent="0.2">
      <c r="A47" s="93" t="s">
        <v>146</v>
      </c>
      <c r="B47" s="92">
        <v>4227.1000000000004</v>
      </c>
      <c r="C47" s="91">
        <v>11457.9</v>
      </c>
      <c r="D47" s="91">
        <v>12002.2</v>
      </c>
      <c r="E47" s="90">
        <v>12105.9</v>
      </c>
    </row>
  </sheetData>
  <pageMargins left="0.74803149606299213" right="0.74803149606299213" top="0.62992125984251968" bottom="0.86614173228346458" header="0.51181102362204722" footer="0.59055118110236227"/>
  <pageSetup paperSize="9" orientation="portrait" cellComments="atEnd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22</vt:i4>
      </vt:variant>
    </vt:vector>
  </HeadingPairs>
  <TitlesOfParts>
    <vt:vector size="22" baseType="lpstr">
      <vt:lpstr>Tartalom</vt:lpstr>
      <vt:lpstr>4.2.1.</vt:lpstr>
      <vt:lpstr>4.2.2.</vt:lpstr>
      <vt:lpstr>4.2.3.</vt:lpstr>
      <vt:lpstr>4.2.4.</vt:lpstr>
      <vt:lpstr>4.2.5.</vt:lpstr>
      <vt:lpstr>4.2.6.</vt:lpstr>
      <vt:lpstr>4.2.7.</vt:lpstr>
      <vt:lpstr>4.2.8.</vt:lpstr>
      <vt:lpstr>4.2.9.</vt:lpstr>
      <vt:lpstr>4.2.10.</vt:lpstr>
      <vt:lpstr>4.2.11.</vt:lpstr>
      <vt:lpstr>4.2.12.</vt:lpstr>
      <vt:lpstr>4.2.13.</vt:lpstr>
      <vt:lpstr>4.2.14.</vt:lpstr>
      <vt:lpstr>4.2.15.</vt:lpstr>
      <vt:lpstr>4.2.16.</vt:lpstr>
      <vt:lpstr>4.2.17.</vt:lpstr>
      <vt:lpstr>4.2.18.</vt:lpstr>
      <vt:lpstr>4.2.19.</vt:lpstr>
      <vt:lpstr>4.2.20.</vt:lpstr>
      <vt:lpstr>4.2.21.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2025-02-06T15:39:55Z</dcterms:created>
  <dcterms:modified xsi:type="dcterms:W3CDTF">2025-02-06T15:40:38Z</dcterms:modified>
</cp:coreProperties>
</file>